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 filterPrivacy="1"/>
  <xr:revisionPtr revIDLastSave="0" documentId="13_ncr:1_{C0164CF4-426C-8349-83FC-D6D5B2B12B05}" xr6:coauthVersionLast="47" xr6:coauthVersionMax="47" xr10:uidLastSave="{00000000-0000-0000-0000-000000000000}"/>
  <bookViews>
    <workbookView xWindow="0" yWindow="600" windowWidth="44800" windowHeight="23040" activeTab="1" xr2:uid="{00000000-000D-0000-FFFF-FFFF00000000}"/>
  </bookViews>
  <sheets>
    <sheet name="Dataset" sheetId="1" r:id="rId1"/>
    <sheet name="Zdroje a meta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5" i="1" l="1"/>
  <c r="G75" i="1"/>
  <c r="F75" i="1"/>
  <c r="E75" i="1"/>
  <c r="D75" i="1"/>
  <c r="C75" i="1"/>
  <c r="H74" i="1"/>
  <c r="G74" i="1"/>
  <c r="F74" i="1"/>
  <c r="E74" i="1"/>
  <c r="D74" i="1"/>
  <c r="C74" i="1"/>
  <c r="H73" i="1"/>
  <c r="G73" i="1"/>
  <c r="F73" i="1"/>
  <c r="E73" i="1"/>
  <c r="D73" i="1"/>
  <c r="C73" i="1"/>
  <c r="H72" i="1"/>
  <c r="G72" i="1"/>
  <c r="F72" i="1"/>
  <c r="E72" i="1"/>
  <c r="D72" i="1"/>
  <c r="C72" i="1"/>
</calcChain>
</file>

<file path=xl/sharedStrings.xml><?xml version="1.0" encoding="utf-8"?>
<sst xmlns="http://schemas.openxmlformats.org/spreadsheetml/2006/main" count="192" uniqueCount="127">
  <si>
    <t>Dataset: Vzdělávání a demokratické instituce — analýza kanonických korelací (n = 67)</t>
  </si>
  <si>
    <t>SADA A — Vzdělávání</t>
  </si>
  <si>
    <t>SADA B — Demokratické instituce</t>
  </si>
  <si>
    <t>Země</t>
  </si>
  <si>
    <t>Region</t>
  </si>
  <si>
    <t>PISA_avg
(OECD 2022)</t>
  </si>
  <si>
    <t>Educ_exp
(% HDP, WB 2021)</t>
  </si>
  <si>
    <t>Schooling
(roky, UNDP 2022)</t>
  </si>
  <si>
    <t>CPI
(TI 2022, 0–100)</t>
  </si>
  <si>
    <t>DemIdx
(EIU 2022, 0–10)</t>
  </si>
  <si>
    <t>FH
(Freedom House 2022, 0–100)</t>
  </si>
  <si>
    <t>Singapore</t>
  </si>
  <si>
    <t>Asie</t>
  </si>
  <si>
    <t>Japan</t>
  </si>
  <si>
    <t>Korea</t>
  </si>
  <si>
    <t>Estonia</t>
  </si>
  <si>
    <t>EU – východ</t>
  </si>
  <si>
    <t>Canada</t>
  </si>
  <si>
    <t>Anglofonie</t>
  </si>
  <si>
    <t>Ireland</t>
  </si>
  <si>
    <t>EU – západ</t>
  </si>
  <si>
    <t>Switzerland</t>
  </si>
  <si>
    <t>Australia</t>
  </si>
  <si>
    <t>Poland</t>
  </si>
  <si>
    <t>EU – střed</t>
  </si>
  <si>
    <t>Finland</t>
  </si>
  <si>
    <t>Severní Evropa</t>
  </si>
  <si>
    <t>New Zealand</t>
  </si>
  <si>
    <t>Belgium</t>
  </si>
  <si>
    <t>Austria</t>
  </si>
  <si>
    <t>Denmark</t>
  </si>
  <si>
    <t>United States</t>
  </si>
  <si>
    <t>Sweden</t>
  </si>
  <si>
    <t>United Kingdom</t>
  </si>
  <si>
    <t>Czech Republic</t>
  </si>
  <si>
    <t>Slovenia</t>
  </si>
  <si>
    <t>Latvia</t>
  </si>
  <si>
    <t>Germany</t>
  </si>
  <si>
    <t>Netherlands</t>
  </si>
  <si>
    <t>France</t>
  </si>
  <si>
    <t>Portugal</t>
  </si>
  <si>
    <t>Hungary</t>
  </si>
  <si>
    <t>Spain</t>
  </si>
  <si>
    <t>Lithuania</t>
  </si>
  <si>
    <t>Italy</t>
  </si>
  <si>
    <t>Norway</t>
  </si>
  <si>
    <t>Croatia</t>
  </si>
  <si>
    <t>Vietnam</t>
  </si>
  <si>
    <t>Israel</t>
  </si>
  <si>
    <t>Ostatní</t>
  </si>
  <si>
    <t>Turkey</t>
  </si>
  <si>
    <t>Malta</t>
  </si>
  <si>
    <t>Slovak Republic</t>
  </si>
  <si>
    <t>Iceland</t>
  </si>
  <si>
    <t>Serbia</t>
  </si>
  <si>
    <t>Balkán</t>
  </si>
  <si>
    <t>Ukraine</t>
  </si>
  <si>
    <t>Greece</t>
  </si>
  <si>
    <t>Chile</t>
  </si>
  <si>
    <t>Latinská Amerika</t>
  </si>
  <si>
    <t>Romania</t>
  </si>
  <si>
    <t>UAE</t>
  </si>
  <si>
    <t>MENA</t>
  </si>
  <si>
    <t>Malaysia</t>
  </si>
  <si>
    <t>Moldova</t>
  </si>
  <si>
    <t>Bulgaria</t>
  </si>
  <si>
    <t>Qatar</t>
  </si>
  <si>
    <t>Kazakhstan</t>
  </si>
  <si>
    <t>Mexico</t>
  </si>
  <si>
    <t>Montenegro</t>
  </si>
  <si>
    <t>Uruguay</t>
  </si>
  <si>
    <t>Costa Rica</t>
  </si>
  <si>
    <t>Cyprus</t>
  </si>
  <si>
    <t>Peru</t>
  </si>
  <si>
    <t>Colombia</t>
  </si>
  <si>
    <t>Brazil</t>
  </si>
  <si>
    <t>Argentina</t>
  </si>
  <si>
    <t>Thailand</t>
  </si>
  <si>
    <t>Saudi Arabia</t>
  </si>
  <si>
    <t>Georgia</t>
  </si>
  <si>
    <t>Azerbaijan</t>
  </si>
  <si>
    <t>Panama</t>
  </si>
  <si>
    <t>North Macedonia</t>
  </si>
  <si>
    <t>Indonesia</t>
  </si>
  <si>
    <t>Albania</t>
  </si>
  <si>
    <t>Jordan</t>
  </si>
  <si>
    <t>Morocco</t>
  </si>
  <si>
    <t>Philippines</t>
  </si>
  <si>
    <t>M</t>
  </si>
  <si>
    <t>SD</t>
  </si>
  <si>
    <t>Min</t>
  </si>
  <si>
    <t>Max</t>
  </si>
  <si>
    <t>Poznámky a zdroje:</t>
  </si>
  <si>
    <t>PISA_avg: OECD (2023). PISA 2022 Results (Volume I). https://doi.org/10.1787/53f23881-en</t>
  </si>
  <si>
    <t>Educ_exp: World Bank (2023). Government expenditure on education, total (% of GDP). https://data.worldbank.org/indicator/SE.XPD.TOTL.GD.ZS</t>
  </si>
  <si>
    <t>Schooling: UNDP (2022). Human Development Report 2021/2022. https://hdr.undp.org/content/human-development-report-2022</t>
  </si>
  <si>
    <t>CPI: Transparency International (2023). Corruption Perceptions Index 2022. https://www.transparency.org/en/cpi/2022</t>
  </si>
  <si>
    <t>DemIdx: Economist Intelligence Unit (2023). Democracy Index 2022. https://www.eiu.com/n/campaigns/democracy-index-2022/</t>
  </si>
  <si>
    <t>FH: Freedom House (2022). Freedom in the World 2022. https://freedomhouse.org/report/freedom-world/2022/global-expansion-authoritarian-rule</t>
  </si>
  <si>
    <t>Subregionální ekonomiky PISA (Hongkong, Macao, Tchaj-wan, Kosovo, Palestinská autonomie) byly z analýzy vyřazeny.</t>
  </si>
  <si>
    <t>Proměnná</t>
  </si>
  <si>
    <t>Sada</t>
  </si>
  <si>
    <t>Zdroj</t>
  </si>
  <si>
    <t>Rok dat</t>
  </si>
  <si>
    <t>URL / Reference</t>
  </si>
  <si>
    <t>PISA_avg</t>
  </si>
  <si>
    <t>A</t>
  </si>
  <si>
    <t>OECD PISA 2022</t>
  </si>
  <si>
    <t>2022</t>
  </si>
  <si>
    <t>https://doi.org/10.1787/53f23881-en</t>
  </si>
  <si>
    <t>Educ_exp</t>
  </si>
  <si>
    <t>World Bank WDI</t>
  </si>
  <si>
    <t>2021</t>
  </si>
  <si>
    <t>https://data.worldbank.org/indicator/SE.XPD.TOTL.GD.ZS</t>
  </si>
  <si>
    <t>Schooling</t>
  </si>
  <si>
    <t>UNDP HDR 2022</t>
  </si>
  <si>
    <t>https://hdr.undp.org/content/human-development-report-2022</t>
  </si>
  <si>
    <t>CPI</t>
  </si>
  <si>
    <t>B</t>
  </si>
  <si>
    <t>Transparency International</t>
  </si>
  <si>
    <t>https://www.transparency.org/en/cpi/2022</t>
  </si>
  <si>
    <t>DemIdx</t>
  </si>
  <si>
    <t>EIU Democracy Index</t>
  </si>
  <si>
    <t>https://www.eiu.com/n/campaigns/democracy-index-2022/</t>
  </si>
  <si>
    <t>FH</t>
  </si>
  <si>
    <t>Freedom House</t>
  </si>
  <si>
    <t>https://freedomhouse.org/report/freedom-world/2022/global-expansion-authoritarian-rule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</si>
</sst>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rebuchet MS"/>
      <family val="2"/>
      <scheme val="minor"/>
    </font>
    <font>
      <b/>
      <sz val="13"/>
      <name val="Arial"/>
      <family val="2"/>
    </font>
    <font>
      <b/>
      <sz val="10"/>
      <color rgb="FF1F4E79"/>
      <name val="Arial"/>
      <family val="2"/>
    </font>
    <font>
      <b/>
      <sz val="10"/>
      <color rgb="FF1A6B34"/>
      <name val="Arial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i/>
      <sz val="9"/>
      <color rgb="FF555555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EBF3FB"/>
      </patternFill>
    </fill>
    <fill>
      <patternFill patternType="solid">
        <fgColor rgb="FFDDEEFF"/>
      </patternFill>
    </fill>
    <fill>
      <patternFill patternType="solid">
        <fgColor rgb="FFE8F5E9"/>
      </patternFill>
    </fill>
    <fill>
      <patternFill patternType="solid">
        <fgColor rgb="FFFAFCFF"/>
      </patternFill>
    </fill>
    <fill>
      <patternFill patternType="solid">
        <fgColor rgb="FFF0F6FF"/>
      </patternFill>
    </fill>
    <fill>
      <patternFill patternType="solid">
        <fgColor rgb="FFF0FAF2"/>
      </patternFill>
    </fill>
    <fill>
      <patternFill patternType="solid">
        <fgColor rgb="FFFFFFFF"/>
      </patternFill>
    </fill>
    <fill>
      <patternFill patternType="solid">
        <fgColor rgb="FFF7FAFF"/>
      </patternFill>
    </fill>
    <fill>
      <patternFill patternType="solid">
        <fgColor rgb="FFF7FDF8"/>
      </patternFill>
    </fill>
    <fill>
      <patternFill patternType="solid">
        <fgColor rgb="FFFFF9E6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5" fillId="5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2" fontId="5" fillId="11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0" fillId="0" borderId="0" xfId="0"/>
    <xf numFmtId="0" fontId="8" fillId="0" borderId="0" xfId="0" applyFont="1" applyAlignment="1">
      <alignment horizontal="left" vertical="center" wrapText="1"/>
    </xf>
    <xf numFmtId="0" fontId="6" fillId="11" borderId="1" xfId="0" applyFont="1" applyFill="1" applyBorder="1"/>
    <xf numFmtId="0" fontId="0" fillId="11" borderId="1" xfId="0" applyFill="1" applyBorder="1"/>
    <xf numFmtId="0" fontId="2" fillId="3" borderId="0" xfId="0" applyFont="1" applyFill="1" applyAlignment="1">
      <alignment horizontal="center" vertical="center" wrapText="1"/>
    </xf>
    <xf numFmtId="0" fontId="7" fillId="0" borderId="0" xfId="0" applyFont="1"/>
    <xf numFmtId="0" fontId="3" fillId="4" borderId="0" xfId="0" applyFont="1" applyFill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Fazeta">
  <a:themeElements>
    <a:clrScheme name="Fazeta">
      <a:dk1>
        <a:sysClr val="windowText" lastClr="000000"/>
      </a:dk1>
      <a:lt1>
        <a:sysClr val="window" lastClr="FFFFFF"/>
      </a:lt1>
      <a:dk2>
        <a:srgbClr val="2C3C43"/>
      </a:dk2>
      <a:lt2>
        <a:srgbClr val="EBEBEB"/>
      </a:lt2>
      <a:accent1>
        <a:srgbClr val="90C226"/>
      </a:accent1>
      <a:accent2>
        <a:srgbClr val="54A021"/>
      </a:accent2>
      <a:accent3>
        <a:srgbClr val="E6B91E"/>
      </a:accent3>
      <a:accent4>
        <a:srgbClr val="E76618"/>
      </a:accent4>
      <a:accent5>
        <a:srgbClr val="C42F1A"/>
      </a:accent5>
      <a:accent6>
        <a:srgbClr val="918655"/>
      </a:accent6>
      <a:hlink>
        <a:srgbClr val="99CA3C"/>
      </a:hlink>
      <a:folHlink>
        <a:srgbClr val="B9D181"/>
      </a:folHlink>
    </a:clrScheme>
    <a:fontScheme name="Fazeta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zeta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4"/>
  <sheetViews>
    <sheetView workbookViewId="0">
      <pane xSplit="2" ySplit="3" topLeftCell="C4" activePane="bottomRight" state="frozen"/>
      <selection pane="topRight"/>
      <selection pane="bottomLeft"/>
      <selection pane="bottomRight" activeCell="K10" sqref="K10"/>
    </sheetView>
  </sheetViews>
  <sheetFormatPr baseColWidth="10" defaultColWidth="8.83203125" defaultRowHeight="15" x14ac:dyDescent="0.15"/>
  <cols>
    <col min="1" max="1" width="22" customWidth="1"/>
    <col min="2" max="2" width="18" customWidth="1"/>
    <col min="3" max="3" width="13" customWidth="1"/>
    <col min="4" max="4" width="15" customWidth="1"/>
    <col min="5" max="5" width="14" customWidth="1"/>
    <col min="6" max="7" width="13" customWidth="1"/>
    <col min="8" max="8" width="14" customWidth="1"/>
  </cols>
  <sheetData>
    <row r="1" spans="1:8" ht="24" customHeight="1" x14ac:dyDescent="0.15">
      <c r="A1" s="12" t="s">
        <v>0</v>
      </c>
      <c r="B1" s="13"/>
      <c r="C1" s="13"/>
      <c r="D1" s="13"/>
      <c r="E1" s="13"/>
      <c r="F1" s="13"/>
      <c r="G1" s="13"/>
      <c r="H1" s="13"/>
    </row>
    <row r="2" spans="1:8" ht="14" x14ac:dyDescent="0.15">
      <c r="A2" s="13"/>
      <c r="B2" s="13"/>
      <c r="C2" s="17" t="s">
        <v>1</v>
      </c>
      <c r="D2" s="13"/>
      <c r="E2" s="13"/>
      <c r="F2" s="19" t="s">
        <v>2</v>
      </c>
      <c r="G2" s="13"/>
      <c r="H2" s="13"/>
    </row>
    <row r="3" spans="1:8" ht="51" customHeight="1" x14ac:dyDescent="0.15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</row>
    <row r="4" spans="1:8" ht="14" x14ac:dyDescent="0.15">
      <c r="A4" s="1" t="s">
        <v>11</v>
      </c>
      <c r="B4" s="1" t="s">
        <v>12</v>
      </c>
      <c r="C4" s="2">
        <v>559.70000000000005</v>
      </c>
      <c r="D4" s="2">
        <v>2.6</v>
      </c>
      <c r="E4" s="2">
        <v>11.5</v>
      </c>
      <c r="F4" s="3">
        <v>83</v>
      </c>
      <c r="G4" s="3">
        <v>6.27</v>
      </c>
      <c r="H4" s="3">
        <v>48</v>
      </c>
    </row>
    <row r="5" spans="1:8" ht="14" x14ac:dyDescent="0.15">
      <c r="A5" s="4" t="s">
        <v>13</v>
      </c>
      <c r="B5" s="4" t="s">
        <v>12</v>
      </c>
      <c r="C5" s="5">
        <v>533</v>
      </c>
      <c r="D5" s="5">
        <v>3.1</v>
      </c>
      <c r="E5" s="5">
        <v>13.4</v>
      </c>
      <c r="F5" s="6">
        <v>73</v>
      </c>
      <c r="G5" s="6">
        <v>8.14</v>
      </c>
      <c r="H5" s="6">
        <v>96</v>
      </c>
    </row>
    <row r="6" spans="1:8" ht="14" x14ac:dyDescent="0.15">
      <c r="A6" s="1" t="s">
        <v>14</v>
      </c>
      <c r="B6" s="1" t="s">
        <v>12</v>
      </c>
      <c r="C6" s="2">
        <v>523.29999999999995</v>
      </c>
      <c r="D6" s="2">
        <v>4.9000000000000004</v>
      </c>
      <c r="E6" s="2">
        <v>12.2</v>
      </c>
      <c r="F6" s="3">
        <v>63</v>
      </c>
      <c r="G6" s="3">
        <v>8.0299999999999994</v>
      </c>
      <c r="H6" s="3">
        <v>83</v>
      </c>
    </row>
    <row r="7" spans="1:8" ht="14" x14ac:dyDescent="0.15">
      <c r="A7" s="4" t="s">
        <v>15</v>
      </c>
      <c r="B7" s="4" t="s">
        <v>16</v>
      </c>
      <c r="C7" s="5">
        <v>515.70000000000005</v>
      </c>
      <c r="D7" s="5">
        <v>6</v>
      </c>
      <c r="E7" s="5">
        <v>13</v>
      </c>
      <c r="F7" s="6">
        <v>74</v>
      </c>
      <c r="G7" s="6">
        <v>7.9</v>
      </c>
      <c r="H7" s="6">
        <v>94</v>
      </c>
    </row>
    <row r="8" spans="1:8" ht="14" x14ac:dyDescent="0.15">
      <c r="A8" s="1" t="s">
        <v>17</v>
      </c>
      <c r="B8" s="1" t="s">
        <v>18</v>
      </c>
      <c r="C8" s="2">
        <v>506.3</v>
      </c>
      <c r="D8" s="2">
        <v>5.6</v>
      </c>
      <c r="E8" s="2">
        <v>13.8</v>
      </c>
      <c r="F8" s="3">
        <v>74</v>
      </c>
      <c r="G8" s="3">
        <v>8.68</v>
      </c>
      <c r="H8" s="3">
        <v>98</v>
      </c>
    </row>
    <row r="9" spans="1:8" ht="14" x14ac:dyDescent="0.15">
      <c r="A9" s="4" t="s">
        <v>19</v>
      </c>
      <c r="B9" s="4" t="s">
        <v>20</v>
      </c>
      <c r="C9" s="5">
        <v>504</v>
      </c>
      <c r="D9" s="5">
        <v>3.7</v>
      </c>
      <c r="E9" s="5">
        <v>12.7</v>
      </c>
      <c r="F9" s="6">
        <v>77</v>
      </c>
      <c r="G9" s="6">
        <v>9.0500000000000007</v>
      </c>
      <c r="H9" s="6">
        <v>97</v>
      </c>
    </row>
    <row r="10" spans="1:8" ht="14" x14ac:dyDescent="0.15">
      <c r="A10" s="1" t="s">
        <v>21</v>
      </c>
      <c r="B10" s="1" t="s">
        <v>20</v>
      </c>
      <c r="C10" s="2">
        <v>498</v>
      </c>
      <c r="D10" s="2">
        <v>5</v>
      </c>
      <c r="E10" s="2">
        <v>13.4</v>
      </c>
      <c r="F10" s="3">
        <v>82</v>
      </c>
      <c r="G10" s="3">
        <v>9.14</v>
      </c>
      <c r="H10" s="3">
        <v>96</v>
      </c>
    </row>
    <row r="11" spans="1:8" ht="14" x14ac:dyDescent="0.15">
      <c r="A11" s="4" t="s">
        <v>22</v>
      </c>
      <c r="B11" s="4" t="s">
        <v>18</v>
      </c>
      <c r="C11" s="5">
        <v>497.3</v>
      </c>
      <c r="D11" s="5">
        <v>5.3</v>
      </c>
      <c r="E11" s="5">
        <v>12.9</v>
      </c>
      <c r="F11" s="6">
        <v>75</v>
      </c>
      <c r="G11" s="6">
        <v>8.9</v>
      </c>
      <c r="H11" s="6">
        <v>97</v>
      </c>
    </row>
    <row r="12" spans="1:8" ht="14" x14ac:dyDescent="0.15">
      <c r="A12" s="1" t="s">
        <v>23</v>
      </c>
      <c r="B12" s="1" t="s">
        <v>24</v>
      </c>
      <c r="C12" s="2">
        <v>495.3</v>
      </c>
      <c r="D12" s="2">
        <v>5.2</v>
      </c>
      <c r="E12" s="2">
        <v>12.5</v>
      </c>
      <c r="F12" s="3">
        <v>55</v>
      </c>
      <c r="G12" s="3">
        <v>7.13</v>
      </c>
      <c r="H12" s="3">
        <v>83</v>
      </c>
    </row>
    <row r="13" spans="1:8" ht="14" x14ac:dyDescent="0.15">
      <c r="A13" s="4" t="s">
        <v>25</v>
      </c>
      <c r="B13" s="4" t="s">
        <v>26</v>
      </c>
      <c r="C13" s="5">
        <v>495</v>
      </c>
      <c r="D13" s="5">
        <v>5.8</v>
      </c>
      <c r="E13" s="5">
        <v>12.5</v>
      </c>
      <c r="F13" s="6">
        <v>87</v>
      </c>
      <c r="G13" s="6">
        <v>9.2899999999999991</v>
      </c>
      <c r="H13" s="6">
        <v>100</v>
      </c>
    </row>
    <row r="14" spans="1:8" ht="14" x14ac:dyDescent="0.15">
      <c r="A14" s="1" t="s">
        <v>27</v>
      </c>
      <c r="B14" s="1" t="s">
        <v>18</v>
      </c>
      <c r="C14" s="2">
        <v>494.7</v>
      </c>
      <c r="D14" s="2">
        <v>5.7</v>
      </c>
      <c r="E14" s="2">
        <v>12.7</v>
      </c>
      <c r="F14" s="3">
        <v>87</v>
      </c>
      <c r="G14" s="3">
        <v>9.61</v>
      </c>
      <c r="H14" s="3">
        <v>99</v>
      </c>
    </row>
    <row r="15" spans="1:8" ht="14" x14ac:dyDescent="0.15">
      <c r="A15" s="4" t="s">
        <v>28</v>
      </c>
      <c r="B15" s="4" t="s">
        <v>20</v>
      </c>
      <c r="C15" s="5">
        <v>494.3</v>
      </c>
      <c r="D15" s="5">
        <v>6.5</v>
      </c>
      <c r="E15" s="5">
        <v>12.1</v>
      </c>
      <c r="F15" s="6">
        <v>73</v>
      </c>
      <c r="G15" s="6">
        <v>7.64</v>
      </c>
      <c r="H15" s="6">
        <v>96</v>
      </c>
    </row>
    <row r="16" spans="1:8" ht="14" x14ac:dyDescent="0.15">
      <c r="A16" s="1" t="s">
        <v>29</v>
      </c>
      <c r="B16" s="1" t="s">
        <v>20</v>
      </c>
      <c r="C16" s="2">
        <v>491.3</v>
      </c>
      <c r="D16" s="2">
        <v>5.3</v>
      </c>
      <c r="E16" s="2">
        <v>12</v>
      </c>
      <c r="F16" s="3">
        <v>71</v>
      </c>
      <c r="G16" s="3">
        <v>8.1999999999999993</v>
      </c>
      <c r="H16" s="3">
        <v>92</v>
      </c>
    </row>
    <row r="17" spans="1:8" ht="14" x14ac:dyDescent="0.15">
      <c r="A17" s="4" t="s">
        <v>30</v>
      </c>
      <c r="B17" s="4" t="s">
        <v>26</v>
      </c>
      <c r="C17" s="5">
        <v>490.7</v>
      </c>
      <c r="D17" s="5">
        <v>6.6</v>
      </c>
      <c r="E17" s="5">
        <v>12.7</v>
      </c>
      <c r="F17" s="6">
        <v>90</v>
      </c>
      <c r="G17" s="6">
        <v>9.2799999999999994</v>
      </c>
      <c r="H17" s="6">
        <v>97</v>
      </c>
    </row>
    <row r="18" spans="1:8" ht="14" x14ac:dyDescent="0.15">
      <c r="A18" s="1" t="s">
        <v>31</v>
      </c>
      <c r="B18" s="1" t="s">
        <v>18</v>
      </c>
      <c r="C18" s="2">
        <v>489.3</v>
      </c>
      <c r="D18" s="2">
        <v>4.9000000000000004</v>
      </c>
      <c r="E18" s="2">
        <v>13.7</v>
      </c>
      <c r="F18" s="3">
        <v>69</v>
      </c>
      <c r="G18" s="3">
        <v>7.85</v>
      </c>
      <c r="H18" s="3">
        <v>83</v>
      </c>
    </row>
    <row r="19" spans="1:8" ht="14" x14ac:dyDescent="0.15">
      <c r="A19" s="4" t="s">
        <v>32</v>
      </c>
      <c r="B19" s="4" t="s">
        <v>26</v>
      </c>
      <c r="C19" s="5">
        <v>487.7</v>
      </c>
      <c r="D19" s="5">
        <v>7.1</v>
      </c>
      <c r="E19" s="5">
        <v>12.8</v>
      </c>
      <c r="F19" s="6">
        <v>83</v>
      </c>
      <c r="G19" s="6">
        <v>9.39</v>
      </c>
      <c r="H19" s="6">
        <v>100</v>
      </c>
    </row>
    <row r="20" spans="1:8" ht="14" x14ac:dyDescent="0.15">
      <c r="A20" s="1" t="s">
        <v>33</v>
      </c>
      <c r="B20" s="1" t="s">
        <v>18</v>
      </c>
      <c r="C20" s="2">
        <v>486.3</v>
      </c>
      <c r="D20" s="2">
        <v>5.0999999999999996</v>
      </c>
      <c r="E20" s="2">
        <v>13.1</v>
      </c>
      <c r="F20" s="3">
        <v>73</v>
      </c>
      <c r="G20" s="3">
        <v>8.5399999999999991</v>
      </c>
      <c r="H20" s="3">
        <v>93</v>
      </c>
    </row>
    <row r="21" spans="1:8" ht="14" x14ac:dyDescent="0.15">
      <c r="A21" s="4" t="s">
        <v>34</v>
      </c>
      <c r="B21" s="4" t="s">
        <v>24</v>
      </c>
      <c r="C21" s="5">
        <v>486</v>
      </c>
      <c r="D21" s="5">
        <v>4.4000000000000004</v>
      </c>
      <c r="E21" s="5">
        <v>12.7</v>
      </c>
      <c r="F21" s="6">
        <v>56</v>
      </c>
      <c r="G21" s="6">
        <v>7.75</v>
      </c>
      <c r="H21" s="6">
        <v>94</v>
      </c>
    </row>
    <row r="22" spans="1:8" ht="14" x14ac:dyDescent="0.15">
      <c r="A22" s="1" t="s">
        <v>35</v>
      </c>
      <c r="B22" s="1" t="s">
        <v>24</v>
      </c>
      <c r="C22" s="2">
        <v>484.7</v>
      </c>
      <c r="D22" s="2">
        <v>5.3</v>
      </c>
      <c r="E22" s="2">
        <v>12.4</v>
      </c>
      <c r="F22" s="3">
        <v>57</v>
      </c>
      <c r="G22" s="3">
        <v>7.69</v>
      </c>
      <c r="H22" s="3">
        <v>93</v>
      </c>
    </row>
    <row r="23" spans="1:8" ht="14" x14ac:dyDescent="0.15">
      <c r="A23" s="4" t="s">
        <v>36</v>
      </c>
      <c r="B23" s="4" t="s">
        <v>16</v>
      </c>
      <c r="C23" s="5">
        <v>484</v>
      </c>
      <c r="D23" s="5">
        <v>5.5</v>
      </c>
      <c r="E23" s="5">
        <v>13.5</v>
      </c>
      <c r="F23" s="6">
        <v>57</v>
      </c>
      <c r="G23" s="6">
        <v>7.5</v>
      </c>
      <c r="H23" s="6">
        <v>87</v>
      </c>
    </row>
    <row r="24" spans="1:8" ht="14" x14ac:dyDescent="0.15">
      <c r="A24" s="1" t="s">
        <v>37</v>
      </c>
      <c r="B24" s="1" t="s">
        <v>20</v>
      </c>
      <c r="C24" s="2">
        <v>482.3</v>
      </c>
      <c r="D24" s="2">
        <v>4.7</v>
      </c>
      <c r="E24" s="2">
        <v>14.1</v>
      </c>
      <c r="F24" s="3">
        <v>79</v>
      </c>
      <c r="G24" s="3">
        <v>8.16</v>
      </c>
      <c r="H24" s="3">
        <v>94</v>
      </c>
    </row>
    <row r="25" spans="1:8" ht="14" x14ac:dyDescent="0.15">
      <c r="A25" s="4" t="s">
        <v>38</v>
      </c>
      <c r="B25" s="4" t="s">
        <v>20</v>
      </c>
      <c r="C25" s="5">
        <v>480</v>
      </c>
      <c r="D25" s="5">
        <v>5.4</v>
      </c>
      <c r="E25" s="5">
        <v>12.4</v>
      </c>
      <c r="F25" s="6">
        <v>80</v>
      </c>
      <c r="G25" s="6">
        <v>9.01</v>
      </c>
      <c r="H25" s="6">
        <v>99</v>
      </c>
    </row>
    <row r="26" spans="1:8" ht="14" x14ac:dyDescent="0.15">
      <c r="A26" s="1" t="s">
        <v>39</v>
      </c>
      <c r="B26" s="1" t="s">
        <v>20</v>
      </c>
      <c r="C26" s="2">
        <v>478.3</v>
      </c>
      <c r="D26" s="2">
        <v>5.3</v>
      </c>
      <c r="E26" s="2">
        <v>11.5</v>
      </c>
      <c r="F26" s="3">
        <v>72</v>
      </c>
      <c r="G26" s="3">
        <v>7.99</v>
      </c>
      <c r="H26" s="3">
        <v>90</v>
      </c>
    </row>
    <row r="27" spans="1:8" ht="14" x14ac:dyDescent="0.15">
      <c r="A27" s="4" t="s">
        <v>40</v>
      </c>
      <c r="B27" s="4" t="s">
        <v>20</v>
      </c>
      <c r="C27" s="5">
        <v>477.7</v>
      </c>
      <c r="D27" s="5">
        <v>5</v>
      </c>
      <c r="E27" s="5">
        <v>9.5</v>
      </c>
      <c r="F27" s="6">
        <v>62</v>
      </c>
      <c r="G27" s="6">
        <v>7.91</v>
      </c>
      <c r="H27" s="6">
        <v>97</v>
      </c>
    </row>
    <row r="28" spans="1:8" ht="14" x14ac:dyDescent="0.15">
      <c r="A28" s="1" t="s">
        <v>41</v>
      </c>
      <c r="B28" s="1" t="s">
        <v>24</v>
      </c>
      <c r="C28" s="2">
        <v>477.3</v>
      </c>
      <c r="D28" s="2">
        <v>4.7</v>
      </c>
      <c r="E28" s="2">
        <v>11.9</v>
      </c>
      <c r="F28" s="3">
        <v>43</v>
      </c>
      <c r="G28" s="3">
        <v>6.64</v>
      </c>
      <c r="H28" s="3">
        <v>66</v>
      </c>
    </row>
    <row r="29" spans="1:8" ht="14" x14ac:dyDescent="0.15">
      <c r="A29" s="4" t="s">
        <v>42</v>
      </c>
      <c r="B29" s="4" t="s">
        <v>20</v>
      </c>
      <c r="C29" s="5">
        <v>477.3</v>
      </c>
      <c r="D29" s="5">
        <v>4.2</v>
      </c>
      <c r="E29" s="5">
        <v>10.4</v>
      </c>
      <c r="F29" s="6">
        <v>60</v>
      </c>
      <c r="G29" s="6">
        <v>7.94</v>
      </c>
      <c r="H29" s="6">
        <v>90</v>
      </c>
    </row>
    <row r="30" spans="1:8" ht="14" x14ac:dyDescent="0.15">
      <c r="A30" s="1" t="s">
        <v>43</v>
      </c>
      <c r="B30" s="1" t="s">
        <v>16</v>
      </c>
      <c r="C30" s="2">
        <v>477</v>
      </c>
      <c r="D30" s="2">
        <v>4</v>
      </c>
      <c r="E30" s="2">
        <v>13</v>
      </c>
      <c r="F30" s="3">
        <v>57</v>
      </c>
      <c r="G30" s="3">
        <v>7.34</v>
      </c>
      <c r="H30" s="3">
        <v>91</v>
      </c>
    </row>
    <row r="31" spans="1:8" ht="14" x14ac:dyDescent="0.15">
      <c r="A31" s="4" t="s">
        <v>44</v>
      </c>
      <c r="B31" s="4" t="s">
        <v>20</v>
      </c>
      <c r="C31" s="5">
        <v>476.7</v>
      </c>
      <c r="D31" s="5">
        <v>4.4000000000000004</v>
      </c>
      <c r="E31" s="5">
        <v>10.7</v>
      </c>
      <c r="F31" s="6">
        <v>56</v>
      </c>
      <c r="G31" s="6">
        <v>7.69</v>
      </c>
      <c r="H31" s="6">
        <v>90</v>
      </c>
    </row>
    <row r="32" spans="1:8" ht="14" x14ac:dyDescent="0.15">
      <c r="A32" s="1" t="s">
        <v>45</v>
      </c>
      <c r="B32" s="1" t="s">
        <v>26</v>
      </c>
      <c r="C32" s="2">
        <v>474.3</v>
      </c>
      <c r="D32" s="2">
        <v>6.4</v>
      </c>
      <c r="E32" s="2">
        <v>13</v>
      </c>
      <c r="F32" s="3">
        <v>84</v>
      </c>
      <c r="G32" s="3">
        <v>9.81</v>
      </c>
      <c r="H32" s="3">
        <v>100</v>
      </c>
    </row>
    <row r="33" spans="1:8" ht="14" x14ac:dyDescent="0.15">
      <c r="A33" s="4" t="s">
        <v>46</v>
      </c>
      <c r="B33" s="4" t="s">
        <v>24</v>
      </c>
      <c r="C33" s="5">
        <v>473.7</v>
      </c>
      <c r="D33" s="5">
        <v>4.8</v>
      </c>
      <c r="E33" s="5">
        <v>11.9</v>
      </c>
      <c r="F33" s="6">
        <v>48</v>
      </c>
      <c r="G33" s="6">
        <v>6.57</v>
      </c>
      <c r="H33" s="6">
        <v>83</v>
      </c>
    </row>
    <row r="34" spans="1:8" ht="14" x14ac:dyDescent="0.15">
      <c r="A34" s="1" t="s">
        <v>47</v>
      </c>
      <c r="B34" s="1" t="s">
        <v>12</v>
      </c>
      <c r="C34" s="2">
        <v>467.7</v>
      </c>
      <c r="D34" s="2">
        <v>4.2</v>
      </c>
      <c r="E34" s="2">
        <v>8.3000000000000007</v>
      </c>
      <c r="F34" s="3">
        <v>42</v>
      </c>
      <c r="G34" s="3">
        <v>2.94</v>
      </c>
      <c r="H34" s="3">
        <v>19</v>
      </c>
    </row>
    <row r="35" spans="1:8" ht="14" x14ac:dyDescent="0.15">
      <c r="A35" s="4" t="s">
        <v>48</v>
      </c>
      <c r="B35" s="4" t="s">
        <v>49</v>
      </c>
      <c r="C35" s="5">
        <v>465.7</v>
      </c>
      <c r="D35" s="5">
        <v>6</v>
      </c>
      <c r="E35" s="5">
        <v>13</v>
      </c>
      <c r="F35" s="6">
        <v>63</v>
      </c>
      <c r="G35" s="6">
        <v>7.86</v>
      </c>
      <c r="H35" s="6">
        <v>76</v>
      </c>
    </row>
    <row r="36" spans="1:8" ht="14" x14ac:dyDescent="0.15">
      <c r="A36" s="1" t="s">
        <v>50</v>
      </c>
      <c r="B36" s="1" t="s">
        <v>49</v>
      </c>
      <c r="C36" s="2">
        <v>461.7</v>
      </c>
      <c r="D36" s="2">
        <v>3.5</v>
      </c>
      <c r="E36" s="2">
        <v>8.6</v>
      </c>
      <c r="F36" s="3">
        <v>38</v>
      </c>
      <c r="G36" s="3">
        <v>4.3499999999999996</v>
      </c>
      <c r="H36" s="3">
        <v>32</v>
      </c>
    </row>
    <row r="37" spans="1:8" ht="14" x14ac:dyDescent="0.15">
      <c r="A37" s="4" t="s">
        <v>51</v>
      </c>
      <c r="B37" s="4" t="s">
        <v>24</v>
      </c>
      <c r="C37" s="5">
        <v>459</v>
      </c>
      <c r="D37" s="5">
        <v>4.8</v>
      </c>
      <c r="E37" s="5">
        <v>12</v>
      </c>
      <c r="F37" s="6">
        <v>51</v>
      </c>
      <c r="G37" s="6">
        <v>7.73</v>
      </c>
      <c r="H37" s="6">
        <v>88</v>
      </c>
    </row>
    <row r="38" spans="1:8" ht="14" x14ac:dyDescent="0.15">
      <c r="A38" s="1" t="s">
        <v>52</v>
      </c>
      <c r="B38" s="1" t="s">
        <v>24</v>
      </c>
      <c r="C38" s="2">
        <v>457.7</v>
      </c>
      <c r="D38" s="2">
        <v>4.4000000000000004</v>
      </c>
      <c r="E38" s="2">
        <v>12.5</v>
      </c>
      <c r="F38" s="3">
        <v>53</v>
      </c>
      <c r="G38" s="3">
        <v>6.81</v>
      </c>
      <c r="H38" s="3">
        <v>89</v>
      </c>
    </row>
    <row r="39" spans="1:8" ht="14" x14ac:dyDescent="0.15">
      <c r="A39" s="4" t="s">
        <v>53</v>
      </c>
      <c r="B39" s="4" t="s">
        <v>26</v>
      </c>
      <c r="C39" s="5">
        <v>447.3</v>
      </c>
      <c r="D39" s="5">
        <v>7.5</v>
      </c>
      <c r="E39" s="5">
        <v>12.6</v>
      </c>
      <c r="F39" s="6">
        <v>74</v>
      </c>
      <c r="G39" s="6">
        <v>9.52</v>
      </c>
      <c r="H39" s="6">
        <v>97</v>
      </c>
    </row>
    <row r="40" spans="1:8" ht="14" x14ac:dyDescent="0.15">
      <c r="A40" s="1" t="s">
        <v>54</v>
      </c>
      <c r="B40" s="1" t="s">
        <v>55</v>
      </c>
      <c r="C40" s="2">
        <v>442.3</v>
      </c>
      <c r="D40" s="2">
        <v>3.5</v>
      </c>
      <c r="E40" s="2">
        <v>11.1</v>
      </c>
      <c r="F40" s="3">
        <v>36</v>
      </c>
      <c r="G40" s="3">
        <v>6.3</v>
      </c>
      <c r="H40" s="3">
        <v>56</v>
      </c>
    </row>
    <row r="41" spans="1:8" ht="14" x14ac:dyDescent="0.15">
      <c r="A41" s="4" t="s">
        <v>56</v>
      </c>
      <c r="B41" s="4" t="s">
        <v>49</v>
      </c>
      <c r="C41" s="5">
        <v>439.7</v>
      </c>
      <c r="D41" s="5">
        <v>5</v>
      </c>
      <c r="E41" s="5">
        <v>11.3</v>
      </c>
      <c r="F41" s="6">
        <v>33</v>
      </c>
      <c r="G41" s="6">
        <v>5.57</v>
      </c>
      <c r="H41" s="6">
        <v>61</v>
      </c>
    </row>
    <row r="42" spans="1:8" ht="14" x14ac:dyDescent="0.15">
      <c r="A42" s="1" t="s">
        <v>57</v>
      </c>
      <c r="B42" s="1" t="s">
        <v>20</v>
      </c>
      <c r="C42" s="2">
        <v>436.3</v>
      </c>
      <c r="D42" s="2">
        <v>3.7</v>
      </c>
      <c r="E42" s="2">
        <v>11.1</v>
      </c>
      <c r="F42" s="3">
        <v>52</v>
      </c>
      <c r="G42" s="3">
        <v>7.43</v>
      </c>
      <c r="H42" s="3">
        <v>83</v>
      </c>
    </row>
    <row r="43" spans="1:8" ht="14" x14ac:dyDescent="0.15">
      <c r="A43" s="4" t="s">
        <v>58</v>
      </c>
      <c r="B43" s="4" t="s">
        <v>59</v>
      </c>
      <c r="C43" s="5">
        <v>434.7</v>
      </c>
      <c r="D43" s="5">
        <v>5</v>
      </c>
      <c r="E43" s="5">
        <v>10.7</v>
      </c>
      <c r="F43" s="6">
        <v>67</v>
      </c>
      <c r="G43" s="6">
        <v>7.97</v>
      </c>
      <c r="H43" s="6">
        <v>93</v>
      </c>
    </row>
    <row r="44" spans="1:8" ht="14" x14ac:dyDescent="0.15">
      <c r="A44" s="1" t="s">
        <v>60</v>
      </c>
      <c r="B44" s="1" t="s">
        <v>24</v>
      </c>
      <c r="C44" s="2">
        <v>428</v>
      </c>
      <c r="D44" s="2">
        <v>3.4</v>
      </c>
      <c r="E44" s="2">
        <v>11.1</v>
      </c>
      <c r="F44" s="3">
        <v>46</v>
      </c>
      <c r="G44" s="3">
        <v>6.49</v>
      </c>
      <c r="H44" s="3">
        <v>74</v>
      </c>
    </row>
    <row r="45" spans="1:8" ht="14" x14ac:dyDescent="0.15">
      <c r="A45" s="4" t="s">
        <v>61</v>
      </c>
      <c r="B45" s="4" t="s">
        <v>62</v>
      </c>
      <c r="C45" s="5">
        <v>426.7</v>
      </c>
      <c r="D45" s="5">
        <v>3.9</v>
      </c>
      <c r="E45" s="5">
        <v>12.2</v>
      </c>
      <c r="F45" s="6">
        <v>67</v>
      </c>
      <c r="G45" s="6">
        <v>2.82</v>
      </c>
      <c r="H45" s="6">
        <v>17</v>
      </c>
    </row>
    <row r="46" spans="1:8" ht="14" x14ac:dyDescent="0.15">
      <c r="A46" s="1" t="s">
        <v>63</v>
      </c>
      <c r="B46" s="1" t="s">
        <v>12</v>
      </c>
      <c r="C46" s="2">
        <v>424.7</v>
      </c>
      <c r="D46" s="2">
        <v>3.9</v>
      </c>
      <c r="E46" s="2">
        <v>10.4</v>
      </c>
      <c r="F46" s="3">
        <v>47</v>
      </c>
      <c r="G46" s="3">
        <v>7.3</v>
      </c>
      <c r="H46" s="3">
        <v>51</v>
      </c>
    </row>
    <row r="47" spans="1:8" ht="14" x14ac:dyDescent="0.15">
      <c r="A47" s="4" t="s">
        <v>64</v>
      </c>
      <c r="B47" s="4" t="s">
        <v>49</v>
      </c>
      <c r="C47" s="5">
        <v>421.7</v>
      </c>
      <c r="D47" s="5">
        <v>3.7</v>
      </c>
      <c r="E47" s="5">
        <v>11.2</v>
      </c>
      <c r="F47" s="6">
        <v>34</v>
      </c>
      <c r="G47" s="6">
        <v>5.66</v>
      </c>
      <c r="H47" s="6">
        <v>60</v>
      </c>
    </row>
    <row r="48" spans="1:8" ht="14" x14ac:dyDescent="0.15">
      <c r="A48" s="1" t="s">
        <v>65</v>
      </c>
      <c r="B48" s="1" t="s">
        <v>24</v>
      </c>
      <c r="C48" s="2">
        <v>414</v>
      </c>
      <c r="D48" s="2">
        <v>3.9</v>
      </c>
      <c r="E48" s="2">
        <v>11.7</v>
      </c>
      <c r="F48" s="3">
        <v>43</v>
      </c>
      <c r="G48" s="3">
        <v>6.38</v>
      </c>
      <c r="H48" s="3">
        <v>75</v>
      </c>
    </row>
    <row r="49" spans="1:8" ht="14" x14ac:dyDescent="0.15">
      <c r="A49" s="4" t="s">
        <v>66</v>
      </c>
      <c r="B49" s="4" t="s">
        <v>62</v>
      </c>
      <c r="C49" s="5">
        <v>414</v>
      </c>
      <c r="D49" s="5">
        <v>3.2</v>
      </c>
      <c r="E49" s="5">
        <v>9.4</v>
      </c>
      <c r="F49" s="6">
        <v>58</v>
      </c>
      <c r="G49" s="6">
        <v>3.19</v>
      </c>
      <c r="H49" s="6">
        <v>25</v>
      </c>
    </row>
    <row r="50" spans="1:8" ht="14" x14ac:dyDescent="0.15">
      <c r="A50" s="1" t="s">
        <v>67</v>
      </c>
      <c r="B50" s="1" t="s">
        <v>49</v>
      </c>
      <c r="C50" s="2">
        <v>411.3</v>
      </c>
      <c r="D50" s="2">
        <v>3.5</v>
      </c>
      <c r="E50" s="2">
        <v>11.8</v>
      </c>
      <c r="F50" s="3">
        <v>36</v>
      </c>
      <c r="G50" s="3">
        <v>3.14</v>
      </c>
      <c r="H50" s="3">
        <v>23</v>
      </c>
    </row>
    <row r="51" spans="1:8" ht="14" x14ac:dyDescent="0.15">
      <c r="A51" s="4" t="s">
        <v>68</v>
      </c>
      <c r="B51" s="4" t="s">
        <v>59</v>
      </c>
      <c r="C51" s="5">
        <v>406.7</v>
      </c>
      <c r="D51" s="5">
        <v>4.3</v>
      </c>
      <c r="E51" s="5">
        <v>8.8000000000000007</v>
      </c>
      <c r="F51" s="6">
        <v>31</v>
      </c>
      <c r="G51" s="6">
        <v>6.16</v>
      </c>
      <c r="H51" s="6">
        <v>60</v>
      </c>
    </row>
    <row r="52" spans="1:8" ht="14" x14ac:dyDescent="0.15">
      <c r="A52" s="1" t="s">
        <v>69</v>
      </c>
      <c r="B52" s="1" t="s">
        <v>55</v>
      </c>
      <c r="C52" s="2">
        <v>404.7</v>
      </c>
      <c r="D52" s="2">
        <v>3.5</v>
      </c>
      <c r="E52" s="2">
        <v>11.3</v>
      </c>
      <c r="F52" s="3">
        <v>45</v>
      </c>
      <c r="G52" s="3">
        <v>5.81</v>
      </c>
      <c r="H52" s="3">
        <v>68</v>
      </c>
    </row>
    <row r="53" spans="1:8" ht="14" x14ac:dyDescent="0.15">
      <c r="A53" s="4" t="s">
        <v>70</v>
      </c>
      <c r="B53" s="4" t="s">
        <v>59</v>
      </c>
      <c r="C53" s="5">
        <v>404.3</v>
      </c>
      <c r="D53" s="5">
        <v>4.7</v>
      </c>
      <c r="E53" s="5">
        <v>9</v>
      </c>
      <c r="F53" s="6">
        <v>73</v>
      </c>
      <c r="G53" s="6">
        <v>8.3000000000000007</v>
      </c>
      <c r="H53" s="6">
        <v>97</v>
      </c>
    </row>
    <row r="54" spans="1:8" ht="14" x14ac:dyDescent="0.15">
      <c r="A54" s="1" t="s">
        <v>71</v>
      </c>
      <c r="B54" s="1" t="s">
        <v>59</v>
      </c>
      <c r="C54" s="2">
        <v>403.7</v>
      </c>
      <c r="D54" s="2">
        <v>6.9</v>
      </c>
      <c r="E54" s="2">
        <v>8.6999999999999993</v>
      </c>
      <c r="F54" s="3">
        <v>54</v>
      </c>
      <c r="G54" s="3">
        <v>8.16</v>
      </c>
      <c r="H54" s="3">
        <v>89</v>
      </c>
    </row>
    <row r="55" spans="1:8" ht="14" x14ac:dyDescent="0.15">
      <c r="A55" s="4" t="s">
        <v>72</v>
      </c>
      <c r="B55" s="4" t="s">
        <v>20</v>
      </c>
      <c r="C55" s="5">
        <v>403.3</v>
      </c>
      <c r="D55" s="5">
        <v>6</v>
      </c>
      <c r="E55" s="5">
        <v>12.2</v>
      </c>
      <c r="F55" s="6">
        <v>53</v>
      </c>
      <c r="G55" s="6">
        <v>7.43</v>
      </c>
      <c r="H55" s="6">
        <v>94</v>
      </c>
    </row>
    <row r="56" spans="1:8" ht="14" x14ac:dyDescent="0.15">
      <c r="A56" s="1" t="s">
        <v>73</v>
      </c>
      <c r="B56" s="1" t="s">
        <v>59</v>
      </c>
      <c r="C56" s="2">
        <v>402.3</v>
      </c>
      <c r="D56" s="2">
        <v>4</v>
      </c>
      <c r="E56" s="2">
        <v>9.9</v>
      </c>
      <c r="F56" s="3">
        <v>36</v>
      </c>
      <c r="G56" s="3">
        <v>6.16</v>
      </c>
      <c r="H56" s="3">
        <v>71</v>
      </c>
    </row>
    <row r="57" spans="1:8" ht="14" x14ac:dyDescent="0.15">
      <c r="A57" s="4" t="s">
        <v>74</v>
      </c>
      <c r="B57" s="4" t="s">
        <v>59</v>
      </c>
      <c r="C57" s="5">
        <v>401.7</v>
      </c>
      <c r="D57" s="5">
        <v>4.5999999999999996</v>
      </c>
      <c r="E57" s="5">
        <v>8.5</v>
      </c>
      <c r="F57" s="6">
        <v>39</v>
      </c>
      <c r="G57" s="6">
        <v>7.09</v>
      </c>
      <c r="H57" s="6">
        <v>60</v>
      </c>
    </row>
    <row r="58" spans="1:8" ht="14" x14ac:dyDescent="0.15">
      <c r="A58" s="1" t="s">
        <v>75</v>
      </c>
      <c r="B58" s="1" t="s">
        <v>59</v>
      </c>
      <c r="C58" s="2">
        <v>397.3</v>
      </c>
      <c r="D58" s="2">
        <v>6</v>
      </c>
      <c r="E58" s="2">
        <v>8</v>
      </c>
      <c r="F58" s="3">
        <v>38</v>
      </c>
      <c r="G58" s="3">
        <v>6.69</v>
      </c>
      <c r="H58" s="3">
        <v>73</v>
      </c>
    </row>
    <row r="59" spans="1:8" ht="14" x14ac:dyDescent="0.15">
      <c r="A59" s="4" t="s">
        <v>76</v>
      </c>
      <c r="B59" s="4" t="s">
        <v>59</v>
      </c>
      <c r="C59" s="5">
        <v>395</v>
      </c>
      <c r="D59" s="5">
        <v>5.7</v>
      </c>
      <c r="E59" s="5">
        <v>10.9</v>
      </c>
      <c r="F59" s="6">
        <v>38</v>
      </c>
      <c r="G59" s="6">
        <v>6.9</v>
      </c>
      <c r="H59" s="6">
        <v>85</v>
      </c>
    </row>
    <row r="60" spans="1:8" ht="14" x14ac:dyDescent="0.15">
      <c r="A60" s="1" t="s">
        <v>77</v>
      </c>
      <c r="B60" s="1" t="s">
        <v>12</v>
      </c>
      <c r="C60" s="2">
        <v>394</v>
      </c>
      <c r="D60" s="2">
        <v>3.8</v>
      </c>
      <c r="E60" s="2">
        <v>7.7</v>
      </c>
      <c r="F60" s="3">
        <v>36</v>
      </c>
      <c r="G60" s="3">
        <v>4.0599999999999996</v>
      </c>
      <c r="H60" s="3">
        <v>30</v>
      </c>
    </row>
    <row r="61" spans="1:8" ht="14" x14ac:dyDescent="0.15">
      <c r="A61" s="4" t="s">
        <v>78</v>
      </c>
      <c r="B61" s="4" t="s">
        <v>62</v>
      </c>
      <c r="C61" s="5">
        <v>387.3</v>
      </c>
      <c r="D61" s="5">
        <v>7.8</v>
      </c>
      <c r="E61" s="5">
        <v>9</v>
      </c>
      <c r="F61" s="6">
        <v>40</v>
      </c>
      <c r="G61" s="6">
        <v>2.08</v>
      </c>
      <c r="H61" s="6">
        <v>7</v>
      </c>
    </row>
    <row r="62" spans="1:8" ht="14" x14ac:dyDescent="0.15">
      <c r="A62" s="1" t="s">
        <v>79</v>
      </c>
      <c r="B62" s="1" t="s">
        <v>49</v>
      </c>
      <c r="C62" s="2">
        <v>382.7</v>
      </c>
      <c r="D62" s="2">
        <v>3.7</v>
      </c>
      <c r="E62" s="2">
        <v>12.8</v>
      </c>
      <c r="F62" s="3">
        <v>53</v>
      </c>
      <c r="G62" s="3">
        <v>5.53</v>
      </c>
      <c r="H62" s="3">
        <v>55</v>
      </c>
    </row>
    <row r="63" spans="1:8" ht="14" x14ac:dyDescent="0.15">
      <c r="A63" s="4" t="s">
        <v>80</v>
      </c>
      <c r="B63" s="4" t="s">
        <v>49</v>
      </c>
      <c r="C63" s="5">
        <v>380.7</v>
      </c>
      <c r="D63" s="5">
        <v>2.8</v>
      </c>
      <c r="E63" s="5">
        <v>11</v>
      </c>
      <c r="F63" s="6">
        <v>23</v>
      </c>
      <c r="G63" s="6">
        <v>2.63</v>
      </c>
      <c r="H63" s="6">
        <v>11</v>
      </c>
    </row>
    <row r="64" spans="1:8" ht="14" x14ac:dyDescent="0.15">
      <c r="A64" s="1" t="s">
        <v>81</v>
      </c>
      <c r="B64" s="1" t="s">
        <v>59</v>
      </c>
      <c r="C64" s="2">
        <v>379</v>
      </c>
      <c r="D64" s="2">
        <v>3.2</v>
      </c>
      <c r="E64" s="2">
        <v>10.6</v>
      </c>
      <c r="F64" s="3">
        <v>36</v>
      </c>
      <c r="G64" s="3">
        <v>7.11</v>
      </c>
      <c r="H64" s="3">
        <v>82</v>
      </c>
    </row>
    <row r="65" spans="1:8" ht="14" x14ac:dyDescent="0.15">
      <c r="A65" s="4" t="s">
        <v>82</v>
      </c>
      <c r="B65" s="4" t="s">
        <v>55</v>
      </c>
      <c r="C65" s="5">
        <v>376</v>
      </c>
      <c r="D65" s="5">
        <v>3.5</v>
      </c>
      <c r="E65" s="5">
        <v>10</v>
      </c>
      <c r="F65" s="6">
        <v>39</v>
      </c>
      <c r="G65" s="6">
        <v>5.85</v>
      </c>
      <c r="H65" s="6">
        <v>66</v>
      </c>
    </row>
    <row r="66" spans="1:8" ht="14" x14ac:dyDescent="0.15">
      <c r="A66" s="1" t="s">
        <v>83</v>
      </c>
      <c r="B66" s="1" t="s">
        <v>12</v>
      </c>
      <c r="C66" s="2">
        <v>369.3</v>
      </c>
      <c r="D66" s="2">
        <v>3.5</v>
      </c>
      <c r="E66" s="2">
        <v>8.1999999999999993</v>
      </c>
      <c r="F66" s="3">
        <v>34</v>
      </c>
      <c r="G66" s="3">
        <v>6.71</v>
      </c>
      <c r="H66" s="3">
        <v>62</v>
      </c>
    </row>
    <row r="67" spans="1:8" ht="14" x14ac:dyDescent="0.15">
      <c r="A67" s="4" t="s">
        <v>84</v>
      </c>
      <c r="B67" s="4" t="s">
        <v>55</v>
      </c>
      <c r="C67" s="5">
        <v>367.3</v>
      </c>
      <c r="D67" s="5">
        <v>3.5</v>
      </c>
      <c r="E67" s="5">
        <v>10.1</v>
      </c>
      <c r="F67" s="6">
        <v>37</v>
      </c>
      <c r="G67" s="6">
        <v>5.81</v>
      </c>
      <c r="H67" s="6">
        <v>67</v>
      </c>
    </row>
    <row r="68" spans="1:8" ht="14" x14ac:dyDescent="0.15">
      <c r="A68" s="1" t="s">
        <v>85</v>
      </c>
      <c r="B68" s="1" t="s">
        <v>62</v>
      </c>
      <c r="C68" s="2">
        <v>359.3</v>
      </c>
      <c r="D68" s="2">
        <v>3.3</v>
      </c>
      <c r="E68" s="2">
        <v>10.4</v>
      </c>
      <c r="F68" s="3">
        <v>47</v>
      </c>
      <c r="G68" s="3">
        <v>3.1</v>
      </c>
      <c r="H68" s="3">
        <v>34</v>
      </c>
    </row>
    <row r="69" spans="1:8" ht="14" x14ac:dyDescent="0.15">
      <c r="A69" s="4" t="s">
        <v>86</v>
      </c>
      <c r="B69" s="4" t="s">
        <v>62</v>
      </c>
      <c r="C69" s="5">
        <v>356.3</v>
      </c>
      <c r="D69" s="5">
        <v>5.9</v>
      </c>
      <c r="E69" s="5">
        <v>5.9</v>
      </c>
      <c r="F69" s="6">
        <v>38</v>
      </c>
      <c r="G69" s="6">
        <v>4.28</v>
      </c>
      <c r="H69" s="6">
        <v>37</v>
      </c>
    </row>
    <row r="70" spans="1:8" ht="14" x14ac:dyDescent="0.15">
      <c r="A70" s="1" t="s">
        <v>87</v>
      </c>
      <c r="B70" s="1" t="s">
        <v>12</v>
      </c>
      <c r="C70" s="2">
        <v>352.7</v>
      </c>
      <c r="D70" s="2">
        <v>3.9</v>
      </c>
      <c r="E70" s="2">
        <v>9.4</v>
      </c>
      <c r="F70" s="3">
        <v>33</v>
      </c>
      <c r="G70" s="3">
        <v>6.52</v>
      </c>
      <c r="H70" s="3">
        <v>57</v>
      </c>
    </row>
    <row r="72" spans="1:8" ht="16" customHeight="1" x14ac:dyDescent="0.15">
      <c r="A72" s="15" t="s">
        <v>88</v>
      </c>
      <c r="B72" s="16"/>
      <c r="C72" s="7">
        <f t="shared" ref="C72:H72" si="0">AVERAGE(C4:C70)</f>
        <v>447.27313432835825</v>
      </c>
      <c r="D72" s="7">
        <f t="shared" si="0"/>
        <v>4.7194029850746269</v>
      </c>
      <c r="E72" s="7">
        <f t="shared" si="0"/>
        <v>11.274626865671641</v>
      </c>
      <c r="F72" s="7">
        <f t="shared" si="0"/>
        <v>56.164179104477611</v>
      </c>
      <c r="G72" s="7">
        <f t="shared" si="0"/>
        <v>6.9086567164179113</v>
      </c>
      <c r="H72" s="7">
        <f t="shared" si="0"/>
        <v>73.880597014925371</v>
      </c>
    </row>
    <row r="73" spans="1:8" ht="16" customHeight="1" x14ac:dyDescent="0.15">
      <c r="A73" s="15" t="s">
        <v>89</v>
      </c>
      <c r="B73" s="16"/>
      <c r="C73" s="7">
        <f t="shared" ref="C73:H73" si="1">STDEV(C4:C70)</f>
        <v>49.414387495365936</v>
      </c>
      <c r="D73" s="7">
        <f t="shared" si="1"/>
        <v>1.1775988417590149</v>
      </c>
      <c r="E73" s="7">
        <f t="shared" si="1"/>
        <v>1.7699805925645549</v>
      </c>
      <c r="F73" s="7">
        <f t="shared" si="1"/>
        <v>17.565114371290793</v>
      </c>
      <c r="G73" s="7">
        <f t="shared" si="1"/>
        <v>1.8855188945176347</v>
      </c>
      <c r="H73" s="7">
        <f t="shared" si="1"/>
        <v>25.719655488090265</v>
      </c>
    </row>
    <row r="74" spans="1:8" ht="16" customHeight="1" x14ac:dyDescent="0.15">
      <c r="A74" s="15" t="s">
        <v>90</v>
      </c>
      <c r="B74" s="16"/>
      <c r="C74" s="7">
        <f t="shared" ref="C74:H74" si="2">MIN(C4:C70)</f>
        <v>352.7</v>
      </c>
      <c r="D74" s="7">
        <f t="shared" si="2"/>
        <v>2.6</v>
      </c>
      <c r="E74" s="7">
        <f t="shared" si="2"/>
        <v>5.9</v>
      </c>
      <c r="F74" s="7">
        <f t="shared" si="2"/>
        <v>23</v>
      </c>
      <c r="G74" s="7">
        <f t="shared" si="2"/>
        <v>2.08</v>
      </c>
      <c r="H74" s="7">
        <f t="shared" si="2"/>
        <v>7</v>
      </c>
    </row>
    <row r="75" spans="1:8" ht="16" customHeight="1" x14ac:dyDescent="0.15">
      <c r="A75" s="15" t="s">
        <v>91</v>
      </c>
      <c r="B75" s="16"/>
      <c r="C75" s="7">
        <f t="shared" ref="C75:H75" si="3">MAX(C4:C70)</f>
        <v>559.70000000000005</v>
      </c>
      <c r="D75" s="7">
        <f t="shared" si="3"/>
        <v>7.8</v>
      </c>
      <c r="E75" s="7">
        <f t="shared" si="3"/>
        <v>14.1</v>
      </c>
      <c r="F75" s="7">
        <f t="shared" si="3"/>
        <v>90</v>
      </c>
      <c r="G75" s="7">
        <f t="shared" si="3"/>
        <v>9.81</v>
      </c>
      <c r="H75" s="7">
        <f t="shared" si="3"/>
        <v>100</v>
      </c>
    </row>
    <row r="77" spans="1:8" ht="14" x14ac:dyDescent="0.15">
      <c r="A77" s="18" t="s">
        <v>92</v>
      </c>
      <c r="B77" s="13"/>
      <c r="C77" s="13"/>
      <c r="D77" s="13"/>
      <c r="E77" s="13"/>
      <c r="F77" s="13"/>
      <c r="G77" s="13"/>
      <c r="H77" s="13"/>
    </row>
    <row r="78" spans="1:8" ht="15" customHeight="1" x14ac:dyDescent="0.15">
      <c r="A78" s="14" t="s">
        <v>93</v>
      </c>
      <c r="B78" s="13"/>
      <c r="C78" s="13"/>
      <c r="D78" s="13"/>
      <c r="E78" s="13"/>
      <c r="F78" s="13"/>
      <c r="G78" s="13"/>
      <c r="H78" s="13"/>
    </row>
    <row r="79" spans="1:8" ht="15" customHeight="1" x14ac:dyDescent="0.15">
      <c r="A79" s="14" t="s">
        <v>94</v>
      </c>
      <c r="B79" s="13"/>
      <c r="C79" s="13"/>
      <c r="D79" s="13"/>
      <c r="E79" s="13"/>
      <c r="F79" s="13"/>
      <c r="G79" s="13"/>
      <c r="H79" s="13"/>
    </row>
    <row r="80" spans="1:8" ht="15" customHeight="1" x14ac:dyDescent="0.15">
      <c r="A80" s="14" t="s">
        <v>95</v>
      </c>
      <c r="B80" s="13"/>
      <c r="C80" s="13"/>
      <c r="D80" s="13"/>
      <c r="E80" s="13"/>
      <c r="F80" s="13"/>
      <c r="G80" s="13"/>
      <c r="H80" s="13"/>
    </row>
    <row r="81" spans="1:8" ht="15" customHeight="1" x14ac:dyDescent="0.15">
      <c r="A81" s="14" t="s">
        <v>96</v>
      </c>
      <c r="B81" s="13"/>
      <c r="C81" s="13"/>
      <c r="D81" s="13"/>
      <c r="E81" s="13"/>
      <c r="F81" s="13"/>
      <c r="G81" s="13"/>
      <c r="H81" s="13"/>
    </row>
    <row r="82" spans="1:8" ht="15" customHeight="1" x14ac:dyDescent="0.15">
      <c r="A82" s="14" t="s">
        <v>97</v>
      </c>
      <c r="B82" s="13"/>
      <c r="C82" s="13"/>
      <c r="D82" s="13"/>
      <c r="E82" s="13"/>
      <c r="F82" s="13"/>
      <c r="G82" s="13"/>
      <c r="H82" s="13"/>
    </row>
    <row r="83" spans="1:8" ht="15" customHeight="1" x14ac:dyDescent="0.15">
      <c r="A83" s="14" t="s">
        <v>98</v>
      </c>
      <c r="B83" s="13"/>
      <c r="C83" s="13"/>
      <c r="D83" s="13"/>
      <c r="E83" s="13"/>
      <c r="F83" s="13"/>
      <c r="G83" s="13"/>
      <c r="H83" s="13"/>
    </row>
    <row r="84" spans="1:8" ht="15" customHeight="1" x14ac:dyDescent="0.15">
      <c r="A84" s="14" t="s">
        <v>99</v>
      </c>
      <c r="B84" s="13"/>
      <c r="C84" s="13"/>
      <c r="D84" s="13"/>
      <c r="E84" s="13"/>
      <c r="F84" s="13"/>
      <c r="G84" s="13"/>
      <c r="H84" s="13"/>
    </row>
  </sheetData>
  <mergeCells count="16">
    <mergeCell ref="A1:H1"/>
    <mergeCell ref="A84:H84"/>
    <mergeCell ref="A79:H79"/>
    <mergeCell ref="A83:H83"/>
    <mergeCell ref="A73:B73"/>
    <mergeCell ref="A81:H81"/>
    <mergeCell ref="A82:H82"/>
    <mergeCell ref="A75:B75"/>
    <mergeCell ref="A74:B74"/>
    <mergeCell ref="C2:E2"/>
    <mergeCell ref="A80:H80"/>
    <mergeCell ref="A78:H78"/>
    <mergeCell ref="A2:B2"/>
    <mergeCell ref="A72:B72"/>
    <mergeCell ref="A77:H77"/>
    <mergeCell ref="F2:H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"/>
  <sheetViews>
    <sheetView tabSelected="1" workbookViewId="0">
      <selection activeCell="E38" sqref="E38"/>
    </sheetView>
  </sheetViews>
  <sheetFormatPr baseColWidth="10" defaultColWidth="8.83203125" defaultRowHeight="14" x14ac:dyDescent="0.15"/>
  <cols>
    <col min="1" max="1" width="20" customWidth="1"/>
    <col min="2" max="2" width="18" customWidth="1"/>
    <col min="3" max="3" width="16" customWidth="1"/>
    <col min="4" max="4" width="14" customWidth="1"/>
    <col min="5" max="5" width="50" customWidth="1"/>
  </cols>
  <sheetData>
    <row r="1" spans="1:5" x14ac:dyDescent="0.15">
      <c r="A1" s="20" t="s">
        <v>100</v>
      </c>
      <c r="B1" s="20" t="s">
        <v>101</v>
      </c>
      <c r="C1" s="20" t="s">
        <v>102</v>
      </c>
      <c r="D1" s="20" t="s">
        <v>103</v>
      </c>
      <c r="E1" s="20" t="s">
        <v>104</v>
      </c>
    </row>
    <row r="2" spans="1:5" x14ac:dyDescent="0.15">
      <c r="A2" s="8" t="s">
        <v>105</v>
      </c>
      <c r="B2" s="9" t="s">
        <v>106</v>
      </c>
      <c r="C2" s="8" t="s">
        <v>107</v>
      </c>
      <c r="D2" s="9" t="s">
        <v>108</v>
      </c>
      <c r="E2" s="8" t="s">
        <v>109</v>
      </c>
    </row>
    <row r="3" spans="1:5" x14ac:dyDescent="0.15">
      <c r="A3" s="8" t="s">
        <v>110</v>
      </c>
      <c r="B3" s="9" t="s">
        <v>106</v>
      </c>
      <c r="C3" s="8" t="s">
        <v>111</v>
      </c>
      <c r="D3" s="9" t="s">
        <v>112</v>
      </c>
      <c r="E3" s="8" t="s">
        <v>113</v>
      </c>
    </row>
    <row r="4" spans="1:5" x14ac:dyDescent="0.15">
      <c r="A4" s="8" t="s">
        <v>114</v>
      </c>
      <c r="B4" s="9" t="s">
        <v>106</v>
      </c>
      <c r="C4" s="8" t="s">
        <v>115</v>
      </c>
      <c r="D4" s="9" t="s">
        <v>108</v>
      </c>
      <c r="E4" s="8" t="s">
        <v>116</v>
      </c>
    </row>
    <row r="5" spans="1:5" ht="28" x14ac:dyDescent="0.15">
      <c r="A5" s="10" t="s">
        <v>117</v>
      </c>
      <c r="B5" s="11" t="s">
        <v>118</v>
      </c>
      <c r="C5" s="10" t="s">
        <v>119</v>
      </c>
      <c r="D5" s="11" t="s">
        <v>108</v>
      </c>
      <c r="E5" s="10" t="s">
        <v>120</v>
      </c>
    </row>
    <row r="6" spans="1:5" ht="28" x14ac:dyDescent="0.15">
      <c r="A6" s="10" t="s">
        <v>121</v>
      </c>
      <c r="B6" s="11" t="s">
        <v>118</v>
      </c>
      <c r="C6" s="10" t="s">
        <v>122</v>
      </c>
      <c r="D6" s="11" t="s">
        <v>108</v>
      </c>
      <c r="E6" s="10" t="s">
        <v>123</v>
      </c>
    </row>
    <row r="7" spans="1:5" ht="28" x14ac:dyDescent="0.15">
      <c r="A7" s="10" t="s">
        <v>124</v>
      </c>
      <c r="B7" s="11" t="s">
        <v>118</v>
      </c>
      <c r="C7" s="10" t="s">
        <v>125</v>
      </c>
      <c r="D7" s="11" t="s">
        <v>108</v>
      </c>
      <c r="E7" s="10" t="s">
        <v>126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Dataset</vt:lpstr>
      <vt:lpstr>Zdroje a metadata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2026-04-12T08:26:58Z</dcterms:created>
  <dcterms:modified xsi:type="dcterms:W3CDTF">2026-04-12T08:53:37Z</dcterms:modified>
</cp:coreProperties>
</file>