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66925"/>
  <xr:revisionPtr revIDLastSave="0" documentId="13_ncr:1_{23D51579-F81C-48A5-AEB7-7CEE0B04BC20}" xr6:coauthVersionLast="47" xr6:coauthVersionMax="47" xr10:uidLastSave="{00000000-0000-0000-0000-000000000000}"/>
  <bookViews>
    <workbookView xWindow="-110" yWindow="-110" windowWidth="21820" windowHeight="13120" activeTab="1" xr2:uid="{89075024-0492-46DD-9597-61001D9B792C}"/>
  </bookViews>
  <sheets>
    <sheet name="data ze škály" sheetId="2" r:id="rId1"/>
    <sheet name="roc analýza" sheetId="1" r:id="rId2"/>
  </sheets>
  <definedNames>
    <definedName name="_xlnm._FilterDatabase" localSheetId="1" hidden="1">'roc analýza'!$B$1:$B$254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1" i="1" l="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J18" i="1" l="1"/>
  <c r="J17" i="1"/>
  <c r="J14" i="1"/>
  <c r="J13" i="1"/>
  <c r="J10" i="1"/>
  <c r="J9" i="1"/>
  <c r="J8" i="1"/>
  <c r="J7" i="1"/>
  <c r="E8" i="1"/>
  <c r="F8" i="1" s="1"/>
  <c r="E9" i="1"/>
  <c r="F9" i="1" s="1"/>
  <c r="E452" i="1"/>
  <c r="F452" i="1" s="1"/>
  <c r="E451" i="1"/>
  <c r="F451" i="1" s="1"/>
  <c r="E450" i="1"/>
  <c r="F450" i="1" s="1"/>
  <c r="E449" i="1"/>
  <c r="F449" i="1" s="1"/>
  <c r="E448" i="1"/>
  <c r="F448" i="1" s="1"/>
  <c r="E447" i="1"/>
  <c r="F447" i="1" s="1"/>
  <c r="E446" i="1"/>
  <c r="F446" i="1" s="1"/>
  <c r="E445" i="1"/>
  <c r="F445" i="1" s="1"/>
  <c r="E444" i="1"/>
  <c r="F444" i="1" s="1"/>
  <c r="E443" i="1"/>
  <c r="F443" i="1" s="1"/>
  <c r="E442" i="1"/>
  <c r="F442" i="1" s="1"/>
  <c r="E441" i="1"/>
  <c r="F441" i="1" s="1"/>
  <c r="E440" i="1"/>
  <c r="F440" i="1" s="1"/>
  <c r="E439" i="1"/>
  <c r="F439" i="1" s="1"/>
  <c r="E438" i="1"/>
  <c r="F438" i="1" s="1"/>
  <c r="E437" i="1"/>
  <c r="F437" i="1" s="1"/>
  <c r="E436" i="1"/>
  <c r="F436" i="1" s="1"/>
  <c r="E435" i="1"/>
  <c r="F435" i="1" s="1"/>
  <c r="E434" i="1"/>
  <c r="F434" i="1" s="1"/>
  <c r="E433" i="1"/>
  <c r="F433" i="1" s="1"/>
  <c r="E432" i="1"/>
  <c r="F432" i="1" s="1"/>
  <c r="E431" i="1"/>
  <c r="F431" i="1" s="1"/>
  <c r="E430" i="1"/>
  <c r="F430" i="1" s="1"/>
  <c r="E429" i="1"/>
  <c r="F429" i="1" s="1"/>
  <c r="E428" i="1"/>
  <c r="F428" i="1" s="1"/>
  <c r="E427" i="1"/>
  <c r="F427" i="1" s="1"/>
  <c r="E426" i="1"/>
  <c r="F426" i="1" s="1"/>
  <c r="E425" i="1"/>
  <c r="F425" i="1" s="1"/>
  <c r="E424" i="1"/>
  <c r="F424" i="1" s="1"/>
  <c r="E423" i="1"/>
  <c r="F423" i="1" s="1"/>
  <c r="E422" i="1"/>
  <c r="F422" i="1" s="1"/>
  <c r="E421" i="1"/>
  <c r="F421" i="1" s="1"/>
  <c r="E420" i="1"/>
  <c r="F420" i="1" s="1"/>
  <c r="E419" i="1"/>
  <c r="F419" i="1" s="1"/>
  <c r="E418" i="1"/>
  <c r="F418" i="1" s="1"/>
  <c r="E417" i="1"/>
  <c r="F417" i="1" s="1"/>
  <c r="E416" i="1"/>
  <c r="F416" i="1" s="1"/>
  <c r="E415" i="1"/>
  <c r="F415" i="1" s="1"/>
  <c r="E414" i="1"/>
  <c r="F414" i="1" s="1"/>
  <c r="E413" i="1"/>
  <c r="F413" i="1" s="1"/>
  <c r="E412" i="1"/>
  <c r="F412" i="1" s="1"/>
  <c r="E411" i="1"/>
  <c r="F411" i="1" s="1"/>
  <c r="E410" i="1"/>
  <c r="F410" i="1" s="1"/>
  <c r="E409" i="1"/>
  <c r="F409" i="1" s="1"/>
  <c r="E408" i="1"/>
  <c r="F408" i="1" s="1"/>
  <c r="E407" i="1"/>
  <c r="F407" i="1" s="1"/>
  <c r="E406" i="1"/>
  <c r="F406" i="1" s="1"/>
  <c r="E405" i="1"/>
  <c r="F405" i="1" s="1"/>
  <c r="E404" i="1"/>
  <c r="F404" i="1" s="1"/>
  <c r="E403" i="1"/>
  <c r="F403" i="1" s="1"/>
  <c r="E402" i="1"/>
  <c r="F402" i="1" s="1"/>
  <c r="E401" i="1"/>
  <c r="F401" i="1" s="1"/>
  <c r="E400" i="1"/>
  <c r="F400" i="1" s="1"/>
  <c r="E399" i="1"/>
  <c r="F399" i="1" s="1"/>
  <c r="E398" i="1"/>
  <c r="F398" i="1" s="1"/>
  <c r="E397" i="1"/>
  <c r="F397" i="1" s="1"/>
  <c r="E396" i="1"/>
  <c r="F396" i="1" s="1"/>
  <c r="E395" i="1"/>
  <c r="F395" i="1" s="1"/>
  <c r="E394" i="1"/>
  <c r="F394" i="1" s="1"/>
  <c r="E393" i="1"/>
  <c r="F393" i="1" s="1"/>
  <c r="E392" i="1"/>
  <c r="F392" i="1" s="1"/>
  <c r="E391" i="1"/>
  <c r="F391" i="1" s="1"/>
  <c r="E390" i="1"/>
  <c r="F390" i="1" s="1"/>
  <c r="E389" i="1"/>
  <c r="F389" i="1" s="1"/>
  <c r="E388" i="1"/>
  <c r="F388" i="1" s="1"/>
  <c r="E387" i="1"/>
  <c r="F387" i="1" s="1"/>
  <c r="E386" i="1"/>
  <c r="F386" i="1" s="1"/>
  <c r="E385" i="1"/>
  <c r="F385" i="1" s="1"/>
  <c r="E384" i="1"/>
  <c r="F384" i="1" s="1"/>
  <c r="E383" i="1"/>
  <c r="F383" i="1" s="1"/>
  <c r="E382" i="1"/>
  <c r="F382" i="1" s="1"/>
  <c r="E381" i="1"/>
  <c r="F381" i="1" s="1"/>
  <c r="E380" i="1"/>
  <c r="F380" i="1" s="1"/>
  <c r="E379" i="1"/>
  <c r="F379" i="1" s="1"/>
  <c r="E378" i="1"/>
  <c r="F378" i="1" s="1"/>
  <c r="E377" i="1"/>
  <c r="F377" i="1" s="1"/>
  <c r="E376" i="1"/>
  <c r="F376" i="1" s="1"/>
  <c r="E375" i="1"/>
  <c r="F375" i="1" s="1"/>
  <c r="E374" i="1"/>
  <c r="F374" i="1" s="1"/>
  <c r="E373" i="1"/>
  <c r="F373" i="1" s="1"/>
  <c r="E372" i="1"/>
  <c r="F372" i="1" s="1"/>
  <c r="E371" i="1"/>
  <c r="F371" i="1" s="1"/>
  <c r="E370" i="1"/>
  <c r="F370" i="1" s="1"/>
  <c r="E369" i="1"/>
  <c r="F369" i="1" s="1"/>
  <c r="E368" i="1"/>
  <c r="F368" i="1" s="1"/>
  <c r="E367" i="1"/>
  <c r="F367" i="1" s="1"/>
  <c r="E366" i="1"/>
  <c r="F366" i="1" s="1"/>
  <c r="E365" i="1"/>
  <c r="F365" i="1" s="1"/>
  <c r="E364" i="1"/>
  <c r="F364" i="1" s="1"/>
  <c r="E363" i="1"/>
  <c r="F363" i="1" s="1"/>
  <c r="E362" i="1"/>
  <c r="F362" i="1" s="1"/>
  <c r="E361" i="1"/>
  <c r="F361" i="1" s="1"/>
  <c r="E360" i="1"/>
  <c r="F360" i="1" s="1"/>
  <c r="E359" i="1"/>
  <c r="F359" i="1" s="1"/>
  <c r="E358" i="1"/>
  <c r="F358" i="1" s="1"/>
  <c r="E357" i="1"/>
  <c r="F357" i="1" s="1"/>
  <c r="E356" i="1"/>
  <c r="F356" i="1" s="1"/>
  <c r="E355" i="1"/>
  <c r="F355" i="1" s="1"/>
  <c r="E354" i="1"/>
  <c r="F354" i="1" s="1"/>
  <c r="E353" i="1"/>
  <c r="F353" i="1" s="1"/>
  <c r="E352" i="1"/>
  <c r="F352" i="1" s="1"/>
  <c r="E351" i="1"/>
  <c r="F351" i="1" s="1"/>
  <c r="E350" i="1"/>
  <c r="F350" i="1" s="1"/>
  <c r="E349" i="1"/>
  <c r="F349" i="1" s="1"/>
  <c r="E348" i="1"/>
  <c r="F348" i="1" s="1"/>
  <c r="E347" i="1"/>
  <c r="F347" i="1" s="1"/>
  <c r="E346" i="1"/>
  <c r="F346" i="1" s="1"/>
  <c r="E345" i="1"/>
  <c r="F345" i="1" s="1"/>
  <c r="E344" i="1"/>
  <c r="F344" i="1" s="1"/>
  <c r="E343" i="1"/>
  <c r="F343" i="1" s="1"/>
  <c r="E342" i="1"/>
  <c r="F342" i="1" s="1"/>
  <c r="E341" i="1"/>
  <c r="F341" i="1" s="1"/>
  <c r="E340" i="1"/>
  <c r="F340" i="1" s="1"/>
  <c r="E339" i="1"/>
  <c r="F339" i="1" s="1"/>
  <c r="E338" i="1"/>
  <c r="F338" i="1" s="1"/>
  <c r="E337" i="1"/>
  <c r="F337" i="1" s="1"/>
  <c r="E336" i="1"/>
  <c r="F336" i="1" s="1"/>
  <c r="E335" i="1"/>
  <c r="F335" i="1" s="1"/>
  <c r="E334" i="1"/>
  <c r="F334" i="1" s="1"/>
  <c r="E333" i="1"/>
  <c r="F333" i="1" s="1"/>
  <c r="E332" i="1"/>
  <c r="F332" i="1" s="1"/>
  <c r="E331" i="1"/>
  <c r="F331" i="1" s="1"/>
  <c r="E330" i="1"/>
  <c r="F330" i="1" s="1"/>
  <c r="E329" i="1"/>
  <c r="F329" i="1" s="1"/>
  <c r="E328" i="1"/>
  <c r="F328" i="1" s="1"/>
  <c r="E327" i="1"/>
  <c r="F327" i="1" s="1"/>
  <c r="E326" i="1"/>
  <c r="F326" i="1" s="1"/>
  <c r="E325" i="1"/>
  <c r="F325" i="1" s="1"/>
  <c r="E324" i="1"/>
  <c r="F324" i="1" s="1"/>
  <c r="E323" i="1"/>
  <c r="F323" i="1" s="1"/>
  <c r="E322" i="1"/>
  <c r="F322" i="1" s="1"/>
  <c r="E321" i="1"/>
  <c r="F321" i="1" s="1"/>
  <c r="E320" i="1"/>
  <c r="F320" i="1" s="1"/>
  <c r="E319" i="1"/>
  <c r="F319" i="1" s="1"/>
  <c r="E318" i="1"/>
  <c r="F318" i="1" s="1"/>
  <c r="E317" i="1"/>
  <c r="F317" i="1" s="1"/>
  <c r="E316" i="1"/>
  <c r="F316" i="1" s="1"/>
  <c r="E315" i="1"/>
  <c r="F315" i="1" s="1"/>
  <c r="E314" i="1"/>
  <c r="F314" i="1" s="1"/>
  <c r="E313" i="1"/>
  <c r="F313" i="1" s="1"/>
  <c r="E312" i="1"/>
  <c r="F312" i="1" s="1"/>
  <c r="E311" i="1"/>
  <c r="F311" i="1" s="1"/>
  <c r="E310" i="1"/>
  <c r="F310" i="1" s="1"/>
  <c r="E309" i="1"/>
  <c r="F309" i="1" s="1"/>
  <c r="E308" i="1"/>
  <c r="F308" i="1" s="1"/>
  <c r="E307" i="1"/>
  <c r="F307" i="1" s="1"/>
  <c r="E306" i="1"/>
  <c r="F306" i="1" s="1"/>
  <c r="E305" i="1"/>
  <c r="F305" i="1" s="1"/>
  <c r="E304" i="1"/>
  <c r="F304" i="1" s="1"/>
  <c r="E303" i="1"/>
  <c r="F303" i="1" s="1"/>
  <c r="E302" i="1"/>
  <c r="F302" i="1" s="1"/>
  <c r="E301" i="1"/>
  <c r="F301" i="1" s="1"/>
  <c r="E300" i="1"/>
  <c r="F300" i="1" s="1"/>
  <c r="E299" i="1"/>
  <c r="F299" i="1" s="1"/>
  <c r="E298" i="1"/>
  <c r="F298" i="1" s="1"/>
  <c r="E297" i="1"/>
  <c r="F297" i="1" s="1"/>
  <c r="E296" i="1"/>
  <c r="F296" i="1" s="1"/>
  <c r="E295" i="1"/>
  <c r="F295" i="1" s="1"/>
  <c r="E294" i="1"/>
  <c r="F294" i="1" s="1"/>
  <c r="E293" i="1"/>
  <c r="F293" i="1" s="1"/>
  <c r="E292" i="1"/>
  <c r="F292" i="1" s="1"/>
  <c r="E291" i="1"/>
  <c r="F291" i="1" s="1"/>
  <c r="E290" i="1"/>
  <c r="F290" i="1" s="1"/>
  <c r="E289" i="1"/>
  <c r="F289" i="1" s="1"/>
  <c r="E288" i="1"/>
  <c r="F288" i="1" s="1"/>
  <c r="E287" i="1"/>
  <c r="F287" i="1" s="1"/>
  <c r="E286" i="1"/>
  <c r="F286" i="1" s="1"/>
  <c r="E285" i="1"/>
  <c r="F285" i="1" s="1"/>
  <c r="E284" i="1"/>
  <c r="F284" i="1" s="1"/>
  <c r="E283" i="1"/>
  <c r="F283" i="1" s="1"/>
  <c r="E282" i="1"/>
  <c r="F282" i="1" s="1"/>
  <c r="E281" i="1"/>
  <c r="F281" i="1" s="1"/>
  <c r="E280" i="1"/>
  <c r="F280" i="1" s="1"/>
  <c r="E279" i="1"/>
  <c r="F279" i="1" s="1"/>
  <c r="E278" i="1"/>
  <c r="F278" i="1" s="1"/>
  <c r="E277" i="1"/>
  <c r="F277" i="1" s="1"/>
  <c r="E276" i="1"/>
  <c r="F276" i="1" s="1"/>
  <c r="E275" i="1"/>
  <c r="F275" i="1" s="1"/>
  <c r="E274" i="1"/>
  <c r="F274" i="1" s="1"/>
  <c r="E273" i="1"/>
  <c r="F273" i="1" s="1"/>
  <c r="E272" i="1"/>
  <c r="F272" i="1" s="1"/>
  <c r="E271" i="1"/>
  <c r="F271" i="1" s="1"/>
  <c r="E270" i="1"/>
  <c r="F270" i="1" s="1"/>
  <c r="E269" i="1"/>
  <c r="F269" i="1" s="1"/>
  <c r="E268" i="1"/>
  <c r="F268" i="1" s="1"/>
  <c r="E267" i="1"/>
  <c r="F267" i="1" s="1"/>
  <c r="E266" i="1"/>
  <c r="F266" i="1" s="1"/>
  <c r="E265" i="1"/>
  <c r="F265" i="1" s="1"/>
  <c r="E264" i="1"/>
  <c r="F264" i="1" s="1"/>
  <c r="E263" i="1"/>
  <c r="F263" i="1" s="1"/>
  <c r="E262" i="1"/>
  <c r="F262" i="1" s="1"/>
  <c r="E261" i="1"/>
  <c r="F261" i="1" s="1"/>
  <c r="E260" i="1"/>
  <c r="F260" i="1" s="1"/>
  <c r="E259" i="1"/>
  <c r="F259" i="1" s="1"/>
  <c r="E258" i="1"/>
  <c r="F258" i="1" s="1"/>
  <c r="E257" i="1"/>
  <c r="F257" i="1" s="1"/>
  <c r="E256" i="1"/>
  <c r="F256" i="1" s="1"/>
  <c r="E255" i="1"/>
  <c r="F255" i="1" s="1"/>
  <c r="E254" i="1"/>
  <c r="F254" i="1" s="1"/>
  <c r="E253" i="1"/>
  <c r="F253" i="1" s="1"/>
  <c r="E252" i="1"/>
  <c r="F252" i="1" s="1"/>
  <c r="E251" i="1"/>
  <c r="F251" i="1" s="1"/>
  <c r="E250" i="1"/>
  <c r="F250" i="1" s="1"/>
  <c r="E249" i="1"/>
  <c r="F249" i="1" s="1"/>
  <c r="E248" i="1"/>
  <c r="F248" i="1" s="1"/>
  <c r="E247" i="1"/>
  <c r="F247" i="1" s="1"/>
  <c r="E246" i="1"/>
  <c r="F246" i="1" s="1"/>
  <c r="E245" i="1"/>
  <c r="F245" i="1" s="1"/>
  <c r="E244" i="1"/>
  <c r="F244" i="1" s="1"/>
  <c r="E243" i="1"/>
  <c r="F243" i="1" s="1"/>
  <c r="E242" i="1"/>
  <c r="F242" i="1" s="1"/>
  <c r="E241" i="1"/>
  <c r="F241" i="1" s="1"/>
  <c r="E240" i="1"/>
  <c r="F240" i="1" s="1"/>
  <c r="E239" i="1"/>
  <c r="F239" i="1" s="1"/>
  <c r="E238" i="1"/>
  <c r="F238" i="1" s="1"/>
  <c r="E237" i="1"/>
  <c r="F237" i="1" s="1"/>
  <c r="E236" i="1"/>
  <c r="F236" i="1" s="1"/>
  <c r="E235" i="1"/>
  <c r="F235" i="1" s="1"/>
  <c r="E234" i="1"/>
  <c r="F234" i="1" s="1"/>
  <c r="E233" i="1"/>
  <c r="F233" i="1" s="1"/>
  <c r="E232" i="1"/>
  <c r="F232" i="1" s="1"/>
  <c r="E231" i="1"/>
  <c r="F231" i="1" s="1"/>
  <c r="E230" i="1"/>
  <c r="F230" i="1" s="1"/>
  <c r="E229" i="1"/>
  <c r="F229" i="1" s="1"/>
  <c r="E228" i="1"/>
  <c r="F228" i="1" s="1"/>
  <c r="E227" i="1"/>
  <c r="F227" i="1" s="1"/>
  <c r="E226" i="1"/>
  <c r="F226" i="1" s="1"/>
  <c r="E225" i="1"/>
  <c r="F225" i="1" s="1"/>
  <c r="E224" i="1"/>
  <c r="F224" i="1" s="1"/>
  <c r="E223" i="1"/>
  <c r="F223" i="1" s="1"/>
  <c r="E222" i="1"/>
  <c r="F222" i="1" s="1"/>
  <c r="E221" i="1"/>
  <c r="F221" i="1" s="1"/>
  <c r="E220" i="1"/>
  <c r="F220" i="1" s="1"/>
  <c r="E219" i="1"/>
  <c r="F219" i="1" s="1"/>
  <c r="E218" i="1"/>
  <c r="F218" i="1" s="1"/>
  <c r="E217" i="1"/>
  <c r="F217" i="1" s="1"/>
  <c r="E216" i="1"/>
  <c r="F216" i="1" s="1"/>
  <c r="E215" i="1"/>
  <c r="F215" i="1" s="1"/>
  <c r="E214" i="1"/>
  <c r="F214" i="1" s="1"/>
  <c r="E213" i="1"/>
  <c r="F213" i="1" s="1"/>
  <c r="E212" i="1"/>
  <c r="F212" i="1" s="1"/>
  <c r="E211" i="1"/>
  <c r="F211" i="1" s="1"/>
  <c r="E210" i="1"/>
  <c r="F210" i="1" s="1"/>
  <c r="E209" i="1"/>
  <c r="F209" i="1" s="1"/>
  <c r="E208" i="1"/>
  <c r="F208" i="1" s="1"/>
  <c r="E207" i="1"/>
  <c r="F207" i="1" s="1"/>
  <c r="E206" i="1"/>
  <c r="F206" i="1" s="1"/>
  <c r="E205" i="1"/>
  <c r="F205" i="1" s="1"/>
  <c r="E204" i="1"/>
  <c r="F204" i="1" s="1"/>
  <c r="E203" i="1"/>
  <c r="F203" i="1" s="1"/>
  <c r="E202" i="1"/>
  <c r="F202" i="1" s="1"/>
  <c r="E201" i="1"/>
  <c r="F201" i="1" s="1"/>
  <c r="E200" i="1"/>
  <c r="F200" i="1" s="1"/>
  <c r="E199" i="1"/>
  <c r="F199" i="1" s="1"/>
  <c r="E198" i="1"/>
  <c r="F198" i="1" s="1"/>
  <c r="E197" i="1"/>
  <c r="F197" i="1" s="1"/>
  <c r="E196" i="1"/>
  <c r="F196" i="1" s="1"/>
  <c r="E195" i="1"/>
  <c r="F195" i="1" s="1"/>
  <c r="E194" i="1"/>
  <c r="F194" i="1" s="1"/>
  <c r="E193" i="1"/>
  <c r="F193" i="1" s="1"/>
  <c r="E192" i="1"/>
  <c r="F192" i="1" s="1"/>
  <c r="E191" i="1"/>
  <c r="F191" i="1" s="1"/>
  <c r="E190" i="1"/>
  <c r="F190" i="1" s="1"/>
  <c r="E189" i="1"/>
  <c r="F189" i="1" s="1"/>
  <c r="E188" i="1"/>
  <c r="F188" i="1" s="1"/>
  <c r="E187" i="1"/>
  <c r="F187" i="1" s="1"/>
  <c r="E186" i="1"/>
  <c r="F186" i="1" s="1"/>
  <c r="E185" i="1"/>
  <c r="F185" i="1" s="1"/>
  <c r="E184" i="1"/>
  <c r="F184" i="1" s="1"/>
  <c r="E183" i="1"/>
  <c r="F183" i="1" s="1"/>
  <c r="E182" i="1"/>
  <c r="F182" i="1" s="1"/>
  <c r="E181" i="1"/>
  <c r="F181" i="1" s="1"/>
  <c r="E180" i="1"/>
  <c r="F180" i="1" s="1"/>
  <c r="E179" i="1"/>
  <c r="F179" i="1" s="1"/>
  <c r="E178" i="1"/>
  <c r="F178" i="1" s="1"/>
  <c r="E177" i="1"/>
  <c r="F177" i="1" s="1"/>
  <c r="E176" i="1"/>
  <c r="F176" i="1" s="1"/>
  <c r="E175" i="1"/>
  <c r="F175" i="1" s="1"/>
  <c r="E174" i="1"/>
  <c r="F174" i="1" s="1"/>
  <c r="E173" i="1"/>
  <c r="F173" i="1" s="1"/>
  <c r="E172" i="1"/>
  <c r="F172" i="1" s="1"/>
  <c r="E171" i="1"/>
  <c r="F171" i="1" s="1"/>
  <c r="E170" i="1"/>
  <c r="F170" i="1" s="1"/>
  <c r="E169" i="1"/>
  <c r="F169" i="1" s="1"/>
  <c r="E168" i="1"/>
  <c r="F168" i="1" s="1"/>
  <c r="E167" i="1"/>
  <c r="F167" i="1" s="1"/>
  <c r="E166" i="1"/>
  <c r="F166" i="1" s="1"/>
  <c r="E165" i="1"/>
  <c r="F165" i="1" s="1"/>
  <c r="E164" i="1"/>
  <c r="F164" i="1" s="1"/>
  <c r="E163" i="1"/>
  <c r="F163" i="1" s="1"/>
  <c r="E162" i="1"/>
  <c r="F162" i="1" s="1"/>
  <c r="E161" i="1"/>
  <c r="F161" i="1" s="1"/>
  <c r="E160" i="1"/>
  <c r="F160" i="1" s="1"/>
  <c r="E159" i="1"/>
  <c r="F159" i="1" s="1"/>
  <c r="E158" i="1"/>
  <c r="F158" i="1" s="1"/>
  <c r="E157" i="1"/>
  <c r="F157" i="1" s="1"/>
  <c r="E156" i="1"/>
  <c r="F156" i="1" s="1"/>
  <c r="E155" i="1"/>
  <c r="F155" i="1" s="1"/>
  <c r="E154" i="1"/>
  <c r="F154" i="1" s="1"/>
  <c r="E153" i="1"/>
  <c r="F153" i="1" s="1"/>
  <c r="E152" i="1"/>
  <c r="F152" i="1" s="1"/>
  <c r="E151" i="1"/>
  <c r="F151" i="1" s="1"/>
  <c r="E150" i="1"/>
  <c r="F150" i="1" s="1"/>
  <c r="E149" i="1"/>
  <c r="F149" i="1" s="1"/>
  <c r="E148" i="1"/>
  <c r="F148" i="1" s="1"/>
  <c r="E147" i="1"/>
  <c r="F147" i="1" s="1"/>
  <c r="E146" i="1"/>
  <c r="F146" i="1" s="1"/>
  <c r="E145" i="1"/>
  <c r="F145" i="1" s="1"/>
  <c r="E144" i="1"/>
  <c r="F144" i="1" s="1"/>
  <c r="E143" i="1"/>
  <c r="F143" i="1" s="1"/>
  <c r="E142" i="1"/>
  <c r="F142" i="1" s="1"/>
  <c r="E141" i="1"/>
  <c r="F141" i="1" s="1"/>
  <c r="E140" i="1"/>
  <c r="F140" i="1" s="1"/>
  <c r="E139" i="1"/>
  <c r="F139" i="1" s="1"/>
  <c r="E138" i="1"/>
  <c r="F138"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24" i="1"/>
  <c r="F124" i="1" s="1"/>
  <c r="E123" i="1"/>
  <c r="F123" i="1" s="1"/>
  <c r="E122" i="1"/>
  <c r="F122" i="1" s="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E93" i="1"/>
  <c r="F93" i="1" s="1"/>
  <c r="E92" i="1"/>
  <c r="F92" i="1" s="1"/>
  <c r="E91" i="1"/>
  <c r="F91" i="1" s="1"/>
  <c r="E90" i="1"/>
  <c r="F90" i="1" s="1"/>
  <c r="E89" i="1"/>
  <c r="F89" i="1" s="1"/>
  <c r="E88" i="1"/>
  <c r="F88" i="1" s="1"/>
  <c r="E87" i="1"/>
  <c r="F87"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7" i="1"/>
  <c r="F47" i="1" s="1"/>
  <c r="E46" i="1"/>
  <c r="F46" i="1" s="1"/>
  <c r="E45" i="1"/>
  <c r="F45" i="1" s="1"/>
  <c r="E44" i="1"/>
  <c r="F44" i="1" s="1"/>
  <c r="E43" i="1"/>
  <c r="F43"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7" i="1"/>
  <c r="F7" i="1" s="1"/>
  <c r="E6" i="1"/>
  <c r="F6" i="1" s="1"/>
  <c r="E5" i="1"/>
  <c r="F5" i="1" s="1"/>
  <c r="E4" i="1"/>
  <c r="F4" i="1" s="1"/>
  <c r="E3" i="1"/>
  <c r="F3" i="1" s="1"/>
  <c r="E2" i="1"/>
  <c r="F2" i="1" l="1"/>
  <c r="U8" i="1" l="1"/>
  <c r="U7" i="1"/>
  <c r="V25" i="1"/>
  <c r="V33" i="1"/>
  <c r="V57" i="1"/>
  <c r="V81" i="1"/>
  <c r="V82" i="1"/>
  <c r="U6" i="1"/>
  <c r="W34" i="1"/>
  <c r="V26" i="1"/>
  <c r="V50" i="1"/>
  <c r="V74" i="1"/>
  <c r="V43" i="1"/>
  <c r="U5" i="1"/>
  <c r="W43" i="1"/>
  <c r="V44" i="1"/>
  <c r="W45" i="1"/>
  <c r="Y45" i="1" s="1"/>
  <c r="W53" i="1"/>
  <c r="Y53" i="1" s="1"/>
  <c r="W61" i="1"/>
  <c r="Y61" i="1" s="1"/>
  <c r="W77" i="1"/>
  <c r="Y77" i="1" s="1"/>
  <c r="V29" i="1"/>
  <c r="V37" i="1"/>
  <c r="V45" i="1"/>
  <c r="V53" i="1"/>
  <c r="V61" i="1"/>
  <c r="V69" i="1"/>
  <c r="V85" i="1"/>
  <c r="V46" i="1"/>
  <c r="V62" i="1"/>
  <c r="V71" i="1"/>
  <c r="V23" i="1"/>
  <c r="W55" i="1"/>
  <c r="Y55" i="1" s="1"/>
  <c r="V47" i="1"/>
  <c r="W79" i="1"/>
  <c r="Y79" i="1" s="1"/>
  <c r="V55" i="1"/>
  <c r="J3" i="1"/>
  <c r="J2" i="1"/>
  <c r="W71" i="1" l="1"/>
  <c r="Y71" i="1" s="1"/>
  <c r="V39" i="1"/>
  <c r="V36" i="1"/>
  <c r="V73" i="1"/>
  <c r="X73" i="1" s="1"/>
  <c r="V77" i="1"/>
  <c r="Z77" i="1" s="1"/>
  <c r="V59" i="1"/>
  <c r="W47" i="1"/>
  <c r="Y47" i="1" s="1"/>
  <c r="V79" i="1"/>
  <c r="X79" i="1" s="1"/>
  <c r="V76" i="1"/>
  <c r="X76" i="1" s="1"/>
  <c r="V27" i="1"/>
  <c r="V49" i="1"/>
  <c r="X49" i="1" s="1"/>
  <c r="W73" i="1"/>
  <c r="Y73" i="1" s="1"/>
  <c r="V78" i="1"/>
  <c r="X78" i="1" s="1"/>
  <c r="V42" i="1"/>
  <c r="V41" i="1"/>
  <c r="W68" i="1"/>
  <c r="Y68" i="1" s="1"/>
  <c r="W50" i="1"/>
  <c r="Y50" i="1" s="1"/>
  <c r="W57" i="1"/>
  <c r="Y57" i="1" s="1"/>
  <c r="V34" i="1"/>
  <c r="W64" i="1"/>
  <c r="Y64" i="1" s="1"/>
  <c r="V38" i="1"/>
  <c r="W30" i="1"/>
  <c r="V83" i="1"/>
  <c r="X83" i="1" s="1"/>
  <c r="V40" i="1"/>
  <c r="V63" i="1"/>
  <c r="X63" i="1" s="1"/>
  <c r="W31" i="1"/>
  <c r="V48" i="1"/>
  <c r="W85" i="1"/>
  <c r="Y85" i="1" s="1"/>
  <c r="W60" i="1"/>
  <c r="Y60" i="1" s="1"/>
  <c r="W83" i="1"/>
  <c r="Y83" i="1" s="1"/>
  <c r="W39" i="1"/>
  <c r="W69" i="1"/>
  <c r="Y69" i="1" s="1"/>
  <c r="W29" i="1"/>
  <c r="X46" i="1"/>
  <c r="W42" i="1"/>
  <c r="W49" i="1"/>
  <c r="Y49" i="1" s="1"/>
  <c r="V32" i="1"/>
  <c r="W56" i="1"/>
  <c r="Y56" i="1" s="1"/>
  <c r="V22" i="1"/>
  <c r="W22" i="1"/>
  <c r="Z61" i="1"/>
  <c r="X61" i="1"/>
  <c r="V30" i="1"/>
  <c r="Z53" i="1"/>
  <c r="X53" i="1"/>
  <c r="V28" i="1"/>
  <c r="W52" i="1"/>
  <c r="Y52" i="1" s="1"/>
  <c r="W75" i="1"/>
  <c r="Y75" i="1" s="1"/>
  <c r="X74" i="1"/>
  <c r="V52" i="1"/>
  <c r="X81" i="1"/>
  <c r="W41" i="1"/>
  <c r="V24" i="1"/>
  <c r="W48" i="1"/>
  <c r="Y48" i="1" s="1"/>
  <c r="W78" i="1"/>
  <c r="Y78" i="1" s="1"/>
  <c r="X50" i="1"/>
  <c r="W26" i="1"/>
  <c r="V67" i="1"/>
  <c r="W33" i="1"/>
  <c r="V60" i="1"/>
  <c r="V80" i="1"/>
  <c r="W40" i="1"/>
  <c r="W70" i="1"/>
  <c r="Y70" i="1" s="1"/>
  <c r="X62" i="1"/>
  <c r="W67" i="1"/>
  <c r="Y67" i="1" s="1"/>
  <c r="W63" i="1"/>
  <c r="Y63" i="1" s="1"/>
  <c r="W36" i="1"/>
  <c r="W59" i="1"/>
  <c r="Y59" i="1" s="1"/>
  <c r="W82" i="1"/>
  <c r="Y82" i="1" s="1"/>
  <c r="V35" i="1"/>
  <c r="V65" i="1"/>
  <c r="W25" i="1"/>
  <c r="V75" i="1"/>
  <c r="V72" i="1"/>
  <c r="W32" i="1"/>
  <c r="W62" i="1"/>
  <c r="Y62" i="1" s="1"/>
  <c r="Z55" i="1"/>
  <c r="X55" i="1"/>
  <c r="X71" i="1"/>
  <c r="W28" i="1"/>
  <c r="X59" i="1"/>
  <c r="W51" i="1"/>
  <c r="Y51" i="1" s="1"/>
  <c r="W74" i="1"/>
  <c r="Y74" i="1" s="1"/>
  <c r="X82" i="1"/>
  <c r="X57" i="1"/>
  <c r="W81" i="1"/>
  <c r="Y81" i="1" s="1"/>
  <c r="V51" i="1"/>
  <c r="V64" i="1"/>
  <c r="W24" i="1"/>
  <c r="V21" i="1"/>
  <c r="W54" i="1"/>
  <c r="Y54" i="1" s="1"/>
  <c r="Z45" i="1"/>
  <c r="X45" i="1"/>
  <c r="V31" i="1"/>
  <c r="X85" i="1"/>
  <c r="W21" i="1"/>
  <c r="W84" i="1"/>
  <c r="Y84" i="1" s="1"/>
  <c r="W66" i="1"/>
  <c r="Y66" i="1" s="1"/>
  <c r="V58" i="1"/>
  <c r="V56" i="1"/>
  <c r="W80" i="1"/>
  <c r="Y80" i="1" s="1"/>
  <c r="V70" i="1"/>
  <c r="W46" i="1"/>
  <c r="Y46" i="1" s="1"/>
  <c r="X69" i="1"/>
  <c r="W27" i="1"/>
  <c r="W44" i="1"/>
  <c r="X47" i="1"/>
  <c r="X77" i="1"/>
  <c r="W37" i="1"/>
  <c r="V84" i="1"/>
  <c r="W76" i="1"/>
  <c r="Y76" i="1" s="1"/>
  <c r="W35" i="1"/>
  <c r="V68" i="1"/>
  <c r="W58" i="1"/>
  <c r="Y58" i="1" s="1"/>
  <c r="W65" i="1"/>
  <c r="Y65" i="1" s="1"/>
  <c r="V66" i="1"/>
  <c r="W72" i="1"/>
  <c r="Y72" i="1" s="1"/>
  <c r="V54" i="1"/>
  <c r="W38" i="1"/>
  <c r="W23" i="1"/>
  <c r="J4" i="1"/>
  <c r="K3" i="1" s="1"/>
  <c r="U11" i="1" s="1"/>
  <c r="Z71" i="1" l="1"/>
  <c r="Z47" i="1"/>
  <c r="Z69" i="1"/>
  <c r="Z48" i="1"/>
  <c r="Z79" i="1"/>
  <c r="X48" i="1"/>
  <c r="Z73" i="1"/>
  <c r="Z63" i="1"/>
  <c r="Z85" i="1"/>
  <c r="Z57" i="1"/>
  <c r="Z50" i="1"/>
  <c r="Z59" i="1"/>
  <c r="Z83" i="1"/>
  <c r="Z21" i="1"/>
  <c r="Z78" i="1"/>
  <c r="X65" i="1"/>
  <c r="Z65" i="1"/>
  <c r="X84" i="1"/>
  <c r="Z84" i="1"/>
  <c r="Z49" i="1"/>
  <c r="Z64" i="1"/>
  <c r="X64" i="1"/>
  <c r="Z51" i="1"/>
  <c r="X51" i="1"/>
  <c r="Z62" i="1"/>
  <c r="Z67" i="1"/>
  <c r="X67" i="1"/>
  <c r="Z81" i="1"/>
  <c r="X52" i="1"/>
  <c r="Z52" i="1"/>
  <c r="Z76" i="1"/>
  <c r="Z80" i="1"/>
  <c r="X80" i="1"/>
  <c r="Z74" i="1"/>
  <c r="X68" i="1"/>
  <c r="Z68" i="1"/>
  <c r="Z70" i="1"/>
  <c r="X70" i="1"/>
  <c r="Z82" i="1"/>
  <c r="Z75" i="1"/>
  <c r="X75" i="1"/>
  <c r="Z60" i="1"/>
  <c r="X60" i="1"/>
  <c r="Z46" i="1"/>
  <c r="Z56" i="1"/>
  <c r="X56" i="1"/>
  <c r="Z66" i="1"/>
  <c r="X66" i="1"/>
  <c r="X58" i="1"/>
  <c r="Z58" i="1"/>
  <c r="Z72" i="1"/>
  <c r="X72" i="1"/>
  <c r="Z54" i="1"/>
  <c r="X54" i="1"/>
  <c r="K14" i="1"/>
  <c r="K13" i="1"/>
  <c r="K2" i="1"/>
  <c r="U12" i="1" s="1"/>
  <c r="AA76" i="1" s="1"/>
  <c r="AA24" i="1" l="1"/>
  <c r="AA65" i="1"/>
  <c r="AA57" i="1"/>
  <c r="AA62" i="1"/>
  <c r="AA74" i="1"/>
  <c r="AA30" i="1"/>
  <c r="AA35" i="1"/>
  <c r="AA79" i="1"/>
  <c r="AA23" i="1"/>
  <c r="AA45" i="1"/>
  <c r="AA71" i="1"/>
  <c r="AA82" i="1"/>
  <c r="AA52" i="1"/>
  <c r="AA69" i="1"/>
  <c r="AA63" i="1"/>
  <c r="AA55" i="1"/>
  <c r="AA53" i="1"/>
  <c r="AA66" i="1"/>
  <c r="AA75" i="1"/>
  <c r="AA58" i="1"/>
  <c r="AA72" i="1"/>
  <c r="AA36" i="1"/>
  <c r="AA42" i="1"/>
  <c r="AA61" i="1"/>
  <c r="AA83" i="1"/>
  <c r="AA67" i="1"/>
  <c r="AA22" i="1"/>
  <c r="AA64" i="1"/>
  <c r="AA28" i="1"/>
  <c r="AA34" i="1"/>
  <c r="AA80" i="1"/>
  <c r="AA81" i="1"/>
  <c r="AA56" i="1"/>
  <c r="AA78" i="1"/>
  <c r="AA68" i="1"/>
  <c r="AA59" i="1"/>
  <c r="AA51" i="1"/>
  <c r="AA73" i="1"/>
  <c r="AA29" i="1"/>
  <c r="AA70" i="1"/>
  <c r="AA60" i="1"/>
  <c r="AA41" i="1"/>
  <c r="AA43" i="1"/>
  <c r="AA50" i="1"/>
  <c r="AA49" i="1"/>
  <c r="AA48" i="1"/>
  <c r="AA47" i="1"/>
  <c r="AA54" i="1"/>
  <c r="AA26" i="1"/>
  <c r="AA33" i="1"/>
  <c r="AA40" i="1"/>
  <c r="AA39" i="1"/>
  <c r="AA85" i="1"/>
  <c r="AA21" i="1"/>
  <c r="AA27" i="1"/>
  <c r="AA46" i="1"/>
  <c r="AA84" i="1"/>
  <c r="AA25" i="1"/>
  <c r="AA32" i="1"/>
  <c r="AA31" i="1"/>
  <c r="AA38" i="1"/>
  <c r="AA37" i="1"/>
  <c r="AA44" i="1"/>
  <c r="AA77" i="1"/>
  <c r="U9" i="1" l="1"/>
  <c r="Y21" i="1"/>
  <c r="Y34" i="1"/>
  <c r="Y33" i="1"/>
  <c r="Y35" i="1"/>
  <c r="Y27" i="1"/>
  <c r="Y42" i="1"/>
  <c r="Y41" i="1"/>
  <c r="Y40" i="1"/>
  <c r="Y39" i="1"/>
  <c r="Y44" i="1"/>
  <c r="Y43" i="1"/>
  <c r="Y24" i="1"/>
  <c r="Y30" i="1"/>
  <c r="Y32" i="1"/>
  <c r="Y28" i="1"/>
  <c r="Y38" i="1"/>
  <c r="Y31" i="1"/>
  <c r="Y22" i="1"/>
  <c r="Y23" i="1"/>
  <c r="Y26" i="1"/>
  <c r="Y36" i="1"/>
  <c r="Y25" i="1"/>
  <c r="Y37" i="1"/>
  <c r="Y29" i="1"/>
  <c r="X21" i="1" l="1"/>
  <c r="Z23" i="1"/>
  <c r="X24" i="1"/>
  <c r="Z24" i="1"/>
  <c r="Z35" i="1"/>
  <c r="X35" i="1"/>
  <c r="Z31" i="1"/>
  <c r="X31" i="1"/>
  <c r="X39" i="1"/>
  <c r="Z39" i="1"/>
  <c r="X26" i="1"/>
  <c r="Z26" i="1"/>
  <c r="Z41" i="1"/>
  <c r="X41" i="1"/>
  <c r="X34" i="1"/>
  <c r="Z34" i="1"/>
  <c r="X28" i="1"/>
  <c r="Z28" i="1"/>
  <c r="X32" i="1"/>
  <c r="Z32" i="1"/>
  <c r="Z22" i="1"/>
  <c r="X22" i="1"/>
  <c r="Z30" i="1"/>
  <c r="X30" i="1"/>
  <c r="Z33" i="1"/>
  <c r="X33" i="1"/>
  <c r="Z36" i="1"/>
  <c r="X36" i="1"/>
  <c r="Z27" i="1"/>
  <c r="X27" i="1"/>
  <c r="X44" i="1"/>
  <c r="Z44" i="1"/>
  <c r="Z42" i="1"/>
  <c r="X42" i="1"/>
  <c r="Z25" i="1"/>
  <c r="X25" i="1"/>
  <c r="X40" i="1"/>
  <c r="Z40" i="1"/>
  <c r="X38" i="1"/>
  <c r="Z38" i="1"/>
  <c r="X43" i="1"/>
  <c r="Z43" i="1"/>
  <c r="Z29" i="1"/>
  <c r="X29" i="1"/>
  <c r="X37" i="1"/>
  <c r="Z37" i="1"/>
  <c r="X23" i="1" l="1"/>
</calcChain>
</file>

<file path=xl/sharedStrings.xml><?xml version="1.0" encoding="utf-8"?>
<sst xmlns="http://schemas.openxmlformats.org/spreadsheetml/2006/main" count="684" uniqueCount="403">
  <si>
    <t>hodnotitel A</t>
  </si>
  <si>
    <t>hodnotitel B</t>
  </si>
  <si>
    <t>Test:</t>
  </si>
  <si>
    <t>Název:</t>
  </si>
  <si>
    <t>Škála schopnosti udržet tajemství</t>
  </si>
  <si>
    <t>Autoři:</t>
  </si>
  <si>
    <t>David Maňur, Vanda Omastová, Kateřina Taranzová, Nikola Čiháková</t>
  </si>
  <si>
    <t>Náhled:</t>
  </si>
  <si>
    <t>www.pmlab.vyzkum-psychologie.cz/vitejte.php?nahled=84</t>
  </si>
  <si>
    <t>Stupně a položky:</t>
  </si>
  <si>
    <t>Vůbec nesouhlasím</t>
  </si>
  <si>
    <t>Spíše nesouhlasím</t>
  </si>
  <si>
    <t>Nevím</t>
  </si>
  <si>
    <t>Spíše souhlasím</t>
  </si>
  <si>
    <t>Naprosto souhlasím</t>
  </si>
  <si>
    <t xml:space="preserve">že vykonává společensky tabuizované zaměstnání (např. striptérka, pornoherec), podělil bych se o tom se svým okolím.  </t>
  </si>
  <si>
    <t xml:space="preserve">že vykonává společensky tabuizované zaměstnání (např. striptérka, pornoherec), podělila bych se o tom se svým okolím.  </t>
  </si>
  <si>
    <t xml:space="preserve">že má pohlavně přenosnou chorobu, podělil bych se o tom se svým okolím. </t>
  </si>
  <si>
    <t xml:space="preserve">že má pohlavně přenosnou chorobu, podělila bych se o tom se svým okolím. </t>
  </si>
  <si>
    <t xml:space="preserve">týkajícím se jeho/jejího trapasu z mladších školních let, podělil bych se o tom se svým okolím. </t>
  </si>
  <si>
    <t xml:space="preserve">týkajícím se jeho/jejího trapasu z mladších školních let, podělila bych se o tom se svým okolím. </t>
  </si>
  <si>
    <t xml:space="preserve">že se dopustil(a) závažnější krádeže (v hodnotě nad 500 Kč), podělil bych se o tom se svým okolím. </t>
  </si>
  <si>
    <t xml:space="preserve">že se dopustil(a) závažnější krádeže (v hodnotě nad 500 Kč), podělila bych se o tom se svým okolím. </t>
  </si>
  <si>
    <t xml:space="preserve">že trpí závažným onemocněním  (např. rakovina, ALS), podělil bych se o tom se svým okolím.  </t>
  </si>
  <si>
    <t xml:space="preserve">že trpí závažným onemocněním  (např. rakovina, ALS), podělila bych se o tom se svým okolím.  </t>
  </si>
  <si>
    <t xml:space="preserve">týkajícím se pikantnosti ze svého sexuálního života (např. orientace, preferované sexuální praktiky), podělil bych se o tom se svým okolím. </t>
  </si>
  <si>
    <t xml:space="preserve">týkajícím se pikantnosti ze svého sexuálního života (např. orientace, preferované sexuální praktiky), podělila bych se o tom se svým okolím. </t>
  </si>
  <si>
    <t xml:space="preserve">že byl(a) vyhozen(a) ze státní závěrečné zkoušky na VŠ, podělil bych se o tom se svým okolím. </t>
  </si>
  <si>
    <t xml:space="preserve">že byl(a) vyhozen(a) ze státní závěrečné zkoušky na VŠ, podělila bych se o tom se svým okolím. </t>
  </si>
  <si>
    <t xml:space="preserve">že se v kolektivu vyskytuje šikana, podělil bych se o tom se svým okolím. </t>
  </si>
  <si>
    <t xml:space="preserve">že se v kolektivu vyskytuje šikana, podělila bych se o tom se svým okolím. </t>
  </si>
  <si>
    <t xml:space="preserve">že se v jeho rodině vyskytují sociálně patologické jevy (např. drogy, domácí násilí, závislosti), podělil bych se o tom se svým okolím. </t>
  </si>
  <si>
    <t xml:space="preserve">že se v jeho rodině vyskytují sociálně patologické jevy (např. drogy, domácí násilí, závislosti), podělila bych se o tom se svým okolím. </t>
  </si>
  <si>
    <t xml:space="preserve">že je zamilován(a) do konkrétní osoby, podělil bych se o tom se svým okolím. </t>
  </si>
  <si>
    <t xml:space="preserve">že je zamilován(a) do konkrétní osoby, podělila bych se o tom se svým okolím. </t>
  </si>
  <si>
    <t xml:space="preserve">týkajícím se jeho/jejího sexuálního trapasu, za který se stydí, podělil bych se o tom se svým okolím. </t>
  </si>
  <si>
    <t xml:space="preserve">týkajícím se jeho/jejího sexuálního trapasu, za který se stydí, podělila bych se o tom se svým okolím. </t>
  </si>
  <si>
    <t>že jeho/její diplomová práce na VŠ vznikla na základě podvodu (např. text napsal někdo jiný, zfalšovaná data), podělil bych se o tom se svým okolím.</t>
  </si>
  <si>
    <t>že jeho/její diplomová práce na VŠ vznikla na základě podvodu (např. text napsal někdo jiný, zfalšovaná data), podělila bych se o tom se svým okolím.</t>
  </si>
  <si>
    <t xml:space="preserve">že má dluhy, podělil bych se o tom se svým okolím.  </t>
  </si>
  <si>
    <t xml:space="preserve">že má dluhy, podělila bych se o tom se svým okolím.  </t>
  </si>
  <si>
    <t xml:space="preserve">že má vztahové problémy (např. hádky, rozchod), podělil bych se o tom se svým okolím.  </t>
  </si>
  <si>
    <t xml:space="preserve">že má vztahové problémy (např. hádky, rozchod), podělila bych se o tom se svým okolím.  </t>
  </si>
  <si>
    <t>že mu/jí smrdí nohy, podělil bych se o tom se o tom se svým okolím.</t>
  </si>
  <si>
    <t>že mu/jí smrdí nohy, podělila bych se o tom se o tom se svým okolím.</t>
  </si>
  <si>
    <t xml:space="preserve">že má informace o poměru mezi studentem/studentkou a vyučujícím, podělil bych se o tom se svým okolím. </t>
  </si>
  <si>
    <t xml:space="preserve">že má informace o poměru mezi studentem/studentkou a vyučujícím, podělila bych se o tom se svým okolím. </t>
  </si>
  <si>
    <t xml:space="preserve">že cítí silné antipatie vůči konkrétnímu člověku v kolektivu, podělil bych se o tom se svým okolím.  </t>
  </si>
  <si>
    <t xml:space="preserve">že cítí silné antipatie vůči konkrétnímu člověku v kolektivu, podělila bych se o tom se svým okolím.  </t>
  </si>
  <si>
    <t xml:space="preserve">že podvádí svého partnera/partnerku, podělil bych se o tom se svým okolím. </t>
  </si>
  <si>
    <t xml:space="preserve">že podvádí svého partnera/partnerku, podělila bych se o tom se svým okolím. </t>
  </si>
  <si>
    <t xml:space="preserve">že pobíhal(a) nahý/á po městě ve značně podnapilém stavu, podělil bych se o tom se svým okolím. </t>
  </si>
  <si>
    <t xml:space="preserve">že pobíhal(a) nahý/á po městě ve značně podnapilém stavu, podělila bych se o tom se svým okolím. </t>
  </si>
  <si>
    <t xml:space="preserve">že si vydělává jako dealer/ka drog (tvrdé drogy – např. pervitin, kokain, heroin), podělil bych se o tom se svým okolím.  </t>
  </si>
  <si>
    <t xml:space="preserve">že si vydělává jako dealer/ka drog (tvrdé drogy – např. pervitin, kokain, heroin), podělila bych se o tom se svým okolím.  </t>
  </si>
  <si>
    <t>Kritérium validity</t>
  </si>
  <si>
    <t>N</t>
  </si>
  <si>
    <t>respondent</t>
  </si>
  <si>
    <t>pohlavi</t>
  </si>
  <si>
    <t>rocnik</t>
  </si>
  <si>
    <t>věk</t>
  </si>
  <si>
    <t>validizační kritérium (nutno kvantifikovat)</t>
  </si>
  <si>
    <t>p1</t>
  </si>
  <si>
    <t>p2</t>
  </si>
  <si>
    <t>p3</t>
  </si>
  <si>
    <t>p4</t>
  </si>
  <si>
    <t>p5</t>
  </si>
  <si>
    <t>p6</t>
  </si>
  <si>
    <t>p7</t>
  </si>
  <si>
    <t>p8</t>
  </si>
  <si>
    <t>p9</t>
  </si>
  <si>
    <t>p10</t>
  </si>
  <si>
    <t>p11</t>
  </si>
  <si>
    <t>p12</t>
  </si>
  <si>
    <t>p13</t>
  </si>
  <si>
    <t>p14</t>
  </si>
  <si>
    <t>p15</t>
  </si>
  <si>
    <t>p16</t>
  </si>
  <si>
    <t>p17</t>
  </si>
  <si>
    <t>p18</t>
  </si>
  <si>
    <t>p19</t>
  </si>
  <si>
    <t>p20</t>
  </si>
  <si>
    <t>HS_celkem</t>
  </si>
  <si>
    <t>celkový čas vyplnění (sek)</t>
  </si>
  <si>
    <t xml:space="preserve"> Podvod</t>
  </si>
  <si>
    <t xml:space="preserve"> nevím o žádném</t>
  </si>
  <si>
    <t xml:space="preserve"> Je obtížné si vzpomenout na něco konkrétního. Ale vaše otázky mi připomněly, že se jedna studenka psychologie živí/živila jako pornoherečka a její videa jsou stále ke stažení:D</t>
  </si>
  <si>
    <t xml:space="preserve"> Kamaradku podvadel partner</t>
  </si>
  <si>
    <t xml:space="preserve"> nevěra</t>
  </si>
  <si>
    <t xml:space="preserve"> nevím o něm</t>
  </si>
  <si>
    <t xml:space="preserve"> </t>
  </si>
  <si>
    <t xml:space="preserve"> Někdo s někým začal chodit</t>
  </si>
  <si>
    <t xml:space="preserve"> Asi když jsem mluvila o sympatiích mé spolužačky k jinému člověku. Ale to bylo už aspoň před pěti možná sedmi let. </t>
  </si>
  <si>
    <t xml:space="preserve"> Kamarád tajil své pohlaví a já ho prozradila. Byl u nás na záchodě a my tam máme kameru, takže video jak čurá ve stoje obletělo sociální sítě.</t>
  </si>
  <si>
    <t xml:space="preserve"> nevím</t>
  </si>
  <si>
    <t xml:space="preserve"> nevzpomínám si</t>
  </si>
  <si>
    <t xml:space="preserve"> Kamarádka se mi svěřila se svými problémy s příjmem potravy a já to řekla dalšímu člověku, který trpěl podobnými problémy. </t>
  </si>
  <si>
    <t xml:space="preserve"> krádež</t>
  </si>
  <si>
    <t xml:space="preserve"> nesdělím</t>
  </si>
  <si>
    <t xml:space="preserve"> Na žádné si nevzpomínám.</t>
  </si>
  <si>
    <t xml:space="preserve"> Poměr s ex partnerem.</t>
  </si>
  <si>
    <t xml:space="preserve"> Nemohu si vzpomenout</t>
  </si>
  <si>
    <t xml:space="preserve"> Mám už pět let holku a rodiče to ještě neví. </t>
  </si>
  <si>
    <t xml:space="preserve"> Svým blízkým kamarádům bych řekla cokoliv, co bylo v testu a už jsem i značnou část řekla.</t>
  </si>
  <si>
    <t xml:space="preserve"> To nemůžu, protože mi “nikdo nikdy a nic nesvěřil“.....</t>
  </si>
  <si>
    <t xml:space="preserve"> Nevím.</t>
  </si>
  <si>
    <t xml:space="preserve"> Tykalo sa to choroby</t>
  </si>
  <si>
    <t xml:space="preserve"> Davam si pozor na tajomstva</t>
  </si>
  <si>
    <t xml:space="preserve"> Že je kolegyně těhotná - dodnes toho lituji, proto jsem už poučena.  PS. To, že bych nevyzradila, neznamená, že bych nesplnila zákonnou oznamovací povinnost vůči OSPOD, PČR, státnímu zastupitelství a jiným orgánům činným v trestním řízení.</t>
  </si>
  <si>
    <t xml:space="preserve"> Řekl jsem jednou pravdu o tom ,ze ta holka brala drogu</t>
  </si>
  <si>
    <t xml:space="preserve"> Nic mě nenapadá </t>
  </si>
  <si>
    <t xml:space="preserve"> Nepamatuji si</t>
  </si>
  <si>
    <t xml:space="preserve"> Slíbila jsem svému zadanému kamarádovi, nikdy nikomu neřeknu o naší malé aféře, která se stala během jeho vztahu. Nakonec se to provalilo a on se s tou dívkou rozešel.</t>
  </si>
  <si>
    <t xml:space="preserve"> Neřeknu!</t>
  </si>
  <si>
    <t xml:space="preserve"> Asi v 15 jsem prozradila, že spolužačka bere drogy</t>
  </si>
  <si>
    <t xml:space="preserve"> nestalo a nestane</t>
  </si>
  <si>
    <t xml:space="preserve"> Nevěra v rodině</t>
  </si>
  <si>
    <t xml:space="preserve"> Myslím, že žádné závažné věci nevyzrazuji :-)</t>
  </si>
  <si>
    <t xml:space="preserve"> o nechutných atypických sexuálních aktivitách kamaráda mého přítele</t>
  </si>
  <si>
    <t xml:space="preserve"> Nikdy jsem cizí tajemství nevyzradil.</t>
  </si>
  <si>
    <t xml:space="preserve"> Nevyzrazuji tajemství. </t>
  </si>
  <si>
    <t xml:space="preserve"> Prakticky žádné jsem neřekl, lidé se mi nesvěřují, a já tajemství nemám, nemám se za co stydět</t>
  </si>
  <si>
    <t xml:space="preserve"> Po delší době, když už to bylo skoro vidět, že kámoška čeká dítě.</t>
  </si>
  <si>
    <t xml:space="preserve"> Kamarádka díky mě přišla na to, že náš kamarád je homosexuál. On ji to pak o něco později ale sám přiznal. A nakonec to vyústilo v to, že před sebou my 3 nemáme téměř žádné tajemství.</t>
  </si>
  <si>
    <t xml:space="preserve"> tak to nevím </t>
  </si>
  <si>
    <t xml:space="preserve"> Zadné jsem nevyzradila</t>
  </si>
  <si>
    <t xml:space="preserve"> Nevím, nepamatuji si cizí tajemství, většinou inforamce, které mi sdělují, nepovažuji za tajemství, proto se s nimi podělím i s ostatními. V minulosti to vedlo k pár nepříjemným situacím, poslední, co si vybavuji: kamarádka si omotala kolem prstu mého naivního kamaráda a využívala jeho obětavosti ve svůj prospěch.</t>
  </si>
  <si>
    <t xml:space="preserve"> po tom už by to nebylo tajemstvím</t>
  </si>
  <si>
    <t xml:space="preserve"> Že je kamarád na kluky. </t>
  </si>
  <si>
    <t xml:space="preserve"> Nevzpomínám si na něco úplně zásadního, docela si zakládám na držení tajemství... v tajnosti :) </t>
  </si>
  <si>
    <t xml:space="preserve"> nevyzradila  </t>
  </si>
  <si>
    <t xml:space="preserve"> Jednou jsem nedopatřením prozradila sexuální orientaci svého kamaráda - gay. A bylo mi to potom velmi líto.</t>
  </si>
  <si>
    <t xml:space="preserve"> žádné jsem nikdy nevyzradila</t>
  </si>
  <si>
    <t xml:space="preserve"> Mě spíš přijde, že když mi někdo řekne tajemství - měl by mi říct na začátku hovoru, co se mi chystá říct, abych věděla, jestli chci tu zodpovědnost nést...a u situací, kdy bych se podělila o to tajemství se svým okolím bych mu to řekla na rovinu, že si tohle nemohu nechat pro sebe...Tajemství jsem ještě nikdy nevyzradila nebo o tom nevím...ale až ze mě vyřežou píšťalu a vyzpívám to do světa, to už se nepočítá ,-)   </t>
  </si>
  <si>
    <t xml:space="preserve"> Asi nikdy žádné nebylo všechno strašně závisí na situaci což možná ovlivnilo i to jak je to vyplněné. Rozhodně si přímo nějaké přesné nepamatuji</t>
  </si>
  <si>
    <t xml:space="preserve"> Kamarádky první sexuální zkušenost</t>
  </si>
  <si>
    <t xml:space="preserve"> Nemoc kamarádky.</t>
  </si>
  <si>
    <t xml:space="preserve"> že má kamarádčina maminka dluhy.</t>
  </si>
  <si>
    <t xml:space="preserve"> Počet sexuálních partnerů své bývalé kamarádky, se kterou jsme se právě v téhle věci názorově rozešly. </t>
  </si>
  <si>
    <t xml:space="preserve"> Nevim</t>
  </si>
  <si>
    <t xml:space="preserve"> Své nejlepší kamarádce říkám většinu věcí. I tajemství našich společných přátel, to samé dělá ona. </t>
  </si>
  <si>
    <t xml:space="preserve"> Nevyzrazuji žádné takemstvi, stay introvert</t>
  </si>
  <si>
    <t xml:space="preserve"> nepaamatuji se</t>
  </si>
  <si>
    <t xml:space="preserve"> Snažím se nevyzrazovat tajemství pokud se nejedná o tajemství s možností ohrožení na zdraví (suicidální sklony, domácí násilí...)</t>
  </si>
  <si>
    <t xml:space="preserve"> Nevěra</t>
  </si>
  <si>
    <t xml:space="preserve"> Netuším</t>
  </si>
  <si>
    <t xml:space="preserve"> ............. do toho ti prostě nic není ............</t>
  </si>
  <si>
    <t xml:space="preserve"> Nepamatuji si.  </t>
  </si>
  <si>
    <t xml:space="preserve"> Momentálně mě nic nenapadá :(</t>
  </si>
  <si>
    <t xml:space="preserve"> Je to stále tajomstvo. Vyzradiť jednému nie je precedens pre vyzradenie hocikomu. </t>
  </si>
  <si>
    <t xml:space="preserve"> nepamatuji se. Nikdy mi to nepřišlo jako “velké tajemství“. Spíš šlo o úzký kolektiv přátel, který by se to tak jako tak dozvěděl.</t>
  </si>
  <si>
    <t xml:space="preserve"> Svá tajemství si většinou nechávám pro sebe, takže největší, které jsem kdy vyzradila, je možná tak rodinný recept na malinovou bábovku.</t>
  </si>
  <si>
    <t xml:space="preserve"> Neviem si spomenúť, ale určite to nebolo nič závažné, lebo takmer ani žiadne závažné tajomstvá nedržím, lebo mi neboli zverené.</t>
  </si>
  <si>
    <t xml:space="preserve"> Kontroverzní e-maily mezi studentkou - spolužačkou a učitelem </t>
  </si>
  <si>
    <t xml:space="preserve"> Asi žádné.</t>
  </si>
  <si>
    <t xml:space="preserve"> nevěra přítele kamarádky</t>
  </si>
  <si>
    <t xml:space="preserve"> Že jsem se vyspala s klukem své kamarádky. Samozřejmě se mi to vymstilo, protože ta holka, které jsem to řekla, to pověděla té dotyčné.</t>
  </si>
  <si>
    <t xml:space="preserve"> ohledně toho, co jsem zkusil v sexuálním životě        </t>
  </si>
  <si>
    <t xml:space="preserve"> Opakované sexuální úlety známého.</t>
  </si>
  <si>
    <t xml:space="preserve"> nevim o tom... </t>
  </si>
  <si>
    <t xml:space="preserve"> Nevzpomínám si...</t>
  </si>
  <si>
    <t xml:space="preserve"> přímo tajemství asi nikdy</t>
  </si>
  <si>
    <t xml:space="preserve"> Že je “kamarádka“ lehká deva přes internet. </t>
  </si>
  <si>
    <t xml:space="preserve"> Podvadeni partnera.</t>
  </si>
  <si>
    <t xml:space="preserve"> Asi něco v oblasti vztahů, ale na nic konrétního si nevzpomínám.</t>
  </si>
  <si>
    <t xml:space="preserve"> Žádné </t>
  </si>
  <si>
    <t xml:space="preserve"> Že kamarádka podvádí svého přítele. Řekla jsem to ale jen svému manželovi, který už sám něco tušil. </t>
  </si>
  <si>
    <t xml:space="preserve"> Že jednomu zaměstnanci bylo řečeno, že to místo nedostane, pokud nezačne používat deodorant. Mělo to zůstat jen mezi pár lidmi. Nezůstalo.</t>
  </si>
  <si>
    <t xml:space="preserve"> Nevzpominam si na zadne vyrazne tajemstvi, vetsinou to byly velmi nedulezite veci.</t>
  </si>
  <si>
    <t xml:space="preserve"> Asi podvod při testu. Tajemství, která nemám vyzradit, nevyzradím.</t>
  </si>
  <si>
    <t xml:space="preserve"> Žádné, já funguji jako vrba v mé rodině i pro mé kamarády. </t>
  </si>
  <si>
    <t xml:space="preserve">  Vztahove problemy moje a me kamaradky v situaci, kdy jsem se snazila utesovat jinou kamaradku, ze je to u vsech stejny.</t>
  </si>
  <si>
    <t xml:space="preserve"> Otec podvedl matku a já jsem to řekla i nezúčastněným lidem.</t>
  </si>
  <si>
    <t xml:space="preserve"> Že když jsem byla malá, provozovala jsem mírně homosexuální praktiky s mojí kamarádkou.</t>
  </si>
  <si>
    <t xml:space="preserve"> nic mě nenapadá</t>
  </si>
  <si>
    <t xml:space="preserve"> to by bylo vyzrazení tajemství..</t>
  </si>
  <si>
    <t xml:space="preserve"> zadne</t>
  </si>
  <si>
    <t xml:space="preserve"> Ted si nevybavuji vubec zadne.</t>
  </si>
  <si>
    <t xml:space="preserve"> PIN mojí karty</t>
  </si>
  <si>
    <t xml:space="preserve"> Pokud to bylo jednou tajemství na mě bylo vždy spoleh.</t>
  </si>
  <si>
    <t xml:space="preserve"> Že se kamarádka vyspala s jiným kamarádem</t>
  </si>
  <si>
    <t xml:space="preserve"> nevim</t>
  </si>
  <si>
    <t xml:space="preserve"> Navrat sestry k priteli, kterého jsme nikdo v rodině neměli rádi z důvodu, že se k ní nechoval férově. (Lhal o rozvodu, dětech...)</t>
  </si>
  <si>
    <t xml:space="preserve"> Tajemství by mělo být tajné - tedy je nevyzrazuji.  Musí být ale samozřejmě řečeno abych to nikomu neříkal</t>
  </si>
  <si>
    <t xml:space="preserve"> Bohužel si nemohu vzpomenout, jaké bylo největší tajemství, které jsem kdy vyzradila.</t>
  </si>
  <si>
    <t xml:space="preserve"> nevím... nevzpomínám si na nic</t>
  </si>
  <si>
    <t xml:space="preserve"> Když mě osoba, která se mi svěřila poprosila, ať informaci nikomu neříkám, nikdy jsem tajemství nevyzradila. Takže mě nic velkého nenapadá.</t>
  </si>
  <si>
    <t xml:space="preserve"> Homosexuálního styku mezi učitelkou a její studentkou (30 a 16 let). Prozradil jsem toto tajemství značně podnapilý a zkroušený, jelikož se jednalo o mou přítelkyni. Dodnes tohoto svého kroku lituji.</t>
  </si>
  <si>
    <t xml:space="preserve"> Historii pokusu o sebevraždu, ale bez konkretizování osoby</t>
  </si>
  <si>
    <t xml:space="preserve"> asi, že se někomu někdo líbil, ale určitě ne tomu líbenému člověku</t>
  </si>
  <si>
    <t xml:space="preserve"> domácí násilí u kamarádky, protože jsem nevěděla co dělat</t>
  </si>
  <si>
    <t xml:space="preserve"> Ne </t>
  </si>
  <si>
    <t xml:space="preserve"> V rámci naší party na gymnáziu jsem odhalila sexuální poměr mezi dvěma “členy“. Většina to tušila, takže jsem to vlastně jenom potvrdila.</t>
  </si>
  <si>
    <t xml:space="preserve"> O klukovi</t>
  </si>
  <si>
    <t xml:space="preserve"> S kým se kamarádka vyspala</t>
  </si>
  <si>
    <t xml:space="preserve"> Lidé se mi nesvěřují, nemám důvěryhodnou tvář. Pokud ano a jde o něco, z čeho si může kolektiv dělat srandu, pak mě vždycky někdo předběhne. </t>
  </si>
  <si>
    <t xml:space="preserve"> nevím...ted si na nic konkretniho nevzpomenu....</t>
  </si>
  <si>
    <t xml:space="preserve"> Z toho co me napada, vyzrazeni rekneme velmi specifickych sexualnich navyku i s radou podrobnosti devcete, se kterym chovam vyjimecne vyrovnany a nezavisly pratelsky “vztah po sexu“, sve nynejsi pritelkyni - me osobe c. 1. Nechapu proc ale nelituju toho, prestoze by me kamaradce urcite ublizilo, kdyby to vedela.   Pritom mlcim i o rade kravin.</t>
  </si>
  <si>
    <t xml:space="preserve"> V dětství-kamarádka se mi svěřila, že je adoptovaná, řekla jsem to mámě</t>
  </si>
  <si>
    <t xml:space="preserve"> Tajemství si nechám pro sebe,proto se jmenuje tajemství,v tom jsem zásadový</t>
  </si>
  <si>
    <t xml:space="preserve"> Znama tocila porno</t>
  </si>
  <si>
    <t xml:space="preserve"> Nevim.</t>
  </si>
  <si>
    <t xml:space="preserve"> Řekla jsem mladší kamarádce, že Ježíšek dárky nenosí.  </t>
  </si>
  <si>
    <t xml:space="preserve"> Vyzradila jsem svému nejlepšímu kamarádovi, že vztah mezi adoptovaným synem (skoro dospělým) a otcem (kolem 30ti let), které oba známe, je z otcovy strany spíše romantického charakteru. </t>
  </si>
  <si>
    <t xml:space="preserve"> už som ho písal minule</t>
  </si>
  <si>
    <t xml:space="preserve"> Teď mě nic nenapadá.</t>
  </si>
  <si>
    <t xml:space="preserve"> vyzradila jsem, že se jisté kamarádce někdo líbí</t>
  </si>
  <si>
    <t xml:space="preserve"> -</t>
  </si>
  <si>
    <t xml:space="preserve"> Nevyzrazuji tajemství.</t>
  </si>
  <si>
    <t xml:space="preserve"> žádné</t>
  </si>
  <si>
    <t xml:space="preserve"> Nevěra </t>
  </si>
  <si>
    <t xml:space="preserve"> Omlouvám se, ale v tom množství si nic nevybavím.</t>
  </si>
  <si>
    <t xml:space="preserve"> Nevzpomínám si</t>
  </si>
  <si>
    <t xml:space="preserve"> že byla moje známá na potratu čistě z pohodlnosti (zrovna se jí nehodilo mít dítě)</t>
  </si>
  <si>
    <t xml:space="preserve"> vyzrazuji hlavně svá tajemství</t>
  </si>
  <si>
    <t xml:space="preserve"> Prozradil jsem narozeninové prekvapení</t>
  </si>
  <si>
    <t xml:space="preserve"> vyzradila sem své sestře, že náš táta nenávidí jejího snoubence</t>
  </si>
  <si>
    <t xml:space="preserve"> svatba kamarádky... ale jen kvůli přípravě překvapení pro novomanžele.</t>
  </si>
  <si>
    <t xml:space="preserve"> kamaratkin priatel je celosvetovo znamy hudobnik</t>
  </si>
  <si>
    <t xml:space="preserve"> Tyjo tajemství, které jsem vyzradil? jakože nic mě zrovna nenapadá, tak bohužel.. jsem už trochu ospalej, tak možná jindy :D </t>
  </si>
  <si>
    <t xml:space="preserve"> “Drobná tajemství“ vyzrazuji svému partnerovi, který mi s tím pomáhá. Vyzradila jsem jen to velké, kdy má kamarádka propadla těžkým drogám, a já to šla říct jejím rodičům. </t>
  </si>
  <si>
    <t xml:space="preserve"> Spolužák drží dietu kvůli spolužačce, která se mu líbí</t>
  </si>
  <si>
    <t xml:space="preserve"> Například jsem práskla, že sestra má piercing v pupíku. Byla jsem malá a ona to měla zakázané.</t>
  </si>
  <si>
    <t xml:space="preserve"> Že se kamarád účastnil natáčení pornofilmu.</t>
  </si>
  <si>
    <t xml:space="preserve"> Nemám ponětí jak se měří velikost tajemství,  takže těžko říct.</t>
  </si>
  <si>
    <t xml:space="preserve"> žádné konkrétní mě nenapadá</t>
  </si>
  <si>
    <t xml:space="preserve"> Nevera kamarada</t>
  </si>
  <si>
    <t xml:space="preserve"> Osoba mě blízká nechtěla, aby ostatní věděli, že se rozhodla pro studium vysoké školy.</t>
  </si>
  <si>
    <t xml:space="preserve"> Ze má někdo někoho víc než rad</t>
  </si>
  <si>
    <t xml:space="preserve"> Nevyzradil..pokud to již neřekla osoba jez se to tykalo.Nebylo to nikdy tajemství tak zavazne, jez by vyžadovalo prozrazeni či nahlaseni.</t>
  </si>
  <si>
    <t xml:space="preserve"> prozradila jsem kamarádčinu nevěru</t>
  </si>
  <si>
    <t xml:space="preserve"> Láska k určité osobě.</t>
  </si>
  <si>
    <t xml:space="preserve"> nevím, nenapadá mě nic. Aktuálně leda kdo, koho volil.</t>
  </si>
  <si>
    <t xml:space="preserve"> Utajená homosexualita mého kamaráda</t>
  </si>
  <si>
    <t xml:space="preserve"> žádné - mlčím jako hrob :) Zvážil bych vyzrazení u trestných činů (tam záleží na okolnostech), ale hlouposti, které se týkají jen dotyčného, nevyzrazuji. </t>
  </si>
  <si>
    <t xml:space="preserve"> Když muj brácha něco doma rozbil, tak já to řekla mámě. Ale to jsem byla dítko.</t>
  </si>
  <si>
    <t xml:space="preserve"> Nehrozí </t>
  </si>
  <si>
    <t xml:space="preserve"> Prozradil jsem své kamarádce, že je do ní jeden můj kamarád zamilovaný. A naštěstí to dopadlo dobře. Už jsou spolu 4 roky :)</t>
  </si>
  <si>
    <t xml:space="preserve"> neprozradím.</t>
  </si>
  <si>
    <t xml:space="preserve"> Teď si nemůžu nic vybavit, takže žádný velký jsem asi neprozradil. Zas jich ale tolik neznám. Přeji příjemné statistické zpracovávání.</t>
  </si>
  <si>
    <t xml:space="preserve"> Většinou se jedná jen o nevinné drby. Myslím si, že v jsem celkem spolehlivá osoba v udržení tajemství.</t>
  </si>
  <si>
    <t xml:space="preserve"> Sexuální praktiky kamarádky</t>
  </si>
  <si>
    <t xml:space="preserve"> Kradež</t>
  </si>
  <si>
    <t xml:space="preserve"> Ze ve skole spoluzak opisoval ode me z testu a diky tomu mel 1</t>
  </si>
  <si>
    <t xml:space="preserve"> Nevzpomínám si na žádné velké tajemnství, které bych vyzradila.</t>
  </si>
  <si>
    <t xml:space="preserve"> Kamarádky nevěra </t>
  </si>
  <si>
    <t xml:space="preserve"> Snažím se nevyzrazovat. Takže fakt žádné velké tajemství jsem nikdy nevyzradila! Dávám si na to dost pozor. Ale úplně největší asi v pubertě, že se jedna slečna líbala s jedním klukem.</t>
  </si>
  <si>
    <t xml:space="preserve"> Kamarád je gay</t>
  </si>
  <si>
    <t xml:space="preserve"> výše platu</t>
  </si>
  <si>
    <t xml:space="preserve"> Kamos podváděl kamosku</t>
  </si>
  <si>
    <t xml:space="preserve"> Kdysi, že jeden spolužák je homosexuál. Zmínil jsem to jedné osobě, o které jsem předpokládal, že to už věděla. Ale nevěděla.</t>
  </si>
  <si>
    <t xml:space="preserve"> Nevím</t>
  </si>
  <si>
    <t xml:space="preserve"> Zásnuby kamarádky, pohlaví dítěte.</t>
  </si>
  <si>
    <t xml:space="preserve"> Že někdo má velkou slevu u jedné kosmetické značky a já jí můžu využít. Nevěděla jsem že se jedná o tajemství a když si osoba, která to zaslechla, stěžovala u vedení značky, sleva byla dané osobě odebrána.</t>
  </si>
  <si>
    <t xml:space="preserve"> svým spolužákům jsem na rovinu řekla zkušenost z FPE, kdy mi vyučující sprostě nadával a vyhrožoval, že nemám šanci předmět udělat, pokud to někomu řeknu... řekla jsem, neudělala jsem... ale asi to za to stálo, protože teď všichni ví jaký je, i přes jeho pokusy o medové řeči... a pokud nevyjde teď pokus o “recyklaci“, a tedy absolvování předmětu u něj, prozradím to znovu, tentokrát však ne spolužákům...</t>
  </si>
  <si>
    <t xml:space="preserve"> Za své okolí považuji maximálně přítele, s kterým sdílím hodně informací takže tvrzení “spíše souhlasim“ značí, žeto řeknu jemu. Jiným kamarádům ne.   Co vím, tak jsem nikomu jinému nikdy neřekla tajemství, když mě někdo požádal ať to neříkám.</t>
  </si>
  <si>
    <t xml:space="preserve"> Jednalo se o špatné chování mého kamaráda vůči mně.</t>
  </si>
  <si>
    <t xml:space="preserve"> Takové tajemství, které by bylo životně ohrožující okolí a samotného člověka jsem nikdy neměl možnost si poslechnout. Není :)</t>
  </si>
  <si>
    <t xml:space="preserve"> Nevybavuji si</t>
  </si>
  <si>
    <t xml:space="preserve"> Žádné zavažné</t>
  </si>
  <si>
    <t xml:space="preserve"> nevěru</t>
  </si>
  <si>
    <t xml:space="preserve"> Zadne</t>
  </si>
  <si>
    <t xml:space="preserve"> párkrát jízdu na černo, krádež jablek ze zahrady</t>
  </si>
  <si>
    <t xml:space="preserve"> JÁ UMÍM DRŽET TAJEMSTVÍ! JSEM DOTČEN JEN TOUTO OTÁZKOU! DŮVĚRA JE JEDNA Z NEJCENNĚJŠÍCH KOMODIT! a nevyzrazuji nic: občas nějakou maličkost (nějakou historku) tak, aby ten, kdo se ji vyslechne, neměl nejmenší šanci dopátrat, o koho se jedná, upravená a daleko od skupiny, kde je možná narazit na někoho, kdo zná zdroj a byl by schopný identifikace...</t>
  </si>
  <si>
    <t xml:space="preserve"> Nikdy nic</t>
  </si>
  <si>
    <t xml:space="preserve"> O rozvodu rodičů mého kamaráda jsem řekla mamce, protože jsem se bála, aby se ho nezeptala, jak se mají rodiče a on tomu musel čelit. </t>
  </si>
  <si>
    <t xml:space="preserve"> Že se kamarádka rozešla s přítelem.</t>
  </si>
  <si>
    <t xml:space="preserve"> Vzpominam si na jedno z detstvi,jmeno partnera sve mamy dedovi.Zeptal se,zda s nekym chodi,ja ze ne.A jak se jmenuje?Tak to jsem rekla.(mama rekla neprozradit,ze s nekym chodi,ne jeho jmeno :D)  </t>
  </si>
  <si>
    <t xml:space="preserve"> Nevím, možná o tom, že se bude kamarádka vdávat. Každé svěřené tajemství by tak mělo i zůstat, i kdyby se jednalo o drobnost.</t>
  </si>
  <si>
    <t xml:space="preserve"> Haha :D To přece nesmím :)</t>
  </si>
  <si>
    <t xml:space="preserve"> Nevyzrazuji osobní tajemství. Vyzradila jsem, co bude hrát na festivalu o 3 dny dříve (v době, kdy to ještě bylo zakázané říkat) 1 osobě. Co se týká závažných diagnóz, tak to není o vyzrazení, ale anonymizované podělení se o starost o tu osobu. U otázek na trestný čin je odpověď nevím, protože bych řešila, zda nahlásit (a řešit bych to nechtěla, obávám se, že bych u dealování drog šla proti přátelství).</t>
  </si>
  <si>
    <t xml:space="preserve"> Nevím... Asi nic zásadního... Tajemství držím.. Ale jestliže by se jednalo o nějaké trestné chování - např ta otázka s prodavanim drog- to už není otázka tajemství, ale napomahani k zločinu </t>
  </si>
  <si>
    <t xml:space="preserve"> Jednou bylo hovno s makem na obed, tak sem to vyzradil spoluzacce</t>
  </si>
  <si>
    <t xml:space="preserve"> že kamarádka byla šikanovaná</t>
  </si>
  <si>
    <t xml:space="preserve"> těhotenství, dealování drog, odlišnou orientaci, nádorové onemocnění. </t>
  </si>
  <si>
    <t xml:space="preserve"> Mimomanželsky vztah</t>
  </si>
  <si>
    <t xml:space="preserve"> Asi žádné.  </t>
  </si>
  <si>
    <t xml:space="preserve"> O nevere. </t>
  </si>
  <si>
    <t xml:space="preserve"> Prozradila jsem svému partnerovi, že je naše společná kamarádka těhotná ještě v době, kdy to bylo nezveřejnitelné.</t>
  </si>
  <si>
    <t xml:space="preserve"> Koupene maturitni vysvedceni.</t>
  </si>
  <si>
    <t xml:space="preserve"> Že moje kamarádka spí s ženatým mužem</t>
  </si>
  <si>
    <t xml:space="preserve"> vyzrazuji pouze manzelovi.</t>
  </si>
  <si>
    <t xml:space="preserve"> Těhotenství amarádky</t>
  </si>
  <si>
    <t xml:space="preserve"> nedokáži teď říct. nic závažnéhosi nepamatuju, spíše se jednalo o maličkosti.</t>
  </si>
  <si>
    <t xml:space="preserve"> Nevyzradila</t>
  </si>
  <si>
    <t xml:space="preserve"> Žádné velké tajemství mě nenapadá. </t>
  </si>
  <si>
    <t xml:space="preserve"> Kolegyni, že degradují kolegu s vysoké funkce.</t>
  </si>
  <si>
    <t xml:space="preserve"> Pruser bratra z mládí kdyz rozbil kamenem skleník</t>
  </si>
  <si>
    <t xml:space="preserve"> nebolo mi to zverené ako tajomstvo. sesternica čaká dieťa a povedala mi to jej mamina. povedala som to našej spoločnej kamarátke, ktorá to ešte nevedela</t>
  </si>
  <si>
    <t xml:space="preserve"> narozeninové překvapení</t>
  </si>
  <si>
    <t xml:space="preserve"> Pokud bylo něco vyzrazeno,tak již to bylo hodně dávno..</t>
  </si>
  <si>
    <t xml:space="preserve"> né že bych umyslně ale prořekla jsem se teda i prozradila nevěru kamaráda</t>
  </si>
  <si>
    <t xml:space="preserve"> na žádné si aktuálně nevzpomínám </t>
  </si>
  <si>
    <t xml:space="preserve"> Nepamatuji si že bych vyzradil tajemství.</t>
  </si>
  <si>
    <t xml:space="preserve"> Nie, nebola som si toho vedoma. Je to dost zaujimave, zaujima ma vysledok tohto testu :D</t>
  </si>
  <si>
    <t xml:space="preserve"> Vztahové problémy někoho jiného nebo nově vzniklé vztahy</t>
  </si>
  <si>
    <t xml:space="preserve"> že je někdo z rodiny nemocný</t>
  </si>
  <si>
    <t xml:space="preserve"> Nemuzu si na nic vzpomenout</t>
  </si>
  <si>
    <t xml:space="preserve"> tajemstvi mne nezajimaji,pokud nekdo neco nechce,aby to nekdo vedel,nema to rikat..</t>
  </si>
  <si>
    <t>odpoved_1</t>
  </si>
  <si>
    <t>odpoved_2</t>
  </si>
  <si>
    <t>p1_1</t>
  </si>
  <si>
    <t>p2_1</t>
  </si>
  <si>
    <t>p3_1</t>
  </si>
  <si>
    <t>p4_1</t>
  </si>
  <si>
    <t>p5_1</t>
  </si>
  <si>
    <t>p6_1</t>
  </si>
  <si>
    <t>p7_1</t>
  </si>
  <si>
    <t>p8_1</t>
  </si>
  <si>
    <t>p9_1</t>
  </si>
  <si>
    <t>p10_1</t>
  </si>
  <si>
    <t>p11_1</t>
  </si>
  <si>
    <t>p12_1</t>
  </si>
  <si>
    <t>p13_1</t>
  </si>
  <si>
    <t>p14_1</t>
  </si>
  <si>
    <t>p15_1</t>
  </si>
  <si>
    <t>p16_1</t>
  </si>
  <si>
    <t>p17_1</t>
  </si>
  <si>
    <t>p18_1</t>
  </si>
  <si>
    <t>p19_1</t>
  </si>
  <si>
    <t>p20_1</t>
  </si>
  <si>
    <t>p1_2</t>
  </si>
  <si>
    <t>p2_2</t>
  </si>
  <si>
    <t>p3_2</t>
  </si>
  <si>
    <t>p4_2</t>
  </si>
  <si>
    <t>p5_2</t>
  </si>
  <si>
    <t>p6_2</t>
  </si>
  <si>
    <t>p7_2</t>
  </si>
  <si>
    <t>p8_2</t>
  </si>
  <si>
    <t>p9_2</t>
  </si>
  <si>
    <t>p10_2</t>
  </si>
  <si>
    <t>p11_2</t>
  </si>
  <si>
    <t>p12_2</t>
  </si>
  <si>
    <t>p13_2</t>
  </si>
  <si>
    <t>p14_2</t>
  </si>
  <si>
    <t>p15_2</t>
  </si>
  <si>
    <t>p16_2</t>
  </si>
  <si>
    <t>p17_2</t>
  </si>
  <si>
    <t>p18_2</t>
  </si>
  <si>
    <t>p19_2</t>
  </si>
  <si>
    <t>p20_2</t>
  </si>
  <si>
    <t xml:space="preserve"> Těhotenství kamarádky</t>
  </si>
  <si>
    <t xml:space="preserve"> o žádném nevím</t>
  </si>
  <si>
    <t xml:space="preserve"> těhotenství kolegyně - dodnes si vyčítám (PS.: pokud by předchozí zjištění podléhaly oznamovací povinnosti vůči policii, OSPOD atd., tak bych je netajila)</t>
  </si>
  <si>
    <t xml:space="preserve"> Nevybavuju si.  Zajímalo by mě, jestli vůbec někdo ano:D</t>
  </si>
  <si>
    <t xml:space="preserve"> Že kamarádka spí s jedním klukem</t>
  </si>
  <si>
    <t xml:space="preserve"> Poslední otázka by bylo napomahani trestnemu činu... To není o udržení tajemství... </t>
  </si>
  <si>
    <t>polozka</t>
  </si>
  <si>
    <t>vzkaz</t>
  </si>
  <si>
    <t xml:space="preserve"> Pouze s okolím o kterém vím, že je zde velmi nízká pravděpodobnost seznámení a i tak ne jmenovitě, navíc stylem kamarád má kamaráda a ten je...</t>
  </si>
  <si>
    <t xml:space="preserve"> Nerekla bych to spoluzakum, ale treba kamosum,kteri dotycne neznaji a rozhodne bych nerekla jmeno atp. Ale podelila bych se o to, ze i psycholog muze delat porno.</t>
  </si>
  <si>
    <t xml:space="preserve"> Jen tomu, kdo toho dotyčného nezná.</t>
  </si>
  <si>
    <t xml:space="preserve"> Jenom rodině bych o tom řekla.</t>
  </si>
  <si>
    <t xml:space="preserve"> Záleží na tom, kdo by to byl.</t>
  </si>
  <si>
    <t xml:space="preserve"> Pokud bych věděla, že se někdo z mých přátel může stát jeho/jejím potenciálním sexuálním partnerem. </t>
  </si>
  <si>
    <t xml:space="preserve"> V pripade ze se budu chovat umerne zodpovedne svemu stavu - nebude ohrozovat svoje okoli, napr. nezacne si vztah s mim kamaradem/kou</t>
  </si>
  <si>
    <t xml:space="preserve"> snažila bych se přesvědčit, ať jde k lékaři a v rámci osvěty ať dotyčný informuje své okolí</t>
  </si>
  <si>
    <t xml:space="preserve"> Když by to bylo srandovní.</t>
  </si>
  <si>
    <t xml:space="preserve"> Asi bych to neřekl, ale dělal bych si z něj srandu.</t>
  </si>
  <si>
    <t xml:space="preserve"> Doufám, že nevyhoděj mě.</t>
  </si>
  <si>
    <t xml:space="preserve"> To není tajemství ale věc, kterou je potřeba řešit...  </t>
  </si>
  <si>
    <t xml:space="preserve"> No, podělila... asi bych to šla říct nějaké povolané osobě. Počítá se to jako podělení se svým okolím, nebo ne? Dávám “nevím“.</t>
  </si>
  <si>
    <t xml:space="preserve"> Možná bych to nahlásila.</t>
  </si>
  <si>
    <t xml:space="preserve"> Kdyby to mohlo pomoct.</t>
  </si>
  <si>
    <t xml:space="preserve"> Záleží na situaci.</t>
  </si>
  <si>
    <t xml:space="preserve"> Práskat se nemá.</t>
  </si>
  <si>
    <t xml:space="preserve"> a to souvisí se schopností udržet tajemství jak?</t>
  </si>
  <si>
    <t xml:space="preserve"> Díky za pobavení touhle otázkou v 11 večer :D</t>
  </si>
  <si>
    <t xml:space="preserve"> Rozhodně jo :-D</t>
  </si>
  <si>
    <t xml:space="preserve"> Chtěl bych zjistit, kdo to je.</t>
  </si>
  <si>
    <t xml:space="preserve"> U všech položek u mě taky ještě záleží na tom, jestli bych toho spolužáka/spolužačku měla ráda, nebo ne. U těch, s kterými si nesedím, se riziko vyzrazení zvyšuje :)  P.S.: “podělila bych se o to“, ne “podělila bych se o tom“.</t>
  </si>
  <si>
    <t xml:space="preserve"> To se může stát každému a za chvíli z toho bude dobrá historka.</t>
  </si>
  <si>
    <t xml:space="preserve"> Nahlásil bych ho na policii, pro jeho dobro i druhých, podle reakce se pozná síla kamarádství i jeho inteligence.</t>
  </si>
  <si>
    <t xml:space="preserve"> Patří to k celé anketě. Záleží co se myslí jako okolí. Většinu věcí bych asi řekla partnerovi případně nejbližší přítelkyni. Neměla bych však potřebu to šířit nijak dál.Na druhou stranu třeba trapná sexuální příhoda může v kolektivu, kde dotyčného nikdo nezná (a pokud budeme mluvit o někom ve třetí osobě) jako fajn historka na pobavení.</t>
  </si>
  <si>
    <t>nevyzradil (0)</t>
  </si>
  <si>
    <t>vyzradil (1)</t>
  </si>
  <si>
    <t>celkem</t>
  </si>
  <si>
    <t>concat</t>
  </si>
  <si>
    <t>průměr</t>
  </si>
  <si>
    <t>max</t>
  </si>
  <si>
    <t>min</t>
  </si>
  <si>
    <t>medián</t>
  </si>
  <si>
    <t>pohlaví</t>
  </si>
  <si>
    <t>muži (1)</t>
  </si>
  <si>
    <t>ženy (0)</t>
  </si>
  <si>
    <t>KATEGORIE tajemství</t>
  </si>
  <si>
    <t>HS</t>
  </si>
  <si>
    <t>cut off</t>
  </si>
  <si>
    <t>TP</t>
  </si>
  <si>
    <t>TN</t>
  </si>
  <si>
    <t>FP</t>
  </si>
  <si>
    <t>FN</t>
  </si>
  <si>
    <t>p</t>
  </si>
  <si>
    <t>q</t>
  </si>
  <si>
    <t>Cut-off</t>
  </si>
  <si>
    <t>Senzitivita</t>
  </si>
  <si>
    <t>Specificita</t>
  </si>
  <si>
    <t>1-Senzitivita</t>
  </si>
  <si>
    <t>1-Specificita</t>
  </si>
  <si>
    <t>J</t>
  </si>
  <si>
    <t>I</t>
  </si>
  <si>
    <t>vyzradili</t>
  </si>
  <si>
    <t>nevyzradili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</si>
</sst>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name val="Calibri"/>
      <family val="2"/>
      <charset val="238"/>
      <scheme val="minor"/>
    </font>
    <font>
      <b/>
      <sz val="18"/>
      <color theme="3"/>
      <name val="Calibri Light"/>
      <family val="2"/>
      <charset val="238"/>
      <scheme val="major"/>
    </font>
    <font>
      <sz val="11"/>
      <color rgb="FF9C6500"/>
      <name val="Calibri"/>
      <family val="2"/>
      <charset val="238"/>
      <scheme val="minor"/>
    </font>
    <font>
      <sz val="10"/>
      <color rgb="FF000000"/>
      <name val="Arial"/>
      <family val="2"/>
      <charset val="238"/>
    </font>
    <font>
      <b/>
      <sz val="10"/>
      <color rgb="FF000000"/>
      <name val="Arial"/>
      <family val="2"/>
      <charset val="238"/>
    </font>
    <font>
      <b/>
      <sz val="10"/>
      <color theme="1"/>
      <name val="Calibri"/>
      <family val="2"/>
      <charset val="238"/>
      <scheme val="minor"/>
    </font>
    <font>
      <b/>
      <sz val="10"/>
      <color theme="1"/>
      <name val="Arial"/>
      <family val="2"/>
      <charset val="238"/>
    </font>
    <font>
      <sz val="10"/>
      <color theme="1"/>
      <name val="Arial"/>
      <family val="2"/>
      <charset val="238"/>
    </font>
    <font>
      <sz val="12"/>
      <color theme="1"/>
      <name val="Arial"/>
      <family val="2"/>
      <charset val="238"/>
    </font>
    <font>
      <b/>
      <sz val="12"/>
      <color theme="1"/>
      <name val="Arial"/>
      <family val="2"/>
      <charset val="23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s>
  <cellStyleXfs count="43">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9" fontId="1" fillId="0" borderId="0" applyFont="0" applyFill="0" applyBorder="0" applyAlignment="0" applyProtection="0"/>
  </cellStyleXfs>
  <cellXfs count="56">
    <xf numFmtId="0" fontId="0" fillId="0" borderId="0" xfId="0"/>
    <xf numFmtId="0" fontId="0" fillId="33" borderId="0" xfId="0" applyFill="1"/>
    <xf numFmtId="0" fontId="16" fillId="0" borderId="0" xfId="0" applyFont="1"/>
    <xf numFmtId="0" fontId="0" fillId="34" borderId="0" xfId="0" applyFill="1"/>
    <xf numFmtId="2" fontId="0" fillId="0" borderId="0" xfId="0" applyNumberFormat="1"/>
    <xf numFmtId="0" fontId="0" fillId="0" borderId="0" xfId="0" applyAlignment="1">
      <alignment horizontal="center"/>
    </xf>
    <xf numFmtId="0" fontId="0" fillId="0" borderId="14" xfId="0" applyBorder="1"/>
    <xf numFmtId="0" fontId="0" fillId="0" borderId="12" xfId="0" applyBorder="1"/>
    <xf numFmtId="0" fontId="0" fillId="0" borderId="13" xfId="0" applyBorder="1"/>
    <xf numFmtId="0" fontId="14" fillId="0" borderId="0" xfId="0" applyFont="1"/>
    <xf numFmtId="0" fontId="0" fillId="0" borderId="15" xfId="0" applyBorder="1"/>
    <xf numFmtId="0" fontId="0" fillId="0" borderId="10" xfId="0" applyBorder="1"/>
    <xf numFmtId="0" fontId="0" fillId="0" borderId="11" xfId="0" applyBorder="1"/>
    <xf numFmtId="14" fontId="0" fillId="0" borderId="0" xfId="0" applyNumberFormat="1"/>
    <xf numFmtId="0" fontId="0" fillId="35" borderId="0" xfId="0" applyFill="1"/>
    <xf numFmtId="1" fontId="0" fillId="0" borderId="13" xfId="0" applyNumberFormat="1" applyBorder="1"/>
    <xf numFmtId="0" fontId="0" fillId="36" borderId="0" xfId="0" applyFill="1" applyAlignment="1">
      <alignment horizontal="center"/>
    </xf>
    <xf numFmtId="0" fontId="16" fillId="0" borderId="0" xfId="0" applyFont="1" applyAlignment="1">
      <alignment horizontal="center"/>
    </xf>
    <xf numFmtId="0" fontId="0" fillId="34" borderId="0" xfId="0" applyFill="1" applyAlignment="1">
      <alignment horizontal="center"/>
    </xf>
    <xf numFmtId="0" fontId="14" fillId="33" borderId="0" xfId="0" applyFont="1" applyFill="1" applyAlignment="1">
      <alignment horizontal="center" vertical="center"/>
    </xf>
    <xf numFmtId="0" fontId="14" fillId="36" borderId="0" xfId="0" applyFont="1" applyFill="1" applyAlignment="1">
      <alignment horizontal="center" vertical="center" wrapText="1"/>
    </xf>
    <xf numFmtId="0" fontId="0" fillId="0" borderId="17" xfId="0" applyBorder="1"/>
    <xf numFmtId="0" fontId="0" fillId="0" borderId="18" xfId="0" applyBorder="1"/>
    <xf numFmtId="9" fontId="0" fillId="0" borderId="13" xfId="42" applyFont="1" applyBorder="1"/>
    <xf numFmtId="9" fontId="0" fillId="0" borderId="15" xfId="42" applyFont="1" applyBorder="1"/>
    <xf numFmtId="9" fontId="0" fillId="0" borderId="11" xfId="42" applyFont="1" applyBorder="1"/>
    <xf numFmtId="0" fontId="14" fillId="0" borderId="0" xfId="0" applyFont="1" applyAlignment="1">
      <alignment horizontal="center" vertical="center"/>
    </xf>
    <xf numFmtId="0" fontId="14" fillId="37" borderId="0" xfId="0" applyFont="1" applyFill="1" applyAlignment="1">
      <alignment horizontal="center" vertical="center"/>
    </xf>
    <xf numFmtId="0" fontId="0" fillId="37" borderId="0" xfId="0" applyFill="1" applyAlignment="1">
      <alignment horizontal="center"/>
    </xf>
    <xf numFmtId="0" fontId="19" fillId="0" borderId="0" xfId="0" applyFont="1" applyAlignment="1">
      <alignment horizontal="right"/>
    </xf>
    <xf numFmtId="2" fontId="19" fillId="0" borderId="0" xfId="0" applyNumberFormat="1" applyFont="1" applyAlignment="1">
      <alignment horizontal="right"/>
    </xf>
    <xf numFmtId="0" fontId="21" fillId="0" borderId="0" xfId="0" applyFont="1" applyAlignment="1">
      <alignment horizontal="center"/>
    </xf>
    <xf numFmtId="0" fontId="20" fillId="0" borderId="0" xfId="0" applyFont="1" applyAlignment="1">
      <alignment horizontal="center"/>
    </xf>
    <xf numFmtId="0" fontId="22" fillId="0" borderId="0" xfId="0" applyFont="1" applyAlignment="1">
      <alignment horizontal="center"/>
    </xf>
    <xf numFmtId="0" fontId="20" fillId="38" borderId="0" xfId="0" applyFont="1" applyFill="1" applyAlignment="1">
      <alignment horizontal="center"/>
    </xf>
    <xf numFmtId="0" fontId="22" fillId="38" borderId="0" xfId="0" applyFont="1" applyFill="1" applyAlignment="1">
      <alignment horizontal="center"/>
    </xf>
    <xf numFmtId="0" fontId="19" fillId="0" borderId="0" xfId="0" applyFont="1" applyAlignment="1">
      <alignment horizontal="center"/>
    </xf>
    <xf numFmtId="9" fontId="19" fillId="0" borderId="0" xfId="42" applyFont="1" applyFill="1" applyAlignment="1">
      <alignment horizontal="center"/>
    </xf>
    <xf numFmtId="9" fontId="19" fillId="0" borderId="0" xfId="0" applyNumberFormat="1" applyFont="1" applyAlignment="1">
      <alignment horizontal="center"/>
    </xf>
    <xf numFmtId="2" fontId="19" fillId="0" borderId="0" xfId="42" applyNumberFormat="1" applyFont="1" applyAlignment="1">
      <alignment horizontal="right"/>
    </xf>
    <xf numFmtId="2" fontId="23" fillId="0" borderId="0" xfId="0" applyNumberFormat="1" applyFont="1" applyAlignment="1">
      <alignment horizontal="center"/>
    </xf>
    <xf numFmtId="9" fontId="20" fillId="0" borderId="0" xfId="42" applyFont="1" applyFill="1" applyAlignment="1">
      <alignment horizontal="center"/>
    </xf>
    <xf numFmtId="9" fontId="20" fillId="0" borderId="0" xfId="0" applyNumberFormat="1" applyFont="1" applyAlignment="1">
      <alignment horizontal="center"/>
    </xf>
    <xf numFmtId="0" fontId="20" fillId="39" borderId="0" xfId="0" applyFont="1" applyFill="1" applyAlignment="1">
      <alignment horizontal="right"/>
    </xf>
    <xf numFmtId="0" fontId="19" fillId="39" borderId="0" xfId="0" applyFont="1" applyFill="1" applyAlignment="1">
      <alignment horizontal="right"/>
    </xf>
    <xf numFmtId="9" fontId="19" fillId="39" borderId="0" xfId="0" applyNumberFormat="1" applyFont="1" applyFill="1" applyAlignment="1">
      <alignment horizontal="right"/>
    </xf>
    <xf numFmtId="0" fontId="24" fillId="0" borderId="0" xfId="0" applyFont="1" applyAlignment="1">
      <alignment horizontal="center" vertical="center"/>
    </xf>
    <xf numFmtId="9" fontId="24" fillId="0" borderId="0" xfId="42" applyFont="1" applyAlignment="1">
      <alignment horizontal="center" vertical="center"/>
    </xf>
    <xf numFmtId="2" fontId="24" fillId="0" borderId="0" xfId="0" applyNumberFormat="1" applyFont="1" applyAlignment="1">
      <alignment horizontal="center" vertical="center"/>
    </xf>
    <xf numFmtId="0" fontId="25" fillId="0" borderId="0" xfId="0" applyFont="1" applyAlignment="1">
      <alignment horizontal="center" vertical="center"/>
    </xf>
    <xf numFmtId="9" fontId="25" fillId="0" borderId="0" xfId="42" applyFont="1" applyAlignment="1">
      <alignment horizontal="center" vertical="center"/>
    </xf>
    <xf numFmtId="0" fontId="25" fillId="0" borderId="16" xfId="0" applyFont="1" applyBorder="1" applyAlignment="1">
      <alignment horizontal="center" vertical="center"/>
    </xf>
    <xf numFmtId="9" fontId="25" fillId="0" borderId="16" xfId="42" applyFont="1" applyBorder="1" applyAlignment="1">
      <alignment horizontal="center" vertical="center"/>
    </xf>
    <xf numFmtId="2" fontId="24" fillId="0" borderId="16" xfId="0" applyNumberFormat="1" applyFont="1" applyBorder="1" applyAlignment="1">
      <alignment horizontal="center" vertical="center"/>
    </xf>
    <xf numFmtId="0" fontId="25" fillId="0" borderId="19" xfId="0" applyFont="1" applyBorder="1" applyAlignment="1">
      <alignment horizontal="center" vertical="center"/>
    </xf>
    <xf numFmtId="0" fontId="0" fillId="0" borderId="0" xfId="0" applyAlignment="1">
      <alignment horizontal="center"/>
    </xf>
  </cellXfs>
  <cellStyles count="43">
    <cellStyle name="20 % – Zvýraznění 1" xfId="17" builtinId="30" customBuiltin="1"/>
    <cellStyle name="20 % – Zvýraznění 2" xfId="20" builtinId="34" customBuiltin="1"/>
    <cellStyle name="20 % – Zvýraznění 3" xfId="23" builtinId="38" customBuiltin="1"/>
    <cellStyle name="20 % – Zvýraznění 4" xfId="26" builtinId="42" customBuiltin="1"/>
    <cellStyle name="20 % – Zvýraznění 5" xfId="29" builtinId="46" customBuiltin="1"/>
    <cellStyle name="20 % – Zvýraznění 6" xfId="32" builtinId="50" customBuiltin="1"/>
    <cellStyle name="40 % – Zvýraznění 1" xfId="18" builtinId="31" customBuiltin="1"/>
    <cellStyle name="40 % – Zvýraznění 2" xfId="21" builtinId="35" customBuiltin="1"/>
    <cellStyle name="40 % – Zvýraznění 3" xfId="24" builtinId="39" customBuiltin="1"/>
    <cellStyle name="40 % – Zvýraznění 4" xfId="27" builtinId="43" customBuiltin="1"/>
    <cellStyle name="40 % – Zvýraznění 5" xfId="30" builtinId="47" customBuiltin="1"/>
    <cellStyle name="40 % – Zvýraznění 6" xfId="33" builtinId="51" customBuiltin="1"/>
    <cellStyle name="60 % – Zvýraznění 1 2" xfId="36" xr:uid="{059744A6-F7AA-4110-970E-1B37123D2ADA}"/>
    <cellStyle name="60 % – Zvýraznění 2 2" xfId="37" xr:uid="{A043DFC2-5F20-48F0-A9AC-0E738444A7F6}"/>
    <cellStyle name="60 % – Zvýraznění 3 2" xfId="38" xr:uid="{EB750068-2B89-4C08-AB26-260B6E6D1357}"/>
    <cellStyle name="60 % – Zvýraznění 4 2" xfId="39" xr:uid="{00A11054-60C7-45B7-957F-8BEA3853F599}"/>
    <cellStyle name="60 % – Zvýraznění 5 2" xfId="40" xr:uid="{4E811ED2-4744-49F6-9D5D-D6E2C1A76500}"/>
    <cellStyle name="60 % – Zvýraznění 6 2" xfId="41" xr:uid="{1FC63CEB-063A-4B13-BBCB-B43725F7CC8B}"/>
    <cellStyle name="Celkem" xfId="15" builtinId="25" customBuiltin="1"/>
    <cellStyle name="Kontrolní buňka" xfId="11" builtinId="23" customBuiltin="1"/>
    <cellStyle name="Nadpis 1" xfId="1" builtinId="16" customBuiltin="1"/>
    <cellStyle name="Nadpis 2" xfId="2" builtinId="17" customBuiltin="1"/>
    <cellStyle name="Nadpis 3" xfId="3" builtinId="18" customBuiltin="1"/>
    <cellStyle name="Nadpis 4" xfId="4" builtinId="19" customBuiltin="1"/>
    <cellStyle name="Název 2" xfId="34" xr:uid="{4D55CC31-1587-4C44-9162-FD7E60C90EDC}"/>
    <cellStyle name="Neutrální 2" xfId="35" xr:uid="{548D8EB4-D745-4527-BEB6-25C0B041FE3D}"/>
    <cellStyle name="Normální" xfId="0" builtinId="0"/>
    <cellStyle name="Poznámka" xfId="13" builtinId="10" customBuiltin="1"/>
    <cellStyle name="Procenta" xfId="42" builtinId="5"/>
    <cellStyle name="Propojená buňka" xfId="10" builtinId="24" customBuiltin="1"/>
    <cellStyle name="Správně" xfId="5" builtinId="26" customBuiltin="1"/>
    <cellStyle name="Špatně" xfId="6" builtinId="27" customBuiltin="1"/>
    <cellStyle name="Text upozornění" xfId="12" builtinId="11" customBuiltin="1"/>
    <cellStyle name="Vstup" xfId="7" builtinId="20" customBuiltin="1"/>
    <cellStyle name="Výpočet" xfId="9" builtinId="22" customBuiltin="1"/>
    <cellStyle name="Výstup" xfId="8" builtinId="21" customBuiltin="1"/>
    <cellStyle name="Vysvětlující text" xfId="14" builtinId="53" customBuiltin="1"/>
    <cellStyle name="Zvýraznění 1" xfId="16" builtinId="29" customBuiltin="1"/>
    <cellStyle name="Zvýraznění 2" xfId="19" builtinId="33" customBuiltin="1"/>
    <cellStyle name="Zvýraznění 3" xfId="22" builtinId="37" customBuiltin="1"/>
    <cellStyle name="Zvýraznění 4" xfId="25" builtinId="41" customBuiltin="1"/>
    <cellStyle name="Zvýraznění 5" xfId="28" builtinId="45" customBuiltin="1"/>
    <cellStyle name="Zvýraznění 6" xfId="31" builtinId="49"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ysClr val="windowText" lastClr="000000"/>
                </a:solidFill>
                <a:latin typeface="Arial" panose="020B0604020202020204" pitchFamily="34" charset="0"/>
                <a:cs typeface="Arial" panose="020B0604020202020204" pitchFamily="34" charset="0"/>
              </a:rPr>
              <a:t>ROC křivka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scatterChart>
        <c:scatterStyle val="lineMarker"/>
        <c:varyColors val="0"/>
        <c:ser>
          <c:idx val="0"/>
          <c:order val="0"/>
          <c:tx>
            <c:v>ROC křivka</c:v>
          </c:tx>
          <c:spPr>
            <a:ln w="22225" cap="flat">
              <a:solidFill>
                <a:schemeClr val="accent5"/>
              </a:solidFill>
              <a:round/>
            </a:ln>
            <a:effectLst/>
          </c:spPr>
          <c:marker>
            <c:symbol val="circle"/>
            <c:size val="5"/>
            <c:spPr>
              <a:solidFill>
                <a:schemeClr val="accent5">
                  <a:lumMod val="75000"/>
                </a:schemeClr>
              </a:solidFill>
              <a:ln w="9525">
                <a:solidFill>
                  <a:schemeClr val="accent5">
                    <a:lumMod val="75000"/>
                  </a:schemeClr>
                </a:solidFill>
              </a:ln>
              <a:effectLst/>
            </c:spPr>
          </c:marker>
          <c:xVal>
            <c:numRef>
              <c:f>'roc analýza'!$Y$21:$Y$85</c:f>
              <c:numCache>
                <c:formatCode>0%</c:formatCode>
                <c:ptCount val="65"/>
                <c:pt idx="0">
                  <c:v>1</c:v>
                </c:pt>
                <c:pt idx="1">
                  <c:v>0.99700598802395213</c:v>
                </c:pt>
                <c:pt idx="2">
                  <c:v>0.99401197604790414</c:v>
                </c:pt>
                <c:pt idx="3">
                  <c:v>0.99101796407185627</c:v>
                </c:pt>
                <c:pt idx="4">
                  <c:v>0.9880239520958084</c:v>
                </c:pt>
                <c:pt idx="5">
                  <c:v>0.98203592814371254</c:v>
                </c:pt>
                <c:pt idx="6">
                  <c:v>0.97005988023952094</c:v>
                </c:pt>
                <c:pt idx="7">
                  <c:v>0.94610778443113774</c:v>
                </c:pt>
                <c:pt idx="8">
                  <c:v>0.93113772455089816</c:v>
                </c:pt>
                <c:pt idx="9">
                  <c:v>0.92814371257485029</c:v>
                </c:pt>
                <c:pt idx="10">
                  <c:v>0.91317365269461082</c:v>
                </c:pt>
                <c:pt idx="11">
                  <c:v>0.89820359281437123</c:v>
                </c:pt>
                <c:pt idx="12">
                  <c:v>0.88622754491017963</c:v>
                </c:pt>
                <c:pt idx="13">
                  <c:v>0.86227544910179643</c:v>
                </c:pt>
                <c:pt idx="14">
                  <c:v>0.84730538922155685</c:v>
                </c:pt>
                <c:pt idx="15">
                  <c:v>0.82035928143712578</c:v>
                </c:pt>
                <c:pt idx="16">
                  <c:v>0.80538922155688619</c:v>
                </c:pt>
                <c:pt idx="17">
                  <c:v>0.79940119760479045</c:v>
                </c:pt>
                <c:pt idx="18">
                  <c:v>0.78742514970059885</c:v>
                </c:pt>
                <c:pt idx="19">
                  <c:v>0.74850299401197606</c:v>
                </c:pt>
                <c:pt idx="20">
                  <c:v>0.73053892215568861</c:v>
                </c:pt>
                <c:pt idx="21">
                  <c:v>0.70359281437125754</c:v>
                </c:pt>
                <c:pt idx="22">
                  <c:v>0.68862275449101795</c:v>
                </c:pt>
                <c:pt idx="23">
                  <c:v>0.66467065868263475</c:v>
                </c:pt>
                <c:pt idx="24">
                  <c:v>0.63173652694610771</c:v>
                </c:pt>
                <c:pt idx="25">
                  <c:v>0.5988023952095809</c:v>
                </c:pt>
                <c:pt idx="26">
                  <c:v>0.56586826347305386</c:v>
                </c:pt>
                <c:pt idx="27">
                  <c:v>0.55089820359281438</c:v>
                </c:pt>
                <c:pt idx="28">
                  <c:v>0.50598802395209574</c:v>
                </c:pt>
                <c:pt idx="29">
                  <c:v>0.48502994011976053</c:v>
                </c:pt>
                <c:pt idx="30">
                  <c:v>0.44910179640718562</c:v>
                </c:pt>
                <c:pt idx="31">
                  <c:v>0.41317365269461082</c:v>
                </c:pt>
                <c:pt idx="32">
                  <c:v>0.3892215568862275</c:v>
                </c:pt>
                <c:pt idx="33">
                  <c:v>0.35029940119760483</c:v>
                </c:pt>
                <c:pt idx="34">
                  <c:v>0.31137724550898205</c:v>
                </c:pt>
                <c:pt idx="35">
                  <c:v>0.26946107784431139</c:v>
                </c:pt>
                <c:pt idx="36">
                  <c:v>0.24251497005988021</c:v>
                </c:pt>
                <c:pt idx="37">
                  <c:v>0.22754491017964074</c:v>
                </c:pt>
                <c:pt idx="38">
                  <c:v>0.20359281437125754</c:v>
                </c:pt>
                <c:pt idx="39">
                  <c:v>0.18562874251497008</c:v>
                </c:pt>
                <c:pt idx="40">
                  <c:v>0.15269461077844315</c:v>
                </c:pt>
                <c:pt idx="41">
                  <c:v>0.12874251497005984</c:v>
                </c:pt>
                <c:pt idx="42">
                  <c:v>0.10778443113772451</c:v>
                </c:pt>
                <c:pt idx="43">
                  <c:v>8.9820359281437168E-2</c:v>
                </c:pt>
                <c:pt idx="44">
                  <c:v>8.083832335329344E-2</c:v>
                </c:pt>
                <c:pt idx="45">
                  <c:v>6.5868263473053856E-2</c:v>
                </c:pt>
                <c:pt idx="46">
                  <c:v>5.9880239520958112E-2</c:v>
                </c:pt>
                <c:pt idx="47">
                  <c:v>5.3892215568862256E-2</c:v>
                </c:pt>
                <c:pt idx="48">
                  <c:v>4.1916167664670656E-2</c:v>
                </c:pt>
                <c:pt idx="49">
                  <c:v>3.2934131736526928E-2</c:v>
                </c:pt>
                <c:pt idx="50">
                  <c:v>2.39520958083832E-2</c:v>
                </c:pt>
                <c:pt idx="51">
                  <c:v>2.0958083832335328E-2</c:v>
                </c:pt>
                <c:pt idx="52">
                  <c:v>1.7964071856287456E-2</c:v>
                </c:pt>
                <c:pt idx="53">
                  <c:v>1.19760479041916E-2</c:v>
                </c:pt>
                <c:pt idx="54">
                  <c:v>1.19760479041916E-2</c:v>
                </c:pt>
                <c:pt idx="55">
                  <c:v>1.19760479041916E-2</c:v>
                </c:pt>
                <c:pt idx="56">
                  <c:v>8.9820359281437279E-3</c:v>
                </c:pt>
                <c:pt idx="57">
                  <c:v>8.9820359281437279E-3</c:v>
                </c:pt>
                <c:pt idx="58">
                  <c:v>8.9820359281437279E-3</c:v>
                </c:pt>
                <c:pt idx="59">
                  <c:v>5.9880239520958556E-3</c:v>
                </c:pt>
                <c:pt idx="60">
                  <c:v>2.9940119760478723E-3</c:v>
                </c:pt>
                <c:pt idx="61">
                  <c:v>2.9940119760478723E-3</c:v>
                </c:pt>
                <c:pt idx="62">
                  <c:v>0</c:v>
                </c:pt>
                <c:pt idx="63">
                  <c:v>0</c:v>
                </c:pt>
                <c:pt idx="64">
                  <c:v>0</c:v>
                </c:pt>
              </c:numCache>
            </c:numRef>
          </c:xVal>
          <c:yVal>
            <c:numRef>
              <c:f>'roc analýza'!$V$21:$V$85</c:f>
              <c:numCache>
                <c:formatCode>0%</c:formatCode>
                <c:ptCount val="65"/>
                <c:pt idx="0">
                  <c:v>1</c:v>
                </c:pt>
                <c:pt idx="1">
                  <c:v>1</c:v>
                </c:pt>
                <c:pt idx="2">
                  <c:v>1</c:v>
                </c:pt>
                <c:pt idx="3">
                  <c:v>1</c:v>
                </c:pt>
                <c:pt idx="4">
                  <c:v>1</c:v>
                </c:pt>
                <c:pt idx="5">
                  <c:v>1</c:v>
                </c:pt>
                <c:pt idx="6">
                  <c:v>0.99137931034482762</c:v>
                </c:pt>
                <c:pt idx="7">
                  <c:v>0.98275862068965514</c:v>
                </c:pt>
                <c:pt idx="8">
                  <c:v>0.98275862068965514</c:v>
                </c:pt>
                <c:pt idx="9">
                  <c:v>0.96551724137931039</c:v>
                </c:pt>
                <c:pt idx="10">
                  <c:v>0.9568965517241379</c:v>
                </c:pt>
                <c:pt idx="11">
                  <c:v>0.9568965517241379</c:v>
                </c:pt>
                <c:pt idx="12">
                  <c:v>0.93965517241379315</c:v>
                </c:pt>
                <c:pt idx="13">
                  <c:v>0.92241379310344829</c:v>
                </c:pt>
                <c:pt idx="14">
                  <c:v>0.89655172413793105</c:v>
                </c:pt>
                <c:pt idx="15">
                  <c:v>0.87068965517241381</c:v>
                </c:pt>
                <c:pt idx="16">
                  <c:v>0.85344827586206895</c:v>
                </c:pt>
                <c:pt idx="17">
                  <c:v>0.81034482758620685</c:v>
                </c:pt>
                <c:pt idx="18">
                  <c:v>0.7931034482758621</c:v>
                </c:pt>
                <c:pt idx="19">
                  <c:v>0.75</c:v>
                </c:pt>
                <c:pt idx="20">
                  <c:v>0.72413793103448276</c:v>
                </c:pt>
                <c:pt idx="21">
                  <c:v>0.7068965517241379</c:v>
                </c:pt>
                <c:pt idx="22">
                  <c:v>0.67241379310344829</c:v>
                </c:pt>
                <c:pt idx="23">
                  <c:v>0.63793103448275867</c:v>
                </c:pt>
                <c:pt idx="24">
                  <c:v>0.61206896551724133</c:v>
                </c:pt>
                <c:pt idx="25">
                  <c:v>0.57758620689655171</c:v>
                </c:pt>
                <c:pt idx="26">
                  <c:v>0.57758620689655171</c:v>
                </c:pt>
                <c:pt idx="27">
                  <c:v>0.56896551724137934</c:v>
                </c:pt>
                <c:pt idx="28">
                  <c:v>0.56034482758620685</c:v>
                </c:pt>
                <c:pt idx="29">
                  <c:v>0.52586206896551724</c:v>
                </c:pt>
                <c:pt idx="30">
                  <c:v>0.51724137931034486</c:v>
                </c:pt>
                <c:pt idx="31">
                  <c:v>0.47413793103448276</c:v>
                </c:pt>
                <c:pt idx="32">
                  <c:v>0.45689655172413796</c:v>
                </c:pt>
                <c:pt idx="33">
                  <c:v>0.44827586206896552</c:v>
                </c:pt>
                <c:pt idx="34">
                  <c:v>0.42241379310344829</c:v>
                </c:pt>
                <c:pt idx="35">
                  <c:v>0.37931034482758619</c:v>
                </c:pt>
                <c:pt idx="36">
                  <c:v>0.32758620689655171</c:v>
                </c:pt>
                <c:pt idx="37">
                  <c:v>0.31034482758620691</c:v>
                </c:pt>
                <c:pt idx="38">
                  <c:v>0.30172413793103448</c:v>
                </c:pt>
                <c:pt idx="39">
                  <c:v>0.27586206896551724</c:v>
                </c:pt>
                <c:pt idx="40">
                  <c:v>0.2413793103448276</c:v>
                </c:pt>
                <c:pt idx="41">
                  <c:v>0.21551724137931033</c:v>
                </c:pt>
                <c:pt idx="42">
                  <c:v>0.18103448275862069</c:v>
                </c:pt>
                <c:pt idx="43">
                  <c:v>0.17241379310344829</c:v>
                </c:pt>
                <c:pt idx="44">
                  <c:v>0.14655172413793102</c:v>
                </c:pt>
                <c:pt idx="45">
                  <c:v>0.12931034482758622</c:v>
                </c:pt>
                <c:pt idx="46">
                  <c:v>0.11206896551724138</c:v>
                </c:pt>
                <c:pt idx="47">
                  <c:v>0.11206896551724138</c:v>
                </c:pt>
                <c:pt idx="48">
                  <c:v>0.10344827586206896</c:v>
                </c:pt>
                <c:pt idx="49">
                  <c:v>7.7586206896551727E-2</c:v>
                </c:pt>
                <c:pt idx="50">
                  <c:v>7.7586206896551727E-2</c:v>
                </c:pt>
                <c:pt idx="51">
                  <c:v>6.8965517241379309E-2</c:v>
                </c:pt>
                <c:pt idx="52">
                  <c:v>6.0344827586206899E-2</c:v>
                </c:pt>
                <c:pt idx="53">
                  <c:v>5.1724137931034482E-2</c:v>
                </c:pt>
                <c:pt idx="54">
                  <c:v>4.3103448275862072E-2</c:v>
                </c:pt>
                <c:pt idx="55">
                  <c:v>1.7241379310344827E-2</c:v>
                </c:pt>
                <c:pt idx="56">
                  <c:v>8.6206896551724137E-3</c:v>
                </c:pt>
                <c:pt idx="57">
                  <c:v>8.6206896551724137E-3</c:v>
                </c:pt>
                <c:pt idx="58">
                  <c:v>8.6206896551724137E-3</c:v>
                </c:pt>
                <c:pt idx="59">
                  <c:v>8.6206896551724137E-3</c:v>
                </c:pt>
                <c:pt idx="60">
                  <c:v>8.6206896551724137E-3</c:v>
                </c:pt>
                <c:pt idx="61">
                  <c:v>8.6206896551724137E-3</c:v>
                </c:pt>
                <c:pt idx="62">
                  <c:v>8.6206896551724137E-3</c:v>
                </c:pt>
                <c:pt idx="63">
                  <c:v>8.6206896551724137E-3</c:v>
                </c:pt>
                <c:pt idx="64">
                  <c:v>8.6206896551724137E-3</c:v>
                </c:pt>
              </c:numCache>
            </c:numRef>
          </c:yVal>
          <c:smooth val="0"/>
          <c:extLst>
            <c:ext xmlns:c16="http://schemas.microsoft.com/office/drawing/2014/chart" uri="{C3380CC4-5D6E-409C-BE32-E72D297353CC}">
              <c16:uniqueId val="{00000001-B39D-4DB1-AD6E-51E766D519A5}"/>
            </c:ext>
          </c:extLst>
        </c:ser>
        <c:ser>
          <c:idx val="1"/>
          <c:order val="1"/>
          <c:spPr>
            <a:ln w="19050" cap="rnd">
              <a:solidFill>
                <a:schemeClr val="accent3">
                  <a:lumMod val="75000"/>
                </a:schemeClr>
              </a:solidFill>
              <a:round/>
            </a:ln>
            <a:effectLst/>
          </c:spPr>
          <c:marker>
            <c:symbol val="circle"/>
            <c:size val="5"/>
            <c:spPr>
              <a:solidFill>
                <a:schemeClr val="bg1">
                  <a:lumMod val="65000"/>
                </a:schemeClr>
              </a:solidFill>
              <a:ln w="9525">
                <a:solidFill>
                  <a:schemeClr val="accent3">
                    <a:lumMod val="75000"/>
                  </a:schemeClr>
                </a:solidFill>
              </a:ln>
              <a:effectLst/>
            </c:spPr>
          </c:marker>
          <c:dPt>
            <c:idx val="0"/>
            <c:marker>
              <c:symbol val="circle"/>
              <c:size val="5"/>
              <c:spPr>
                <a:solidFill>
                  <a:schemeClr val="bg1">
                    <a:lumMod val="65000"/>
                  </a:schemeClr>
                </a:solidFill>
                <a:ln w="9525">
                  <a:solidFill>
                    <a:schemeClr val="bg1">
                      <a:lumMod val="65000"/>
                    </a:schemeClr>
                  </a:solidFill>
                </a:ln>
                <a:effectLst/>
              </c:spPr>
            </c:marker>
            <c:bubble3D val="0"/>
            <c:extLst>
              <c:ext xmlns:c16="http://schemas.microsoft.com/office/drawing/2014/chart" uri="{C3380CC4-5D6E-409C-BE32-E72D297353CC}">
                <c16:uniqueId val="{00000004-B39D-4DB1-AD6E-51E766D519A5}"/>
              </c:ext>
            </c:extLst>
          </c:dPt>
          <c:dPt>
            <c:idx val="1"/>
            <c:marker>
              <c:symbol val="circle"/>
              <c:size val="5"/>
              <c:spPr>
                <a:solidFill>
                  <a:schemeClr val="bg1">
                    <a:lumMod val="65000"/>
                  </a:schemeClr>
                </a:solidFill>
                <a:ln w="9525">
                  <a:solidFill>
                    <a:schemeClr val="bg1">
                      <a:lumMod val="65000"/>
                    </a:schemeClr>
                  </a:solidFill>
                </a:ln>
                <a:effectLst/>
              </c:spPr>
            </c:marker>
            <c:bubble3D val="0"/>
            <c:spPr>
              <a:ln w="22225" cap="flat">
                <a:solidFill>
                  <a:schemeClr val="bg1">
                    <a:lumMod val="65000"/>
                    <a:alpha val="83000"/>
                  </a:schemeClr>
                </a:solidFill>
                <a:prstDash val="dash"/>
                <a:round/>
              </a:ln>
              <a:effectLst/>
            </c:spPr>
            <c:extLst>
              <c:ext xmlns:c16="http://schemas.microsoft.com/office/drawing/2014/chart" uri="{C3380CC4-5D6E-409C-BE32-E72D297353CC}">
                <c16:uniqueId val="{00000003-B39D-4DB1-AD6E-51E766D519A5}"/>
              </c:ext>
            </c:extLst>
          </c:dPt>
          <c:xVal>
            <c:numLit>
              <c:formatCode>General</c:formatCode>
              <c:ptCount val="2"/>
              <c:pt idx="0">
                <c:v>0</c:v>
              </c:pt>
              <c:pt idx="1">
                <c:v>1</c:v>
              </c:pt>
            </c:numLit>
          </c:xVal>
          <c:yVal>
            <c:numLit>
              <c:formatCode>General</c:formatCode>
              <c:ptCount val="2"/>
              <c:pt idx="0">
                <c:v>0</c:v>
              </c:pt>
              <c:pt idx="1">
                <c:v>1</c:v>
              </c:pt>
            </c:numLit>
          </c:yVal>
          <c:smooth val="0"/>
          <c:extLst>
            <c:ext xmlns:c16="http://schemas.microsoft.com/office/drawing/2014/chart" uri="{C3380CC4-5D6E-409C-BE32-E72D297353CC}">
              <c16:uniqueId val="{00000002-B39D-4DB1-AD6E-51E766D519A5}"/>
            </c:ext>
          </c:extLst>
        </c:ser>
        <c:dLbls>
          <c:showLegendKey val="0"/>
          <c:showVal val="0"/>
          <c:showCatName val="0"/>
          <c:showSerName val="0"/>
          <c:showPercent val="0"/>
          <c:showBubbleSize val="0"/>
        </c:dLbls>
        <c:axId val="734630856"/>
        <c:axId val="734631216"/>
      </c:scatterChart>
      <c:valAx>
        <c:axId val="73463085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crossAx val="734631216"/>
        <c:crosses val="autoZero"/>
        <c:crossBetween val="midCat"/>
        <c:majorUnit val="0.1"/>
        <c:minorUnit val="2.0000000000000004E-2"/>
      </c:valAx>
      <c:valAx>
        <c:axId val="7346312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cs-CZ"/>
          </a:p>
        </c:txPr>
        <c:crossAx val="7346308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98425</xdr:colOff>
      <xdr:row>87</xdr:row>
      <xdr:rowOff>0</xdr:rowOff>
    </xdr:from>
    <xdr:to>
      <xdr:col>21</xdr:col>
      <xdr:colOff>400050</xdr:colOff>
      <xdr:row>109</xdr:row>
      <xdr:rowOff>69850</xdr:rowOff>
    </xdr:to>
    <xdr:graphicFrame macro="">
      <xdr:nvGraphicFramePr>
        <xdr:cNvPr id="3" name="Graf 2">
          <a:extLst>
            <a:ext uri="{FF2B5EF4-FFF2-40B4-BE49-F238E27FC236}">
              <a16:creationId xmlns:a16="http://schemas.microsoft.com/office/drawing/2014/main" id="{B2D883BD-A163-865D-D243-62EC1A593B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B07F-3B02-459B-8B3B-7EE49EDD23CB}">
  <dimension ref="A1:AW530"/>
  <sheetViews>
    <sheetView topLeftCell="A468" workbookViewId="0">
      <selection activeCell="S488" sqref="S488"/>
    </sheetView>
  </sheetViews>
  <sheetFormatPr defaultRowHeight="14.5" x14ac:dyDescent="0.35"/>
  <sheetData>
    <row r="1" spans="1:3" x14ac:dyDescent="0.35">
      <c r="A1" t="s">
        <v>2</v>
      </c>
      <c r="B1">
        <v>84</v>
      </c>
    </row>
    <row r="2" spans="1:3" x14ac:dyDescent="0.35">
      <c r="A2" t="s">
        <v>3</v>
      </c>
      <c r="B2" t="s">
        <v>4</v>
      </c>
    </row>
    <row r="3" spans="1:3" x14ac:dyDescent="0.35">
      <c r="A3" t="s">
        <v>5</v>
      </c>
      <c r="B3" t="s">
        <v>6</v>
      </c>
    </row>
    <row r="4" spans="1:3" x14ac:dyDescent="0.35">
      <c r="A4" t="s">
        <v>7</v>
      </c>
      <c r="B4" t="s">
        <v>8</v>
      </c>
    </row>
    <row r="5" spans="1:3" x14ac:dyDescent="0.35">
      <c r="A5" t="s">
        <v>9</v>
      </c>
    </row>
    <row r="7" spans="1:3" x14ac:dyDescent="0.35">
      <c r="A7">
        <v>1</v>
      </c>
      <c r="B7" t="s">
        <v>10</v>
      </c>
    </row>
    <row r="8" spans="1:3" x14ac:dyDescent="0.35">
      <c r="A8">
        <v>2</v>
      </c>
      <c r="B8" t="s">
        <v>11</v>
      </c>
    </row>
    <row r="9" spans="1:3" x14ac:dyDescent="0.35">
      <c r="A9">
        <v>3</v>
      </c>
      <c r="B9" t="s">
        <v>12</v>
      </c>
    </row>
    <row r="10" spans="1:3" x14ac:dyDescent="0.35">
      <c r="A10">
        <v>4</v>
      </c>
      <c r="B10" t="s">
        <v>13</v>
      </c>
    </row>
    <row r="11" spans="1:3" x14ac:dyDescent="0.35">
      <c r="A11">
        <v>5</v>
      </c>
      <c r="B11" t="s">
        <v>14</v>
      </c>
    </row>
    <row r="13" spans="1:3" x14ac:dyDescent="0.35">
      <c r="A13">
        <v>1</v>
      </c>
      <c r="B13" t="s">
        <v>15</v>
      </c>
      <c r="C13" t="s">
        <v>16</v>
      </c>
    </row>
    <row r="14" spans="1:3" x14ac:dyDescent="0.35">
      <c r="A14">
        <v>2</v>
      </c>
      <c r="B14" t="s">
        <v>17</v>
      </c>
      <c r="C14" t="s">
        <v>18</v>
      </c>
    </row>
    <row r="15" spans="1:3" x14ac:dyDescent="0.35">
      <c r="A15">
        <v>3</v>
      </c>
      <c r="B15" t="s">
        <v>19</v>
      </c>
      <c r="C15" t="s">
        <v>20</v>
      </c>
    </row>
    <row r="16" spans="1:3" x14ac:dyDescent="0.35">
      <c r="A16">
        <v>4</v>
      </c>
      <c r="B16" t="s">
        <v>21</v>
      </c>
      <c r="C16" t="s">
        <v>22</v>
      </c>
    </row>
    <row r="17" spans="1:18" x14ac:dyDescent="0.35">
      <c r="A17">
        <v>5</v>
      </c>
      <c r="B17" t="s">
        <v>23</v>
      </c>
      <c r="C17" t="s">
        <v>24</v>
      </c>
    </row>
    <row r="18" spans="1:18" x14ac:dyDescent="0.35">
      <c r="A18">
        <v>6</v>
      </c>
      <c r="B18" t="s">
        <v>25</v>
      </c>
      <c r="C18" t="s">
        <v>26</v>
      </c>
    </row>
    <row r="19" spans="1:18" x14ac:dyDescent="0.35">
      <c r="A19">
        <v>7</v>
      </c>
      <c r="B19" t="s">
        <v>27</v>
      </c>
      <c r="C19" t="s">
        <v>28</v>
      </c>
    </row>
    <row r="20" spans="1:18" x14ac:dyDescent="0.35">
      <c r="A20">
        <v>8</v>
      </c>
      <c r="B20" t="s">
        <v>29</v>
      </c>
      <c r="C20" t="s">
        <v>30</v>
      </c>
    </row>
    <row r="21" spans="1:18" x14ac:dyDescent="0.35">
      <c r="A21">
        <v>9</v>
      </c>
      <c r="B21" t="s">
        <v>31</v>
      </c>
      <c r="C21" t="s">
        <v>32</v>
      </c>
    </row>
    <row r="22" spans="1:18" x14ac:dyDescent="0.35">
      <c r="A22">
        <v>10</v>
      </c>
      <c r="B22" t="s">
        <v>33</v>
      </c>
      <c r="C22" t="s">
        <v>34</v>
      </c>
    </row>
    <row r="23" spans="1:18" x14ac:dyDescent="0.35">
      <c r="A23">
        <v>11</v>
      </c>
      <c r="B23" t="s">
        <v>35</v>
      </c>
      <c r="C23" t="s">
        <v>36</v>
      </c>
    </row>
    <row r="24" spans="1:18" x14ac:dyDescent="0.35">
      <c r="A24">
        <v>12</v>
      </c>
      <c r="B24" t="s">
        <v>37</v>
      </c>
      <c r="C24" t="s">
        <v>38</v>
      </c>
    </row>
    <row r="25" spans="1:18" x14ac:dyDescent="0.35">
      <c r="A25">
        <v>13</v>
      </c>
      <c r="B25" t="s">
        <v>39</v>
      </c>
      <c r="C25" t="s">
        <v>40</v>
      </c>
    </row>
    <row r="26" spans="1:18" x14ac:dyDescent="0.35">
      <c r="A26">
        <v>14</v>
      </c>
      <c r="B26" t="s">
        <v>41</v>
      </c>
      <c r="C26" t="s">
        <v>42</v>
      </c>
    </row>
    <row r="27" spans="1:18" x14ac:dyDescent="0.35">
      <c r="A27">
        <v>15</v>
      </c>
      <c r="B27" t="s">
        <v>43</v>
      </c>
      <c r="C27" t="s">
        <v>44</v>
      </c>
    </row>
    <row r="28" spans="1:18" x14ac:dyDescent="0.35">
      <c r="A28">
        <v>16</v>
      </c>
      <c r="B28" t="s">
        <v>45</v>
      </c>
      <c r="C28" t="s">
        <v>46</v>
      </c>
      <c r="R28" s="13"/>
    </row>
    <row r="29" spans="1:18" x14ac:dyDescent="0.35">
      <c r="A29">
        <v>17</v>
      </c>
      <c r="B29" t="s">
        <v>47</v>
      </c>
      <c r="C29" t="s">
        <v>48</v>
      </c>
    </row>
    <row r="30" spans="1:18" x14ac:dyDescent="0.35">
      <c r="A30">
        <v>18</v>
      </c>
      <c r="B30" t="s">
        <v>49</v>
      </c>
      <c r="C30" t="s">
        <v>50</v>
      </c>
    </row>
    <row r="31" spans="1:18" x14ac:dyDescent="0.35">
      <c r="A31">
        <v>19</v>
      </c>
      <c r="B31" t="s">
        <v>51</v>
      </c>
      <c r="C31" t="s">
        <v>52</v>
      </c>
    </row>
    <row r="32" spans="1:18" x14ac:dyDescent="0.35">
      <c r="A32">
        <v>20</v>
      </c>
      <c r="B32" t="s">
        <v>53</v>
      </c>
      <c r="C32" t="s">
        <v>54</v>
      </c>
    </row>
    <row r="34" spans="1:29" x14ac:dyDescent="0.35">
      <c r="E34" s="5" t="s">
        <v>55</v>
      </c>
      <c r="F34" s="5"/>
      <c r="G34" s="5" t="s">
        <v>56</v>
      </c>
    </row>
    <row r="35" spans="1:29" x14ac:dyDescent="0.35">
      <c r="E35" s="5">
        <v>1</v>
      </c>
      <c r="F35" s="5"/>
      <c r="G35">
        <v>671</v>
      </c>
    </row>
    <row r="36" spans="1:29" x14ac:dyDescent="0.35">
      <c r="E36" s="5">
        <v>2</v>
      </c>
      <c r="F36" s="5"/>
      <c r="G36">
        <v>108</v>
      </c>
    </row>
    <row r="37" spans="1:29" x14ac:dyDescent="0.35">
      <c r="E37" s="5">
        <v>3</v>
      </c>
      <c r="F37" s="5"/>
      <c r="G37">
        <v>123</v>
      </c>
    </row>
    <row r="39" spans="1:29" x14ac:dyDescent="0.35">
      <c r="A39" s="1" t="s">
        <v>57</v>
      </c>
      <c r="B39" s="1" t="s">
        <v>58</v>
      </c>
      <c r="C39" s="1" t="s">
        <v>59</v>
      </c>
      <c r="D39" s="1" t="s">
        <v>60</v>
      </c>
      <c r="E39" s="1" t="s">
        <v>61</v>
      </c>
      <c r="F39" s="1" t="s">
        <v>0</v>
      </c>
      <c r="G39" s="1" t="s">
        <v>1</v>
      </c>
      <c r="H39" t="s">
        <v>62</v>
      </c>
      <c r="I39" t="s">
        <v>63</v>
      </c>
      <c r="J39" t="s">
        <v>64</v>
      </c>
      <c r="K39" t="s">
        <v>65</v>
      </c>
      <c r="L39" t="s">
        <v>66</v>
      </c>
      <c r="M39" t="s">
        <v>67</v>
      </c>
      <c r="N39" t="s">
        <v>68</v>
      </c>
      <c r="O39" t="s">
        <v>69</v>
      </c>
      <c r="P39" t="s">
        <v>70</v>
      </c>
      <c r="Q39" t="s">
        <v>71</v>
      </c>
      <c r="R39" t="s">
        <v>72</v>
      </c>
      <c r="S39" t="s">
        <v>73</v>
      </c>
      <c r="T39" t="s">
        <v>74</v>
      </c>
      <c r="U39" t="s">
        <v>75</v>
      </c>
      <c r="V39" t="s">
        <v>76</v>
      </c>
      <c r="W39" t="s">
        <v>77</v>
      </c>
      <c r="X39" t="s">
        <v>78</v>
      </c>
      <c r="Y39" t="s">
        <v>79</v>
      </c>
      <c r="Z39" t="s">
        <v>80</v>
      </c>
      <c r="AA39" t="s">
        <v>81</v>
      </c>
      <c r="AB39" s="3" t="s">
        <v>82</v>
      </c>
      <c r="AC39" s="3" t="s">
        <v>83</v>
      </c>
    </row>
    <row r="40" spans="1:29" x14ac:dyDescent="0.35">
      <c r="A40">
        <v>7536</v>
      </c>
      <c r="B40">
        <v>1</v>
      </c>
      <c r="C40">
        <v>1961</v>
      </c>
      <c r="D40">
        <v>56</v>
      </c>
      <c r="E40" t="s">
        <v>84</v>
      </c>
      <c r="F40">
        <v>2</v>
      </c>
      <c r="G40">
        <v>2</v>
      </c>
      <c r="H40">
        <v>1</v>
      </c>
      <c r="I40">
        <v>3</v>
      </c>
      <c r="J40">
        <v>4</v>
      </c>
      <c r="K40">
        <v>2</v>
      </c>
      <c r="L40">
        <v>4</v>
      </c>
      <c r="M40">
        <v>2</v>
      </c>
      <c r="N40">
        <v>4</v>
      </c>
      <c r="O40">
        <v>5</v>
      </c>
      <c r="P40">
        <v>4</v>
      </c>
      <c r="Q40">
        <v>5</v>
      </c>
      <c r="R40">
        <v>3</v>
      </c>
      <c r="S40">
        <v>3</v>
      </c>
      <c r="T40">
        <v>4</v>
      </c>
      <c r="U40">
        <v>4</v>
      </c>
      <c r="V40">
        <v>4</v>
      </c>
      <c r="W40">
        <v>2</v>
      </c>
      <c r="X40">
        <v>4</v>
      </c>
      <c r="Y40">
        <v>2</v>
      </c>
      <c r="Z40">
        <v>1</v>
      </c>
      <c r="AA40">
        <v>1</v>
      </c>
      <c r="AB40">
        <v>62</v>
      </c>
      <c r="AC40">
        <v>361</v>
      </c>
    </row>
    <row r="41" spans="1:29" x14ac:dyDescent="0.35">
      <c r="A41">
        <v>1565</v>
      </c>
      <c r="B41">
        <v>0</v>
      </c>
      <c r="C41">
        <v>1990</v>
      </c>
      <c r="D41">
        <v>27</v>
      </c>
      <c r="E41" t="s">
        <v>85</v>
      </c>
      <c r="F41">
        <v>1</v>
      </c>
      <c r="G41">
        <v>1</v>
      </c>
      <c r="H41">
        <v>3</v>
      </c>
      <c r="I41">
        <v>1</v>
      </c>
      <c r="J41">
        <v>4</v>
      </c>
      <c r="K41">
        <v>3</v>
      </c>
      <c r="L41">
        <v>1</v>
      </c>
      <c r="M41">
        <v>2</v>
      </c>
      <c r="N41">
        <v>3</v>
      </c>
      <c r="O41">
        <v>4</v>
      </c>
      <c r="P41">
        <v>2</v>
      </c>
      <c r="Q41">
        <v>2</v>
      </c>
      <c r="R41">
        <v>2</v>
      </c>
      <c r="S41">
        <v>3</v>
      </c>
      <c r="T41">
        <v>1</v>
      </c>
      <c r="U41">
        <v>2</v>
      </c>
      <c r="V41">
        <v>3</v>
      </c>
      <c r="W41">
        <v>4</v>
      </c>
      <c r="X41">
        <v>3</v>
      </c>
      <c r="Y41">
        <v>4</v>
      </c>
      <c r="Z41">
        <v>5</v>
      </c>
      <c r="AA41">
        <v>2</v>
      </c>
      <c r="AB41">
        <v>54</v>
      </c>
      <c r="AC41">
        <v>147</v>
      </c>
    </row>
    <row r="42" spans="1:29" x14ac:dyDescent="0.35">
      <c r="A42">
        <v>3151</v>
      </c>
      <c r="B42">
        <v>1</v>
      </c>
      <c r="C42">
        <v>1984</v>
      </c>
      <c r="D42">
        <v>33</v>
      </c>
      <c r="E42" s="2" t="s">
        <v>86</v>
      </c>
      <c r="F42" s="2">
        <v>3</v>
      </c>
      <c r="G42">
        <v>3</v>
      </c>
      <c r="H42">
        <v>4</v>
      </c>
      <c r="I42">
        <v>2</v>
      </c>
      <c r="J42">
        <v>3</v>
      </c>
      <c r="K42">
        <v>2</v>
      </c>
      <c r="L42">
        <v>3</v>
      </c>
      <c r="M42">
        <v>4</v>
      </c>
      <c r="N42">
        <v>4</v>
      </c>
      <c r="O42">
        <v>5</v>
      </c>
      <c r="P42">
        <v>3</v>
      </c>
      <c r="Q42">
        <v>4</v>
      </c>
      <c r="R42">
        <v>5</v>
      </c>
      <c r="S42">
        <v>3</v>
      </c>
      <c r="T42">
        <v>2</v>
      </c>
      <c r="U42">
        <v>3</v>
      </c>
      <c r="V42">
        <v>2</v>
      </c>
      <c r="W42">
        <v>5</v>
      </c>
      <c r="X42">
        <v>3</v>
      </c>
      <c r="Y42">
        <v>3</v>
      </c>
      <c r="Z42">
        <v>5</v>
      </c>
      <c r="AA42">
        <v>4</v>
      </c>
      <c r="AB42">
        <v>69</v>
      </c>
      <c r="AC42">
        <v>102</v>
      </c>
    </row>
    <row r="43" spans="1:29" x14ac:dyDescent="0.35">
      <c r="A43">
        <v>3173</v>
      </c>
      <c r="B43">
        <v>0</v>
      </c>
      <c r="C43">
        <v>1984</v>
      </c>
      <c r="D43">
        <v>33</v>
      </c>
      <c r="E43" t="s">
        <v>87</v>
      </c>
      <c r="F43">
        <v>2</v>
      </c>
      <c r="G43">
        <v>3</v>
      </c>
      <c r="H43">
        <v>2</v>
      </c>
      <c r="I43">
        <v>2</v>
      </c>
      <c r="J43">
        <v>4</v>
      </c>
      <c r="K43">
        <v>2</v>
      </c>
      <c r="L43">
        <v>4</v>
      </c>
      <c r="M43">
        <v>1</v>
      </c>
      <c r="N43">
        <v>2</v>
      </c>
      <c r="O43">
        <v>4</v>
      </c>
      <c r="P43">
        <v>4</v>
      </c>
      <c r="Q43">
        <v>3</v>
      </c>
      <c r="R43">
        <v>2</v>
      </c>
      <c r="S43">
        <v>3</v>
      </c>
      <c r="T43">
        <v>2</v>
      </c>
      <c r="U43">
        <v>2</v>
      </c>
      <c r="V43">
        <v>4</v>
      </c>
      <c r="W43">
        <v>2</v>
      </c>
      <c r="X43">
        <v>4</v>
      </c>
      <c r="Y43">
        <v>4</v>
      </c>
      <c r="Z43">
        <v>4</v>
      </c>
      <c r="AA43">
        <v>3</v>
      </c>
      <c r="AB43">
        <v>58</v>
      </c>
      <c r="AC43">
        <v>160</v>
      </c>
    </row>
    <row r="44" spans="1:29" x14ac:dyDescent="0.35">
      <c r="A44">
        <v>3182</v>
      </c>
      <c r="B44">
        <v>0</v>
      </c>
      <c r="C44">
        <v>1980</v>
      </c>
      <c r="D44">
        <v>37</v>
      </c>
      <c r="E44" t="s">
        <v>88</v>
      </c>
      <c r="F44">
        <v>2</v>
      </c>
      <c r="G44">
        <v>3</v>
      </c>
      <c r="H44">
        <v>2</v>
      </c>
      <c r="I44">
        <v>1</v>
      </c>
      <c r="J44">
        <v>2</v>
      </c>
      <c r="K44">
        <v>2</v>
      </c>
      <c r="L44">
        <v>2</v>
      </c>
      <c r="M44">
        <v>2</v>
      </c>
      <c r="N44">
        <v>2</v>
      </c>
      <c r="O44">
        <v>2</v>
      </c>
      <c r="P44">
        <v>2</v>
      </c>
      <c r="Q44">
        <v>2</v>
      </c>
      <c r="R44">
        <v>1</v>
      </c>
      <c r="S44">
        <v>2</v>
      </c>
      <c r="T44">
        <v>2</v>
      </c>
      <c r="U44">
        <v>2</v>
      </c>
      <c r="V44">
        <v>2</v>
      </c>
      <c r="W44">
        <v>2</v>
      </c>
      <c r="X44">
        <v>2</v>
      </c>
      <c r="Y44">
        <v>2</v>
      </c>
      <c r="Z44">
        <v>2</v>
      </c>
      <c r="AA44">
        <v>2</v>
      </c>
      <c r="AB44">
        <v>38</v>
      </c>
      <c r="AC44">
        <v>94</v>
      </c>
    </row>
    <row r="45" spans="1:29" x14ac:dyDescent="0.35">
      <c r="A45">
        <v>3193</v>
      </c>
      <c r="B45">
        <v>0</v>
      </c>
      <c r="C45">
        <v>1981</v>
      </c>
      <c r="D45">
        <v>36</v>
      </c>
      <c r="E45" t="s">
        <v>89</v>
      </c>
      <c r="F45">
        <v>1</v>
      </c>
      <c r="G45">
        <v>1</v>
      </c>
      <c r="H45">
        <v>2</v>
      </c>
      <c r="I45">
        <v>1</v>
      </c>
      <c r="J45">
        <v>3</v>
      </c>
      <c r="K45">
        <v>2</v>
      </c>
      <c r="L45">
        <v>4</v>
      </c>
      <c r="M45">
        <v>2</v>
      </c>
      <c r="N45">
        <v>4</v>
      </c>
      <c r="O45">
        <v>5</v>
      </c>
      <c r="P45">
        <v>5</v>
      </c>
      <c r="Q45">
        <v>2</v>
      </c>
      <c r="R45">
        <v>1</v>
      </c>
      <c r="S45">
        <v>1</v>
      </c>
      <c r="T45">
        <v>2</v>
      </c>
      <c r="U45">
        <v>3</v>
      </c>
      <c r="V45">
        <v>4</v>
      </c>
      <c r="W45">
        <v>3</v>
      </c>
      <c r="X45">
        <v>4</v>
      </c>
      <c r="Y45">
        <v>2</v>
      </c>
      <c r="Z45">
        <v>2</v>
      </c>
      <c r="AA45">
        <v>4</v>
      </c>
      <c r="AB45">
        <v>56</v>
      </c>
      <c r="AC45">
        <v>136</v>
      </c>
    </row>
    <row r="46" spans="1:29" x14ac:dyDescent="0.35">
      <c r="A46">
        <v>3195</v>
      </c>
      <c r="B46">
        <v>0</v>
      </c>
      <c r="C46">
        <v>1997</v>
      </c>
      <c r="D46">
        <v>20</v>
      </c>
      <c r="E46" t="s">
        <v>90</v>
      </c>
      <c r="F46">
        <v>1</v>
      </c>
      <c r="G46">
        <v>1</v>
      </c>
      <c r="H46">
        <v>3</v>
      </c>
      <c r="I46">
        <v>2</v>
      </c>
      <c r="J46">
        <v>4</v>
      </c>
      <c r="K46">
        <v>2</v>
      </c>
      <c r="L46">
        <v>2</v>
      </c>
      <c r="M46">
        <v>2</v>
      </c>
      <c r="N46">
        <v>4</v>
      </c>
      <c r="O46">
        <v>4</v>
      </c>
      <c r="P46">
        <v>4</v>
      </c>
      <c r="Q46">
        <v>1</v>
      </c>
      <c r="R46">
        <v>1</v>
      </c>
      <c r="S46">
        <v>2</v>
      </c>
      <c r="T46">
        <v>4</v>
      </c>
      <c r="U46">
        <v>4</v>
      </c>
      <c r="V46">
        <v>2</v>
      </c>
      <c r="W46">
        <v>1</v>
      </c>
      <c r="X46">
        <v>2</v>
      </c>
      <c r="Y46">
        <v>2</v>
      </c>
      <c r="Z46">
        <v>4</v>
      </c>
      <c r="AA46">
        <v>1</v>
      </c>
      <c r="AB46">
        <v>51</v>
      </c>
      <c r="AC46">
        <v>197</v>
      </c>
    </row>
    <row r="47" spans="1:29" x14ac:dyDescent="0.35">
      <c r="A47">
        <v>3198</v>
      </c>
      <c r="B47">
        <v>0</v>
      </c>
      <c r="C47">
        <v>1977</v>
      </c>
      <c r="D47">
        <v>40</v>
      </c>
      <c r="E47" t="s">
        <v>90</v>
      </c>
      <c r="F47">
        <v>1</v>
      </c>
      <c r="G47">
        <v>1</v>
      </c>
      <c r="H47">
        <v>2</v>
      </c>
      <c r="I47">
        <v>2</v>
      </c>
      <c r="J47">
        <v>3</v>
      </c>
      <c r="K47">
        <v>3</v>
      </c>
      <c r="L47">
        <v>2</v>
      </c>
      <c r="M47">
        <v>2</v>
      </c>
      <c r="N47">
        <v>2</v>
      </c>
      <c r="O47">
        <v>5</v>
      </c>
      <c r="P47">
        <v>2</v>
      </c>
      <c r="Q47">
        <v>2</v>
      </c>
      <c r="R47">
        <v>2</v>
      </c>
      <c r="S47">
        <v>2</v>
      </c>
      <c r="T47">
        <v>2</v>
      </c>
      <c r="U47">
        <v>2</v>
      </c>
      <c r="V47">
        <v>2</v>
      </c>
      <c r="W47">
        <v>2</v>
      </c>
      <c r="X47">
        <v>4</v>
      </c>
      <c r="Y47">
        <v>2</v>
      </c>
      <c r="Z47">
        <v>3</v>
      </c>
      <c r="AA47">
        <v>5</v>
      </c>
      <c r="AB47">
        <v>51</v>
      </c>
      <c r="AC47">
        <v>128</v>
      </c>
    </row>
    <row r="48" spans="1:29" x14ac:dyDescent="0.35">
      <c r="A48">
        <v>3220</v>
      </c>
      <c r="B48">
        <v>0</v>
      </c>
      <c r="C48">
        <v>1995</v>
      </c>
      <c r="D48">
        <v>22</v>
      </c>
      <c r="E48" t="s">
        <v>91</v>
      </c>
      <c r="F48">
        <v>2</v>
      </c>
      <c r="G48">
        <v>2</v>
      </c>
      <c r="H48">
        <v>4</v>
      </c>
      <c r="I48">
        <v>4</v>
      </c>
      <c r="J48">
        <v>3</v>
      </c>
      <c r="K48">
        <v>4</v>
      </c>
      <c r="L48">
        <v>4</v>
      </c>
      <c r="M48">
        <v>4</v>
      </c>
      <c r="N48">
        <v>4</v>
      </c>
      <c r="O48">
        <v>4</v>
      </c>
      <c r="P48">
        <v>3</v>
      </c>
      <c r="Q48">
        <v>4</v>
      </c>
      <c r="R48">
        <v>2</v>
      </c>
      <c r="S48">
        <v>4</v>
      </c>
      <c r="T48">
        <v>4</v>
      </c>
      <c r="U48">
        <v>3</v>
      </c>
      <c r="V48">
        <v>3</v>
      </c>
      <c r="W48">
        <v>5</v>
      </c>
      <c r="X48">
        <v>2</v>
      </c>
      <c r="Y48">
        <v>4</v>
      </c>
      <c r="Z48">
        <v>5</v>
      </c>
      <c r="AA48">
        <v>4</v>
      </c>
      <c r="AB48">
        <v>74</v>
      </c>
      <c r="AC48">
        <v>185</v>
      </c>
    </row>
    <row r="49" spans="1:29" x14ac:dyDescent="0.35">
      <c r="A49">
        <v>3221</v>
      </c>
      <c r="B49">
        <v>0</v>
      </c>
      <c r="C49">
        <v>1996</v>
      </c>
      <c r="D49">
        <v>21</v>
      </c>
      <c r="E49" t="s">
        <v>90</v>
      </c>
      <c r="F49">
        <v>1</v>
      </c>
      <c r="G49">
        <v>1</v>
      </c>
      <c r="H49">
        <v>1</v>
      </c>
      <c r="I49">
        <v>1</v>
      </c>
      <c r="J49">
        <v>4</v>
      </c>
      <c r="K49">
        <v>1</v>
      </c>
      <c r="L49">
        <v>2</v>
      </c>
      <c r="M49">
        <v>1</v>
      </c>
      <c r="N49">
        <v>3</v>
      </c>
      <c r="O49">
        <v>3</v>
      </c>
      <c r="P49">
        <v>2</v>
      </c>
      <c r="Q49">
        <v>3</v>
      </c>
      <c r="R49">
        <v>2</v>
      </c>
      <c r="S49">
        <v>1</v>
      </c>
      <c r="T49">
        <v>1</v>
      </c>
      <c r="U49">
        <v>2</v>
      </c>
      <c r="V49">
        <v>3</v>
      </c>
      <c r="W49">
        <v>2</v>
      </c>
      <c r="X49">
        <v>3</v>
      </c>
      <c r="Y49">
        <v>2</v>
      </c>
      <c r="Z49">
        <v>1</v>
      </c>
      <c r="AA49">
        <v>1</v>
      </c>
      <c r="AB49">
        <v>39</v>
      </c>
      <c r="AC49">
        <v>101</v>
      </c>
    </row>
    <row r="50" spans="1:29" x14ac:dyDescent="0.35">
      <c r="A50">
        <v>3235</v>
      </c>
      <c r="B50">
        <v>0</v>
      </c>
      <c r="C50">
        <v>1996</v>
      </c>
      <c r="D50">
        <v>21</v>
      </c>
      <c r="E50" t="s">
        <v>90</v>
      </c>
      <c r="F50">
        <v>1</v>
      </c>
      <c r="G50">
        <v>1</v>
      </c>
      <c r="H50">
        <v>2</v>
      </c>
      <c r="I50">
        <v>1</v>
      </c>
      <c r="J50">
        <v>1</v>
      </c>
      <c r="K50">
        <v>3</v>
      </c>
      <c r="L50">
        <v>4</v>
      </c>
      <c r="M50">
        <v>3</v>
      </c>
      <c r="N50">
        <v>4</v>
      </c>
      <c r="O50">
        <v>5</v>
      </c>
      <c r="P50">
        <v>5</v>
      </c>
      <c r="Q50">
        <v>2</v>
      </c>
      <c r="R50">
        <v>1</v>
      </c>
      <c r="S50">
        <v>3</v>
      </c>
      <c r="T50">
        <v>3</v>
      </c>
      <c r="U50">
        <v>3</v>
      </c>
      <c r="V50">
        <v>5</v>
      </c>
      <c r="W50">
        <v>4</v>
      </c>
      <c r="X50">
        <v>2</v>
      </c>
      <c r="Y50">
        <v>1</v>
      </c>
      <c r="Z50">
        <v>4</v>
      </c>
      <c r="AA50">
        <v>3</v>
      </c>
      <c r="AB50">
        <v>59</v>
      </c>
      <c r="AC50">
        <v>144</v>
      </c>
    </row>
    <row r="51" spans="1:29" x14ac:dyDescent="0.35">
      <c r="A51">
        <v>3237</v>
      </c>
      <c r="B51">
        <v>0</v>
      </c>
      <c r="C51">
        <v>1996</v>
      </c>
      <c r="D51">
        <v>21</v>
      </c>
      <c r="E51" t="s">
        <v>92</v>
      </c>
      <c r="F51">
        <v>2</v>
      </c>
      <c r="G51">
        <v>2</v>
      </c>
      <c r="H51">
        <v>2</v>
      </c>
      <c r="I51">
        <v>1</v>
      </c>
      <c r="J51">
        <v>4</v>
      </c>
      <c r="K51">
        <v>2</v>
      </c>
      <c r="L51">
        <v>1</v>
      </c>
      <c r="M51">
        <v>1</v>
      </c>
      <c r="N51">
        <v>2</v>
      </c>
      <c r="O51">
        <v>3</v>
      </c>
      <c r="P51">
        <v>1</v>
      </c>
      <c r="Q51">
        <v>2</v>
      </c>
      <c r="R51">
        <v>1</v>
      </c>
      <c r="S51">
        <v>2</v>
      </c>
      <c r="T51">
        <v>1</v>
      </c>
      <c r="U51">
        <v>1</v>
      </c>
      <c r="V51">
        <v>2</v>
      </c>
      <c r="W51">
        <v>2</v>
      </c>
      <c r="X51">
        <v>2</v>
      </c>
      <c r="Y51">
        <v>1</v>
      </c>
      <c r="Z51">
        <v>4</v>
      </c>
      <c r="AA51">
        <v>2</v>
      </c>
      <c r="AB51">
        <v>37</v>
      </c>
      <c r="AC51">
        <v>108</v>
      </c>
    </row>
    <row r="52" spans="1:29" x14ac:dyDescent="0.35">
      <c r="A52">
        <v>3254</v>
      </c>
      <c r="B52">
        <v>0</v>
      </c>
      <c r="C52">
        <v>1994</v>
      </c>
      <c r="D52">
        <v>23</v>
      </c>
      <c r="E52" t="s">
        <v>93</v>
      </c>
      <c r="F52">
        <v>1</v>
      </c>
      <c r="G52">
        <v>1</v>
      </c>
      <c r="H52">
        <v>5</v>
      </c>
      <c r="I52">
        <v>5</v>
      </c>
      <c r="J52">
        <v>5</v>
      </c>
      <c r="K52">
        <v>5</v>
      </c>
      <c r="L52">
        <v>5</v>
      </c>
      <c r="M52">
        <v>5</v>
      </c>
      <c r="N52">
        <v>1</v>
      </c>
      <c r="O52">
        <v>1</v>
      </c>
      <c r="P52">
        <v>5</v>
      </c>
      <c r="Q52">
        <v>5</v>
      </c>
      <c r="R52">
        <v>5</v>
      </c>
      <c r="S52">
        <v>1</v>
      </c>
      <c r="T52">
        <v>5</v>
      </c>
      <c r="U52">
        <v>2</v>
      </c>
      <c r="V52">
        <v>5</v>
      </c>
      <c r="W52">
        <v>5</v>
      </c>
      <c r="X52">
        <v>5</v>
      </c>
      <c r="Y52">
        <v>1</v>
      </c>
      <c r="Z52">
        <v>4</v>
      </c>
      <c r="AA52">
        <v>5</v>
      </c>
      <c r="AB52">
        <v>80</v>
      </c>
      <c r="AC52">
        <v>64</v>
      </c>
    </row>
    <row r="53" spans="1:29" x14ac:dyDescent="0.35">
      <c r="A53">
        <v>3258</v>
      </c>
      <c r="B53">
        <v>0</v>
      </c>
      <c r="C53">
        <v>1997</v>
      </c>
      <c r="D53">
        <v>20</v>
      </c>
      <c r="E53" t="s">
        <v>90</v>
      </c>
      <c r="F53">
        <v>1</v>
      </c>
      <c r="G53">
        <v>1</v>
      </c>
      <c r="H53">
        <v>4</v>
      </c>
      <c r="I53">
        <v>2</v>
      </c>
      <c r="J53">
        <v>2</v>
      </c>
      <c r="K53">
        <v>2</v>
      </c>
      <c r="L53">
        <v>4</v>
      </c>
      <c r="M53">
        <v>1</v>
      </c>
      <c r="N53">
        <v>4</v>
      </c>
      <c r="O53">
        <v>4</v>
      </c>
      <c r="P53">
        <v>4</v>
      </c>
      <c r="Q53">
        <v>2</v>
      </c>
      <c r="R53">
        <v>1</v>
      </c>
      <c r="S53">
        <v>2</v>
      </c>
      <c r="T53">
        <v>1</v>
      </c>
      <c r="U53">
        <v>2</v>
      </c>
      <c r="V53">
        <v>4</v>
      </c>
      <c r="W53">
        <v>4</v>
      </c>
      <c r="X53">
        <v>2</v>
      </c>
      <c r="Y53">
        <v>4</v>
      </c>
      <c r="Z53">
        <v>4</v>
      </c>
      <c r="AA53">
        <v>4</v>
      </c>
      <c r="AB53">
        <v>57</v>
      </c>
      <c r="AC53">
        <v>100</v>
      </c>
    </row>
    <row r="54" spans="1:29" x14ac:dyDescent="0.35">
      <c r="A54">
        <v>3278</v>
      </c>
      <c r="B54">
        <v>0</v>
      </c>
      <c r="C54">
        <v>1995</v>
      </c>
      <c r="D54">
        <v>22</v>
      </c>
      <c r="E54" t="s">
        <v>94</v>
      </c>
      <c r="F54">
        <v>1</v>
      </c>
      <c r="G54">
        <v>1</v>
      </c>
      <c r="H54">
        <v>2</v>
      </c>
      <c r="I54">
        <v>1</v>
      </c>
      <c r="J54">
        <v>1</v>
      </c>
      <c r="K54">
        <v>1</v>
      </c>
      <c r="L54">
        <v>1</v>
      </c>
      <c r="M54">
        <v>2</v>
      </c>
      <c r="N54">
        <v>2</v>
      </c>
      <c r="O54">
        <v>4</v>
      </c>
      <c r="P54">
        <v>3</v>
      </c>
      <c r="Q54">
        <v>2</v>
      </c>
      <c r="R54">
        <v>1</v>
      </c>
      <c r="S54">
        <v>1</v>
      </c>
      <c r="T54">
        <v>1</v>
      </c>
      <c r="U54">
        <v>1</v>
      </c>
      <c r="V54">
        <v>1</v>
      </c>
      <c r="W54">
        <v>4</v>
      </c>
      <c r="X54">
        <v>1</v>
      </c>
      <c r="Y54">
        <v>1</v>
      </c>
      <c r="Z54">
        <v>2</v>
      </c>
      <c r="AA54">
        <v>2</v>
      </c>
      <c r="AB54">
        <v>34</v>
      </c>
      <c r="AC54">
        <v>124</v>
      </c>
    </row>
    <row r="55" spans="1:29" x14ac:dyDescent="0.35">
      <c r="A55">
        <v>3290</v>
      </c>
      <c r="B55">
        <v>0</v>
      </c>
      <c r="C55">
        <v>1988</v>
      </c>
      <c r="D55">
        <v>29</v>
      </c>
      <c r="E55" t="s">
        <v>95</v>
      </c>
      <c r="F55">
        <v>1</v>
      </c>
      <c r="G55">
        <v>1</v>
      </c>
      <c r="H55">
        <v>1</v>
      </c>
      <c r="I55">
        <v>1</v>
      </c>
      <c r="J55">
        <v>3</v>
      </c>
      <c r="K55">
        <v>1</v>
      </c>
      <c r="L55">
        <v>3</v>
      </c>
      <c r="M55">
        <v>1</v>
      </c>
      <c r="N55">
        <v>2</v>
      </c>
      <c r="O55">
        <v>2</v>
      </c>
      <c r="P55">
        <v>3</v>
      </c>
      <c r="Q55">
        <v>1</v>
      </c>
      <c r="R55">
        <v>1</v>
      </c>
      <c r="S55">
        <v>1</v>
      </c>
      <c r="T55">
        <v>1</v>
      </c>
      <c r="U55">
        <v>3</v>
      </c>
      <c r="V55">
        <v>1</v>
      </c>
      <c r="W55">
        <v>3</v>
      </c>
      <c r="X55">
        <v>3</v>
      </c>
      <c r="Y55">
        <v>1</v>
      </c>
      <c r="Z55">
        <v>1</v>
      </c>
      <c r="AA55">
        <v>3</v>
      </c>
      <c r="AB55">
        <v>36</v>
      </c>
      <c r="AC55">
        <v>116</v>
      </c>
    </row>
    <row r="56" spans="1:29" x14ac:dyDescent="0.35">
      <c r="A56">
        <v>3297</v>
      </c>
      <c r="B56">
        <v>0</v>
      </c>
      <c r="C56">
        <v>1996</v>
      </c>
      <c r="D56">
        <v>21</v>
      </c>
      <c r="E56" t="s">
        <v>90</v>
      </c>
      <c r="F56">
        <v>1</v>
      </c>
      <c r="G56">
        <v>1</v>
      </c>
      <c r="H56">
        <v>1</v>
      </c>
      <c r="I56">
        <v>1</v>
      </c>
      <c r="J56">
        <v>4</v>
      </c>
      <c r="K56">
        <v>1</v>
      </c>
      <c r="L56">
        <v>2</v>
      </c>
      <c r="M56">
        <v>1</v>
      </c>
      <c r="N56">
        <v>2</v>
      </c>
      <c r="O56">
        <v>3</v>
      </c>
      <c r="P56">
        <v>4</v>
      </c>
      <c r="Q56">
        <v>3</v>
      </c>
      <c r="R56">
        <v>2</v>
      </c>
      <c r="S56">
        <v>2</v>
      </c>
      <c r="T56">
        <v>3</v>
      </c>
      <c r="U56">
        <v>2</v>
      </c>
      <c r="V56">
        <v>4</v>
      </c>
      <c r="W56">
        <v>3</v>
      </c>
      <c r="X56">
        <v>4</v>
      </c>
      <c r="Y56">
        <v>3</v>
      </c>
      <c r="Z56">
        <v>5</v>
      </c>
      <c r="AA56">
        <v>2</v>
      </c>
      <c r="AB56">
        <v>52</v>
      </c>
      <c r="AC56">
        <v>101</v>
      </c>
    </row>
    <row r="57" spans="1:29" x14ac:dyDescent="0.35">
      <c r="A57">
        <v>3321</v>
      </c>
      <c r="B57">
        <v>0</v>
      </c>
      <c r="C57">
        <v>1989</v>
      </c>
      <c r="D57">
        <v>28</v>
      </c>
      <c r="E57" t="s">
        <v>96</v>
      </c>
      <c r="F57">
        <v>2</v>
      </c>
      <c r="G57">
        <v>2</v>
      </c>
      <c r="H57">
        <v>4</v>
      </c>
      <c r="I57">
        <v>2</v>
      </c>
      <c r="J57">
        <v>4</v>
      </c>
      <c r="K57">
        <v>4</v>
      </c>
      <c r="L57">
        <v>4</v>
      </c>
      <c r="M57">
        <v>4</v>
      </c>
      <c r="N57">
        <v>4</v>
      </c>
      <c r="O57">
        <v>4</v>
      </c>
      <c r="P57">
        <v>2</v>
      </c>
      <c r="Q57">
        <v>2</v>
      </c>
      <c r="R57">
        <v>1</v>
      </c>
      <c r="S57">
        <v>4</v>
      </c>
      <c r="T57">
        <v>4</v>
      </c>
      <c r="U57">
        <v>4</v>
      </c>
      <c r="V57">
        <v>2</v>
      </c>
      <c r="W57">
        <v>4</v>
      </c>
      <c r="X57">
        <v>2</v>
      </c>
      <c r="Y57">
        <v>2</v>
      </c>
      <c r="Z57">
        <v>4</v>
      </c>
      <c r="AA57">
        <v>5</v>
      </c>
      <c r="AB57">
        <v>66</v>
      </c>
      <c r="AC57">
        <v>156</v>
      </c>
    </row>
    <row r="58" spans="1:29" x14ac:dyDescent="0.35">
      <c r="A58">
        <v>3326</v>
      </c>
      <c r="B58">
        <v>0</v>
      </c>
      <c r="C58">
        <v>1999</v>
      </c>
      <c r="D58">
        <v>18</v>
      </c>
      <c r="E58" t="s">
        <v>90</v>
      </c>
      <c r="F58">
        <v>1</v>
      </c>
      <c r="G58">
        <v>1</v>
      </c>
      <c r="H58">
        <v>2</v>
      </c>
      <c r="I58">
        <v>2</v>
      </c>
      <c r="J58">
        <v>4</v>
      </c>
      <c r="K58">
        <v>2</v>
      </c>
      <c r="L58">
        <v>2</v>
      </c>
      <c r="M58">
        <v>2</v>
      </c>
      <c r="N58">
        <v>2</v>
      </c>
      <c r="O58">
        <v>3</v>
      </c>
      <c r="P58">
        <v>2</v>
      </c>
      <c r="Q58">
        <v>2</v>
      </c>
      <c r="R58">
        <v>2</v>
      </c>
      <c r="S58">
        <v>2</v>
      </c>
      <c r="T58">
        <v>1</v>
      </c>
      <c r="U58">
        <v>2</v>
      </c>
      <c r="V58">
        <v>2</v>
      </c>
      <c r="W58">
        <v>2</v>
      </c>
      <c r="X58">
        <v>2</v>
      </c>
      <c r="Y58">
        <v>2</v>
      </c>
      <c r="Z58">
        <v>5</v>
      </c>
      <c r="AA58">
        <v>2</v>
      </c>
      <c r="AB58">
        <v>45</v>
      </c>
      <c r="AC58">
        <v>118</v>
      </c>
    </row>
    <row r="59" spans="1:29" x14ac:dyDescent="0.35">
      <c r="A59">
        <v>3335</v>
      </c>
      <c r="B59">
        <v>1</v>
      </c>
      <c r="C59">
        <v>1993</v>
      </c>
      <c r="D59">
        <v>24</v>
      </c>
      <c r="E59" t="s">
        <v>97</v>
      </c>
      <c r="F59">
        <v>3</v>
      </c>
      <c r="G59">
        <v>3</v>
      </c>
      <c r="H59">
        <v>2</v>
      </c>
      <c r="I59">
        <v>1</v>
      </c>
      <c r="J59">
        <v>4</v>
      </c>
      <c r="K59">
        <v>3</v>
      </c>
      <c r="L59">
        <v>2</v>
      </c>
      <c r="M59">
        <v>2</v>
      </c>
      <c r="N59">
        <v>4</v>
      </c>
      <c r="O59">
        <v>4</v>
      </c>
      <c r="P59">
        <v>2</v>
      </c>
      <c r="Q59">
        <v>3</v>
      </c>
      <c r="R59">
        <v>2</v>
      </c>
      <c r="S59">
        <v>4</v>
      </c>
      <c r="T59">
        <v>1</v>
      </c>
      <c r="U59">
        <v>2</v>
      </c>
      <c r="V59">
        <v>2</v>
      </c>
      <c r="W59">
        <v>3</v>
      </c>
      <c r="X59">
        <v>3</v>
      </c>
      <c r="Y59">
        <v>2</v>
      </c>
      <c r="Z59">
        <v>4</v>
      </c>
      <c r="AA59">
        <v>2</v>
      </c>
      <c r="AB59">
        <v>52</v>
      </c>
      <c r="AC59">
        <v>133</v>
      </c>
    </row>
    <row r="60" spans="1:29" x14ac:dyDescent="0.35">
      <c r="A60">
        <v>3342</v>
      </c>
      <c r="B60">
        <v>1</v>
      </c>
      <c r="C60">
        <v>1993</v>
      </c>
      <c r="D60">
        <v>24</v>
      </c>
      <c r="E60" t="s">
        <v>98</v>
      </c>
      <c r="F60">
        <v>1</v>
      </c>
      <c r="G60">
        <v>1</v>
      </c>
      <c r="H60">
        <v>1</v>
      </c>
      <c r="I60">
        <v>1</v>
      </c>
      <c r="J60">
        <v>2</v>
      </c>
      <c r="K60">
        <v>1</v>
      </c>
      <c r="L60">
        <v>3</v>
      </c>
      <c r="M60">
        <v>2</v>
      </c>
      <c r="N60">
        <v>2</v>
      </c>
      <c r="O60">
        <v>4</v>
      </c>
      <c r="P60">
        <v>3</v>
      </c>
      <c r="Q60">
        <v>1</v>
      </c>
      <c r="R60">
        <v>1</v>
      </c>
      <c r="S60">
        <v>2</v>
      </c>
      <c r="T60">
        <v>3</v>
      </c>
      <c r="U60">
        <v>3</v>
      </c>
      <c r="V60">
        <v>3</v>
      </c>
      <c r="W60">
        <v>2</v>
      </c>
      <c r="X60">
        <v>3</v>
      </c>
      <c r="Y60">
        <v>1</v>
      </c>
      <c r="Z60">
        <v>2</v>
      </c>
      <c r="AA60">
        <v>4</v>
      </c>
      <c r="AB60">
        <v>44</v>
      </c>
      <c r="AC60">
        <v>170</v>
      </c>
    </row>
    <row r="61" spans="1:29" x14ac:dyDescent="0.35">
      <c r="A61">
        <v>3357</v>
      </c>
      <c r="B61">
        <v>0</v>
      </c>
      <c r="C61">
        <v>1995</v>
      </c>
      <c r="D61">
        <v>22</v>
      </c>
      <c r="E61" t="s">
        <v>99</v>
      </c>
      <c r="F61">
        <v>1</v>
      </c>
      <c r="G61">
        <v>1</v>
      </c>
      <c r="H61">
        <v>2</v>
      </c>
      <c r="I61">
        <v>2</v>
      </c>
      <c r="J61">
        <v>2</v>
      </c>
      <c r="K61">
        <v>2</v>
      </c>
      <c r="L61">
        <v>1</v>
      </c>
      <c r="M61">
        <v>1</v>
      </c>
      <c r="N61">
        <v>2</v>
      </c>
      <c r="O61">
        <v>4</v>
      </c>
      <c r="P61">
        <v>2</v>
      </c>
      <c r="Q61">
        <v>2</v>
      </c>
      <c r="R61">
        <v>1</v>
      </c>
      <c r="S61">
        <v>1</v>
      </c>
      <c r="T61">
        <v>1</v>
      </c>
      <c r="U61">
        <v>1</v>
      </c>
      <c r="V61">
        <v>4</v>
      </c>
      <c r="W61">
        <v>1</v>
      </c>
      <c r="X61">
        <v>4</v>
      </c>
      <c r="Y61">
        <v>1</v>
      </c>
      <c r="Z61">
        <v>4</v>
      </c>
      <c r="AA61">
        <v>1</v>
      </c>
      <c r="AB61">
        <v>39</v>
      </c>
      <c r="AC61">
        <v>160</v>
      </c>
    </row>
    <row r="62" spans="1:29" x14ac:dyDescent="0.35">
      <c r="A62">
        <v>3359</v>
      </c>
      <c r="B62">
        <v>0</v>
      </c>
      <c r="C62">
        <v>1996</v>
      </c>
      <c r="D62">
        <v>21</v>
      </c>
      <c r="E62" t="s">
        <v>90</v>
      </c>
      <c r="F62">
        <v>1</v>
      </c>
      <c r="G62">
        <v>1</v>
      </c>
      <c r="H62">
        <v>2</v>
      </c>
      <c r="I62">
        <v>2</v>
      </c>
      <c r="J62">
        <v>5</v>
      </c>
      <c r="K62">
        <v>2</v>
      </c>
      <c r="L62">
        <v>2</v>
      </c>
      <c r="M62">
        <v>2</v>
      </c>
      <c r="N62">
        <v>4</v>
      </c>
      <c r="O62">
        <v>5</v>
      </c>
      <c r="P62">
        <v>3</v>
      </c>
      <c r="Q62">
        <v>3</v>
      </c>
      <c r="R62">
        <v>2</v>
      </c>
      <c r="S62">
        <v>3</v>
      </c>
      <c r="T62">
        <v>4</v>
      </c>
      <c r="U62">
        <v>4</v>
      </c>
      <c r="V62">
        <v>5</v>
      </c>
      <c r="W62">
        <v>2</v>
      </c>
      <c r="X62">
        <v>2</v>
      </c>
      <c r="Y62">
        <v>2</v>
      </c>
      <c r="Z62">
        <v>4</v>
      </c>
      <c r="AA62">
        <v>2</v>
      </c>
      <c r="AB62">
        <v>60</v>
      </c>
      <c r="AC62">
        <v>202</v>
      </c>
    </row>
    <row r="63" spans="1:29" x14ac:dyDescent="0.35">
      <c r="A63">
        <v>3367</v>
      </c>
      <c r="B63">
        <v>0</v>
      </c>
      <c r="C63">
        <v>1996</v>
      </c>
      <c r="D63">
        <v>21</v>
      </c>
      <c r="E63" t="s">
        <v>94</v>
      </c>
      <c r="F63">
        <v>1</v>
      </c>
      <c r="G63">
        <v>1</v>
      </c>
      <c r="H63">
        <v>4</v>
      </c>
      <c r="I63">
        <v>1</v>
      </c>
      <c r="J63">
        <v>1</v>
      </c>
      <c r="K63">
        <v>1</v>
      </c>
      <c r="L63">
        <v>1</v>
      </c>
      <c r="M63">
        <v>1</v>
      </c>
      <c r="N63">
        <v>1</v>
      </c>
      <c r="O63">
        <v>1</v>
      </c>
      <c r="P63">
        <v>1</v>
      </c>
      <c r="Q63">
        <v>1</v>
      </c>
      <c r="R63">
        <v>1</v>
      </c>
      <c r="S63">
        <v>1</v>
      </c>
      <c r="T63">
        <v>1</v>
      </c>
      <c r="U63">
        <v>1</v>
      </c>
      <c r="V63">
        <v>1</v>
      </c>
      <c r="W63">
        <v>1</v>
      </c>
      <c r="X63">
        <v>1</v>
      </c>
      <c r="Y63">
        <v>1</v>
      </c>
      <c r="Z63">
        <v>4</v>
      </c>
      <c r="AA63">
        <v>2</v>
      </c>
      <c r="AB63">
        <v>27</v>
      </c>
      <c r="AC63">
        <v>79</v>
      </c>
    </row>
    <row r="64" spans="1:29" x14ac:dyDescent="0.35">
      <c r="A64">
        <v>3377</v>
      </c>
      <c r="B64">
        <v>0</v>
      </c>
      <c r="C64">
        <v>1994</v>
      </c>
      <c r="D64">
        <v>23</v>
      </c>
      <c r="E64" t="s">
        <v>100</v>
      </c>
      <c r="F64">
        <v>3</v>
      </c>
      <c r="G64">
        <v>3</v>
      </c>
      <c r="H64">
        <v>2</v>
      </c>
      <c r="I64">
        <v>2</v>
      </c>
      <c r="J64">
        <v>2</v>
      </c>
      <c r="K64">
        <v>3</v>
      </c>
      <c r="L64">
        <v>1</v>
      </c>
      <c r="M64">
        <v>1</v>
      </c>
      <c r="N64">
        <v>2</v>
      </c>
      <c r="O64">
        <v>5</v>
      </c>
      <c r="P64">
        <v>2</v>
      </c>
      <c r="Q64">
        <v>1</v>
      </c>
      <c r="R64">
        <v>1</v>
      </c>
      <c r="S64">
        <v>1</v>
      </c>
      <c r="T64">
        <v>1</v>
      </c>
      <c r="U64">
        <v>3</v>
      </c>
      <c r="V64">
        <v>4</v>
      </c>
      <c r="W64">
        <v>1</v>
      </c>
      <c r="X64">
        <v>1</v>
      </c>
      <c r="Y64">
        <v>1</v>
      </c>
      <c r="Z64">
        <v>4</v>
      </c>
      <c r="AA64">
        <v>1</v>
      </c>
      <c r="AB64">
        <v>39</v>
      </c>
      <c r="AC64">
        <v>377</v>
      </c>
    </row>
    <row r="65" spans="1:29" x14ac:dyDescent="0.35">
      <c r="A65">
        <v>3379</v>
      </c>
      <c r="B65">
        <v>0</v>
      </c>
      <c r="C65">
        <v>1993</v>
      </c>
      <c r="D65">
        <v>24</v>
      </c>
      <c r="E65" t="s">
        <v>90</v>
      </c>
      <c r="F65">
        <v>1</v>
      </c>
      <c r="G65">
        <v>1</v>
      </c>
      <c r="H65">
        <v>3</v>
      </c>
      <c r="I65">
        <v>2</v>
      </c>
      <c r="J65">
        <v>4</v>
      </c>
      <c r="K65">
        <v>2</v>
      </c>
      <c r="L65">
        <v>1</v>
      </c>
      <c r="M65">
        <v>2</v>
      </c>
      <c r="N65">
        <v>2</v>
      </c>
      <c r="O65">
        <v>4</v>
      </c>
      <c r="P65">
        <v>2</v>
      </c>
      <c r="Q65">
        <v>3</v>
      </c>
      <c r="R65">
        <v>2</v>
      </c>
      <c r="S65">
        <v>2</v>
      </c>
      <c r="T65">
        <v>2</v>
      </c>
      <c r="U65">
        <v>3</v>
      </c>
      <c r="V65">
        <v>4</v>
      </c>
      <c r="W65">
        <v>4</v>
      </c>
      <c r="X65">
        <v>3</v>
      </c>
      <c r="Y65">
        <v>3</v>
      </c>
      <c r="Z65">
        <v>4</v>
      </c>
      <c r="AA65">
        <v>2</v>
      </c>
      <c r="AB65">
        <v>54</v>
      </c>
      <c r="AC65">
        <v>199</v>
      </c>
    </row>
    <row r="66" spans="1:29" x14ac:dyDescent="0.35">
      <c r="A66">
        <v>3381</v>
      </c>
      <c r="B66">
        <v>1</v>
      </c>
      <c r="C66">
        <v>1995</v>
      </c>
      <c r="D66">
        <v>22</v>
      </c>
      <c r="E66" t="s">
        <v>101</v>
      </c>
      <c r="F66">
        <v>1</v>
      </c>
      <c r="G66">
        <v>1</v>
      </c>
      <c r="H66">
        <v>2</v>
      </c>
      <c r="I66">
        <v>1</v>
      </c>
      <c r="J66">
        <v>2</v>
      </c>
      <c r="K66">
        <v>3</v>
      </c>
      <c r="L66">
        <v>1</v>
      </c>
      <c r="M66">
        <v>2</v>
      </c>
      <c r="N66">
        <v>4</v>
      </c>
      <c r="O66">
        <v>4</v>
      </c>
      <c r="P66">
        <v>2</v>
      </c>
      <c r="Q66">
        <v>1</v>
      </c>
      <c r="R66">
        <v>1</v>
      </c>
      <c r="S66">
        <v>3</v>
      </c>
      <c r="T66">
        <v>1</v>
      </c>
      <c r="U66">
        <v>1</v>
      </c>
      <c r="V66">
        <v>2</v>
      </c>
      <c r="W66">
        <v>3</v>
      </c>
      <c r="X66">
        <v>3</v>
      </c>
      <c r="Y66">
        <v>3</v>
      </c>
      <c r="Z66">
        <v>4</v>
      </c>
      <c r="AA66">
        <v>1</v>
      </c>
      <c r="AB66">
        <v>44</v>
      </c>
      <c r="AC66">
        <v>129</v>
      </c>
    </row>
    <row r="67" spans="1:29" x14ac:dyDescent="0.35">
      <c r="A67">
        <v>3386</v>
      </c>
      <c r="B67">
        <v>0</v>
      </c>
      <c r="C67">
        <v>1997</v>
      </c>
      <c r="D67">
        <v>20</v>
      </c>
      <c r="E67" t="s">
        <v>90</v>
      </c>
      <c r="F67">
        <v>1</v>
      </c>
      <c r="G67">
        <v>1</v>
      </c>
      <c r="H67">
        <v>2</v>
      </c>
      <c r="I67">
        <v>2</v>
      </c>
      <c r="J67">
        <v>2</v>
      </c>
      <c r="K67">
        <v>2</v>
      </c>
      <c r="L67">
        <v>2</v>
      </c>
      <c r="M67">
        <v>2</v>
      </c>
      <c r="N67">
        <v>3</v>
      </c>
      <c r="O67">
        <v>4</v>
      </c>
      <c r="P67">
        <v>4</v>
      </c>
      <c r="Q67">
        <v>2</v>
      </c>
      <c r="R67">
        <v>2</v>
      </c>
      <c r="S67">
        <v>2</v>
      </c>
      <c r="T67">
        <v>2</v>
      </c>
      <c r="U67">
        <v>2</v>
      </c>
      <c r="V67">
        <v>3</v>
      </c>
      <c r="W67">
        <v>2</v>
      </c>
      <c r="X67">
        <v>2</v>
      </c>
      <c r="Y67">
        <v>3</v>
      </c>
      <c r="Z67">
        <v>3</v>
      </c>
      <c r="AA67">
        <v>2</v>
      </c>
      <c r="AB67">
        <v>48</v>
      </c>
      <c r="AC67">
        <v>91</v>
      </c>
    </row>
    <row r="68" spans="1:29" x14ac:dyDescent="0.35">
      <c r="A68">
        <v>3387</v>
      </c>
      <c r="B68">
        <v>0</v>
      </c>
      <c r="C68">
        <v>1969</v>
      </c>
      <c r="D68">
        <v>48</v>
      </c>
      <c r="E68" t="s">
        <v>90</v>
      </c>
      <c r="F68">
        <v>1</v>
      </c>
      <c r="G68">
        <v>1</v>
      </c>
      <c r="H68">
        <v>2</v>
      </c>
      <c r="I68">
        <v>2</v>
      </c>
      <c r="J68">
        <v>4</v>
      </c>
      <c r="K68">
        <v>4</v>
      </c>
      <c r="L68">
        <v>1</v>
      </c>
      <c r="M68">
        <v>2</v>
      </c>
      <c r="N68">
        <v>3</v>
      </c>
      <c r="O68">
        <v>5</v>
      </c>
      <c r="P68">
        <v>4</v>
      </c>
      <c r="Q68">
        <v>2</v>
      </c>
      <c r="R68">
        <v>1</v>
      </c>
      <c r="S68">
        <v>3</v>
      </c>
      <c r="T68">
        <v>2</v>
      </c>
      <c r="U68">
        <v>4</v>
      </c>
      <c r="V68">
        <v>5</v>
      </c>
      <c r="W68">
        <v>4</v>
      </c>
      <c r="X68">
        <v>4</v>
      </c>
      <c r="Y68">
        <v>4</v>
      </c>
      <c r="Z68">
        <v>4</v>
      </c>
      <c r="AA68">
        <v>4</v>
      </c>
      <c r="AB68">
        <v>64</v>
      </c>
      <c r="AC68">
        <v>137</v>
      </c>
    </row>
    <row r="69" spans="1:29" x14ac:dyDescent="0.35">
      <c r="A69">
        <v>3402</v>
      </c>
      <c r="B69">
        <v>0</v>
      </c>
      <c r="C69">
        <v>1996</v>
      </c>
      <c r="D69">
        <v>21</v>
      </c>
      <c r="E69" t="s">
        <v>90</v>
      </c>
      <c r="F69">
        <v>1</v>
      </c>
      <c r="G69">
        <v>1</v>
      </c>
      <c r="H69">
        <v>3</v>
      </c>
      <c r="I69">
        <v>2</v>
      </c>
      <c r="J69">
        <v>4</v>
      </c>
      <c r="K69">
        <v>4</v>
      </c>
      <c r="L69">
        <v>1</v>
      </c>
      <c r="M69">
        <v>4</v>
      </c>
      <c r="N69">
        <v>4</v>
      </c>
      <c r="O69">
        <v>5</v>
      </c>
      <c r="P69">
        <v>4</v>
      </c>
      <c r="Q69">
        <v>2</v>
      </c>
      <c r="R69">
        <v>1</v>
      </c>
      <c r="S69">
        <v>3</v>
      </c>
      <c r="T69">
        <v>2</v>
      </c>
      <c r="U69">
        <v>3</v>
      </c>
      <c r="V69">
        <v>1</v>
      </c>
      <c r="W69">
        <v>2</v>
      </c>
      <c r="X69">
        <v>3</v>
      </c>
      <c r="Y69">
        <v>2</v>
      </c>
      <c r="Z69">
        <v>5</v>
      </c>
      <c r="AA69">
        <v>1</v>
      </c>
      <c r="AB69">
        <v>56</v>
      </c>
      <c r="AC69">
        <v>110</v>
      </c>
    </row>
    <row r="70" spans="1:29" x14ac:dyDescent="0.35">
      <c r="A70">
        <v>3406</v>
      </c>
      <c r="B70">
        <v>1</v>
      </c>
      <c r="C70">
        <v>1994</v>
      </c>
      <c r="D70">
        <v>23</v>
      </c>
      <c r="E70" t="s">
        <v>90</v>
      </c>
      <c r="F70">
        <v>1</v>
      </c>
      <c r="G70">
        <v>1</v>
      </c>
      <c r="H70">
        <v>1</v>
      </c>
      <c r="I70">
        <v>1</v>
      </c>
      <c r="J70">
        <v>4</v>
      </c>
      <c r="K70">
        <v>2</v>
      </c>
      <c r="L70">
        <v>4</v>
      </c>
      <c r="M70">
        <v>1</v>
      </c>
      <c r="N70">
        <v>4</v>
      </c>
      <c r="O70">
        <v>4</v>
      </c>
      <c r="P70">
        <v>4</v>
      </c>
      <c r="Q70">
        <v>1</v>
      </c>
      <c r="R70">
        <v>1</v>
      </c>
      <c r="S70">
        <v>4</v>
      </c>
      <c r="T70">
        <v>1</v>
      </c>
      <c r="U70">
        <v>1</v>
      </c>
      <c r="V70">
        <v>4</v>
      </c>
      <c r="W70">
        <v>5</v>
      </c>
      <c r="X70">
        <v>5</v>
      </c>
      <c r="Y70">
        <v>1</v>
      </c>
      <c r="Z70">
        <v>5</v>
      </c>
      <c r="AA70">
        <v>1</v>
      </c>
      <c r="AB70">
        <v>54</v>
      </c>
      <c r="AC70">
        <v>89</v>
      </c>
    </row>
    <row r="71" spans="1:29" x14ac:dyDescent="0.35">
      <c r="A71">
        <v>3411</v>
      </c>
      <c r="B71">
        <v>1</v>
      </c>
      <c r="C71">
        <v>2005</v>
      </c>
      <c r="D71">
        <v>12</v>
      </c>
      <c r="E71" t="s">
        <v>102</v>
      </c>
      <c r="F71">
        <v>2</v>
      </c>
      <c r="G71">
        <v>3</v>
      </c>
      <c r="H71">
        <v>4</v>
      </c>
      <c r="I71">
        <v>4</v>
      </c>
      <c r="J71">
        <v>2</v>
      </c>
      <c r="K71">
        <v>1</v>
      </c>
      <c r="L71">
        <v>1</v>
      </c>
      <c r="M71">
        <v>2</v>
      </c>
      <c r="N71">
        <v>2</v>
      </c>
      <c r="O71">
        <v>1</v>
      </c>
      <c r="P71">
        <v>3</v>
      </c>
      <c r="Q71">
        <v>2</v>
      </c>
      <c r="R71">
        <v>1</v>
      </c>
      <c r="S71">
        <v>4</v>
      </c>
      <c r="T71">
        <v>1</v>
      </c>
      <c r="U71">
        <v>1</v>
      </c>
      <c r="V71">
        <v>1</v>
      </c>
      <c r="W71">
        <v>1</v>
      </c>
      <c r="X71">
        <v>4</v>
      </c>
      <c r="Y71">
        <v>5</v>
      </c>
      <c r="Z71">
        <v>5</v>
      </c>
      <c r="AA71">
        <v>4</v>
      </c>
      <c r="AB71">
        <v>49</v>
      </c>
      <c r="AC71">
        <v>146</v>
      </c>
    </row>
    <row r="72" spans="1:29" x14ac:dyDescent="0.35">
      <c r="A72">
        <v>3412</v>
      </c>
      <c r="B72">
        <v>0</v>
      </c>
      <c r="C72">
        <v>2002</v>
      </c>
      <c r="D72">
        <v>15</v>
      </c>
      <c r="E72" t="s">
        <v>103</v>
      </c>
      <c r="F72">
        <v>3</v>
      </c>
      <c r="G72">
        <v>3</v>
      </c>
      <c r="H72">
        <v>4</v>
      </c>
      <c r="I72">
        <v>4</v>
      </c>
      <c r="J72">
        <v>3</v>
      </c>
      <c r="K72">
        <v>3</v>
      </c>
      <c r="L72">
        <v>3</v>
      </c>
      <c r="M72">
        <v>4</v>
      </c>
      <c r="N72">
        <v>4</v>
      </c>
      <c r="O72">
        <v>4</v>
      </c>
      <c r="P72">
        <v>4</v>
      </c>
      <c r="Q72">
        <v>4</v>
      </c>
      <c r="R72">
        <v>4</v>
      </c>
      <c r="S72">
        <v>4</v>
      </c>
      <c r="T72">
        <v>3</v>
      </c>
      <c r="U72">
        <v>3</v>
      </c>
      <c r="V72">
        <v>4</v>
      </c>
      <c r="W72">
        <v>4</v>
      </c>
      <c r="X72">
        <v>4</v>
      </c>
      <c r="Y72">
        <v>4</v>
      </c>
      <c r="Z72">
        <v>4</v>
      </c>
      <c r="AA72">
        <v>4</v>
      </c>
      <c r="AB72">
        <v>75</v>
      </c>
      <c r="AC72">
        <v>442</v>
      </c>
    </row>
    <row r="73" spans="1:29" x14ac:dyDescent="0.35">
      <c r="A73">
        <v>3418</v>
      </c>
      <c r="B73">
        <v>0</v>
      </c>
      <c r="C73">
        <v>1994</v>
      </c>
      <c r="D73">
        <v>23</v>
      </c>
      <c r="E73" t="s">
        <v>90</v>
      </c>
      <c r="F73">
        <v>1</v>
      </c>
      <c r="G73">
        <v>1</v>
      </c>
      <c r="H73">
        <v>1</v>
      </c>
      <c r="I73">
        <v>1</v>
      </c>
      <c r="J73">
        <v>5</v>
      </c>
      <c r="K73">
        <v>1</v>
      </c>
      <c r="L73">
        <v>3</v>
      </c>
      <c r="M73">
        <v>1</v>
      </c>
      <c r="N73">
        <v>1</v>
      </c>
      <c r="O73">
        <v>5</v>
      </c>
      <c r="P73">
        <v>4</v>
      </c>
      <c r="Q73">
        <v>1</v>
      </c>
      <c r="R73">
        <v>1</v>
      </c>
      <c r="S73">
        <v>1</v>
      </c>
      <c r="T73">
        <v>1</v>
      </c>
      <c r="U73">
        <v>1</v>
      </c>
      <c r="V73">
        <v>3</v>
      </c>
      <c r="W73">
        <v>2</v>
      </c>
      <c r="X73">
        <v>1</v>
      </c>
      <c r="Y73">
        <v>1</v>
      </c>
      <c r="Z73">
        <v>3</v>
      </c>
      <c r="AA73">
        <v>1</v>
      </c>
      <c r="AB73">
        <v>38</v>
      </c>
      <c r="AC73">
        <v>180</v>
      </c>
    </row>
    <row r="74" spans="1:29" x14ac:dyDescent="0.35">
      <c r="A74">
        <v>3419</v>
      </c>
      <c r="B74">
        <v>0</v>
      </c>
      <c r="C74">
        <v>1978</v>
      </c>
      <c r="D74">
        <v>39</v>
      </c>
      <c r="E74" t="s">
        <v>104</v>
      </c>
      <c r="F74">
        <v>1</v>
      </c>
      <c r="G74">
        <v>1</v>
      </c>
      <c r="H74">
        <v>1</v>
      </c>
      <c r="I74">
        <v>1</v>
      </c>
      <c r="J74">
        <v>1</v>
      </c>
      <c r="K74">
        <v>4</v>
      </c>
      <c r="L74">
        <v>1</v>
      </c>
      <c r="M74">
        <v>1</v>
      </c>
      <c r="N74">
        <v>1</v>
      </c>
      <c r="O74">
        <v>5</v>
      </c>
      <c r="P74">
        <v>5</v>
      </c>
      <c r="Q74">
        <v>1</v>
      </c>
      <c r="R74">
        <v>1</v>
      </c>
      <c r="S74">
        <v>2</v>
      </c>
      <c r="T74">
        <v>1</v>
      </c>
      <c r="U74">
        <v>1</v>
      </c>
      <c r="V74">
        <v>1</v>
      </c>
      <c r="W74">
        <v>1</v>
      </c>
      <c r="X74">
        <v>1</v>
      </c>
      <c r="Y74">
        <v>1</v>
      </c>
      <c r="Z74">
        <v>1</v>
      </c>
      <c r="AA74">
        <v>1</v>
      </c>
      <c r="AB74">
        <v>32</v>
      </c>
      <c r="AC74">
        <v>149</v>
      </c>
    </row>
    <row r="75" spans="1:29" x14ac:dyDescent="0.35">
      <c r="A75">
        <v>3420</v>
      </c>
      <c r="B75">
        <v>0</v>
      </c>
      <c r="C75">
        <v>1993</v>
      </c>
      <c r="D75">
        <v>24</v>
      </c>
      <c r="E75" t="s">
        <v>90</v>
      </c>
      <c r="F75">
        <v>1</v>
      </c>
      <c r="G75">
        <v>1</v>
      </c>
      <c r="H75">
        <v>2</v>
      </c>
      <c r="I75">
        <v>2</v>
      </c>
      <c r="J75">
        <v>3</v>
      </c>
      <c r="K75">
        <v>2</v>
      </c>
      <c r="L75">
        <v>2</v>
      </c>
      <c r="M75">
        <v>2</v>
      </c>
      <c r="N75">
        <v>2</v>
      </c>
      <c r="O75">
        <v>3</v>
      </c>
      <c r="P75">
        <v>2</v>
      </c>
      <c r="Q75">
        <v>1</v>
      </c>
      <c r="R75">
        <v>1</v>
      </c>
      <c r="S75">
        <v>3</v>
      </c>
      <c r="T75">
        <v>2</v>
      </c>
      <c r="U75">
        <v>2</v>
      </c>
      <c r="V75">
        <v>2</v>
      </c>
      <c r="W75">
        <v>2</v>
      </c>
      <c r="X75">
        <v>2</v>
      </c>
      <c r="Y75">
        <v>2</v>
      </c>
      <c r="Z75">
        <v>2</v>
      </c>
      <c r="AA75">
        <v>3</v>
      </c>
      <c r="AB75">
        <v>42</v>
      </c>
      <c r="AC75">
        <v>4540</v>
      </c>
    </row>
    <row r="76" spans="1:29" x14ac:dyDescent="0.35">
      <c r="A76">
        <v>3423</v>
      </c>
      <c r="B76">
        <v>1</v>
      </c>
      <c r="C76">
        <v>1995</v>
      </c>
      <c r="D76">
        <v>22</v>
      </c>
      <c r="E76" t="s">
        <v>90</v>
      </c>
      <c r="F76">
        <v>1</v>
      </c>
      <c r="G76">
        <v>1</v>
      </c>
      <c r="H76">
        <v>1</v>
      </c>
      <c r="I76">
        <v>1</v>
      </c>
      <c r="J76">
        <v>1</v>
      </c>
      <c r="K76">
        <v>2</v>
      </c>
      <c r="L76">
        <v>2</v>
      </c>
      <c r="M76">
        <v>2</v>
      </c>
      <c r="N76">
        <v>2</v>
      </c>
      <c r="O76">
        <v>3</v>
      </c>
      <c r="P76">
        <v>3</v>
      </c>
      <c r="Q76">
        <v>3</v>
      </c>
      <c r="R76">
        <v>3</v>
      </c>
      <c r="S76">
        <v>1</v>
      </c>
      <c r="T76">
        <v>1</v>
      </c>
      <c r="U76">
        <v>1</v>
      </c>
      <c r="V76">
        <v>2</v>
      </c>
      <c r="W76">
        <v>1</v>
      </c>
      <c r="X76">
        <v>2</v>
      </c>
      <c r="Y76">
        <v>2</v>
      </c>
      <c r="Z76">
        <v>5</v>
      </c>
      <c r="AA76">
        <v>1</v>
      </c>
      <c r="AB76">
        <v>39</v>
      </c>
      <c r="AC76">
        <v>158</v>
      </c>
    </row>
    <row r="77" spans="1:29" x14ac:dyDescent="0.35">
      <c r="A77">
        <v>3427</v>
      </c>
      <c r="B77">
        <v>0</v>
      </c>
      <c r="C77">
        <v>1995</v>
      </c>
      <c r="D77">
        <v>22</v>
      </c>
      <c r="E77" t="s">
        <v>90</v>
      </c>
      <c r="F77">
        <v>1</v>
      </c>
      <c r="G77">
        <v>1</v>
      </c>
      <c r="H77">
        <v>1</v>
      </c>
      <c r="I77">
        <v>1</v>
      </c>
      <c r="J77">
        <v>1</v>
      </c>
      <c r="K77">
        <v>1</v>
      </c>
      <c r="L77">
        <v>1</v>
      </c>
      <c r="M77">
        <v>1</v>
      </c>
      <c r="N77">
        <v>1</v>
      </c>
      <c r="O77">
        <v>1</v>
      </c>
      <c r="P77">
        <v>1</v>
      </c>
      <c r="Q77">
        <v>1</v>
      </c>
      <c r="R77">
        <v>1</v>
      </c>
      <c r="S77">
        <v>1</v>
      </c>
      <c r="T77">
        <v>1</v>
      </c>
      <c r="U77">
        <v>1</v>
      </c>
      <c r="V77">
        <v>3</v>
      </c>
      <c r="W77">
        <v>1</v>
      </c>
      <c r="X77">
        <v>1</v>
      </c>
      <c r="Y77">
        <v>1</v>
      </c>
      <c r="Z77">
        <v>1</v>
      </c>
      <c r="AA77">
        <v>1</v>
      </c>
      <c r="AB77">
        <v>22</v>
      </c>
      <c r="AC77">
        <v>96</v>
      </c>
    </row>
    <row r="78" spans="1:29" x14ac:dyDescent="0.35">
      <c r="A78">
        <v>3444</v>
      </c>
      <c r="B78">
        <v>0</v>
      </c>
      <c r="C78">
        <v>1994</v>
      </c>
      <c r="D78">
        <v>23</v>
      </c>
      <c r="E78" t="s">
        <v>90</v>
      </c>
      <c r="F78">
        <v>1</v>
      </c>
      <c r="G78">
        <v>1</v>
      </c>
      <c r="H78">
        <v>4</v>
      </c>
      <c r="I78">
        <v>4</v>
      </c>
      <c r="J78">
        <v>5</v>
      </c>
      <c r="K78">
        <v>5</v>
      </c>
      <c r="L78">
        <v>1</v>
      </c>
      <c r="M78">
        <v>5</v>
      </c>
      <c r="N78">
        <v>5</v>
      </c>
      <c r="O78">
        <v>5</v>
      </c>
      <c r="P78">
        <v>5</v>
      </c>
      <c r="Q78">
        <v>5</v>
      </c>
      <c r="R78">
        <v>1</v>
      </c>
      <c r="S78">
        <v>1</v>
      </c>
      <c r="T78">
        <v>2</v>
      </c>
      <c r="U78">
        <v>1</v>
      </c>
      <c r="V78">
        <v>5</v>
      </c>
      <c r="W78">
        <v>3</v>
      </c>
      <c r="X78">
        <v>5</v>
      </c>
      <c r="Y78">
        <v>1</v>
      </c>
      <c r="Z78">
        <v>5</v>
      </c>
      <c r="AA78">
        <v>3</v>
      </c>
      <c r="AB78">
        <v>71</v>
      </c>
      <c r="AC78">
        <v>167</v>
      </c>
    </row>
    <row r="79" spans="1:29" x14ac:dyDescent="0.35">
      <c r="A79">
        <v>3445</v>
      </c>
      <c r="B79">
        <v>0</v>
      </c>
      <c r="C79">
        <v>1995</v>
      </c>
      <c r="D79">
        <v>22</v>
      </c>
      <c r="E79" t="s">
        <v>90</v>
      </c>
      <c r="F79">
        <v>1</v>
      </c>
      <c r="G79">
        <v>1</v>
      </c>
      <c r="H79">
        <v>1</v>
      </c>
      <c r="I79">
        <v>1</v>
      </c>
      <c r="J79">
        <v>4</v>
      </c>
      <c r="K79">
        <v>1</v>
      </c>
      <c r="L79">
        <v>1</v>
      </c>
      <c r="M79">
        <v>1</v>
      </c>
      <c r="N79">
        <v>4</v>
      </c>
      <c r="O79">
        <v>5</v>
      </c>
      <c r="P79">
        <v>4</v>
      </c>
      <c r="Q79">
        <v>4</v>
      </c>
      <c r="R79">
        <v>1</v>
      </c>
      <c r="S79">
        <v>1</v>
      </c>
      <c r="T79">
        <v>1</v>
      </c>
      <c r="U79">
        <v>1</v>
      </c>
      <c r="V79">
        <v>4</v>
      </c>
      <c r="W79">
        <v>4</v>
      </c>
      <c r="X79">
        <v>4</v>
      </c>
      <c r="Y79">
        <v>1</v>
      </c>
      <c r="Z79">
        <v>4</v>
      </c>
      <c r="AA79">
        <v>1</v>
      </c>
      <c r="AB79">
        <v>48</v>
      </c>
      <c r="AC79">
        <v>99</v>
      </c>
    </row>
    <row r="80" spans="1:29" x14ac:dyDescent="0.35">
      <c r="A80">
        <v>3449</v>
      </c>
      <c r="B80">
        <v>1</v>
      </c>
      <c r="C80">
        <v>1996</v>
      </c>
      <c r="D80">
        <v>21</v>
      </c>
      <c r="E80" t="s">
        <v>90</v>
      </c>
      <c r="F80">
        <v>1</v>
      </c>
      <c r="G80">
        <v>1</v>
      </c>
      <c r="H80">
        <v>1</v>
      </c>
      <c r="I80">
        <v>2</v>
      </c>
      <c r="J80">
        <v>1</v>
      </c>
      <c r="K80">
        <v>1</v>
      </c>
      <c r="L80">
        <v>4</v>
      </c>
      <c r="M80">
        <v>4</v>
      </c>
      <c r="N80">
        <v>4</v>
      </c>
      <c r="O80">
        <v>2</v>
      </c>
      <c r="P80">
        <v>1</v>
      </c>
      <c r="Q80">
        <v>2</v>
      </c>
      <c r="R80">
        <v>1</v>
      </c>
      <c r="S80">
        <v>1</v>
      </c>
      <c r="T80">
        <v>1</v>
      </c>
      <c r="U80">
        <v>2</v>
      </c>
      <c r="V80">
        <v>1</v>
      </c>
      <c r="W80">
        <v>1</v>
      </c>
      <c r="X80">
        <v>4</v>
      </c>
      <c r="Y80">
        <v>1</v>
      </c>
      <c r="Z80">
        <v>1</v>
      </c>
      <c r="AA80">
        <v>1</v>
      </c>
      <c r="AB80">
        <v>36</v>
      </c>
      <c r="AC80">
        <v>99</v>
      </c>
    </row>
    <row r="81" spans="1:29" x14ac:dyDescent="0.35">
      <c r="A81">
        <v>3463</v>
      </c>
      <c r="B81">
        <v>0</v>
      </c>
      <c r="C81">
        <v>1974</v>
      </c>
      <c r="D81">
        <v>43</v>
      </c>
      <c r="E81" t="s">
        <v>90</v>
      </c>
      <c r="F81">
        <v>1</v>
      </c>
      <c r="G81">
        <v>1</v>
      </c>
      <c r="H81">
        <v>4</v>
      </c>
      <c r="I81">
        <v>2</v>
      </c>
      <c r="J81">
        <v>4</v>
      </c>
      <c r="K81">
        <v>4</v>
      </c>
      <c r="L81">
        <v>5</v>
      </c>
      <c r="M81">
        <v>1</v>
      </c>
      <c r="N81">
        <v>1</v>
      </c>
      <c r="O81">
        <v>5</v>
      </c>
      <c r="P81">
        <v>4</v>
      </c>
      <c r="Q81">
        <v>2</v>
      </c>
      <c r="R81">
        <v>1</v>
      </c>
      <c r="S81">
        <v>5</v>
      </c>
      <c r="T81">
        <v>1</v>
      </c>
      <c r="U81">
        <v>3</v>
      </c>
      <c r="V81">
        <v>1</v>
      </c>
      <c r="W81">
        <v>5</v>
      </c>
      <c r="X81">
        <v>5</v>
      </c>
      <c r="Y81">
        <v>1</v>
      </c>
      <c r="Z81">
        <v>3</v>
      </c>
      <c r="AA81">
        <v>5</v>
      </c>
      <c r="AB81">
        <v>62</v>
      </c>
      <c r="AC81">
        <v>220</v>
      </c>
    </row>
    <row r="82" spans="1:29" x14ac:dyDescent="0.35">
      <c r="A82">
        <v>3465</v>
      </c>
      <c r="B82">
        <v>1</v>
      </c>
      <c r="C82">
        <v>1996</v>
      </c>
      <c r="D82">
        <v>21</v>
      </c>
      <c r="E82" t="s">
        <v>90</v>
      </c>
      <c r="F82">
        <v>1</v>
      </c>
      <c r="G82">
        <v>1</v>
      </c>
      <c r="H82">
        <v>1</v>
      </c>
      <c r="I82">
        <v>1</v>
      </c>
      <c r="J82">
        <v>2</v>
      </c>
      <c r="K82">
        <v>1</v>
      </c>
      <c r="L82">
        <v>1</v>
      </c>
      <c r="M82">
        <v>1</v>
      </c>
      <c r="N82">
        <v>4</v>
      </c>
      <c r="O82">
        <v>4</v>
      </c>
      <c r="P82">
        <v>3</v>
      </c>
      <c r="Q82">
        <v>1</v>
      </c>
      <c r="R82">
        <v>1</v>
      </c>
      <c r="S82">
        <v>3</v>
      </c>
      <c r="T82">
        <v>2</v>
      </c>
      <c r="U82">
        <v>3</v>
      </c>
      <c r="V82">
        <v>1</v>
      </c>
      <c r="W82">
        <v>2</v>
      </c>
      <c r="X82">
        <v>1</v>
      </c>
      <c r="Y82">
        <v>2</v>
      </c>
      <c r="Z82">
        <v>2</v>
      </c>
      <c r="AA82">
        <v>1</v>
      </c>
      <c r="AB82">
        <v>37</v>
      </c>
      <c r="AC82">
        <v>138</v>
      </c>
    </row>
    <row r="83" spans="1:29" x14ac:dyDescent="0.35">
      <c r="A83">
        <v>3471</v>
      </c>
      <c r="B83">
        <v>0</v>
      </c>
      <c r="C83">
        <v>1992</v>
      </c>
      <c r="D83">
        <v>25</v>
      </c>
      <c r="E83" t="s">
        <v>90</v>
      </c>
      <c r="F83">
        <v>1</v>
      </c>
      <c r="G83">
        <v>1</v>
      </c>
      <c r="H83">
        <v>2</v>
      </c>
      <c r="I83">
        <v>2</v>
      </c>
      <c r="J83">
        <v>3</v>
      </c>
      <c r="K83">
        <v>4</v>
      </c>
      <c r="L83">
        <v>3</v>
      </c>
      <c r="M83">
        <v>3</v>
      </c>
      <c r="N83">
        <v>2</v>
      </c>
      <c r="O83">
        <v>4</v>
      </c>
      <c r="P83">
        <v>3</v>
      </c>
      <c r="Q83">
        <v>3</v>
      </c>
      <c r="R83">
        <v>2</v>
      </c>
      <c r="S83">
        <v>3</v>
      </c>
      <c r="T83">
        <v>4</v>
      </c>
      <c r="U83">
        <v>4</v>
      </c>
      <c r="V83">
        <v>4</v>
      </c>
      <c r="W83">
        <v>4</v>
      </c>
      <c r="X83">
        <v>3</v>
      </c>
      <c r="Y83">
        <v>3</v>
      </c>
      <c r="Z83">
        <v>3</v>
      </c>
      <c r="AA83">
        <v>3</v>
      </c>
      <c r="AB83">
        <v>62</v>
      </c>
      <c r="AC83">
        <v>108</v>
      </c>
    </row>
    <row r="84" spans="1:29" x14ac:dyDescent="0.35">
      <c r="A84">
        <v>3480</v>
      </c>
      <c r="B84">
        <v>0</v>
      </c>
      <c r="C84">
        <v>1996</v>
      </c>
      <c r="D84">
        <v>21</v>
      </c>
      <c r="E84" t="s">
        <v>95</v>
      </c>
      <c r="F84">
        <v>1</v>
      </c>
      <c r="G84">
        <v>1</v>
      </c>
      <c r="H84">
        <v>4</v>
      </c>
      <c r="I84">
        <v>1</v>
      </c>
      <c r="J84">
        <v>3</v>
      </c>
      <c r="K84">
        <v>2</v>
      </c>
      <c r="L84">
        <v>4</v>
      </c>
      <c r="M84">
        <v>2</v>
      </c>
      <c r="N84">
        <v>3</v>
      </c>
      <c r="O84">
        <v>4</v>
      </c>
      <c r="P84">
        <v>4</v>
      </c>
      <c r="Q84">
        <v>3</v>
      </c>
      <c r="R84">
        <v>1</v>
      </c>
      <c r="S84">
        <v>3</v>
      </c>
      <c r="T84">
        <v>2</v>
      </c>
      <c r="U84">
        <v>2</v>
      </c>
      <c r="V84">
        <v>1</v>
      </c>
      <c r="W84">
        <v>4</v>
      </c>
      <c r="X84">
        <v>2</v>
      </c>
      <c r="Y84">
        <v>2</v>
      </c>
      <c r="Z84">
        <v>4</v>
      </c>
      <c r="AA84">
        <v>4</v>
      </c>
      <c r="AB84">
        <v>55</v>
      </c>
      <c r="AC84">
        <v>77</v>
      </c>
    </row>
    <row r="85" spans="1:29" x14ac:dyDescent="0.35">
      <c r="A85">
        <v>3483</v>
      </c>
      <c r="B85">
        <v>0</v>
      </c>
      <c r="C85">
        <v>1973</v>
      </c>
      <c r="D85">
        <v>44</v>
      </c>
      <c r="E85" t="s">
        <v>90</v>
      </c>
      <c r="F85">
        <v>1</v>
      </c>
      <c r="G85">
        <v>1</v>
      </c>
      <c r="H85">
        <v>1</v>
      </c>
      <c r="I85">
        <v>1</v>
      </c>
      <c r="J85">
        <v>2</v>
      </c>
      <c r="K85">
        <v>2</v>
      </c>
      <c r="L85">
        <v>1</v>
      </c>
      <c r="M85">
        <v>2</v>
      </c>
      <c r="N85">
        <v>4</v>
      </c>
      <c r="O85">
        <v>5</v>
      </c>
      <c r="P85">
        <v>3</v>
      </c>
      <c r="Q85">
        <v>3</v>
      </c>
      <c r="R85">
        <v>2</v>
      </c>
      <c r="S85">
        <v>3</v>
      </c>
      <c r="T85">
        <v>2</v>
      </c>
      <c r="U85">
        <v>2</v>
      </c>
      <c r="V85">
        <v>1</v>
      </c>
      <c r="W85">
        <v>3</v>
      </c>
      <c r="X85">
        <v>3</v>
      </c>
      <c r="Y85">
        <v>3</v>
      </c>
      <c r="Z85">
        <v>3</v>
      </c>
      <c r="AA85">
        <v>3</v>
      </c>
      <c r="AB85">
        <v>49</v>
      </c>
      <c r="AC85">
        <v>95</v>
      </c>
    </row>
    <row r="86" spans="1:29" x14ac:dyDescent="0.35">
      <c r="A86">
        <v>3484</v>
      </c>
      <c r="B86">
        <v>0</v>
      </c>
      <c r="C86">
        <v>1996</v>
      </c>
      <c r="D86">
        <v>21</v>
      </c>
      <c r="E86" t="s">
        <v>105</v>
      </c>
      <c r="F86">
        <v>1</v>
      </c>
      <c r="G86">
        <v>1</v>
      </c>
      <c r="H86">
        <v>2</v>
      </c>
      <c r="I86">
        <v>2</v>
      </c>
      <c r="J86">
        <v>2</v>
      </c>
      <c r="K86">
        <v>2</v>
      </c>
      <c r="L86">
        <v>2</v>
      </c>
      <c r="M86">
        <v>2</v>
      </c>
      <c r="N86">
        <v>2</v>
      </c>
      <c r="O86">
        <v>5</v>
      </c>
      <c r="P86">
        <v>3</v>
      </c>
      <c r="Q86">
        <v>1</v>
      </c>
      <c r="R86">
        <v>2</v>
      </c>
      <c r="S86">
        <v>3</v>
      </c>
      <c r="T86">
        <v>3</v>
      </c>
      <c r="U86">
        <v>3</v>
      </c>
      <c r="V86">
        <v>5</v>
      </c>
      <c r="W86">
        <v>2</v>
      </c>
      <c r="X86">
        <v>3</v>
      </c>
      <c r="Y86">
        <v>4</v>
      </c>
      <c r="Z86">
        <v>4</v>
      </c>
      <c r="AA86">
        <v>3</v>
      </c>
      <c r="AB86">
        <v>55</v>
      </c>
      <c r="AC86">
        <v>89</v>
      </c>
    </row>
    <row r="87" spans="1:29" x14ac:dyDescent="0.35">
      <c r="A87">
        <v>3492</v>
      </c>
      <c r="B87">
        <v>0</v>
      </c>
      <c r="C87">
        <v>1996</v>
      </c>
      <c r="D87">
        <v>21</v>
      </c>
      <c r="E87" t="s">
        <v>106</v>
      </c>
      <c r="F87">
        <v>3</v>
      </c>
      <c r="G87">
        <v>3</v>
      </c>
      <c r="H87">
        <v>2</v>
      </c>
      <c r="I87">
        <v>2</v>
      </c>
      <c r="J87">
        <v>2</v>
      </c>
      <c r="K87">
        <v>2</v>
      </c>
      <c r="L87">
        <v>1</v>
      </c>
      <c r="M87">
        <v>2</v>
      </c>
      <c r="N87">
        <v>2</v>
      </c>
      <c r="O87">
        <v>4</v>
      </c>
      <c r="P87">
        <v>2</v>
      </c>
      <c r="Q87">
        <v>2</v>
      </c>
      <c r="R87">
        <v>2</v>
      </c>
      <c r="S87">
        <v>2</v>
      </c>
      <c r="T87">
        <v>2</v>
      </c>
      <c r="U87">
        <v>3</v>
      </c>
      <c r="V87">
        <v>3</v>
      </c>
      <c r="W87">
        <v>1</v>
      </c>
      <c r="X87">
        <v>1</v>
      </c>
      <c r="Y87">
        <v>1</v>
      </c>
      <c r="Z87">
        <v>2</v>
      </c>
      <c r="AA87">
        <v>1</v>
      </c>
      <c r="AB87">
        <v>39</v>
      </c>
      <c r="AC87">
        <v>101</v>
      </c>
    </row>
    <row r="88" spans="1:29" x14ac:dyDescent="0.35">
      <c r="A88">
        <v>3497</v>
      </c>
      <c r="B88">
        <v>1</v>
      </c>
      <c r="C88">
        <v>1996</v>
      </c>
      <c r="D88">
        <v>21</v>
      </c>
      <c r="E88" t="s">
        <v>90</v>
      </c>
      <c r="F88">
        <v>1</v>
      </c>
      <c r="G88">
        <v>1</v>
      </c>
      <c r="H88">
        <v>4</v>
      </c>
      <c r="I88">
        <v>2</v>
      </c>
      <c r="J88">
        <v>3</v>
      </c>
      <c r="K88">
        <v>4</v>
      </c>
      <c r="L88">
        <v>2</v>
      </c>
      <c r="M88">
        <v>4</v>
      </c>
      <c r="N88">
        <v>4</v>
      </c>
      <c r="O88">
        <v>4</v>
      </c>
      <c r="P88">
        <v>2</v>
      </c>
      <c r="Q88">
        <v>1</v>
      </c>
      <c r="R88">
        <v>1</v>
      </c>
      <c r="S88">
        <v>2</v>
      </c>
      <c r="T88">
        <v>2</v>
      </c>
      <c r="U88">
        <v>2</v>
      </c>
      <c r="V88">
        <v>5</v>
      </c>
      <c r="W88">
        <v>2</v>
      </c>
      <c r="X88">
        <v>2</v>
      </c>
      <c r="Y88">
        <v>1</v>
      </c>
      <c r="Z88">
        <v>2</v>
      </c>
      <c r="AA88">
        <v>1</v>
      </c>
      <c r="AB88">
        <v>50</v>
      </c>
      <c r="AC88">
        <v>172</v>
      </c>
    </row>
    <row r="89" spans="1:29" x14ac:dyDescent="0.35">
      <c r="A89">
        <v>3505</v>
      </c>
      <c r="B89">
        <v>0</v>
      </c>
      <c r="C89">
        <v>1988</v>
      </c>
      <c r="D89">
        <v>29</v>
      </c>
      <c r="E89" t="s">
        <v>107</v>
      </c>
      <c r="F89">
        <v>1</v>
      </c>
      <c r="G89">
        <v>1</v>
      </c>
      <c r="H89">
        <v>1</v>
      </c>
      <c r="I89">
        <v>1</v>
      </c>
      <c r="J89">
        <v>1</v>
      </c>
      <c r="K89">
        <v>2</v>
      </c>
      <c r="L89">
        <v>2</v>
      </c>
      <c r="M89">
        <v>3</v>
      </c>
      <c r="N89">
        <v>4</v>
      </c>
      <c r="O89">
        <v>4</v>
      </c>
      <c r="P89">
        <v>3</v>
      </c>
      <c r="Q89">
        <v>4</v>
      </c>
      <c r="R89">
        <v>3</v>
      </c>
      <c r="S89">
        <v>2</v>
      </c>
      <c r="T89">
        <v>3</v>
      </c>
      <c r="U89">
        <v>4</v>
      </c>
      <c r="V89">
        <v>3</v>
      </c>
      <c r="W89">
        <v>2</v>
      </c>
      <c r="X89">
        <v>3</v>
      </c>
      <c r="Y89">
        <v>3</v>
      </c>
      <c r="Z89">
        <v>3</v>
      </c>
      <c r="AA89">
        <v>3</v>
      </c>
      <c r="AB89">
        <v>54</v>
      </c>
      <c r="AC89">
        <v>92</v>
      </c>
    </row>
    <row r="90" spans="1:29" x14ac:dyDescent="0.35">
      <c r="A90">
        <v>3506</v>
      </c>
      <c r="B90">
        <v>0</v>
      </c>
      <c r="C90">
        <v>1977</v>
      </c>
      <c r="D90">
        <v>40</v>
      </c>
      <c r="E90" s="2" t="s">
        <v>108</v>
      </c>
      <c r="F90" s="2">
        <v>3</v>
      </c>
      <c r="G90">
        <v>3</v>
      </c>
      <c r="H90">
        <v>1</v>
      </c>
      <c r="I90">
        <v>1</v>
      </c>
      <c r="J90">
        <v>2</v>
      </c>
      <c r="K90">
        <v>1</v>
      </c>
      <c r="L90">
        <v>2</v>
      </c>
      <c r="M90">
        <v>1</v>
      </c>
      <c r="N90">
        <v>2</v>
      </c>
      <c r="O90">
        <v>3</v>
      </c>
      <c r="P90">
        <v>2</v>
      </c>
      <c r="Q90">
        <v>3</v>
      </c>
      <c r="R90">
        <v>1</v>
      </c>
      <c r="S90">
        <v>1</v>
      </c>
      <c r="T90">
        <v>1</v>
      </c>
      <c r="U90">
        <v>2</v>
      </c>
      <c r="V90">
        <v>1</v>
      </c>
      <c r="W90">
        <v>1</v>
      </c>
      <c r="X90">
        <v>1</v>
      </c>
      <c r="Y90">
        <v>1</v>
      </c>
      <c r="Z90">
        <v>1</v>
      </c>
      <c r="AA90">
        <v>1</v>
      </c>
      <c r="AB90">
        <v>29</v>
      </c>
      <c r="AC90">
        <v>88</v>
      </c>
    </row>
    <row r="91" spans="1:29" x14ac:dyDescent="0.35">
      <c r="A91">
        <v>3512</v>
      </c>
      <c r="B91">
        <v>1</v>
      </c>
      <c r="C91">
        <v>2002</v>
      </c>
      <c r="D91">
        <v>15</v>
      </c>
      <c r="E91" t="s">
        <v>109</v>
      </c>
      <c r="F91">
        <v>2</v>
      </c>
      <c r="G91">
        <v>3</v>
      </c>
      <c r="H91">
        <v>2</v>
      </c>
      <c r="I91">
        <v>3</v>
      </c>
      <c r="J91">
        <v>4</v>
      </c>
      <c r="K91">
        <v>1</v>
      </c>
      <c r="L91">
        <v>1</v>
      </c>
      <c r="M91">
        <v>3</v>
      </c>
      <c r="N91">
        <v>2</v>
      </c>
      <c r="O91">
        <v>5</v>
      </c>
      <c r="P91">
        <v>5</v>
      </c>
      <c r="Q91">
        <v>1</v>
      </c>
      <c r="R91">
        <v>2</v>
      </c>
      <c r="S91">
        <v>1</v>
      </c>
      <c r="T91">
        <v>2</v>
      </c>
      <c r="U91">
        <v>3</v>
      </c>
      <c r="V91">
        <v>1</v>
      </c>
      <c r="W91">
        <v>4</v>
      </c>
      <c r="X91">
        <v>3</v>
      </c>
      <c r="Y91">
        <v>4</v>
      </c>
      <c r="Z91">
        <v>2</v>
      </c>
      <c r="AA91">
        <v>5</v>
      </c>
      <c r="AB91">
        <v>54</v>
      </c>
      <c r="AC91">
        <v>149</v>
      </c>
    </row>
    <row r="92" spans="1:29" x14ac:dyDescent="0.35">
      <c r="A92">
        <v>3515</v>
      </c>
      <c r="B92">
        <v>1</v>
      </c>
      <c r="C92">
        <v>1994</v>
      </c>
      <c r="D92">
        <v>23</v>
      </c>
      <c r="E92" t="s">
        <v>94</v>
      </c>
      <c r="F92">
        <v>1</v>
      </c>
      <c r="G92">
        <v>1</v>
      </c>
      <c r="H92">
        <v>2</v>
      </c>
      <c r="I92">
        <v>1</v>
      </c>
      <c r="J92">
        <v>2</v>
      </c>
      <c r="K92">
        <v>3</v>
      </c>
      <c r="L92">
        <v>1</v>
      </c>
      <c r="M92">
        <v>2</v>
      </c>
      <c r="N92">
        <v>3</v>
      </c>
      <c r="O92">
        <v>3</v>
      </c>
      <c r="P92">
        <v>3</v>
      </c>
      <c r="Q92">
        <v>4</v>
      </c>
      <c r="R92">
        <v>2</v>
      </c>
      <c r="S92">
        <v>2</v>
      </c>
      <c r="T92">
        <v>2</v>
      </c>
      <c r="U92">
        <v>3</v>
      </c>
      <c r="V92">
        <v>1</v>
      </c>
      <c r="W92">
        <v>2</v>
      </c>
      <c r="X92">
        <v>2</v>
      </c>
      <c r="Y92">
        <v>2</v>
      </c>
      <c r="Z92">
        <v>3</v>
      </c>
      <c r="AA92">
        <v>3</v>
      </c>
      <c r="AB92">
        <v>46</v>
      </c>
      <c r="AC92">
        <v>117</v>
      </c>
    </row>
    <row r="93" spans="1:29" x14ac:dyDescent="0.35">
      <c r="A93">
        <v>3519</v>
      </c>
      <c r="B93">
        <v>0</v>
      </c>
      <c r="C93">
        <v>1978</v>
      </c>
      <c r="D93">
        <v>39</v>
      </c>
      <c r="E93" t="s">
        <v>110</v>
      </c>
      <c r="F93">
        <v>1</v>
      </c>
      <c r="G93">
        <v>1</v>
      </c>
      <c r="H93">
        <v>1</v>
      </c>
      <c r="I93">
        <v>4</v>
      </c>
      <c r="J93">
        <v>3</v>
      </c>
      <c r="K93">
        <v>4</v>
      </c>
      <c r="L93">
        <v>2</v>
      </c>
      <c r="M93">
        <v>2</v>
      </c>
      <c r="N93">
        <v>3</v>
      </c>
      <c r="O93">
        <v>5</v>
      </c>
      <c r="P93">
        <v>4</v>
      </c>
      <c r="Q93">
        <v>2</v>
      </c>
      <c r="R93">
        <v>2</v>
      </c>
      <c r="S93">
        <v>3</v>
      </c>
      <c r="T93">
        <v>4</v>
      </c>
      <c r="U93">
        <v>2</v>
      </c>
      <c r="V93">
        <v>4</v>
      </c>
      <c r="W93">
        <v>3</v>
      </c>
      <c r="X93">
        <v>2</v>
      </c>
      <c r="Y93">
        <v>2</v>
      </c>
      <c r="Z93">
        <v>4</v>
      </c>
      <c r="AA93">
        <v>5</v>
      </c>
      <c r="AB93">
        <v>61</v>
      </c>
      <c r="AC93">
        <v>362</v>
      </c>
    </row>
    <row r="94" spans="1:29" x14ac:dyDescent="0.35">
      <c r="A94">
        <v>3544</v>
      </c>
      <c r="B94">
        <v>0</v>
      </c>
      <c r="C94">
        <v>1974</v>
      </c>
      <c r="D94">
        <v>43</v>
      </c>
      <c r="E94" t="s">
        <v>111</v>
      </c>
      <c r="F94">
        <v>1</v>
      </c>
      <c r="G94">
        <v>1</v>
      </c>
      <c r="H94">
        <v>4</v>
      </c>
      <c r="I94">
        <v>3</v>
      </c>
      <c r="J94">
        <v>3</v>
      </c>
      <c r="K94">
        <v>3</v>
      </c>
      <c r="L94">
        <v>3</v>
      </c>
      <c r="M94">
        <v>3</v>
      </c>
      <c r="N94">
        <v>3</v>
      </c>
      <c r="O94">
        <v>4</v>
      </c>
      <c r="P94">
        <v>3</v>
      </c>
      <c r="Q94">
        <v>4</v>
      </c>
      <c r="R94">
        <v>3</v>
      </c>
      <c r="S94">
        <v>3</v>
      </c>
      <c r="T94">
        <v>2</v>
      </c>
      <c r="U94">
        <v>3</v>
      </c>
      <c r="V94">
        <v>5</v>
      </c>
      <c r="W94">
        <v>4</v>
      </c>
      <c r="X94">
        <v>3</v>
      </c>
      <c r="Y94">
        <v>3</v>
      </c>
      <c r="Z94">
        <v>4</v>
      </c>
      <c r="AA94">
        <v>5</v>
      </c>
      <c r="AB94">
        <v>68</v>
      </c>
      <c r="AC94">
        <v>112</v>
      </c>
    </row>
    <row r="95" spans="1:29" x14ac:dyDescent="0.35">
      <c r="A95">
        <v>3546</v>
      </c>
      <c r="B95">
        <v>0</v>
      </c>
      <c r="C95">
        <v>1999</v>
      </c>
      <c r="D95">
        <v>18</v>
      </c>
      <c r="E95" t="s">
        <v>112</v>
      </c>
      <c r="F95">
        <v>3</v>
      </c>
      <c r="G95">
        <v>3</v>
      </c>
      <c r="H95">
        <v>2</v>
      </c>
      <c r="I95">
        <v>2</v>
      </c>
      <c r="J95">
        <v>5</v>
      </c>
      <c r="K95">
        <v>3</v>
      </c>
      <c r="L95">
        <v>2</v>
      </c>
      <c r="M95">
        <v>1</v>
      </c>
      <c r="N95">
        <v>2</v>
      </c>
      <c r="O95">
        <v>5</v>
      </c>
      <c r="P95">
        <v>3</v>
      </c>
      <c r="Q95">
        <v>4</v>
      </c>
      <c r="R95">
        <v>2</v>
      </c>
      <c r="S95">
        <v>1</v>
      </c>
      <c r="T95">
        <v>3</v>
      </c>
      <c r="U95">
        <v>4</v>
      </c>
      <c r="V95">
        <v>3</v>
      </c>
      <c r="W95">
        <v>4</v>
      </c>
      <c r="X95">
        <v>5</v>
      </c>
      <c r="Y95">
        <v>2</v>
      </c>
      <c r="Z95">
        <v>3</v>
      </c>
      <c r="AA95">
        <v>4</v>
      </c>
      <c r="AB95">
        <v>60</v>
      </c>
      <c r="AC95">
        <v>127</v>
      </c>
    </row>
    <row r="96" spans="1:29" x14ac:dyDescent="0.35">
      <c r="A96">
        <v>3550</v>
      </c>
      <c r="B96">
        <v>0</v>
      </c>
      <c r="C96">
        <v>1971</v>
      </c>
      <c r="D96">
        <v>46</v>
      </c>
      <c r="E96" t="s">
        <v>113</v>
      </c>
      <c r="F96">
        <v>1</v>
      </c>
      <c r="G96">
        <v>1</v>
      </c>
      <c r="H96">
        <v>4</v>
      </c>
      <c r="I96">
        <v>1</v>
      </c>
      <c r="J96">
        <v>2</v>
      </c>
      <c r="K96">
        <v>1</v>
      </c>
      <c r="L96">
        <v>1</v>
      </c>
      <c r="M96">
        <v>1</v>
      </c>
      <c r="N96">
        <v>2</v>
      </c>
      <c r="O96">
        <v>4</v>
      </c>
      <c r="P96">
        <v>3</v>
      </c>
      <c r="Q96">
        <v>3</v>
      </c>
      <c r="R96">
        <v>2</v>
      </c>
      <c r="S96">
        <v>2</v>
      </c>
      <c r="T96">
        <v>2</v>
      </c>
      <c r="U96">
        <v>3</v>
      </c>
      <c r="V96">
        <v>2</v>
      </c>
      <c r="W96">
        <v>3</v>
      </c>
      <c r="X96">
        <v>2</v>
      </c>
      <c r="Y96">
        <v>2</v>
      </c>
      <c r="Z96">
        <v>3</v>
      </c>
      <c r="AA96">
        <v>3</v>
      </c>
      <c r="AB96">
        <v>46</v>
      </c>
      <c r="AC96">
        <v>1104</v>
      </c>
    </row>
    <row r="97" spans="1:29" x14ac:dyDescent="0.35">
      <c r="A97">
        <v>3553</v>
      </c>
      <c r="B97">
        <v>0</v>
      </c>
      <c r="C97">
        <v>1991</v>
      </c>
      <c r="D97">
        <v>26</v>
      </c>
      <c r="E97" t="s">
        <v>90</v>
      </c>
      <c r="F97">
        <v>1</v>
      </c>
      <c r="G97">
        <v>1</v>
      </c>
      <c r="H97">
        <v>2</v>
      </c>
      <c r="I97">
        <v>2</v>
      </c>
      <c r="J97">
        <v>4</v>
      </c>
      <c r="K97">
        <v>2</v>
      </c>
      <c r="L97">
        <v>4</v>
      </c>
      <c r="M97">
        <v>4</v>
      </c>
      <c r="N97">
        <v>2</v>
      </c>
      <c r="O97">
        <v>4</v>
      </c>
      <c r="P97">
        <v>4</v>
      </c>
      <c r="Q97">
        <v>2</v>
      </c>
      <c r="R97">
        <v>2</v>
      </c>
      <c r="S97">
        <v>2</v>
      </c>
      <c r="T97">
        <v>2</v>
      </c>
      <c r="U97">
        <v>4</v>
      </c>
      <c r="V97">
        <v>4</v>
      </c>
      <c r="W97">
        <v>4</v>
      </c>
      <c r="X97">
        <v>4</v>
      </c>
      <c r="Y97">
        <v>2</v>
      </c>
      <c r="Z97">
        <v>4</v>
      </c>
      <c r="AA97">
        <v>1</v>
      </c>
      <c r="AB97">
        <v>59</v>
      </c>
      <c r="AC97">
        <v>88</v>
      </c>
    </row>
    <row r="98" spans="1:29" x14ac:dyDescent="0.35">
      <c r="A98">
        <v>3561</v>
      </c>
      <c r="B98">
        <v>0</v>
      </c>
      <c r="C98">
        <v>1995</v>
      </c>
      <c r="D98">
        <v>22</v>
      </c>
      <c r="E98" t="s">
        <v>114</v>
      </c>
      <c r="F98">
        <v>3</v>
      </c>
      <c r="G98">
        <v>3</v>
      </c>
      <c r="H98">
        <v>1</v>
      </c>
      <c r="I98">
        <v>1</v>
      </c>
      <c r="J98">
        <v>2</v>
      </c>
      <c r="K98">
        <v>1</v>
      </c>
      <c r="L98">
        <v>1</v>
      </c>
      <c r="M98">
        <v>1</v>
      </c>
      <c r="N98">
        <v>3</v>
      </c>
      <c r="O98">
        <v>3</v>
      </c>
      <c r="P98">
        <v>1</v>
      </c>
      <c r="Q98">
        <v>1</v>
      </c>
      <c r="R98">
        <v>1</v>
      </c>
      <c r="S98">
        <v>3</v>
      </c>
      <c r="T98">
        <v>1</v>
      </c>
      <c r="U98">
        <v>2</v>
      </c>
      <c r="V98">
        <v>3</v>
      </c>
      <c r="W98">
        <v>1</v>
      </c>
      <c r="X98">
        <v>1</v>
      </c>
      <c r="Y98">
        <v>1</v>
      </c>
      <c r="Z98">
        <v>1</v>
      </c>
      <c r="AA98">
        <v>3</v>
      </c>
      <c r="AB98">
        <v>32</v>
      </c>
      <c r="AC98">
        <v>87</v>
      </c>
    </row>
    <row r="99" spans="1:29" x14ac:dyDescent="0.35">
      <c r="A99">
        <v>3574</v>
      </c>
      <c r="B99">
        <v>0</v>
      </c>
      <c r="C99">
        <v>1974</v>
      </c>
      <c r="D99">
        <v>43</v>
      </c>
      <c r="E99" t="s">
        <v>90</v>
      </c>
      <c r="F99">
        <v>1</v>
      </c>
      <c r="G99">
        <v>1</v>
      </c>
      <c r="H99">
        <v>1</v>
      </c>
      <c r="I99">
        <v>1</v>
      </c>
      <c r="J99">
        <v>1</v>
      </c>
      <c r="K99">
        <v>1</v>
      </c>
      <c r="L99">
        <v>2</v>
      </c>
      <c r="M99">
        <v>1</v>
      </c>
      <c r="N99">
        <v>1</v>
      </c>
      <c r="O99">
        <v>5</v>
      </c>
      <c r="P99">
        <v>1</v>
      </c>
      <c r="Q99">
        <v>1</v>
      </c>
      <c r="R99">
        <v>1</v>
      </c>
      <c r="S99">
        <v>1</v>
      </c>
      <c r="T99">
        <v>1</v>
      </c>
      <c r="U99">
        <v>1</v>
      </c>
      <c r="V99">
        <v>1</v>
      </c>
      <c r="W99">
        <v>1</v>
      </c>
      <c r="X99">
        <v>1</v>
      </c>
      <c r="Y99">
        <v>1</v>
      </c>
      <c r="Z99">
        <v>1</v>
      </c>
      <c r="AA99">
        <v>1</v>
      </c>
      <c r="AB99">
        <v>25</v>
      </c>
      <c r="AC99">
        <v>74</v>
      </c>
    </row>
    <row r="100" spans="1:29" x14ac:dyDescent="0.35">
      <c r="A100">
        <v>3577</v>
      </c>
      <c r="B100">
        <v>1</v>
      </c>
      <c r="C100">
        <v>1992</v>
      </c>
      <c r="D100">
        <v>25</v>
      </c>
      <c r="E100" t="s">
        <v>90</v>
      </c>
      <c r="F100">
        <v>1</v>
      </c>
      <c r="G100">
        <v>1</v>
      </c>
      <c r="H100">
        <v>1</v>
      </c>
      <c r="I100">
        <v>3</v>
      </c>
      <c r="J100">
        <v>1</v>
      </c>
      <c r="K100">
        <v>1</v>
      </c>
      <c r="L100">
        <v>4</v>
      </c>
      <c r="M100">
        <v>1</v>
      </c>
      <c r="N100">
        <v>1</v>
      </c>
      <c r="O100">
        <v>4</v>
      </c>
      <c r="P100">
        <v>1</v>
      </c>
      <c r="Q100">
        <v>3</v>
      </c>
      <c r="R100">
        <v>2</v>
      </c>
      <c r="S100">
        <v>4</v>
      </c>
      <c r="T100">
        <v>2</v>
      </c>
      <c r="U100">
        <v>3</v>
      </c>
      <c r="V100">
        <v>1</v>
      </c>
      <c r="W100">
        <v>4</v>
      </c>
      <c r="X100">
        <v>3</v>
      </c>
      <c r="Y100">
        <v>4</v>
      </c>
      <c r="Z100">
        <v>4</v>
      </c>
      <c r="AA100">
        <v>4</v>
      </c>
      <c r="AB100">
        <v>51</v>
      </c>
      <c r="AC100">
        <v>292</v>
      </c>
    </row>
    <row r="101" spans="1:29" x14ac:dyDescent="0.35">
      <c r="A101">
        <v>3590</v>
      </c>
      <c r="B101">
        <v>0</v>
      </c>
      <c r="C101">
        <v>1997</v>
      </c>
      <c r="D101">
        <v>20</v>
      </c>
      <c r="E101" t="s">
        <v>90</v>
      </c>
      <c r="F101">
        <v>1</v>
      </c>
      <c r="G101">
        <v>1</v>
      </c>
      <c r="H101">
        <v>1</v>
      </c>
      <c r="I101">
        <v>2</v>
      </c>
      <c r="J101">
        <v>3</v>
      </c>
      <c r="K101">
        <v>2</v>
      </c>
      <c r="L101">
        <v>2</v>
      </c>
      <c r="M101">
        <v>2</v>
      </c>
      <c r="N101">
        <v>2</v>
      </c>
      <c r="O101">
        <v>4</v>
      </c>
      <c r="P101">
        <v>2</v>
      </c>
      <c r="Q101">
        <v>2</v>
      </c>
      <c r="R101">
        <v>2</v>
      </c>
      <c r="S101">
        <v>1</v>
      </c>
      <c r="T101">
        <v>2</v>
      </c>
      <c r="U101">
        <v>2</v>
      </c>
      <c r="V101">
        <v>2</v>
      </c>
      <c r="W101">
        <v>1</v>
      </c>
      <c r="X101">
        <v>2</v>
      </c>
      <c r="Y101">
        <v>2</v>
      </c>
      <c r="Z101">
        <v>1</v>
      </c>
      <c r="AA101">
        <v>3</v>
      </c>
      <c r="AB101">
        <v>40</v>
      </c>
      <c r="AC101">
        <v>76</v>
      </c>
    </row>
    <row r="102" spans="1:29" x14ac:dyDescent="0.35">
      <c r="A102">
        <v>3594</v>
      </c>
      <c r="B102">
        <v>1</v>
      </c>
      <c r="C102">
        <v>1987</v>
      </c>
      <c r="D102">
        <v>30</v>
      </c>
      <c r="E102" t="s">
        <v>90</v>
      </c>
      <c r="F102">
        <v>1</v>
      </c>
      <c r="G102">
        <v>1</v>
      </c>
      <c r="H102">
        <v>2</v>
      </c>
      <c r="I102">
        <v>2</v>
      </c>
      <c r="J102">
        <v>2</v>
      </c>
      <c r="K102">
        <v>1</v>
      </c>
      <c r="L102">
        <v>4</v>
      </c>
      <c r="M102">
        <v>1</v>
      </c>
      <c r="N102">
        <v>4</v>
      </c>
      <c r="O102">
        <v>4</v>
      </c>
      <c r="P102">
        <v>1</v>
      </c>
      <c r="Q102">
        <v>2</v>
      </c>
      <c r="R102">
        <v>1</v>
      </c>
      <c r="S102">
        <v>1</v>
      </c>
      <c r="T102">
        <v>2</v>
      </c>
      <c r="U102">
        <v>2</v>
      </c>
      <c r="V102">
        <v>1</v>
      </c>
      <c r="W102">
        <v>1</v>
      </c>
      <c r="X102">
        <v>4</v>
      </c>
      <c r="Y102">
        <v>2</v>
      </c>
      <c r="Z102">
        <v>1</v>
      </c>
      <c r="AA102">
        <v>1</v>
      </c>
      <c r="AB102">
        <v>39</v>
      </c>
      <c r="AC102">
        <v>143</v>
      </c>
    </row>
    <row r="103" spans="1:29" x14ac:dyDescent="0.35">
      <c r="A103">
        <v>3602</v>
      </c>
      <c r="B103">
        <v>0</v>
      </c>
      <c r="C103">
        <v>1973</v>
      </c>
      <c r="D103">
        <v>44</v>
      </c>
      <c r="E103" t="s">
        <v>90</v>
      </c>
      <c r="F103">
        <v>1</v>
      </c>
      <c r="G103">
        <v>1</v>
      </c>
      <c r="H103">
        <v>3</v>
      </c>
      <c r="I103">
        <v>3</v>
      </c>
      <c r="J103">
        <v>4</v>
      </c>
      <c r="K103">
        <v>2</v>
      </c>
      <c r="L103">
        <v>2</v>
      </c>
      <c r="M103">
        <v>4</v>
      </c>
      <c r="N103">
        <v>3</v>
      </c>
      <c r="O103">
        <v>5</v>
      </c>
      <c r="P103">
        <v>2</v>
      </c>
      <c r="Q103">
        <v>2</v>
      </c>
      <c r="R103">
        <v>2</v>
      </c>
      <c r="S103">
        <v>2</v>
      </c>
      <c r="T103">
        <v>2</v>
      </c>
      <c r="U103">
        <v>2</v>
      </c>
      <c r="V103">
        <v>4</v>
      </c>
      <c r="W103">
        <v>2</v>
      </c>
      <c r="X103">
        <v>3</v>
      </c>
      <c r="Y103">
        <v>1</v>
      </c>
      <c r="Z103">
        <v>4</v>
      </c>
      <c r="AA103">
        <v>3</v>
      </c>
      <c r="AB103">
        <v>55</v>
      </c>
      <c r="AC103">
        <v>173</v>
      </c>
    </row>
    <row r="104" spans="1:29" x14ac:dyDescent="0.35">
      <c r="A104">
        <v>3603</v>
      </c>
      <c r="B104">
        <v>0</v>
      </c>
      <c r="C104">
        <v>1998</v>
      </c>
      <c r="D104">
        <v>19</v>
      </c>
      <c r="E104" t="s">
        <v>90</v>
      </c>
      <c r="F104">
        <v>1</v>
      </c>
      <c r="G104">
        <v>1</v>
      </c>
      <c r="H104">
        <v>4</v>
      </c>
      <c r="I104">
        <v>4</v>
      </c>
      <c r="J104">
        <v>2</v>
      </c>
      <c r="K104">
        <v>4</v>
      </c>
      <c r="L104">
        <v>4</v>
      </c>
      <c r="M104">
        <v>3</v>
      </c>
      <c r="N104">
        <v>2</v>
      </c>
      <c r="O104">
        <v>4</v>
      </c>
      <c r="P104">
        <v>2</v>
      </c>
      <c r="Q104">
        <v>2</v>
      </c>
      <c r="R104">
        <v>2</v>
      </c>
      <c r="S104">
        <v>4</v>
      </c>
      <c r="T104">
        <v>2</v>
      </c>
      <c r="U104">
        <v>4</v>
      </c>
      <c r="V104">
        <v>2</v>
      </c>
      <c r="W104">
        <v>5</v>
      </c>
      <c r="X104">
        <v>3</v>
      </c>
      <c r="Y104">
        <v>5</v>
      </c>
      <c r="Z104">
        <v>3</v>
      </c>
      <c r="AA104">
        <v>2</v>
      </c>
      <c r="AB104">
        <v>63</v>
      </c>
      <c r="AC104">
        <v>123</v>
      </c>
    </row>
    <row r="105" spans="1:29" x14ac:dyDescent="0.35">
      <c r="A105">
        <v>3610</v>
      </c>
      <c r="B105">
        <v>0</v>
      </c>
      <c r="C105">
        <v>1995</v>
      </c>
      <c r="D105">
        <v>22</v>
      </c>
      <c r="E105" t="s">
        <v>90</v>
      </c>
      <c r="F105">
        <v>1</v>
      </c>
      <c r="G105">
        <v>1</v>
      </c>
      <c r="H105">
        <v>2</v>
      </c>
      <c r="I105">
        <v>1</v>
      </c>
      <c r="J105">
        <v>2</v>
      </c>
      <c r="K105">
        <v>4</v>
      </c>
      <c r="L105">
        <v>1</v>
      </c>
      <c r="M105">
        <v>2</v>
      </c>
      <c r="N105">
        <v>4</v>
      </c>
      <c r="O105">
        <v>5</v>
      </c>
      <c r="P105">
        <v>1</v>
      </c>
      <c r="Q105">
        <v>2</v>
      </c>
      <c r="R105">
        <v>1</v>
      </c>
      <c r="S105">
        <v>2</v>
      </c>
      <c r="T105">
        <v>4</v>
      </c>
      <c r="U105">
        <v>3</v>
      </c>
      <c r="V105">
        <v>3</v>
      </c>
      <c r="W105">
        <v>2</v>
      </c>
      <c r="X105">
        <v>4</v>
      </c>
      <c r="Y105">
        <v>3</v>
      </c>
      <c r="Z105">
        <v>4</v>
      </c>
      <c r="AA105">
        <v>3</v>
      </c>
      <c r="AB105">
        <v>53</v>
      </c>
      <c r="AC105">
        <v>102</v>
      </c>
    </row>
    <row r="106" spans="1:29" x14ac:dyDescent="0.35">
      <c r="A106">
        <v>3615</v>
      </c>
      <c r="B106">
        <v>1</v>
      </c>
      <c r="C106">
        <v>1995</v>
      </c>
      <c r="D106">
        <v>22</v>
      </c>
      <c r="E106" t="s">
        <v>115</v>
      </c>
      <c r="F106">
        <v>1</v>
      </c>
      <c r="G106">
        <v>1</v>
      </c>
      <c r="H106">
        <v>1</v>
      </c>
      <c r="I106">
        <v>1</v>
      </c>
      <c r="J106">
        <v>3</v>
      </c>
      <c r="K106">
        <v>1</v>
      </c>
      <c r="L106">
        <v>1</v>
      </c>
      <c r="M106">
        <v>1</v>
      </c>
      <c r="N106">
        <v>1</v>
      </c>
      <c r="O106">
        <v>3</v>
      </c>
      <c r="P106">
        <v>1</v>
      </c>
      <c r="Q106">
        <v>3</v>
      </c>
      <c r="R106">
        <v>1</v>
      </c>
      <c r="S106">
        <v>1</v>
      </c>
      <c r="T106">
        <v>1</v>
      </c>
      <c r="U106">
        <v>1</v>
      </c>
      <c r="V106">
        <v>4</v>
      </c>
      <c r="W106">
        <v>1</v>
      </c>
      <c r="X106">
        <v>2</v>
      </c>
      <c r="Y106">
        <v>3</v>
      </c>
      <c r="Z106">
        <v>4</v>
      </c>
      <c r="AA106">
        <v>1</v>
      </c>
      <c r="AB106">
        <v>35</v>
      </c>
      <c r="AC106">
        <v>81</v>
      </c>
    </row>
    <row r="107" spans="1:29" x14ac:dyDescent="0.35">
      <c r="A107">
        <v>3643</v>
      </c>
      <c r="B107">
        <v>0</v>
      </c>
      <c r="C107">
        <v>1993</v>
      </c>
      <c r="D107">
        <v>24</v>
      </c>
      <c r="E107" t="s">
        <v>90</v>
      </c>
      <c r="F107">
        <v>1</v>
      </c>
      <c r="G107">
        <v>1</v>
      </c>
      <c r="H107">
        <v>4</v>
      </c>
      <c r="I107">
        <v>1</v>
      </c>
      <c r="J107">
        <v>2</v>
      </c>
      <c r="K107">
        <v>3</v>
      </c>
      <c r="L107">
        <v>1</v>
      </c>
      <c r="M107">
        <v>4</v>
      </c>
      <c r="N107">
        <v>4</v>
      </c>
      <c r="O107">
        <v>4</v>
      </c>
      <c r="P107">
        <v>1</v>
      </c>
      <c r="Q107">
        <v>1</v>
      </c>
      <c r="R107">
        <v>1</v>
      </c>
      <c r="S107">
        <v>4</v>
      </c>
      <c r="T107">
        <v>1</v>
      </c>
      <c r="U107">
        <v>1</v>
      </c>
      <c r="V107">
        <v>1</v>
      </c>
      <c r="W107">
        <v>5</v>
      </c>
      <c r="X107">
        <v>3</v>
      </c>
      <c r="Y107">
        <v>1</v>
      </c>
      <c r="Z107">
        <v>5</v>
      </c>
      <c r="AA107">
        <v>5</v>
      </c>
      <c r="AB107">
        <v>52</v>
      </c>
      <c r="AC107">
        <v>72</v>
      </c>
    </row>
    <row r="108" spans="1:29" x14ac:dyDescent="0.35">
      <c r="A108">
        <v>3660</v>
      </c>
      <c r="B108">
        <v>0</v>
      </c>
      <c r="C108">
        <v>1995</v>
      </c>
      <c r="D108">
        <v>22</v>
      </c>
      <c r="E108" t="s">
        <v>116</v>
      </c>
      <c r="F108">
        <v>3</v>
      </c>
      <c r="G108">
        <v>3</v>
      </c>
      <c r="H108">
        <v>4</v>
      </c>
      <c r="I108">
        <v>2</v>
      </c>
      <c r="J108">
        <v>3</v>
      </c>
      <c r="K108">
        <v>2</v>
      </c>
      <c r="L108">
        <v>2</v>
      </c>
      <c r="M108">
        <v>2</v>
      </c>
      <c r="N108">
        <v>5</v>
      </c>
      <c r="O108">
        <v>4</v>
      </c>
      <c r="P108">
        <v>4</v>
      </c>
      <c r="Q108">
        <v>4</v>
      </c>
      <c r="R108">
        <v>2</v>
      </c>
      <c r="S108">
        <v>2</v>
      </c>
      <c r="T108">
        <v>1</v>
      </c>
      <c r="U108">
        <v>5</v>
      </c>
      <c r="V108">
        <v>2</v>
      </c>
      <c r="W108">
        <v>4</v>
      </c>
      <c r="X108">
        <v>4</v>
      </c>
      <c r="Y108">
        <v>4</v>
      </c>
      <c r="Z108">
        <v>5</v>
      </c>
      <c r="AA108">
        <v>4</v>
      </c>
      <c r="AB108">
        <v>65</v>
      </c>
      <c r="AC108">
        <v>138</v>
      </c>
    </row>
    <row r="109" spans="1:29" x14ac:dyDescent="0.35">
      <c r="A109">
        <v>3663</v>
      </c>
      <c r="B109">
        <v>0</v>
      </c>
      <c r="C109">
        <v>1995</v>
      </c>
      <c r="D109">
        <v>22</v>
      </c>
      <c r="E109" t="s">
        <v>117</v>
      </c>
      <c r="F109">
        <v>1</v>
      </c>
      <c r="G109">
        <v>1</v>
      </c>
      <c r="H109">
        <v>1</v>
      </c>
      <c r="I109">
        <v>2</v>
      </c>
      <c r="J109">
        <v>3</v>
      </c>
      <c r="K109">
        <v>1</v>
      </c>
      <c r="L109">
        <v>1</v>
      </c>
      <c r="M109">
        <v>1</v>
      </c>
      <c r="N109">
        <v>4</v>
      </c>
      <c r="O109">
        <v>5</v>
      </c>
      <c r="P109">
        <v>2</v>
      </c>
      <c r="Q109">
        <v>1</v>
      </c>
      <c r="R109">
        <v>1</v>
      </c>
      <c r="S109">
        <v>1</v>
      </c>
      <c r="T109">
        <v>1</v>
      </c>
      <c r="U109">
        <v>1</v>
      </c>
      <c r="V109">
        <v>4</v>
      </c>
      <c r="W109">
        <v>2</v>
      </c>
      <c r="X109">
        <v>1</v>
      </c>
      <c r="Y109">
        <v>1</v>
      </c>
      <c r="Z109">
        <v>2</v>
      </c>
      <c r="AA109">
        <v>1</v>
      </c>
      <c r="AB109">
        <v>36</v>
      </c>
      <c r="AC109">
        <v>111</v>
      </c>
    </row>
    <row r="110" spans="1:29" x14ac:dyDescent="0.35">
      <c r="A110">
        <v>3674</v>
      </c>
      <c r="B110">
        <v>0</v>
      </c>
      <c r="C110">
        <v>1995</v>
      </c>
      <c r="D110">
        <v>22</v>
      </c>
      <c r="E110" t="s">
        <v>90</v>
      </c>
      <c r="F110">
        <v>1</v>
      </c>
      <c r="G110">
        <v>1</v>
      </c>
      <c r="H110">
        <v>1</v>
      </c>
      <c r="I110">
        <v>1</v>
      </c>
      <c r="J110">
        <v>4</v>
      </c>
      <c r="K110">
        <v>2</v>
      </c>
      <c r="L110">
        <v>3</v>
      </c>
      <c r="M110">
        <v>4</v>
      </c>
      <c r="N110">
        <v>4</v>
      </c>
      <c r="O110">
        <v>5</v>
      </c>
      <c r="P110">
        <v>2</v>
      </c>
      <c r="Q110">
        <v>1</v>
      </c>
      <c r="R110">
        <v>2</v>
      </c>
      <c r="S110">
        <v>1</v>
      </c>
      <c r="T110">
        <v>1</v>
      </c>
      <c r="U110">
        <v>1</v>
      </c>
      <c r="V110">
        <v>4</v>
      </c>
      <c r="W110">
        <v>2</v>
      </c>
      <c r="X110">
        <v>2</v>
      </c>
      <c r="Y110">
        <v>1</v>
      </c>
      <c r="Z110">
        <v>4</v>
      </c>
      <c r="AA110">
        <v>1</v>
      </c>
      <c r="AB110">
        <v>46</v>
      </c>
      <c r="AC110">
        <v>86</v>
      </c>
    </row>
    <row r="111" spans="1:29" x14ac:dyDescent="0.35">
      <c r="A111">
        <v>3678</v>
      </c>
      <c r="B111">
        <v>0</v>
      </c>
      <c r="C111">
        <v>1996</v>
      </c>
      <c r="D111">
        <v>21</v>
      </c>
      <c r="E111" t="s">
        <v>118</v>
      </c>
      <c r="F111">
        <v>2</v>
      </c>
      <c r="G111">
        <v>3</v>
      </c>
      <c r="H111">
        <v>4</v>
      </c>
      <c r="I111">
        <v>2</v>
      </c>
      <c r="J111">
        <v>4</v>
      </c>
      <c r="K111">
        <v>2</v>
      </c>
      <c r="L111">
        <v>1</v>
      </c>
      <c r="M111">
        <v>4</v>
      </c>
      <c r="N111">
        <v>2</v>
      </c>
      <c r="O111">
        <v>4</v>
      </c>
      <c r="P111">
        <v>5</v>
      </c>
      <c r="Q111">
        <v>3</v>
      </c>
      <c r="R111">
        <v>4</v>
      </c>
      <c r="S111">
        <v>1</v>
      </c>
      <c r="T111">
        <v>1</v>
      </c>
      <c r="U111">
        <v>2</v>
      </c>
      <c r="V111">
        <v>3</v>
      </c>
      <c r="W111">
        <v>4</v>
      </c>
      <c r="X111">
        <v>2</v>
      </c>
      <c r="Y111">
        <v>3</v>
      </c>
      <c r="Z111">
        <v>4</v>
      </c>
      <c r="AA111">
        <v>5</v>
      </c>
      <c r="AB111">
        <v>60</v>
      </c>
      <c r="AC111">
        <v>102</v>
      </c>
    </row>
    <row r="112" spans="1:29" x14ac:dyDescent="0.35">
      <c r="A112">
        <v>3680</v>
      </c>
      <c r="B112">
        <v>1</v>
      </c>
      <c r="C112">
        <v>1996</v>
      </c>
      <c r="D112">
        <v>21</v>
      </c>
      <c r="E112" t="s">
        <v>90</v>
      </c>
      <c r="F112">
        <v>1</v>
      </c>
      <c r="G112">
        <v>1</v>
      </c>
      <c r="H112">
        <v>3</v>
      </c>
      <c r="I112">
        <v>3</v>
      </c>
      <c r="J112">
        <v>3</v>
      </c>
      <c r="K112">
        <v>3</v>
      </c>
      <c r="L112">
        <v>3</v>
      </c>
      <c r="M112">
        <v>3</v>
      </c>
      <c r="N112">
        <v>3</v>
      </c>
      <c r="O112">
        <v>3</v>
      </c>
      <c r="P112">
        <v>3</v>
      </c>
      <c r="Q112">
        <v>3</v>
      </c>
      <c r="R112">
        <v>3</v>
      </c>
      <c r="S112">
        <v>3</v>
      </c>
      <c r="T112">
        <v>3</v>
      </c>
      <c r="U112">
        <v>3</v>
      </c>
      <c r="V112">
        <v>3</v>
      </c>
      <c r="W112">
        <v>3</v>
      </c>
      <c r="X112">
        <v>3</v>
      </c>
      <c r="Y112">
        <v>3</v>
      </c>
      <c r="Z112">
        <v>3</v>
      </c>
      <c r="AA112">
        <v>3</v>
      </c>
      <c r="AB112">
        <v>60</v>
      </c>
      <c r="AC112">
        <v>48</v>
      </c>
    </row>
    <row r="113" spans="1:29" x14ac:dyDescent="0.35">
      <c r="A113">
        <v>3688</v>
      </c>
      <c r="B113">
        <v>0</v>
      </c>
      <c r="C113">
        <v>1997</v>
      </c>
      <c r="D113">
        <v>20</v>
      </c>
      <c r="E113" t="s">
        <v>90</v>
      </c>
      <c r="F113">
        <v>1</v>
      </c>
      <c r="G113">
        <v>1</v>
      </c>
      <c r="H113">
        <v>1</v>
      </c>
      <c r="I113">
        <v>1</v>
      </c>
      <c r="J113">
        <v>2</v>
      </c>
      <c r="K113">
        <v>2</v>
      </c>
      <c r="L113">
        <v>1</v>
      </c>
      <c r="M113">
        <v>2</v>
      </c>
      <c r="N113">
        <v>3</v>
      </c>
      <c r="O113">
        <v>5</v>
      </c>
      <c r="P113">
        <v>1</v>
      </c>
      <c r="Q113">
        <v>2</v>
      </c>
      <c r="R113">
        <v>2</v>
      </c>
      <c r="S113">
        <v>4</v>
      </c>
      <c r="T113">
        <v>3</v>
      </c>
      <c r="U113">
        <v>4</v>
      </c>
      <c r="V113">
        <v>4</v>
      </c>
      <c r="W113">
        <v>4</v>
      </c>
      <c r="X113">
        <v>4</v>
      </c>
      <c r="Y113">
        <v>2</v>
      </c>
      <c r="Z113">
        <v>4</v>
      </c>
      <c r="AA113">
        <v>2</v>
      </c>
      <c r="AB113">
        <v>53</v>
      </c>
      <c r="AC113">
        <v>81</v>
      </c>
    </row>
    <row r="114" spans="1:29" x14ac:dyDescent="0.35">
      <c r="A114">
        <v>3702</v>
      </c>
      <c r="B114">
        <v>0</v>
      </c>
      <c r="C114">
        <v>1997</v>
      </c>
      <c r="D114">
        <v>20</v>
      </c>
      <c r="E114" t="s">
        <v>90</v>
      </c>
      <c r="F114">
        <v>1</v>
      </c>
      <c r="G114">
        <v>1</v>
      </c>
      <c r="H114">
        <v>2</v>
      </c>
      <c r="I114">
        <v>1</v>
      </c>
      <c r="J114">
        <v>4</v>
      </c>
      <c r="K114">
        <v>1</v>
      </c>
      <c r="L114">
        <v>2</v>
      </c>
      <c r="M114">
        <v>1</v>
      </c>
      <c r="N114">
        <v>3</v>
      </c>
      <c r="O114">
        <v>3</v>
      </c>
      <c r="P114">
        <v>2</v>
      </c>
      <c r="Q114">
        <v>2</v>
      </c>
      <c r="R114">
        <v>1</v>
      </c>
      <c r="S114">
        <v>2</v>
      </c>
      <c r="T114">
        <v>1</v>
      </c>
      <c r="U114">
        <v>2</v>
      </c>
      <c r="V114">
        <v>3</v>
      </c>
      <c r="W114">
        <v>1</v>
      </c>
      <c r="X114">
        <v>1</v>
      </c>
      <c r="Y114">
        <v>2</v>
      </c>
      <c r="Z114">
        <v>2</v>
      </c>
      <c r="AA114">
        <v>3</v>
      </c>
      <c r="AB114">
        <v>39</v>
      </c>
      <c r="AC114">
        <v>117</v>
      </c>
    </row>
    <row r="115" spans="1:29" x14ac:dyDescent="0.35">
      <c r="A115">
        <v>3709</v>
      </c>
      <c r="B115">
        <v>1</v>
      </c>
      <c r="C115">
        <v>1998</v>
      </c>
      <c r="D115">
        <v>19</v>
      </c>
      <c r="E115" t="s">
        <v>90</v>
      </c>
      <c r="F115">
        <v>1</v>
      </c>
      <c r="G115">
        <v>1</v>
      </c>
      <c r="H115">
        <v>2</v>
      </c>
      <c r="I115">
        <v>2</v>
      </c>
      <c r="J115">
        <v>4</v>
      </c>
      <c r="K115">
        <v>3</v>
      </c>
      <c r="L115">
        <v>3</v>
      </c>
      <c r="M115">
        <v>4</v>
      </c>
      <c r="N115">
        <v>3</v>
      </c>
      <c r="O115">
        <v>3</v>
      </c>
      <c r="P115">
        <v>4</v>
      </c>
      <c r="Q115">
        <v>3</v>
      </c>
      <c r="R115">
        <v>2</v>
      </c>
      <c r="S115">
        <v>3</v>
      </c>
      <c r="T115">
        <v>2</v>
      </c>
      <c r="U115">
        <v>4</v>
      </c>
      <c r="V115">
        <v>3</v>
      </c>
      <c r="W115">
        <v>3</v>
      </c>
      <c r="X115">
        <v>4</v>
      </c>
      <c r="Y115">
        <v>2</v>
      </c>
      <c r="Z115">
        <v>3</v>
      </c>
      <c r="AA115">
        <v>3</v>
      </c>
      <c r="AB115">
        <v>60</v>
      </c>
      <c r="AC115">
        <v>105</v>
      </c>
    </row>
    <row r="116" spans="1:29" x14ac:dyDescent="0.35">
      <c r="A116">
        <v>3713</v>
      </c>
      <c r="B116">
        <v>1</v>
      </c>
      <c r="C116">
        <v>1996</v>
      </c>
      <c r="D116">
        <v>21</v>
      </c>
      <c r="E116" t="s">
        <v>119</v>
      </c>
      <c r="F116">
        <v>1</v>
      </c>
      <c r="G116">
        <v>1</v>
      </c>
      <c r="H116">
        <v>1</v>
      </c>
      <c r="I116">
        <v>1</v>
      </c>
      <c r="J116">
        <v>1</v>
      </c>
      <c r="K116">
        <v>1</v>
      </c>
      <c r="L116">
        <v>1</v>
      </c>
      <c r="M116">
        <v>1</v>
      </c>
      <c r="N116">
        <v>1</v>
      </c>
      <c r="O116">
        <v>2</v>
      </c>
      <c r="P116">
        <v>1</v>
      </c>
      <c r="Q116">
        <v>1</v>
      </c>
      <c r="R116">
        <v>1</v>
      </c>
      <c r="S116">
        <v>1</v>
      </c>
      <c r="T116">
        <v>1</v>
      </c>
      <c r="U116">
        <v>1</v>
      </c>
      <c r="V116">
        <v>1</v>
      </c>
      <c r="W116">
        <v>1</v>
      </c>
      <c r="X116">
        <v>1</v>
      </c>
      <c r="Y116">
        <v>1</v>
      </c>
      <c r="Z116">
        <v>1</v>
      </c>
      <c r="AA116">
        <v>1</v>
      </c>
      <c r="AB116">
        <v>21</v>
      </c>
      <c r="AC116">
        <v>121</v>
      </c>
    </row>
    <row r="117" spans="1:29" x14ac:dyDescent="0.35">
      <c r="A117">
        <v>3719</v>
      </c>
      <c r="B117">
        <v>1</v>
      </c>
      <c r="C117">
        <v>1995</v>
      </c>
      <c r="D117">
        <v>22</v>
      </c>
      <c r="E117" t="s">
        <v>90</v>
      </c>
      <c r="F117">
        <v>1</v>
      </c>
      <c r="G117">
        <v>1</v>
      </c>
      <c r="H117">
        <v>4</v>
      </c>
      <c r="I117">
        <v>1</v>
      </c>
      <c r="J117">
        <v>4</v>
      </c>
      <c r="K117">
        <v>1</v>
      </c>
      <c r="L117">
        <v>3</v>
      </c>
      <c r="M117">
        <v>4</v>
      </c>
      <c r="N117">
        <v>4</v>
      </c>
      <c r="O117">
        <v>4</v>
      </c>
      <c r="P117">
        <v>2</v>
      </c>
      <c r="Q117">
        <v>1</v>
      </c>
      <c r="R117">
        <v>2</v>
      </c>
      <c r="S117">
        <v>1</v>
      </c>
      <c r="T117">
        <v>1</v>
      </c>
      <c r="U117">
        <v>1</v>
      </c>
      <c r="V117">
        <v>4</v>
      </c>
      <c r="W117">
        <v>1</v>
      </c>
      <c r="X117">
        <v>1</v>
      </c>
      <c r="Y117">
        <v>1</v>
      </c>
      <c r="Z117">
        <v>4</v>
      </c>
      <c r="AA117">
        <v>1</v>
      </c>
      <c r="AB117">
        <v>45</v>
      </c>
      <c r="AC117">
        <v>105</v>
      </c>
    </row>
    <row r="118" spans="1:29" x14ac:dyDescent="0.35">
      <c r="A118">
        <v>3721</v>
      </c>
      <c r="B118">
        <v>1</v>
      </c>
      <c r="C118">
        <v>1989</v>
      </c>
      <c r="D118">
        <v>28</v>
      </c>
      <c r="E118" t="s">
        <v>120</v>
      </c>
      <c r="F118">
        <v>1</v>
      </c>
      <c r="G118">
        <v>1</v>
      </c>
      <c r="H118">
        <v>1</v>
      </c>
      <c r="I118">
        <v>1</v>
      </c>
      <c r="J118">
        <v>1</v>
      </c>
      <c r="K118">
        <v>2</v>
      </c>
      <c r="L118">
        <v>1</v>
      </c>
      <c r="M118">
        <v>1</v>
      </c>
      <c r="N118">
        <v>2</v>
      </c>
      <c r="O118">
        <v>3</v>
      </c>
      <c r="P118">
        <v>1</v>
      </c>
      <c r="Q118">
        <v>1</v>
      </c>
      <c r="R118">
        <v>1</v>
      </c>
      <c r="S118">
        <v>2</v>
      </c>
      <c r="T118">
        <v>1</v>
      </c>
      <c r="U118">
        <v>1</v>
      </c>
      <c r="V118">
        <v>1</v>
      </c>
      <c r="W118">
        <v>1</v>
      </c>
      <c r="X118">
        <v>1</v>
      </c>
      <c r="Y118">
        <v>1</v>
      </c>
      <c r="Z118">
        <v>2</v>
      </c>
      <c r="AA118">
        <v>3</v>
      </c>
      <c r="AB118">
        <v>28</v>
      </c>
      <c r="AC118">
        <v>144</v>
      </c>
    </row>
    <row r="119" spans="1:29" x14ac:dyDescent="0.35">
      <c r="A119">
        <v>3753</v>
      </c>
      <c r="B119">
        <v>1</v>
      </c>
      <c r="C119">
        <v>1996</v>
      </c>
      <c r="D119">
        <v>21</v>
      </c>
      <c r="E119" t="s">
        <v>121</v>
      </c>
      <c r="F119">
        <v>1</v>
      </c>
      <c r="G119">
        <v>1</v>
      </c>
      <c r="H119">
        <v>5</v>
      </c>
      <c r="I119">
        <v>2</v>
      </c>
      <c r="J119">
        <v>2</v>
      </c>
      <c r="K119">
        <v>1</v>
      </c>
      <c r="L119">
        <v>4</v>
      </c>
      <c r="M119">
        <v>3</v>
      </c>
      <c r="N119">
        <v>3</v>
      </c>
      <c r="O119">
        <v>5</v>
      </c>
      <c r="P119">
        <v>1</v>
      </c>
      <c r="Q119">
        <v>2</v>
      </c>
      <c r="R119">
        <v>2</v>
      </c>
      <c r="S119">
        <v>3</v>
      </c>
      <c r="T119">
        <v>3</v>
      </c>
      <c r="U119">
        <v>3</v>
      </c>
      <c r="V119">
        <v>1</v>
      </c>
      <c r="W119">
        <v>1</v>
      </c>
      <c r="X119">
        <v>3</v>
      </c>
      <c r="Y119">
        <v>4</v>
      </c>
      <c r="Z119">
        <v>2</v>
      </c>
      <c r="AA119">
        <v>4</v>
      </c>
      <c r="AB119">
        <v>54</v>
      </c>
      <c r="AC119">
        <v>258</v>
      </c>
    </row>
    <row r="120" spans="1:29" x14ac:dyDescent="0.35">
      <c r="A120">
        <v>3789</v>
      </c>
      <c r="B120">
        <v>0</v>
      </c>
      <c r="C120">
        <v>1997</v>
      </c>
      <c r="D120">
        <v>20</v>
      </c>
      <c r="E120" t="s">
        <v>90</v>
      </c>
      <c r="F120">
        <v>1</v>
      </c>
      <c r="G120">
        <v>1</v>
      </c>
      <c r="H120">
        <v>3</v>
      </c>
      <c r="I120">
        <v>3</v>
      </c>
      <c r="J120">
        <v>4</v>
      </c>
      <c r="K120">
        <v>2</v>
      </c>
      <c r="L120">
        <v>2</v>
      </c>
      <c r="M120">
        <v>3</v>
      </c>
      <c r="N120">
        <v>4</v>
      </c>
      <c r="O120">
        <v>4</v>
      </c>
      <c r="P120">
        <v>3</v>
      </c>
      <c r="Q120">
        <v>2</v>
      </c>
      <c r="R120">
        <v>3</v>
      </c>
      <c r="S120">
        <v>2</v>
      </c>
      <c r="T120">
        <v>4</v>
      </c>
      <c r="U120">
        <v>4</v>
      </c>
      <c r="V120">
        <v>3</v>
      </c>
      <c r="W120">
        <v>4</v>
      </c>
      <c r="X120">
        <v>4</v>
      </c>
      <c r="Y120">
        <v>2</v>
      </c>
      <c r="Z120">
        <v>4</v>
      </c>
      <c r="AA120">
        <v>2</v>
      </c>
      <c r="AB120">
        <v>62</v>
      </c>
      <c r="AC120">
        <v>69</v>
      </c>
    </row>
    <row r="121" spans="1:29" x14ac:dyDescent="0.35">
      <c r="A121">
        <v>3791</v>
      </c>
      <c r="B121">
        <v>0</v>
      </c>
      <c r="C121">
        <v>1995</v>
      </c>
      <c r="D121">
        <v>22</v>
      </c>
      <c r="E121" t="s">
        <v>90</v>
      </c>
      <c r="F121">
        <v>1</v>
      </c>
      <c r="G121">
        <v>1</v>
      </c>
      <c r="H121">
        <v>2</v>
      </c>
      <c r="I121">
        <v>3</v>
      </c>
      <c r="J121">
        <v>4</v>
      </c>
      <c r="K121">
        <v>4</v>
      </c>
      <c r="L121">
        <v>1</v>
      </c>
      <c r="M121">
        <v>1</v>
      </c>
      <c r="N121">
        <v>2</v>
      </c>
      <c r="O121">
        <v>5</v>
      </c>
      <c r="P121">
        <v>4</v>
      </c>
      <c r="Q121">
        <v>1</v>
      </c>
      <c r="R121">
        <v>1</v>
      </c>
      <c r="S121">
        <v>4</v>
      </c>
      <c r="T121">
        <v>2</v>
      </c>
      <c r="U121">
        <v>2</v>
      </c>
      <c r="V121">
        <v>4</v>
      </c>
      <c r="W121">
        <v>2</v>
      </c>
      <c r="X121">
        <v>2</v>
      </c>
      <c r="Y121">
        <v>3</v>
      </c>
      <c r="Z121">
        <v>2</v>
      </c>
      <c r="AA121">
        <v>5</v>
      </c>
      <c r="AB121">
        <v>54</v>
      </c>
      <c r="AC121">
        <v>203</v>
      </c>
    </row>
    <row r="122" spans="1:29" x14ac:dyDescent="0.35">
      <c r="A122">
        <v>3798</v>
      </c>
      <c r="B122">
        <v>0</v>
      </c>
      <c r="C122">
        <v>1998</v>
      </c>
      <c r="D122">
        <v>19</v>
      </c>
      <c r="E122" t="s">
        <v>90</v>
      </c>
      <c r="F122">
        <v>1</v>
      </c>
      <c r="G122">
        <v>1</v>
      </c>
      <c r="H122">
        <v>2</v>
      </c>
      <c r="I122">
        <v>3</v>
      </c>
      <c r="J122">
        <v>4</v>
      </c>
      <c r="K122">
        <v>1</v>
      </c>
      <c r="L122">
        <v>1</v>
      </c>
      <c r="M122">
        <v>2</v>
      </c>
      <c r="N122">
        <v>4</v>
      </c>
      <c r="O122">
        <v>5</v>
      </c>
      <c r="P122">
        <v>1</v>
      </c>
      <c r="Q122">
        <v>4</v>
      </c>
      <c r="R122">
        <v>3</v>
      </c>
      <c r="S122">
        <v>2</v>
      </c>
      <c r="T122">
        <v>1</v>
      </c>
      <c r="U122">
        <v>4</v>
      </c>
      <c r="V122">
        <v>3</v>
      </c>
      <c r="W122">
        <v>3</v>
      </c>
      <c r="X122">
        <v>4</v>
      </c>
      <c r="Y122">
        <v>2</v>
      </c>
      <c r="Z122">
        <v>4</v>
      </c>
      <c r="AA122">
        <v>2</v>
      </c>
      <c r="AB122">
        <v>55</v>
      </c>
      <c r="AC122">
        <v>96</v>
      </c>
    </row>
    <row r="123" spans="1:29" x14ac:dyDescent="0.35">
      <c r="A123">
        <v>3807</v>
      </c>
      <c r="B123">
        <v>0</v>
      </c>
      <c r="C123">
        <v>1993</v>
      </c>
      <c r="D123">
        <v>24</v>
      </c>
      <c r="E123" t="s">
        <v>122</v>
      </c>
      <c r="F123">
        <v>2</v>
      </c>
      <c r="G123">
        <v>3</v>
      </c>
      <c r="H123">
        <v>2</v>
      </c>
      <c r="I123">
        <v>4</v>
      </c>
      <c r="J123">
        <v>2</v>
      </c>
      <c r="K123">
        <v>1</v>
      </c>
      <c r="L123">
        <v>1</v>
      </c>
      <c r="M123">
        <v>1</v>
      </c>
      <c r="N123">
        <v>1</v>
      </c>
      <c r="O123">
        <v>5</v>
      </c>
      <c r="P123">
        <v>1</v>
      </c>
      <c r="Q123">
        <v>1</v>
      </c>
      <c r="R123">
        <v>1</v>
      </c>
      <c r="S123">
        <v>1</v>
      </c>
      <c r="T123">
        <v>1</v>
      </c>
      <c r="U123">
        <v>1</v>
      </c>
      <c r="V123">
        <v>1</v>
      </c>
      <c r="W123">
        <v>1</v>
      </c>
      <c r="X123">
        <v>1</v>
      </c>
      <c r="Y123">
        <v>1</v>
      </c>
      <c r="Z123">
        <v>1</v>
      </c>
      <c r="AA123">
        <v>1</v>
      </c>
      <c r="AB123">
        <v>29</v>
      </c>
      <c r="AC123">
        <v>98</v>
      </c>
    </row>
    <row r="124" spans="1:29" x14ac:dyDescent="0.35">
      <c r="A124">
        <v>3808</v>
      </c>
      <c r="B124">
        <v>0</v>
      </c>
      <c r="C124">
        <v>1996</v>
      </c>
      <c r="D124">
        <v>21</v>
      </c>
      <c r="E124" t="s">
        <v>123</v>
      </c>
      <c r="F124">
        <v>3</v>
      </c>
      <c r="G124">
        <v>3</v>
      </c>
      <c r="H124">
        <v>3</v>
      </c>
      <c r="I124">
        <v>3</v>
      </c>
      <c r="J124">
        <v>3</v>
      </c>
      <c r="K124">
        <v>3</v>
      </c>
      <c r="L124">
        <v>3</v>
      </c>
      <c r="M124">
        <v>3</v>
      </c>
      <c r="N124">
        <v>4</v>
      </c>
      <c r="O124">
        <v>5</v>
      </c>
      <c r="P124">
        <v>2</v>
      </c>
      <c r="Q124">
        <v>2</v>
      </c>
      <c r="R124">
        <v>1</v>
      </c>
      <c r="S124">
        <v>5</v>
      </c>
      <c r="T124">
        <v>2</v>
      </c>
      <c r="U124">
        <v>2</v>
      </c>
      <c r="V124">
        <v>3</v>
      </c>
      <c r="W124">
        <v>4</v>
      </c>
      <c r="X124">
        <v>5</v>
      </c>
      <c r="Y124">
        <v>5</v>
      </c>
      <c r="Z124">
        <v>4</v>
      </c>
      <c r="AA124">
        <v>4</v>
      </c>
      <c r="AB124">
        <v>66</v>
      </c>
      <c r="AC124">
        <v>76</v>
      </c>
    </row>
    <row r="125" spans="1:29" x14ac:dyDescent="0.35">
      <c r="A125">
        <v>3812</v>
      </c>
      <c r="B125">
        <v>0</v>
      </c>
      <c r="C125">
        <v>1967</v>
      </c>
      <c r="D125">
        <v>50</v>
      </c>
      <c r="E125" t="s">
        <v>90</v>
      </c>
      <c r="F125">
        <v>1</v>
      </c>
      <c r="G125">
        <v>1</v>
      </c>
      <c r="H125">
        <v>1</v>
      </c>
      <c r="I125">
        <v>1</v>
      </c>
      <c r="J125">
        <v>1</v>
      </c>
      <c r="K125">
        <v>1</v>
      </c>
      <c r="L125">
        <v>1</v>
      </c>
      <c r="M125">
        <v>1</v>
      </c>
      <c r="N125">
        <v>4</v>
      </c>
      <c r="O125">
        <v>4</v>
      </c>
      <c r="P125">
        <v>4</v>
      </c>
      <c r="Q125">
        <v>2</v>
      </c>
      <c r="R125">
        <v>1</v>
      </c>
      <c r="S125">
        <v>4</v>
      </c>
      <c r="T125">
        <v>2</v>
      </c>
      <c r="U125">
        <v>2</v>
      </c>
      <c r="V125">
        <v>4</v>
      </c>
      <c r="W125">
        <v>1</v>
      </c>
      <c r="X125">
        <v>4</v>
      </c>
      <c r="Y125">
        <v>2</v>
      </c>
      <c r="Z125">
        <v>2</v>
      </c>
      <c r="AA125">
        <v>1</v>
      </c>
      <c r="AB125">
        <v>43</v>
      </c>
      <c r="AC125">
        <v>130</v>
      </c>
    </row>
    <row r="126" spans="1:29" x14ac:dyDescent="0.35">
      <c r="A126">
        <v>3819</v>
      </c>
      <c r="B126">
        <v>0</v>
      </c>
      <c r="C126">
        <v>1996</v>
      </c>
      <c r="D126">
        <v>21</v>
      </c>
      <c r="E126" t="s">
        <v>90</v>
      </c>
      <c r="F126">
        <v>1</v>
      </c>
      <c r="G126">
        <v>1</v>
      </c>
      <c r="H126">
        <v>1</v>
      </c>
      <c r="I126">
        <v>4</v>
      </c>
      <c r="J126">
        <v>1</v>
      </c>
      <c r="K126">
        <v>1</v>
      </c>
      <c r="L126">
        <v>2</v>
      </c>
      <c r="M126">
        <v>2</v>
      </c>
      <c r="N126">
        <v>2</v>
      </c>
      <c r="O126">
        <v>5</v>
      </c>
      <c r="P126">
        <v>5</v>
      </c>
      <c r="Q126">
        <v>1</v>
      </c>
      <c r="R126">
        <v>1</v>
      </c>
      <c r="S126">
        <v>1</v>
      </c>
      <c r="T126">
        <v>2</v>
      </c>
      <c r="U126">
        <v>1</v>
      </c>
      <c r="V126">
        <v>1</v>
      </c>
      <c r="W126">
        <v>4</v>
      </c>
      <c r="X126">
        <v>2</v>
      </c>
      <c r="Y126">
        <v>4</v>
      </c>
      <c r="Z126">
        <v>1</v>
      </c>
      <c r="AA126">
        <v>2</v>
      </c>
      <c r="AB126">
        <v>43</v>
      </c>
      <c r="AC126">
        <v>89</v>
      </c>
    </row>
    <row r="127" spans="1:29" x14ac:dyDescent="0.35">
      <c r="A127">
        <v>3820</v>
      </c>
      <c r="B127">
        <v>0</v>
      </c>
      <c r="C127">
        <v>1995</v>
      </c>
      <c r="D127">
        <v>22</v>
      </c>
      <c r="E127" t="s">
        <v>90</v>
      </c>
      <c r="F127">
        <v>1</v>
      </c>
      <c r="G127">
        <v>1</v>
      </c>
      <c r="H127">
        <v>3</v>
      </c>
      <c r="I127">
        <v>2</v>
      </c>
      <c r="J127">
        <v>2</v>
      </c>
      <c r="K127">
        <v>3</v>
      </c>
      <c r="L127">
        <v>3</v>
      </c>
      <c r="M127">
        <v>2</v>
      </c>
      <c r="N127">
        <v>2</v>
      </c>
      <c r="O127">
        <v>2</v>
      </c>
      <c r="P127">
        <v>3</v>
      </c>
      <c r="Q127">
        <v>2</v>
      </c>
      <c r="R127">
        <v>3</v>
      </c>
      <c r="S127">
        <v>3</v>
      </c>
      <c r="T127">
        <v>2</v>
      </c>
      <c r="U127">
        <v>2</v>
      </c>
      <c r="V127">
        <v>3</v>
      </c>
      <c r="W127">
        <v>2</v>
      </c>
      <c r="X127">
        <v>2</v>
      </c>
      <c r="Y127">
        <v>3</v>
      </c>
      <c r="Z127">
        <v>4</v>
      </c>
      <c r="AA127">
        <v>2</v>
      </c>
      <c r="AB127">
        <v>50</v>
      </c>
      <c r="AC127">
        <v>263</v>
      </c>
    </row>
    <row r="128" spans="1:29" x14ac:dyDescent="0.35">
      <c r="A128">
        <v>3828</v>
      </c>
      <c r="B128">
        <v>0</v>
      </c>
      <c r="C128">
        <v>1997</v>
      </c>
      <c r="D128">
        <v>20</v>
      </c>
      <c r="E128" t="s">
        <v>90</v>
      </c>
      <c r="F128">
        <v>1</v>
      </c>
      <c r="G128">
        <v>1</v>
      </c>
      <c r="H128">
        <v>1</v>
      </c>
      <c r="I128">
        <v>1</v>
      </c>
      <c r="J128">
        <v>1</v>
      </c>
      <c r="K128">
        <v>1</v>
      </c>
      <c r="L128">
        <v>1</v>
      </c>
      <c r="M128">
        <v>1</v>
      </c>
      <c r="N128">
        <v>3</v>
      </c>
      <c r="O128">
        <v>5</v>
      </c>
      <c r="P128">
        <v>2</v>
      </c>
      <c r="Q128">
        <v>1</v>
      </c>
      <c r="R128">
        <v>1</v>
      </c>
      <c r="S128">
        <v>2</v>
      </c>
      <c r="T128">
        <v>1</v>
      </c>
      <c r="U128">
        <v>2</v>
      </c>
      <c r="V128">
        <v>1</v>
      </c>
      <c r="W128">
        <v>2</v>
      </c>
      <c r="X128">
        <v>2</v>
      </c>
      <c r="Y128">
        <v>1</v>
      </c>
      <c r="Z128">
        <v>4</v>
      </c>
      <c r="AA128">
        <v>2</v>
      </c>
      <c r="AB128">
        <v>35</v>
      </c>
      <c r="AC128">
        <v>111</v>
      </c>
    </row>
    <row r="129" spans="1:29" x14ac:dyDescent="0.35">
      <c r="A129">
        <v>3851</v>
      </c>
      <c r="B129">
        <v>0</v>
      </c>
      <c r="C129">
        <v>1997</v>
      </c>
      <c r="D129">
        <v>20</v>
      </c>
      <c r="E129" t="s">
        <v>124</v>
      </c>
      <c r="F129">
        <v>1</v>
      </c>
      <c r="G129">
        <v>1</v>
      </c>
      <c r="H129">
        <v>2</v>
      </c>
      <c r="I129">
        <v>2</v>
      </c>
      <c r="J129">
        <v>3</v>
      </c>
      <c r="K129">
        <v>4</v>
      </c>
      <c r="L129">
        <v>4</v>
      </c>
      <c r="M129">
        <v>1</v>
      </c>
      <c r="N129">
        <v>2</v>
      </c>
      <c r="O129">
        <v>4</v>
      </c>
      <c r="P129">
        <v>4</v>
      </c>
      <c r="Q129">
        <v>2</v>
      </c>
      <c r="R129">
        <v>1</v>
      </c>
      <c r="S129">
        <v>3</v>
      </c>
      <c r="T129">
        <v>2</v>
      </c>
      <c r="U129">
        <v>2</v>
      </c>
      <c r="V129">
        <v>3</v>
      </c>
      <c r="W129">
        <v>2</v>
      </c>
      <c r="X129">
        <v>3</v>
      </c>
      <c r="Y129">
        <v>4</v>
      </c>
      <c r="Z129">
        <v>3</v>
      </c>
      <c r="AA129">
        <v>3</v>
      </c>
      <c r="AB129">
        <v>54</v>
      </c>
      <c r="AC129">
        <v>148</v>
      </c>
    </row>
    <row r="130" spans="1:29" x14ac:dyDescent="0.35">
      <c r="A130">
        <v>3857</v>
      </c>
      <c r="B130">
        <v>0</v>
      </c>
      <c r="C130">
        <v>1998</v>
      </c>
      <c r="D130">
        <v>19</v>
      </c>
      <c r="E130" t="s">
        <v>90</v>
      </c>
      <c r="F130">
        <v>1</v>
      </c>
      <c r="G130">
        <v>1</v>
      </c>
      <c r="H130">
        <v>2</v>
      </c>
      <c r="I130">
        <v>2</v>
      </c>
      <c r="J130">
        <v>4</v>
      </c>
      <c r="K130">
        <v>1</v>
      </c>
      <c r="L130">
        <v>2</v>
      </c>
      <c r="M130">
        <v>4</v>
      </c>
      <c r="N130">
        <v>4</v>
      </c>
      <c r="O130">
        <v>4</v>
      </c>
      <c r="P130">
        <v>2</v>
      </c>
      <c r="Q130">
        <v>3</v>
      </c>
      <c r="R130">
        <v>1</v>
      </c>
      <c r="S130">
        <v>3</v>
      </c>
      <c r="T130">
        <v>1</v>
      </c>
      <c r="U130">
        <v>2</v>
      </c>
      <c r="V130">
        <v>1</v>
      </c>
      <c r="W130">
        <v>4</v>
      </c>
      <c r="X130">
        <v>4</v>
      </c>
      <c r="Y130">
        <v>3</v>
      </c>
      <c r="Z130">
        <v>4</v>
      </c>
      <c r="AA130">
        <v>3</v>
      </c>
      <c r="AB130">
        <v>54</v>
      </c>
      <c r="AC130">
        <v>133</v>
      </c>
    </row>
    <row r="131" spans="1:29" x14ac:dyDescent="0.35">
      <c r="A131">
        <v>3875</v>
      </c>
      <c r="B131">
        <v>0</v>
      </c>
      <c r="C131">
        <v>1982</v>
      </c>
      <c r="D131">
        <v>35</v>
      </c>
      <c r="E131" t="s">
        <v>125</v>
      </c>
      <c r="F131">
        <v>1</v>
      </c>
      <c r="G131">
        <v>1</v>
      </c>
      <c r="H131">
        <v>1</v>
      </c>
      <c r="I131">
        <v>1</v>
      </c>
      <c r="J131">
        <v>1</v>
      </c>
      <c r="K131">
        <v>1</v>
      </c>
      <c r="L131">
        <v>2</v>
      </c>
      <c r="M131">
        <v>1</v>
      </c>
      <c r="N131">
        <v>1</v>
      </c>
      <c r="O131">
        <v>3</v>
      </c>
      <c r="P131">
        <v>1</v>
      </c>
      <c r="Q131">
        <v>1</v>
      </c>
      <c r="R131">
        <v>1</v>
      </c>
      <c r="S131">
        <v>1</v>
      </c>
      <c r="T131">
        <v>1</v>
      </c>
      <c r="U131">
        <v>1</v>
      </c>
      <c r="V131">
        <v>1</v>
      </c>
      <c r="W131">
        <v>1</v>
      </c>
      <c r="X131">
        <v>1</v>
      </c>
      <c r="Y131">
        <v>1</v>
      </c>
      <c r="Z131">
        <v>1</v>
      </c>
      <c r="AA131">
        <v>1</v>
      </c>
      <c r="AB131">
        <v>23</v>
      </c>
      <c r="AC131">
        <v>134</v>
      </c>
    </row>
    <row r="132" spans="1:29" x14ac:dyDescent="0.35">
      <c r="A132">
        <v>3886</v>
      </c>
      <c r="B132">
        <v>0</v>
      </c>
      <c r="C132">
        <v>1997</v>
      </c>
      <c r="D132">
        <v>20</v>
      </c>
      <c r="E132" t="s">
        <v>126</v>
      </c>
      <c r="F132">
        <v>2</v>
      </c>
      <c r="G132">
        <v>3</v>
      </c>
      <c r="H132">
        <v>4</v>
      </c>
      <c r="I132">
        <v>2</v>
      </c>
      <c r="J132">
        <v>4</v>
      </c>
      <c r="K132">
        <v>2</v>
      </c>
      <c r="L132">
        <v>1</v>
      </c>
      <c r="M132">
        <v>4</v>
      </c>
      <c r="N132">
        <v>2</v>
      </c>
      <c r="O132">
        <v>2</v>
      </c>
      <c r="P132">
        <v>1</v>
      </c>
      <c r="Q132">
        <v>2</v>
      </c>
      <c r="R132">
        <v>1</v>
      </c>
      <c r="S132">
        <v>2</v>
      </c>
      <c r="T132">
        <v>2</v>
      </c>
      <c r="U132">
        <v>2</v>
      </c>
      <c r="V132">
        <v>4</v>
      </c>
      <c r="W132">
        <v>4</v>
      </c>
      <c r="X132">
        <v>3</v>
      </c>
      <c r="Y132">
        <v>2</v>
      </c>
      <c r="Z132">
        <v>4</v>
      </c>
      <c r="AA132">
        <v>3</v>
      </c>
      <c r="AB132">
        <v>51</v>
      </c>
      <c r="AC132">
        <v>121</v>
      </c>
    </row>
    <row r="133" spans="1:29" x14ac:dyDescent="0.35">
      <c r="A133">
        <v>3890</v>
      </c>
      <c r="B133">
        <v>0</v>
      </c>
      <c r="C133">
        <v>1998</v>
      </c>
      <c r="D133">
        <v>19</v>
      </c>
      <c r="E133" t="s">
        <v>127</v>
      </c>
      <c r="F133">
        <v>1</v>
      </c>
      <c r="G133">
        <v>1</v>
      </c>
      <c r="H133">
        <v>1</v>
      </c>
      <c r="I133">
        <v>1</v>
      </c>
      <c r="J133">
        <v>2</v>
      </c>
      <c r="K133">
        <v>2</v>
      </c>
      <c r="L133">
        <v>2</v>
      </c>
      <c r="M133">
        <v>3</v>
      </c>
      <c r="N133">
        <v>3</v>
      </c>
      <c r="O133">
        <v>4</v>
      </c>
      <c r="P133">
        <v>3</v>
      </c>
      <c r="Q133">
        <v>3</v>
      </c>
      <c r="R133">
        <v>1</v>
      </c>
      <c r="S133">
        <v>3</v>
      </c>
      <c r="T133">
        <v>2</v>
      </c>
      <c r="U133">
        <v>3</v>
      </c>
      <c r="V133">
        <v>2</v>
      </c>
      <c r="W133">
        <v>2</v>
      </c>
      <c r="X133">
        <v>3</v>
      </c>
      <c r="Y133">
        <v>3</v>
      </c>
      <c r="Z133">
        <v>4</v>
      </c>
      <c r="AA133">
        <v>4</v>
      </c>
      <c r="AB133">
        <v>51</v>
      </c>
      <c r="AC133">
        <v>109</v>
      </c>
    </row>
    <row r="134" spans="1:29" x14ac:dyDescent="0.35">
      <c r="A134">
        <v>3894</v>
      </c>
      <c r="B134">
        <v>0</v>
      </c>
      <c r="C134">
        <v>1998</v>
      </c>
      <c r="D134">
        <v>19</v>
      </c>
      <c r="E134" t="s">
        <v>90</v>
      </c>
      <c r="F134">
        <v>1</v>
      </c>
      <c r="G134">
        <v>1</v>
      </c>
      <c r="H134">
        <v>1</v>
      </c>
      <c r="I134">
        <v>1</v>
      </c>
      <c r="J134">
        <v>3</v>
      </c>
      <c r="K134">
        <v>3</v>
      </c>
      <c r="L134">
        <v>4</v>
      </c>
      <c r="M134">
        <v>4</v>
      </c>
      <c r="N134">
        <v>3</v>
      </c>
      <c r="O134">
        <v>3</v>
      </c>
      <c r="P134">
        <v>4</v>
      </c>
      <c r="Q134">
        <v>3</v>
      </c>
      <c r="R134">
        <v>1</v>
      </c>
      <c r="S134">
        <v>3</v>
      </c>
      <c r="T134">
        <v>4</v>
      </c>
      <c r="U134">
        <v>4</v>
      </c>
      <c r="V134">
        <v>3</v>
      </c>
      <c r="W134">
        <v>2</v>
      </c>
      <c r="X134">
        <v>1</v>
      </c>
      <c r="Y134">
        <v>1</v>
      </c>
      <c r="Z134">
        <v>1</v>
      </c>
      <c r="AA134">
        <v>1</v>
      </c>
      <c r="AB134">
        <v>50</v>
      </c>
      <c r="AC134">
        <v>81</v>
      </c>
    </row>
    <row r="135" spans="1:29" x14ac:dyDescent="0.35">
      <c r="A135">
        <v>3904</v>
      </c>
      <c r="B135">
        <v>1</v>
      </c>
      <c r="C135">
        <v>1995</v>
      </c>
      <c r="D135">
        <v>22</v>
      </c>
      <c r="E135" t="s">
        <v>128</v>
      </c>
      <c r="F135">
        <v>3</v>
      </c>
      <c r="G135">
        <v>3</v>
      </c>
      <c r="H135">
        <v>4</v>
      </c>
      <c r="I135">
        <v>2</v>
      </c>
      <c r="J135">
        <v>2</v>
      </c>
      <c r="K135">
        <v>4</v>
      </c>
      <c r="L135">
        <v>2</v>
      </c>
      <c r="M135">
        <v>2</v>
      </c>
      <c r="N135">
        <v>4</v>
      </c>
      <c r="O135">
        <v>4</v>
      </c>
      <c r="P135">
        <v>2</v>
      </c>
      <c r="Q135">
        <v>4</v>
      </c>
      <c r="R135">
        <v>2</v>
      </c>
      <c r="S135">
        <v>2</v>
      </c>
      <c r="T135">
        <v>2</v>
      </c>
      <c r="U135">
        <v>4</v>
      </c>
      <c r="V135">
        <v>4</v>
      </c>
      <c r="W135">
        <v>2</v>
      </c>
      <c r="X135">
        <v>4</v>
      </c>
      <c r="Y135">
        <v>2</v>
      </c>
      <c r="Z135">
        <v>5</v>
      </c>
      <c r="AA135">
        <v>2</v>
      </c>
      <c r="AB135">
        <v>59</v>
      </c>
      <c r="AC135">
        <v>145</v>
      </c>
    </row>
    <row r="136" spans="1:29" x14ac:dyDescent="0.35">
      <c r="A136">
        <v>3911</v>
      </c>
      <c r="B136">
        <v>0</v>
      </c>
      <c r="C136">
        <v>1997</v>
      </c>
      <c r="D136">
        <v>20</v>
      </c>
      <c r="E136" t="s">
        <v>90</v>
      </c>
      <c r="F136">
        <v>1</v>
      </c>
      <c r="G136">
        <v>1</v>
      </c>
      <c r="H136">
        <v>2</v>
      </c>
      <c r="I136">
        <v>3</v>
      </c>
      <c r="J136">
        <v>2</v>
      </c>
      <c r="K136">
        <v>4</v>
      </c>
      <c r="L136">
        <v>4</v>
      </c>
      <c r="M136">
        <v>2</v>
      </c>
      <c r="N136">
        <v>4</v>
      </c>
      <c r="O136">
        <v>4</v>
      </c>
      <c r="P136">
        <v>4</v>
      </c>
      <c r="Q136">
        <v>2</v>
      </c>
      <c r="R136">
        <v>2</v>
      </c>
      <c r="S136">
        <v>1</v>
      </c>
      <c r="T136">
        <v>2</v>
      </c>
      <c r="U136">
        <v>2</v>
      </c>
      <c r="V136">
        <v>2</v>
      </c>
      <c r="W136">
        <v>2</v>
      </c>
      <c r="X136">
        <v>3</v>
      </c>
      <c r="Y136">
        <v>4</v>
      </c>
      <c r="Z136">
        <v>1</v>
      </c>
      <c r="AA136">
        <v>1</v>
      </c>
      <c r="AB136">
        <v>51</v>
      </c>
      <c r="AC136">
        <v>97</v>
      </c>
    </row>
    <row r="137" spans="1:29" x14ac:dyDescent="0.35">
      <c r="A137">
        <v>3943</v>
      </c>
      <c r="B137">
        <v>0</v>
      </c>
      <c r="C137">
        <v>1997</v>
      </c>
      <c r="D137">
        <v>20</v>
      </c>
      <c r="E137" t="s">
        <v>129</v>
      </c>
      <c r="F137">
        <v>1</v>
      </c>
      <c r="G137">
        <v>1</v>
      </c>
      <c r="H137">
        <v>1</v>
      </c>
      <c r="I137">
        <v>1</v>
      </c>
      <c r="J137">
        <v>1</v>
      </c>
      <c r="K137">
        <v>2</v>
      </c>
      <c r="L137">
        <v>3</v>
      </c>
      <c r="M137">
        <v>1</v>
      </c>
      <c r="N137">
        <v>1</v>
      </c>
      <c r="O137">
        <v>4</v>
      </c>
      <c r="P137">
        <v>4</v>
      </c>
      <c r="Q137">
        <v>1</v>
      </c>
      <c r="R137">
        <v>1</v>
      </c>
      <c r="S137">
        <v>1</v>
      </c>
      <c r="T137">
        <v>1</v>
      </c>
      <c r="U137">
        <v>1</v>
      </c>
      <c r="V137">
        <v>1</v>
      </c>
      <c r="W137">
        <v>1</v>
      </c>
      <c r="X137">
        <v>1</v>
      </c>
      <c r="Y137">
        <v>2</v>
      </c>
      <c r="Z137">
        <v>1</v>
      </c>
      <c r="AA137">
        <v>2</v>
      </c>
      <c r="AB137">
        <v>31</v>
      </c>
      <c r="AC137">
        <v>528</v>
      </c>
    </row>
    <row r="138" spans="1:29" x14ac:dyDescent="0.35">
      <c r="A138">
        <v>3945</v>
      </c>
      <c r="B138">
        <v>0</v>
      </c>
      <c r="C138">
        <v>1990</v>
      </c>
      <c r="D138">
        <v>27</v>
      </c>
      <c r="E138" t="s">
        <v>90</v>
      </c>
      <c r="F138">
        <v>1</v>
      </c>
      <c r="G138">
        <v>1</v>
      </c>
      <c r="H138">
        <v>3</v>
      </c>
      <c r="I138">
        <v>3</v>
      </c>
      <c r="J138">
        <v>4</v>
      </c>
      <c r="K138">
        <v>2</v>
      </c>
      <c r="L138">
        <v>3</v>
      </c>
      <c r="M138">
        <v>3</v>
      </c>
      <c r="N138">
        <v>4</v>
      </c>
      <c r="O138">
        <v>4</v>
      </c>
      <c r="P138">
        <v>4</v>
      </c>
      <c r="Q138">
        <v>4</v>
      </c>
      <c r="R138">
        <v>3</v>
      </c>
      <c r="S138">
        <v>3</v>
      </c>
      <c r="T138">
        <v>3</v>
      </c>
      <c r="U138">
        <v>4</v>
      </c>
      <c r="V138">
        <v>2</v>
      </c>
      <c r="W138">
        <v>4</v>
      </c>
      <c r="X138">
        <v>2</v>
      </c>
      <c r="Y138">
        <v>3</v>
      </c>
      <c r="Z138">
        <v>3</v>
      </c>
      <c r="AA138">
        <v>4</v>
      </c>
      <c r="AB138">
        <v>65</v>
      </c>
      <c r="AC138">
        <v>156</v>
      </c>
    </row>
    <row r="139" spans="1:29" x14ac:dyDescent="0.35">
      <c r="A139">
        <v>3963</v>
      </c>
      <c r="B139">
        <v>0</v>
      </c>
      <c r="C139">
        <v>1994</v>
      </c>
      <c r="D139">
        <v>23</v>
      </c>
      <c r="E139" t="s">
        <v>90</v>
      </c>
      <c r="F139">
        <v>1</v>
      </c>
      <c r="G139">
        <v>1</v>
      </c>
      <c r="H139">
        <v>1</v>
      </c>
      <c r="I139">
        <v>1</v>
      </c>
      <c r="J139">
        <v>2</v>
      </c>
      <c r="K139">
        <v>2</v>
      </c>
      <c r="L139">
        <v>1</v>
      </c>
      <c r="M139">
        <v>1</v>
      </c>
      <c r="N139">
        <v>2</v>
      </c>
      <c r="O139">
        <v>4</v>
      </c>
      <c r="P139">
        <v>3</v>
      </c>
      <c r="Q139">
        <v>2</v>
      </c>
      <c r="R139">
        <v>1</v>
      </c>
      <c r="S139">
        <v>1</v>
      </c>
      <c r="T139">
        <v>2</v>
      </c>
      <c r="U139">
        <v>2</v>
      </c>
      <c r="V139">
        <v>2</v>
      </c>
      <c r="W139">
        <v>2</v>
      </c>
      <c r="X139">
        <v>3</v>
      </c>
      <c r="Y139">
        <v>1</v>
      </c>
      <c r="Z139">
        <v>4</v>
      </c>
      <c r="AA139">
        <v>2</v>
      </c>
      <c r="AB139">
        <v>39</v>
      </c>
      <c r="AC139">
        <v>196</v>
      </c>
    </row>
    <row r="140" spans="1:29" x14ac:dyDescent="0.35">
      <c r="A140">
        <v>3965</v>
      </c>
      <c r="B140">
        <v>0</v>
      </c>
      <c r="C140">
        <v>1998</v>
      </c>
      <c r="D140">
        <v>19</v>
      </c>
      <c r="E140" t="s">
        <v>130</v>
      </c>
      <c r="F140">
        <v>1</v>
      </c>
      <c r="G140">
        <v>1</v>
      </c>
      <c r="H140">
        <v>2</v>
      </c>
      <c r="I140">
        <v>1</v>
      </c>
      <c r="J140">
        <v>4</v>
      </c>
      <c r="K140">
        <v>2</v>
      </c>
      <c r="L140">
        <v>1</v>
      </c>
      <c r="M140">
        <v>2</v>
      </c>
      <c r="N140">
        <v>2</v>
      </c>
      <c r="O140">
        <v>4</v>
      </c>
      <c r="P140">
        <v>4</v>
      </c>
      <c r="Q140">
        <v>3</v>
      </c>
      <c r="R140">
        <v>1</v>
      </c>
      <c r="S140">
        <v>3</v>
      </c>
      <c r="T140">
        <v>2</v>
      </c>
      <c r="U140">
        <v>1</v>
      </c>
      <c r="V140">
        <v>5</v>
      </c>
      <c r="W140">
        <v>3</v>
      </c>
      <c r="X140">
        <v>3</v>
      </c>
      <c r="Y140">
        <v>3</v>
      </c>
      <c r="Z140">
        <v>5</v>
      </c>
      <c r="AA140">
        <v>2</v>
      </c>
      <c r="AB140">
        <v>53</v>
      </c>
      <c r="AC140">
        <v>247</v>
      </c>
    </row>
    <row r="141" spans="1:29" x14ac:dyDescent="0.35">
      <c r="A141">
        <v>3970</v>
      </c>
      <c r="B141">
        <v>0</v>
      </c>
      <c r="C141">
        <v>1992</v>
      </c>
      <c r="D141">
        <v>25</v>
      </c>
      <c r="E141" t="s">
        <v>131</v>
      </c>
      <c r="F141">
        <v>3</v>
      </c>
      <c r="G141">
        <v>3</v>
      </c>
      <c r="H141">
        <v>1</v>
      </c>
      <c r="I141">
        <v>3</v>
      </c>
      <c r="J141">
        <v>2</v>
      </c>
      <c r="K141">
        <v>4</v>
      </c>
      <c r="L141">
        <v>1</v>
      </c>
      <c r="M141">
        <v>1</v>
      </c>
      <c r="N141">
        <v>4</v>
      </c>
      <c r="O141">
        <v>5</v>
      </c>
      <c r="P141">
        <v>1</v>
      </c>
      <c r="Q141">
        <v>3</v>
      </c>
      <c r="R141">
        <v>2</v>
      </c>
      <c r="S141">
        <v>4</v>
      </c>
      <c r="T141">
        <v>2</v>
      </c>
      <c r="U141">
        <v>3</v>
      </c>
      <c r="V141">
        <v>2</v>
      </c>
      <c r="W141">
        <v>4</v>
      </c>
      <c r="X141">
        <v>3</v>
      </c>
      <c r="Y141">
        <v>2</v>
      </c>
      <c r="Z141">
        <v>4</v>
      </c>
      <c r="AA141">
        <v>5</v>
      </c>
      <c r="AB141">
        <v>56</v>
      </c>
      <c r="AC141">
        <v>155</v>
      </c>
    </row>
    <row r="142" spans="1:29" x14ac:dyDescent="0.35">
      <c r="A142">
        <v>3981</v>
      </c>
      <c r="B142">
        <v>0</v>
      </c>
      <c r="C142">
        <v>1998</v>
      </c>
      <c r="D142">
        <v>19</v>
      </c>
      <c r="E142" t="s">
        <v>90</v>
      </c>
      <c r="F142">
        <v>1</v>
      </c>
      <c r="G142">
        <v>1</v>
      </c>
      <c r="H142">
        <v>2</v>
      </c>
      <c r="I142">
        <v>1</v>
      </c>
      <c r="J142">
        <v>4</v>
      </c>
      <c r="K142">
        <v>3</v>
      </c>
      <c r="L142">
        <v>2</v>
      </c>
      <c r="M142">
        <v>2</v>
      </c>
      <c r="N142">
        <v>2</v>
      </c>
      <c r="O142">
        <v>4</v>
      </c>
      <c r="P142">
        <v>3</v>
      </c>
      <c r="Q142">
        <v>2</v>
      </c>
      <c r="R142">
        <v>1</v>
      </c>
      <c r="S142">
        <v>1</v>
      </c>
      <c r="T142">
        <v>1</v>
      </c>
      <c r="U142">
        <v>2</v>
      </c>
      <c r="V142">
        <v>4</v>
      </c>
      <c r="W142">
        <v>2</v>
      </c>
      <c r="X142">
        <v>4</v>
      </c>
      <c r="Y142">
        <v>4</v>
      </c>
      <c r="Z142">
        <v>3</v>
      </c>
      <c r="AA142">
        <v>3</v>
      </c>
      <c r="AB142">
        <v>50</v>
      </c>
      <c r="AC142">
        <v>98</v>
      </c>
    </row>
    <row r="143" spans="1:29" x14ac:dyDescent="0.35">
      <c r="A143">
        <v>3982</v>
      </c>
      <c r="B143">
        <v>0</v>
      </c>
      <c r="C143">
        <v>1995</v>
      </c>
      <c r="D143">
        <v>22</v>
      </c>
      <c r="E143" t="s">
        <v>90</v>
      </c>
      <c r="F143">
        <v>1</v>
      </c>
      <c r="G143">
        <v>1</v>
      </c>
      <c r="H143">
        <v>3</v>
      </c>
      <c r="I143">
        <v>2</v>
      </c>
      <c r="J143">
        <v>4</v>
      </c>
      <c r="K143">
        <v>2</v>
      </c>
      <c r="L143">
        <v>3</v>
      </c>
      <c r="M143">
        <v>4</v>
      </c>
      <c r="N143">
        <v>4</v>
      </c>
      <c r="O143">
        <v>4</v>
      </c>
      <c r="P143">
        <v>3</v>
      </c>
      <c r="Q143">
        <v>4</v>
      </c>
      <c r="R143">
        <v>4</v>
      </c>
      <c r="S143">
        <v>1</v>
      </c>
      <c r="T143">
        <v>1</v>
      </c>
      <c r="U143">
        <v>3</v>
      </c>
      <c r="V143">
        <v>2</v>
      </c>
      <c r="W143">
        <v>5</v>
      </c>
      <c r="X143">
        <v>4</v>
      </c>
      <c r="Y143">
        <v>3</v>
      </c>
      <c r="Z143">
        <v>4</v>
      </c>
      <c r="AA143">
        <v>1</v>
      </c>
      <c r="AB143">
        <v>61</v>
      </c>
      <c r="AC143">
        <v>82</v>
      </c>
    </row>
    <row r="144" spans="1:29" x14ac:dyDescent="0.35">
      <c r="A144">
        <v>3993</v>
      </c>
      <c r="B144">
        <v>0</v>
      </c>
      <c r="C144">
        <v>1995</v>
      </c>
      <c r="D144">
        <v>22</v>
      </c>
      <c r="E144" t="s">
        <v>132</v>
      </c>
      <c r="F144">
        <v>1</v>
      </c>
      <c r="G144">
        <v>1</v>
      </c>
      <c r="H144">
        <v>1</v>
      </c>
      <c r="I144">
        <v>3</v>
      </c>
      <c r="J144">
        <v>1</v>
      </c>
      <c r="K144">
        <v>1</v>
      </c>
      <c r="L144">
        <v>1</v>
      </c>
      <c r="M144">
        <v>1</v>
      </c>
      <c r="N144">
        <v>1</v>
      </c>
      <c r="O144">
        <v>4</v>
      </c>
      <c r="P144">
        <v>4</v>
      </c>
      <c r="Q144">
        <v>1</v>
      </c>
      <c r="R144">
        <v>1</v>
      </c>
      <c r="S144">
        <v>3</v>
      </c>
      <c r="T144">
        <v>1</v>
      </c>
      <c r="U144">
        <v>1</v>
      </c>
      <c r="V144">
        <v>1</v>
      </c>
      <c r="W144">
        <v>3</v>
      </c>
      <c r="X144">
        <v>1</v>
      </c>
      <c r="Y144">
        <v>3</v>
      </c>
      <c r="Z144">
        <v>1</v>
      </c>
      <c r="AA144">
        <v>4</v>
      </c>
      <c r="AB144">
        <v>37</v>
      </c>
      <c r="AC144">
        <v>131</v>
      </c>
    </row>
    <row r="145" spans="1:29" x14ac:dyDescent="0.35">
      <c r="A145">
        <v>3994</v>
      </c>
      <c r="B145">
        <v>0</v>
      </c>
      <c r="C145">
        <v>1990</v>
      </c>
      <c r="D145">
        <v>27</v>
      </c>
      <c r="E145" t="s">
        <v>133</v>
      </c>
      <c r="F145">
        <v>1</v>
      </c>
      <c r="G145">
        <v>1</v>
      </c>
      <c r="H145">
        <v>1</v>
      </c>
      <c r="I145">
        <v>1</v>
      </c>
      <c r="J145">
        <v>1</v>
      </c>
      <c r="K145">
        <v>1</v>
      </c>
      <c r="L145">
        <v>1</v>
      </c>
      <c r="M145">
        <v>1</v>
      </c>
      <c r="N145">
        <v>1</v>
      </c>
      <c r="O145">
        <v>4</v>
      </c>
      <c r="P145">
        <v>4</v>
      </c>
      <c r="Q145">
        <v>1</v>
      </c>
      <c r="R145">
        <v>1</v>
      </c>
      <c r="S145">
        <v>1</v>
      </c>
      <c r="T145">
        <v>1</v>
      </c>
      <c r="U145">
        <v>1</v>
      </c>
      <c r="V145">
        <v>3</v>
      </c>
      <c r="W145">
        <v>1</v>
      </c>
      <c r="X145">
        <v>1</v>
      </c>
      <c r="Y145">
        <v>1</v>
      </c>
      <c r="Z145">
        <v>5</v>
      </c>
      <c r="AA145">
        <v>5</v>
      </c>
      <c r="AB145">
        <v>36</v>
      </c>
      <c r="AC145">
        <v>57</v>
      </c>
    </row>
    <row r="146" spans="1:29" x14ac:dyDescent="0.35">
      <c r="A146">
        <v>4003</v>
      </c>
      <c r="B146">
        <v>0</v>
      </c>
      <c r="C146">
        <v>1998</v>
      </c>
      <c r="D146">
        <v>19</v>
      </c>
      <c r="E146" t="s">
        <v>90</v>
      </c>
      <c r="F146">
        <v>1</v>
      </c>
      <c r="G146">
        <v>1</v>
      </c>
      <c r="H146">
        <v>4</v>
      </c>
      <c r="I146">
        <v>3</v>
      </c>
      <c r="J146">
        <v>4</v>
      </c>
      <c r="K146">
        <v>3</v>
      </c>
      <c r="L146">
        <v>2</v>
      </c>
      <c r="M146">
        <v>4</v>
      </c>
      <c r="N146">
        <v>4</v>
      </c>
      <c r="O146">
        <v>4</v>
      </c>
      <c r="P146">
        <v>3</v>
      </c>
      <c r="Q146">
        <v>4</v>
      </c>
      <c r="R146">
        <v>2</v>
      </c>
      <c r="S146">
        <v>3</v>
      </c>
      <c r="T146">
        <v>1</v>
      </c>
      <c r="U146">
        <v>3</v>
      </c>
      <c r="V146">
        <v>2</v>
      </c>
      <c r="W146">
        <v>3</v>
      </c>
      <c r="X146">
        <v>2</v>
      </c>
      <c r="Y146">
        <v>3</v>
      </c>
      <c r="Z146">
        <v>4</v>
      </c>
      <c r="AA146">
        <v>3</v>
      </c>
      <c r="AB146">
        <v>61</v>
      </c>
      <c r="AC146">
        <v>109</v>
      </c>
    </row>
    <row r="147" spans="1:29" x14ac:dyDescent="0.35">
      <c r="A147">
        <v>4008</v>
      </c>
      <c r="B147">
        <v>0</v>
      </c>
      <c r="C147">
        <v>1993</v>
      </c>
      <c r="D147">
        <v>24</v>
      </c>
      <c r="E147" t="s">
        <v>90</v>
      </c>
      <c r="F147">
        <v>1</v>
      </c>
      <c r="G147">
        <v>1</v>
      </c>
      <c r="H147">
        <v>4</v>
      </c>
      <c r="I147">
        <v>1</v>
      </c>
      <c r="J147">
        <v>5</v>
      </c>
      <c r="K147">
        <v>1</v>
      </c>
      <c r="L147">
        <v>2</v>
      </c>
      <c r="M147">
        <v>4</v>
      </c>
      <c r="N147">
        <v>5</v>
      </c>
      <c r="O147">
        <v>3</v>
      </c>
      <c r="P147">
        <v>3</v>
      </c>
      <c r="Q147">
        <v>2</v>
      </c>
      <c r="R147">
        <v>1</v>
      </c>
      <c r="S147">
        <v>2</v>
      </c>
      <c r="T147">
        <v>1</v>
      </c>
      <c r="U147">
        <v>4</v>
      </c>
      <c r="V147">
        <v>4</v>
      </c>
      <c r="W147">
        <v>4</v>
      </c>
      <c r="X147">
        <v>4</v>
      </c>
      <c r="Y147">
        <v>2</v>
      </c>
      <c r="Z147">
        <v>5</v>
      </c>
      <c r="AA147">
        <v>4</v>
      </c>
      <c r="AB147">
        <v>61</v>
      </c>
      <c r="AC147">
        <v>144</v>
      </c>
    </row>
    <row r="148" spans="1:29" x14ac:dyDescent="0.35">
      <c r="A148">
        <v>4018</v>
      </c>
      <c r="B148">
        <v>1</v>
      </c>
      <c r="C148">
        <v>1996</v>
      </c>
      <c r="D148">
        <v>21</v>
      </c>
      <c r="E148" t="s">
        <v>134</v>
      </c>
      <c r="F148">
        <v>1</v>
      </c>
      <c r="G148">
        <v>1</v>
      </c>
      <c r="H148">
        <v>3</v>
      </c>
      <c r="I148">
        <v>3</v>
      </c>
      <c r="J148">
        <v>2</v>
      </c>
      <c r="K148">
        <v>3</v>
      </c>
      <c r="L148">
        <v>4</v>
      </c>
      <c r="M148">
        <v>3</v>
      </c>
      <c r="N148">
        <v>4</v>
      </c>
      <c r="O148">
        <v>5</v>
      </c>
      <c r="P148">
        <v>4</v>
      </c>
      <c r="Q148">
        <v>4</v>
      </c>
      <c r="R148">
        <v>3</v>
      </c>
      <c r="S148">
        <v>3</v>
      </c>
      <c r="T148">
        <v>3</v>
      </c>
      <c r="U148">
        <v>4</v>
      </c>
      <c r="V148">
        <v>3</v>
      </c>
      <c r="W148">
        <v>3</v>
      </c>
      <c r="X148">
        <v>4</v>
      </c>
      <c r="Y148">
        <v>4</v>
      </c>
      <c r="Z148">
        <v>3</v>
      </c>
      <c r="AA148">
        <v>4</v>
      </c>
      <c r="AB148">
        <v>69</v>
      </c>
      <c r="AC148">
        <v>150</v>
      </c>
    </row>
    <row r="149" spans="1:29" x14ac:dyDescent="0.35">
      <c r="A149">
        <v>4019</v>
      </c>
      <c r="B149">
        <v>0</v>
      </c>
      <c r="C149">
        <v>2000</v>
      </c>
      <c r="D149">
        <v>17</v>
      </c>
      <c r="E149" t="s">
        <v>90</v>
      </c>
      <c r="F149">
        <v>1</v>
      </c>
      <c r="G149">
        <v>1</v>
      </c>
      <c r="H149">
        <v>1</v>
      </c>
      <c r="I149">
        <v>1</v>
      </c>
      <c r="J149">
        <v>4</v>
      </c>
      <c r="K149">
        <v>2</v>
      </c>
      <c r="L149">
        <v>3</v>
      </c>
      <c r="M149">
        <v>1</v>
      </c>
      <c r="N149">
        <v>3</v>
      </c>
      <c r="O149">
        <v>4</v>
      </c>
      <c r="P149">
        <v>4</v>
      </c>
      <c r="Q149">
        <v>3</v>
      </c>
      <c r="R149">
        <v>1</v>
      </c>
      <c r="S149">
        <v>2</v>
      </c>
      <c r="T149">
        <v>2</v>
      </c>
      <c r="U149">
        <v>4</v>
      </c>
      <c r="V149">
        <v>4</v>
      </c>
      <c r="W149">
        <v>4</v>
      </c>
      <c r="X149">
        <v>2</v>
      </c>
      <c r="Y149">
        <v>4</v>
      </c>
      <c r="Z149">
        <v>4</v>
      </c>
      <c r="AA149">
        <v>3</v>
      </c>
      <c r="AB149">
        <v>56</v>
      </c>
      <c r="AC149">
        <v>126</v>
      </c>
    </row>
    <row r="150" spans="1:29" x14ac:dyDescent="0.35">
      <c r="A150">
        <v>4020</v>
      </c>
      <c r="B150">
        <v>0</v>
      </c>
      <c r="C150">
        <v>1994</v>
      </c>
      <c r="D150">
        <v>23</v>
      </c>
      <c r="E150" t="s">
        <v>135</v>
      </c>
      <c r="F150">
        <v>3</v>
      </c>
      <c r="G150">
        <v>3</v>
      </c>
      <c r="H150">
        <v>1</v>
      </c>
      <c r="I150">
        <v>2</v>
      </c>
      <c r="J150">
        <v>2</v>
      </c>
      <c r="K150">
        <v>2</v>
      </c>
      <c r="L150">
        <v>1</v>
      </c>
      <c r="M150">
        <v>2</v>
      </c>
      <c r="N150">
        <v>3</v>
      </c>
      <c r="O150">
        <v>4</v>
      </c>
      <c r="P150">
        <v>3</v>
      </c>
      <c r="Q150">
        <v>1</v>
      </c>
      <c r="R150">
        <v>1</v>
      </c>
      <c r="S150">
        <v>1</v>
      </c>
      <c r="T150">
        <v>2</v>
      </c>
      <c r="U150">
        <v>2</v>
      </c>
      <c r="V150">
        <v>3</v>
      </c>
      <c r="W150">
        <v>2</v>
      </c>
      <c r="X150">
        <v>3</v>
      </c>
      <c r="Y150">
        <v>1</v>
      </c>
      <c r="Z150">
        <v>3</v>
      </c>
      <c r="AA150">
        <v>1</v>
      </c>
      <c r="AB150">
        <v>40</v>
      </c>
      <c r="AC150">
        <v>290</v>
      </c>
    </row>
    <row r="151" spans="1:29" x14ac:dyDescent="0.35">
      <c r="A151">
        <v>4023</v>
      </c>
      <c r="B151">
        <v>0</v>
      </c>
      <c r="C151">
        <v>1998</v>
      </c>
      <c r="D151">
        <v>19</v>
      </c>
      <c r="E151" t="s">
        <v>90</v>
      </c>
      <c r="F151">
        <v>1</v>
      </c>
      <c r="G151">
        <v>1</v>
      </c>
      <c r="H151">
        <v>2</v>
      </c>
      <c r="I151">
        <v>1</v>
      </c>
      <c r="J151">
        <v>4</v>
      </c>
      <c r="K151">
        <v>3</v>
      </c>
      <c r="L151">
        <v>1</v>
      </c>
      <c r="M151">
        <v>1</v>
      </c>
      <c r="N151">
        <v>4</v>
      </c>
      <c r="O151">
        <v>4</v>
      </c>
      <c r="P151">
        <v>2</v>
      </c>
      <c r="Q151">
        <v>2</v>
      </c>
      <c r="R151">
        <v>1</v>
      </c>
      <c r="S151">
        <v>4</v>
      </c>
      <c r="T151">
        <v>2</v>
      </c>
      <c r="U151">
        <v>4</v>
      </c>
      <c r="V151">
        <v>3</v>
      </c>
      <c r="W151">
        <v>4</v>
      </c>
      <c r="X151">
        <v>2</v>
      </c>
      <c r="Y151">
        <v>2</v>
      </c>
      <c r="Z151">
        <v>4</v>
      </c>
      <c r="AA151">
        <v>3</v>
      </c>
      <c r="AB151">
        <v>53</v>
      </c>
      <c r="AC151">
        <v>392</v>
      </c>
    </row>
    <row r="152" spans="1:29" x14ac:dyDescent="0.35">
      <c r="A152">
        <v>4030</v>
      </c>
      <c r="B152">
        <v>0</v>
      </c>
      <c r="C152">
        <v>1970</v>
      </c>
      <c r="D152">
        <v>47</v>
      </c>
      <c r="E152" t="s">
        <v>136</v>
      </c>
      <c r="F152">
        <v>3</v>
      </c>
      <c r="G152">
        <v>3</v>
      </c>
      <c r="H152">
        <v>1</v>
      </c>
      <c r="I152">
        <v>1</v>
      </c>
      <c r="J152">
        <v>2</v>
      </c>
      <c r="K152">
        <v>1</v>
      </c>
      <c r="L152">
        <v>1</v>
      </c>
      <c r="M152">
        <v>2</v>
      </c>
      <c r="N152">
        <v>2</v>
      </c>
      <c r="O152">
        <v>3</v>
      </c>
      <c r="P152">
        <v>3</v>
      </c>
      <c r="Q152">
        <v>3</v>
      </c>
      <c r="R152">
        <v>1</v>
      </c>
      <c r="S152">
        <v>2</v>
      </c>
      <c r="T152">
        <v>2</v>
      </c>
      <c r="U152">
        <v>2</v>
      </c>
      <c r="V152">
        <v>1</v>
      </c>
      <c r="W152">
        <v>1</v>
      </c>
      <c r="X152">
        <v>2</v>
      </c>
      <c r="Y152">
        <v>1</v>
      </c>
      <c r="Z152">
        <v>2</v>
      </c>
      <c r="AA152">
        <v>1</v>
      </c>
      <c r="AB152">
        <v>34</v>
      </c>
      <c r="AC152">
        <v>119</v>
      </c>
    </row>
    <row r="153" spans="1:29" x14ac:dyDescent="0.35">
      <c r="A153">
        <v>4046</v>
      </c>
      <c r="B153">
        <v>0</v>
      </c>
      <c r="C153">
        <v>1994</v>
      </c>
      <c r="D153">
        <v>23</v>
      </c>
      <c r="E153" t="s">
        <v>137</v>
      </c>
      <c r="F153">
        <v>2</v>
      </c>
      <c r="G153">
        <v>3</v>
      </c>
      <c r="H153">
        <v>4</v>
      </c>
      <c r="I153">
        <v>4</v>
      </c>
      <c r="J153">
        <v>3</v>
      </c>
      <c r="K153">
        <v>2</v>
      </c>
      <c r="L153">
        <v>2</v>
      </c>
      <c r="M153">
        <v>4</v>
      </c>
      <c r="N153">
        <v>3</v>
      </c>
      <c r="O153">
        <v>4</v>
      </c>
      <c r="P153">
        <v>4</v>
      </c>
      <c r="Q153">
        <v>4</v>
      </c>
      <c r="R153">
        <v>2</v>
      </c>
      <c r="S153">
        <v>2</v>
      </c>
      <c r="T153">
        <v>2</v>
      </c>
      <c r="U153">
        <v>2</v>
      </c>
      <c r="V153">
        <v>4</v>
      </c>
      <c r="W153">
        <v>4</v>
      </c>
      <c r="X153">
        <v>2</v>
      </c>
      <c r="Y153">
        <v>2</v>
      </c>
      <c r="Z153">
        <v>4</v>
      </c>
      <c r="AA153">
        <v>3</v>
      </c>
      <c r="AB153">
        <v>61</v>
      </c>
      <c r="AC153">
        <v>93</v>
      </c>
    </row>
    <row r="154" spans="1:29" x14ac:dyDescent="0.35">
      <c r="A154">
        <v>4047</v>
      </c>
      <c r="B154">
        <v>0</v>
      </c>
      <c r="C154">
        <v>1997</v>
      </c>
      <c r="D154">
        <v>20</v>
      </c>
      <c r="E154" t="s">
        <v>138</v>
      </c>
      <c r="F154">
        <v>3</v>
      </c>
      <c r="G154">
        <v>3</v>
      </c>
      <c r="H154">
        <v>3</v>
      </c>
      <c r="I154">
        <v>1</v>
      </c>
      <c r="J154">
        <v>5</v>
      </c>
      <c r="K154">
        <v>2</v>
      </c>
      <c r="L154">
        <v>1</v>
      </c>
      <c r="M154">
        <v>3</v>
      </c>
      <c r="N154">
        <v>4</v>
      </c>
      <c r="O154">
        <v>5</v>
      </c>
      <c r="P154">
        <v>2</v>
      </c>
      <c r="Q154">
        <v>2</v>
      </c>
      <c r="R154">
        <v>1</v>
      </c>
      <c r="S154">
        <v>2</v>
      </c>
      <c r="T154">
        <v>1</v>
      </c>
      <c r="U154">
        <v>4</v>
      </c>
      <c r="V154">
        <v>4</v>
      </c>
      <c r="W154">
        <v>5</v>
      </c>
      <c r="X154">
        <v>3</v>
      </c>
      <c r="Y154">
        <v>2</v>
      </c>
      <c r="Z154">
        <v>4</v>
      </c>
      <c r="AA154">
        <v>5</v>
      </c>
      <c r="AB154">
        <v>59</v>
      </c>
      <c r="AC154">
        <v>209</v>
      </c>
    </row>
    <row r="155" spans="1:29" x14ac:dyDescent="0.35">
      <c r="A155">
        <v>4081</v>
      </c>
      <c r="B155">
        <v>0</v>
      </c>
      <c r="C155">
        <v>1998</v>
      </c>
      <c r="D155">
        <v>19</v>
      </c>
      <c r="E155" t="s">
        <v>90</v>
      </c>
      <c r="F155">
        <v>1</v>
      </c>
      <c r="G155">
        <v>1</v>
      </c>
      <c r="H155">
        <v>3</v>
      </c>
      <c r="I155">
        <v>1</v>
      </c>
      <c r="J155">
        <v>4</v>
      </c>
      <c r="K155">
        <v>1</v>
      </c>
      <c r="L155">
        <v>1</v>
      </c>
      <c r="M155">
        <v>1</v>
      </c>
      <c r="N155">
        <v>2</v>
      </c>
      <c r="O155">
        <v>4</v>
      </c>
      <c r="P155">
        <v>3</v>
      </c>
      <c r="Q155">
        <v>1</v>
      </c>
      <c r="R155">
        <v>2</v>
      </c>
      <c r="S155">
        <v>1</v>
      </c>
      <c r="T155">
        <v>1</v>
      </c>
      <c r="U155">
        <v>2</v>
      </c>
      <c r="V155">
        <v>4</v>
      </c>
      <c r="W155">
        <v>3</v>
      </c>
      <c r="X155">
        <v>2</v>
      </c>
      <c r="Y155">
        <v>1</v>
      </c>
      <c r="Z155">
        <v>3</v>
      </c>
      <c r="AA155">
        <v>1</v>
      </c>
      <c r="AB155">
        <v>41</v>
      </c>
      <c r="AC155">
        <v>102</v>
      </c>
    </row>
    <row r="156" spans="1:29" x14ac:dyDescent="0.35">
      <c r="A156">
        <v>4082</v>
      </c>
      <c r="B156">
        <v>1</v>
      </c>
      <c r="C156">
        <v>1998</v>
      </c>
      <c r="D156">
        <v>19</v>
      </c>
      <c r="E156" t="s">
        <v>90</v>
      </c>
      <c r="F156">
        <v>1</v>
      </c>
      <c r="G156">
        <v>1</v>
      </c>
      <c r="H156">
        <v>3</v>
      </c>
      <c r="I156">
        <v>2</v>
      </c>
      <c r="J156">
        <v>4</v>
      </c>
      <c r="K156">
        <v>1</v>
      </c>
      <c r="L156">
        <v>1</v>
      </c>
      <c r="M156">
        <v>2</v>
      </c>
      <c r="N156">
        <v>3</v>
      </c>
      <c r="O156">
        <v>4</v>
      </c>
      <c r="P156">
        <v>2</v>
      </c>
      <c r="Q156">
        <v>2</v>
      </c>
      <c r="R156">
        <v>1</v>
      </c>
      <c r="S156">
        <v>1</v>
      </c>
      <c r="T156">
        <v>3</v>
      </c>
      <c r="U156">
        <v>3</v>
      </c>
      <c r="V156">
        <v>3</v>
      </c>
      <c r="W156">
        <v>4</v>
      </c>
      <c r="X156">
        <v>3</v>
      </c>
      <c r="Y156">
        <v>4</v>
      </c>
      <c r="Z156">
        <v>5</v>
      </c>
      <c r="AA156">
        <v>3</v>
      </c>
      <c r="AB156">
        <v>54</v>
      </c>
      <c r="AC156">
        <v>1152</v>
      </c>
    </row>
    <row r="157" spans="1:29" x14ac:dyDescent="0.35">
      <c r="A157">
        <v>4085</v>
      </c>
      <c r="B157">
        <v>0</v>
      </c>
      <c r="C157">
        <v>1997</v>
      </c>
      <c r="D157">
        <v>20</v>
      </c>
      <c r="E157" t="s">
        <v>90</v>
      </c>
      <c r="F157">
        <v>1</v>
      </c>
      <c r="G157">
        <v>1</v>
      </c>
      <c r="H157">
        <v>1</v>
      </c>
      <c r="I157">
        <v>1</v>
      </c>
      <c r="J157">
        <v>1</v>
      </c>
      <c r="K157">
        <v>1</v>
      </c>
      <c r="L157">
        <v>1</v>
      </c>
      <c r="M157">
        <v>1</v>
      </c>
      <c r="N157">
        <v>1</v>
      </c>
      <c r="O157">
        <v>5</v>
      </c>
      <c r="P157">
        <v>1</v>
      </c>
      <c r="Q157">
        <v>2</v>
      </c>
      <c r="R157">
        <v>1</v>
      </c>
      <c r="S157">
        <v>1</v>
      </c>
      <c r="T157">
        <v>1</v>
      </c>
      <c r="U157">
        <v>1</v>
      </c>
      <c r="V157">
        <v>1</v>
      </c>
      <c r="W157">
        <v>1</v>
      </c>
      <c r="X157">
        <v>2</v>
      </c>
      <c r="Y157">
        <v>1</v>
      </c>
      <c r="Z157">
        <v>2</v>
      </c>
      <c r="AA157">
        <v>1</v>
      </c>
      <c r="AB157">
        <v>27</v>
      </c>
      <c r="AC157">
        <v>181</v>
      </c>
    </row>
    <row r="158" spans="1:29" x14ac:dyDescent="0.35">
      <c r="A158">
        <v>4130</v>
      </c>
      <c r="B158">
        <v>0</v>
      </c>
      <c r="C158">
        <v>1996</v>
      </c>
      <c r="D158">
        <v>21</v>
      </c>
      <c r="E158" t="s">
        <v>90</v>
      </c>
      <c r="F158">
        <v>1</v>
      </c>
      <c r="G158">
        <v>1</v>
      </c>
      <c r="H158">
        <v>2</v>
      </c>
      <c r="I158">
        <v>1</v>
      </c>
      <c r="J158">
        <v>4</v>
      </c>
      <c r="K158">
        <v>3</v>
      </c>
      <c r="L158">
        <v>3</v>
      </c>
      <c r="M158">
        <v>1</v>
      </c>
      <c r="N158">
        <v>3</v>
      </c>
      <c r="O158">
        <v>5</v>
      </c>
      <c r="P158">
        <v>5</v>
      </c>
      <c r="Q158">
        <v>3</v>
      </c>
      <c r="R158">
        <v>2</v>
      </c>
      <c r="S158">
        <v>3</v>
      </c>
      <c r="T158">
        <v>3</v>
      </c>
      <c r="U158">
        <v>3</v>
      </c>
      <c r="V158">
        <v>3</v>
      </c>
      <c r="W158">
        <v>2</v>
      </c>
      <c r="X158">
        <v>2</v>
      </c>
      <c r="Y158">
        <v>3</v>
      </c>
      <c r="Z158">
        <v>4</v>
      </c>
      <c r="AA158">
        <v>3</v>
      </c>
      <c r="AB158">
        <v>58</v>
      </c>
      <c r="AC158">
        <v>127</v>
      </c>
    </row>
    <row r="159" spans="1:29" x14ac:dyDescent="0.35">
      <c r="A159">
        <v>4145</v>
      </c>
      <c r="B159">
        <v>1</v>
      </c>
      <c r="C159">
        <v>1994</v>
      </c>
      <c r="D159">
        <v>23</v>
      </c>
      <c r="E159" t="s">
        <v>90</v>
      </c>
      <c r="F159">
        <v>1</v>
      </c>
      <c r="G159">
        <v>1</v>
      </c>
      <c r="H159">
        <v>1</v>
      </c>
      <c r="I159">
        <v>1</v>
      </c>
      <c r="J159">
        <v>2</v>
      </c>
      <c r="K159">
        <v>1</v>
      </c>
      <c r="L159">
        <v>1</v>
      </c>
      <c r="M159">
        <v>1</v>
      </c>
      <c r="N159">
        <v>1</v>
      </c>
      <c r="O159">
        <v>4</v>
      </c>
      <c r="P159">
        <v>4</v>
      </c>
      <c r="Q159">
        <v>1</v>
      </c>
      <c r="R159">
        <v>1</v>
      </c>
      <c r="S159">
        <v>1</v>
      </c>
      <c r="T159">
        <v>1</v>
      </c>
      <c r="U159">
        <v>1</v>
      </c>
      <c r="V159">
        <v>1</v>
      </c>
      <c r="W159">
        <v>2</v>
      </c>
      <c r="X159">
        <v>1</v>
      </c>
      <c r="Y159">
        <v>1</v>
      </c>
      <c r="Z159">
        <v>2</v>
      </c>
      <c r="AA159">
        <v>4</v>
      </c>
      <c r="AB159">
        <v>32</v>
      </c>
      <c r="AC159">
        <v>131</v>
      </c>
    </row>
    <row r="160" spans="1:29" x14ac:dyDescent="0.35">
      <c r="A160">
        <v>4147</v>
      </c>
      <c r="B160">
        <v>0</v>
      </c>
      <c r="C160">
        <v>1998</v>
      </c>
      <c r="D160">
        <v>19</v>
      </c>
      <c r="E160" t="s">
        <v>90</v>
      </c>
      <c r="F160">
        <v>1</v>
      </c>
      <c r="G160">
        <v>1</v>
      </c>
      <c r="H160">
        <v>2</v>
      </c>
      <c r="I160">
        <v>1</v>
      </c>
      <c r="J160">
        <v>2</v>
      </c>
      <c r="K160">
        <v>3</v>
      </c>
      <c r="L160">
        <v>1</v>
      </c>
      <c r="M160">
        <v>2</v>
      </c>
      <c r="N160">
        <v>2</v>
      </c>
      <c r="O160">
        <v>4</v>
      </c>
      <c r="P160">
        <v>3</v>
      </c>
      <c r="Q160">
        <v>1</v>
      </c>
      <c r="R160">
        <v>1</v>
      </c>
      <c r="S160">
        <v>1</v>
      </c>
      <c r="T160">
        <v>1</v>
      </c>
      <c r="U160">
        <v>1</v>
      </c>
      <c r="V160">
        <v>1</v>
      </c>
      <c r="W160">
        <v>1</v>
      </c>
      <c r="X160">
        <v>2</v>
      </c>
      <c r="Y160">
        <v>2</v>
      </c>
      <c r="Z160">
        <v>2</v>
      </c>
      <c r="AA160">
        <v>2</v>
      </c>
      <c r="AB160">
        <v>35</v>
      </c>
      <c r="AC160">
        <v>235</v>
      </c>
    </row>
    <row r="161" spans="1:29" x14ac:dyDescent="0.35">
      <c r="A161">
        <v>4152</v>
      </c>
      <c r="B161">
        <v>0</v>
      </c>
      <c r="C161">
        <v>1994</v>
      </c>
      <c r="D161">
        <v>23</v>
      </c>
      <c r="E161" t="s">
        <v>139</v>
      </c>
      <c r="F161">
        <v>1</v>
      </c>
      <c r="G161">
        <v>1</v>
      </c>
      <c r="H161">
        <v>1</v>
      </c>
      <c r="I161">
        <v>2</v>
      </c>
      <c r="J161">
        <v>2</v>
      </c>
      <c r="K161">
        <v>2</v>
      </c>
      <c r="L161">
        <v>2</v>
      </c>
      <c r="M161">
        <v>2</v>
      </c>
      <c r="N161">
        <v>3</v>
      </c>
      <c r="O161">
        <v>4</v>
      </c>
      <c r="P161">
        <v>2</v>
      </c>
      <c r="Q161">
        <v>2</v>
      </c>
      <c r="R161">
        <v>1</v>
      </c>
      <c r="S161">
        <v>2</v>
      </c>
      <c r="T161">
        <v>2</v>
      </c>
      <c r="U161">
        <v>3</v>
      </c>
      <c r="V161">
        <v>1</v>
      </c>
      <c r="W161">
        <v>3</v>
      </c>
      <c r="X161">
        <v>4</v>
      </c>
      <c r="Y161">
        <v>1</v>
      </c>
      <c r="Z161">
        <v>1</v>
      </c>
      <c r="AA161">
        <v>1</v>
      </c>
      <c r="AB161">
        <v>41</v>
      </c>
      <c r="AC161">
        <v>69</v>
      </c>
    </row>
    <row r="162" spans="1:29" x14ac:dyDescent="0.35">
      <c r="A162">
        <v>4156</v>
      </c>
      <c r="B162">
        <v>0</v>
      </c>
      <c r="C162">
        <v>1998</v>
      </c>
      <c r="D162">
        <v>19</v>
      </c>
      <c r="E162" t="s">
        <v>90</v>
      </c>
      <c r="F162">
        <v>1</v>
      </c>
      <c r="G162">
        <v>1</v>
      </c>
      <c r="H162">
        <v>3</v>
      </c>
      <c r="I162">
        <v>3</v>
      </c>
      <c r="J162">
        <v>1</v>
      </c>
      <c r="K162">
        <v>2</v>
      </c>
      <c r="L162">
        <v>2</v>
      </c>
      <c r="M162">
        <v>2</v>
      </c>
      <c r="N162">
        <v>1</v>
      </c>
      <c r="O162">
        <v>5</v>
      </c>
      <c r="P162">
        <v>4</v>
      </c>
      <c r="Q162">
        <v>1</v>
      </c>
      <c r="R162">
        <v>1</v>
      </c>
      <c r="S162">
        <v>1</v>
      </c>
      <c r="T162">
        <v>2</v>
      </c>
      <c r="U162">
        <v>2</v>
      </c>
      <c r="V162">
        <v>1</v>
      </c>
      <c r="W162">
        <v>1</v>
      </c>
      <c r="X162">
        <v>1</v>
      </c>
      <c r="Y162">
        <v>3</v>
      </c>
      <c r="Z162">
        <v>4</v>
      </c>
      <c r="AA162">
        <v>3</v>
      </c>
      <c r="AB162">
        <v>43</v>
      </c>
      <c r="AC162">
        <v>364</v>
      </c>
    </row>
    <row r="163" spans="1:29" x14ac:dyDescent="0.35">
      <c r="A163">
        <v>4158</v>
      </c>
      <c r="B163">
        <v>1</v>
      </c>
      <c r="C163">
        <v>1993</v>
      </c>
      <c r="D163">
        <v>24</v>
      </c>
      <c r="E163" t="s">
        <v>90</v>
      </c>
      <c r="F163">
        <v>1</v>
      </c>
      <c r="G163">
        <v>1</v>
      </c>
      <c r="H163">
        <v>2</v>
      </c>
      <c r="I163">
        <v>2</v>
      </c>
      <c r="J163">
        <v>4</v>
      </c>
      <c r="K163">
        <v>3</v>
      </c>
      <c r="L163">
        <v>2</v>
      </c>
      <c r="M163">
        <v>4</v>
      </c>
      <c r="N163">
        <v>4</v>
      </c>
      <c r="O163">
        <v>4</v>
      </c>
      <c r="P163">
        <v>3</v>
      </c>
      <c r="Q163">
        <v>2</v>
      </c>
      <c r="R163">
        <v>3</v>
      </c>
      <c r="S163">
        <v>3</v>
      </c>
      <c r="T163">
        <v>2</v>
      </c>
      <c r="U163">
        <v>3</v>
      </c>
      <c r="V163">
        <v>3</v>
      </c>
      <c r="W163">
        <v>2</v>
      </c>
      <c r="X163">
        <v>2</v>
      </c>
      <c r="Y163">
        <v>2</v>
      </c>
      <c r="Z163">
        <v>4</v>
      </c>
      <c r="AA163">
        <v>2</v>
      </c>
      <c r="AB163">
        <v>56</v>
      </c>
      <c r="AC163">
        <v>195</v>
      </c>
    </row>
    <row r="164" spans="1:29" x14ac:dyDescent="0.35">
      <c r="A164">
        <v>4170</v>
      </c>
      <c r="B164">
        <v>1</v>
      </c>
      <c r="C164">
        <v>1999</v>
      </c>
      <c r="D164">
        <v>18</v>
      </c>
      <c r="E164" t="s">
        <v>90</v>
      </c>
      <c r="F164">
        <v>1</v>
      </c>
      <c r="G164">
        <v>1</v>
      </c>
      <c r="H164">
        <v>1</v>
      </c>
      <c r="I164">
        <v>3</v>
      </c>
      <c r="J164">
        <v>4</v>
      </c>
      <c r="K164">
        <v>2</v>
      </c>
      <c r="L164">
        <v>1</v>
      </c>
      <c r="M164">
        <v>3</v>
      </c>
      <c r="N164">
        <v>3</v>
      </c>
      <c r="O164">
        <v>4</v>
      </c>
      <c r="P164">
        <v>2</v>
      </c>
      <c r="Q164">
        <v>2</v>
      </c>
      <c r="R164">
        <v>3</v>
      </c>
      <c r="S164">
        <v>1</v>
      </c>
      <c r="T164">
        <v>2</v>
      </c>
      <c r="U164">
        <v>2</v>
      </c>
      <c r="V164">
        <v>4</v>
      </c>
      <c r="W164">
        <v>2</v>
      </c>
      <c r="X164">
        <v>3</v>
      </c>
      <c r="Y164">
        <v>2</v>
      </c>
      <c r="Z164">
        <v>3</v>
      </c>
      <c r="AA164">
        <v>1</v>
      </c>
      <c r="AB164">
        <v>48</v>
      </c>
      <c r="AC164">
        <v>141</v>
      </c>
    </row>
    <row r="165" spans="1:29" x14ac:dyDescent="0.35">
      <c r="A165">
        <v>4171</v>
      </c>
      <c r="B165">
        <v>0</v>
      </c>
      <c r="C165">
        <v>1999</v>
      </c>
      <c r="D165">
        <v>18</v>
      </c>
      <c r="E165" t="s">
        <v>140</v>
      </c>
      <c r="F165">
        <v>2</v>
      </c>
      <c r="G165">
        <v>2</v>
      </c>
      <c r="H165">
        <v>2</v>
      </c>
      <c r="I165">
        <v>2</v>
      </c>
      <c r="J165">
        <v>4</v>
      </c>
      <c r="K165">
        <v>1</v>
      </c>
      <c r="L165">
        <v>1</v>
      </c>
      <c r="M165">
        <v>1</v>
      </c>
      <c r="N165">
        <v>1</v>
      </c>
      <c r="O165">
        <v>5</v>
      </c>
      <c r="P165">
        <v>1</v>
      </c>
      <c r="Q165">
        <v>1</v>
      </c>
      <c r="R165">
        <v>1</v>
      </c>
      <c r="S165">
        <v>1</v>
      </c>
      <c r="T165">
        <v>1</v>
      </c>
      <c r="U165">
        <v>1</v>
      </c>
      <c r="V165">
        <v>5</v>
      </c>
      <c r="W165">
        <v>1</v>
      </c>
      <c r="X165">
        <v>1</v>
      </c>
      <c r="Y165">
        <v>1</v>
      </c>
      <c r="Z165">
        <v>3</v>
      </c>
      <c r="AA165">
        <v>1</v>
      </c>
      <c r="AB165">
        <v>35</v>
      </c>
      <c r="AC165">
        <v>145</v>
      </c>
    </row>
    <row r="166" spans="1:29" x14ac:dyDescent="0.35">
      <c r="A166">
        <v>4173</v>
      </c>
      <c r="B166">
        <v>0</v>
      </c>
      <c r="C166">
        <v>1996</v>
      </c>
      <c r="D166">
        <v>21</v>
      </c>
      <c r="E166" t="s">
        <v>90</v>
      </c>
      <c r="F166">
        <v>1</v>
      </c>
      <c r="G166">
        <v>1</v>
      </c>
      <c r="H166">
        <v>4</v>
      </c>
      <c r="I166">
        <v>4</v>
      </c>
      <c r="J166">
        <v>3</v>
      </c>
      <c r="K166">
        <v>2</v>
      </c>
      <c r="L166">
        <v>1</v>
      </c>
      <c r="M166">
        <v>1</v>
      </c>
      <c r="N166">
        <v>3</v>
      </c>
      <c r="O166">
        <v>4</v>
      </c>
      <c r="P166">
        <v>4</v>
      </c>
      <c r="Q166">
        <v>2</v>
      </c>
      <c r="R166">
        <v>2</v>
      </c>
      <c r="S166">
        <v>3</v>
      </c>
      <c r="T166">
        <v>2</v>
      </c>
      <c r="U166">
        <v>2</v>
      </c>
      <c r="V166">
        <v>3</v>
      </c>
      <c r="W166">
        <v>2</v>
      </c>
      <c r="X166">
        <v>2</v>
      </c>
      <c r="Y166">
        <v>2</v>
      </c>
      <c r="Z166">
        <v>1</v>
      </c>
      <c r="AA166">
        <v>1</v>
      </c>
      <c r="AB166">
        <v>48</v>
      </c>
      <c r="AC166">
        <v>216</v>
      </c>
    </row>
    <row r="167" spans="1:29" x14ac:dyDescent="0.35">
      <c r="A167">
        <v>4178</v>
      </c>
      <c r="B167">
        <v>0</v>
      </c>
      <c r="C167">
        <v>1995</v>
      </c>
      <c r="D167">
        <v>22</v>
      </c>
      <c r="E167" t="s">
        <v>90</v>
      </c>
      <c r="F167">
        <v>1</v>
      </c>
      <c r="G167">
        <v>1</v>
      </c>
      <c r="H167">
        <v>1</v>
      </c>
      <c r="I167">
        <v>1</v>
      </c>
      <c r="J167">
        <v>2</v>
      </c>
      <c r="K167">
        <v>1</v>
      </c>
      <c r="L167">
        <v>3</v>
      </c>
      <c r="M167">
        <v>1</v>
      </c>
      <c r="N167">
        <v>1</v>
      </c>
      <c r="O167">
        <v>3</v>
      </c>
      <c r="P167">
        <v>3</v>
      </c>
      <c r="Q167">
        <v>1</v>
      </c>
      <c r="R167">
        <v>1</v>
      </c>
      <c r="S167">
        <v>1</v>
      </c>
      <c r="T167">
        <v>2</v>
      </c>
      <c r="U167">
        <v>1</v>
      </c>
      <c r="V167">
        <v>3</v>
      </c>
      <c r="W167">
        <v>4</v>
      </c>
      <c r="X167">
        <v>1</v>
      </c>
      <c r="Y167">
        <v>1</v>
      </c>
      <c r="Z167">
        <v>3</v>
      </c>
      <c r="AA167">
        <v>5</v>
      </c>
      <c r="AB167">
        <v>39</v>
      </c>
      <c r="AC167">
        <v>236</v>
      </c>
    </row>
    <row r="168" spans="1:29" x14ac:dyDescent="0.35">
      <c r="A168">
        <v>4183</v>
      </c>
      <c r="B168">
        <v>0</v>
      </c>
      <c r="C168">
        <v>1999</v>
      </c>
      <c r="D168">
        <v>18</v>
      </c>
      <c r="E168" t="s">
        <v>141</v>
      </c>
      <c r="F168">
        <v>1</v>
      </c>
      <c r="G168">
        <v>1</v>
      </c>
      <c r="H168">
        <v>1</v>
      </c>
      <c r="I168">
        <v>1</v>
      </c>
      <c r="J168">
        <v>2</v>
      </c>
      <c r="K168">
        <v>1</v>
      </c>
      <c r="L168">
        <v>1</v>
      </c>
      <c r="M168">
        <v>1</v>
      </c>
      <c r="N168">
        <v>2</v>
      </c>
      <c r="O168">
        <v>4</v>
      </c>
      <c r="P168">
        <v>3</v>
      </c>
      <c r="Q168">
        <v>1</v>
      </c>
      <c r="R168">
        <v>1</v>
      </c>
      <c r="S168">
        <v>1</v>
      </c>
      <c r="T168">
        <v>1</v>
      </c>
      <c r="U168">
        <v>2</v>
      </c>
      <c r="V168">
        <v>2</v>
      </c>
      <c r="W168">
        <v>2</v>
      </c>
      <c r="X168">
        <v>1</v>
      </c>
      <c r="Y168">
        <v>1</v>
      </c>
      <c r="Z168">
        <v>2</v>
      </c>
      <c r="AA168">
        <v>3</v>
      </c>
      <c r="AB168">
        <v>33</v>
      </c>
      <c r="AC168">
        <v>171</v>
      </c>
    </row>
    <row r="169" spans="1:29" x14ac:dyDescent="0.35">
      <c r="A169">
        <v>4188</v>
      </c>
      <c r="B169">
        <v>0</v>
      </c>
      <c r="C169">
        <v>1996</v>
      </c>
      <c r="D169">
        <v>21</v>
      </c>
      <c r="E169" t="s">
        <v>90</v>
      </c>
      <c r="F169">
        <v>1</v>
      </c>
      <c r="G169">
        <v>1</v>
      </c>
      <c r="H169">
        <v>1</v>
      </c>
      <c r="I169">
        <v>1</v>
      </c>
      <c r="J169">
        <v>2</v>
      </c>
      <c r="K169">
        <v>1</v>
      </c>
      <c r="L169">
        <v>1</v>
      </c>
      <c r="M169">
        <v>2</v>
      </c>
      <c r="N169">
        <v>2</v>
      </c>
      <c r="O169">
        <v>5</v>
      </c>
      <c r="P169">
        <v>4</v>
      </c>
      <c r="Q169">
        <v>1</v>
      </c>
      <c r="R169">
        <v>3</v>
      </c>
      <c r="S169">
        <v>2</v>
      </c>
      <c r="T169">
        <v>3</v>
      </c>
      <c r="U169">
        <v>3</v>
      </c>
      <c r="V169">
        <v>4</v>
      </c>
      <c r="W169">
        <v>2</v>
      </c>
      <c r="X169">
        <v>4</v>
      </c>
      <c r="Y169">
        <v>2</v>
      </c>
      <c r="Z169">
        <v>4</v>
      </c>
      <c r="AA169">
        <v>2</v>
      </c>
      <c r="AB169">
        <v>49</v>
      </c>
      <c r="AC169">
        <v>126</v>
      </c>
    </row>
    <row r="170" spans="1:29" x14ac:dyDescent="0.35">
      <c r="A170">
        <v>4199</v>
      </c>
      <c r="B170">
        <v>0</v>
      </c>
      <c r="C170">
        <v>1997</v>
      </c>
      <c r="D170">
        <v>20</v>
      </c>
      <c r="E170" t="s">
        <v>142</v>
      </c>
      <c r="F170">
        <v>1</v>
      </c>
      <c r="G170">
        <v>1</v>
      </c>
      <c r="H170">
        <v>2</v>
      </c>
      <c r="I170">
        <v>1</v>
      </c>
      <c r="J170">
        <v>3</v>
      </c>
      <c r="K170">
        <v>1</v>
      </c>
      <c r="L170">
        <v>1</v>
      </c>
      <c r="M170">
        <v>1</v>
      </c>
      <c r="N170">
        <v>2</v>
      </c>
      <c r="O170">
        <v>4</v>
      </c>
      <c r="P170">
        <v>2</v>
      </c>
      <c r="Q170">
        <v>2</v>
      </c>
      <c r="R170">
        <v>2</v>
      </c>
      <c r="S170">
        <v>4</v>
      </c>
      <c r="T170">
        <v>3</v>
      </c>
      <c r="U170">
        <v>2</v>
      </c>
      <c r="V170">
        <v>2</v>
      </c>
      <c r="W170">
        <v>3</v>
      </c>
      <c r="X170">
        <v>1</v>
      </c>
      <c r="Y170">
        <v>4</v>
      </c>
      <c r="Z170">
        <v>2</v>
      </c>
      <c r="AA170">
        <v>5</v>
      </c>
      <c r="AB170">
        <v>47</v>
      </c>
      <c r="AC170">
        <v>93</v>
      </c>
    </row>
    <row r="171" spans="1:29" x14ac:dyDescent="0.35">
      <c r="A171">
        <v>4205</v>
      </c>
      <c r="B171">
        <v>0</v>
      </c>
      <c r="C171">
        <v>1995</v>
      </c>
      <c r="D171">
        <v>22</v>
      </c>
      <c r="E171" t="s">
        <v>90</v>
      </c>
      <c r="F171">
        <v>1</v>
      </c>
      <c r="G171">
        <v>1</v>
      </c>
      <c r="H171">
        <v>3</v>
      </c>
      <c r="I171">
        <v>2</v>
      </c>
      <c r="J171">
        <v>4</v>
      </c>
      <c r="K171">
        <v>2</v>
      </c>
      <c r="L171">
        <v>1</v>
      </c>
      <c r="M171">
        <v>2</v>
      </c>
      <c r="N171">
        <v>4</v>
      </c>
      <c r="O171">
        <v>5</v>
      </c>
      <c r="P171">
        <v>2</v>
      </c>
      <c r="Q171">
        <v>2</v>
      </c>
      <c r="R171">
        <v>1</v>
      </c>
      <c r="S171">
        <v>4</v>
      </c>
      <c r="T171">
        <v>1</v>
      </c>
      <c r="U171">
        <v>1</v>
      </c>
      <c r="V171">
        <v>3</v>
      </c>
      <c r="W171">
        <v>4</v>
      </c>
      <c r="X171">
        <v>2</v>
      </c>
      <c r="Y171">
        <v>4</v>
      </c>
      <c r="Z171">
        <v>4</v>
      </c>
      <c r="AA171">
        <v>3</v>
      </c>
      <c r="AB171">
        <v>54</v>
      </c>
      <c r="AC171">
        <v>133</v>
      </c>
    </row>
    <row r="172" spans="1:29" x14ac:dyDescent="0.35">
      <c r="A172">
        <v>4208</v>
      </c>
      <c r="B172">
        <v>0</v>
      </c>
      <c r="C172">
        <v>1997</v>
      </c>
      <c r="D172">
        <v>20</v>
      </c>
      <c r="E172" t="s">
        <v>90</v>
      </c>
      <c r="F172">
        <v>1</v>
      </c>
      <c r="G172">
        <v>1</v>
      </c>
      <c r="H172">
        <v>2</v>
      </c>
      <c r="I172">
        <v>1</v>
      </c>
      <c r="J172">
        <v>3</v>
      </c>
      <c r="K172">
        <v>1</v>
      </c>
      <c r="L172">
        <v>1</v>
      </c>
      <c r="M172">
        <v>4</v>
      </c>
      <c r="N172">
        <v>4</v>
      </c>
      <c r="O172">
        <v>5</v>
      </c>
      <c r="P172">
        <v>3</v>
      </c>
      <c r="Q172">
        <v>3</v>
      </c>
      <c r="R172">
        <v>1</v>
      </c>
      <c r="S172">
        <v>1</v>
      </c>
      <c r="T172">
        <v>3</v>
      </c>
      <c r="U172">
        <v>4</v>
      </c>
      <c r="V172">
        <v>5</v>
      </c>
      <c r="W172">
        <v>5</v>
      </c>
      <c r="X172">
        <v>4</v>
      </c>
      <c r="Y172">
        <v>3</v>
      </c>
      <c r="Z172">
        <v>5</v>
      </c>
      <c r="AA172">
        <v>2</v>
      </c>
      <c r="AB172">
        <v>60</v>
      </c>
      <c r="AC172">
        <v>155</v>
      </c>
    </row>
    <row r="173" spans="1:29" x14ac:dyDescent="0.35">
      <c r="A173">
        <v>4209</v>
      </c>
      <c r="B173">
        <v>0</v>
      </c>
      <c r="C173">
        <v>1998</v>
      </c>
      <c r="D173">
        <v>19</v>
      </c>
      <c r="E173" t="s">
        <v>143</v>
      </c>
      <c r="F173">
        <v>1</v>
      </c>
      <c r="G173">
        <v>1</v>
      </c>
      <c r="H173">
        <v>1</v>
      </c>
      <c r="I173">
        <v>1</v>
      </c>
      <c r="J173">
        <v>1</v>
      </c>
      <c r="K173">
        <v>1</v>
      </c>
      <c r="L173">
        <v>1</v>
      </c>
      <c r="M173">
        <v>1</v>
      </c>
      <c r="N173">
        <v>1</v>
      </c>
      <c r="O173">
        <v>4</v>
      </c>
      <c r="P173">
        <v>5</v>
      </c>
      <c r="Q173">
        <v>1</v>
      </c>
      <c r="R173">
        <v>1</v>
      </c>
      <c r="S173">
        <v>2</v>
      </c>
      <c r="T173">
        <v>1</v>
      </c>
      <c r="U173">
        <v>1</v>
      </c>
      <c r="V173">
        <v>1</v>
      </c>
      <c r="W173">
        <v>1</v>
      </c>
      <c r="X173">
        <v>1</v>
      </c>
      <c r="Y173">
        <v>1</v>
      </c>
      <c r="Z173">
        <v>1</v>
      </c>
      <c r="AA173">
        <v>3</v>
      </c>
      <c r="AB173">
        <v>30</v>
      </c>
      <c r="AC173">
        <v>69</v>
      </c>
    </row>
    <row r="174" spans="1:29" x14ac:dyDescent="0.35">
      <c r="A174">
        <v>4217</v>
      </c>
      <c r="B174">
        <v>1</v>
      </c>
      <c r="C174">
        <v>1988</v>
      </c>
      <c r="D174">
        <v>29</v>
      </c>
      <c r="E174" t="s">
        <v>144</v>
      </c>
      <c r="F174">
        <v>3</v>
      </c>
      <c r="G174">
        <v>3</v>
      </c>
      <c r="H174">
        <v>1</v>
      </c>
      <c r="I174">
        <v>3</v>
      </c>
      <c r="J174">
        <v>1</v>
      </c>
      <c r="K174">
        <v>2</v>
      </c>
      <c r="L174">
        <v>1</v>
      </c>
      <c r="M174">
        <v>1</v>
      </c>
      <c r="N174">
        <v>1</v>
      </c>
      <c r="O174">
        <v>5</v>
      </c>
      <c r="P174">
        <v>5</v>
      </c>
      <c r="Q174">
        <v>1</v>
      </c>
      <c r="R174">
        <v>1</v>
      </c>
      <c r="S174">
        <v>3</v>
      </c>
      <c r="T174">
        <v>1</v>
      </c>
      <c r="U174">
        <v>1</v>
      </c>
      <c r="V174">
        <v>1</v>
      </c>
      <c r="W174">
        <v>1</v>
      </c>
      <c r="X174">
        <v>1</v>
      </c>
      <c r="Y174">
        <v>2</v>
      </c>
      <c r="Z174">
        <v>1</v>
      </c>
      <c r="AA174">
        <v>4</v>
      </c>
      <c r="AB174">
        <v>37</v>
      </c>
      <c r="AC174">
        <v>150</v>
      </c>
    </row>
    <row r="175" spans="1:29" x14ac:dyDescent="0.35">
      <c r="A175">
        <v>4221</v>
      </c>
      <c r="B175">
        <v>0</v>
      </c>
      <c r="C175">
        <v>1967</v>
      </c>
      <c r="D175">
        <v>50</v>
      </c>
      <c r="E175" t="s">
        <v>145</v>
      </c>
      <c r="F175">
        <v>1</v>
      </c>
      <c r="G175">
        <v>1</v>
      </c>
      <c r="H175">
        <v>2</v>
      </c>
      <c r="I175">
        <v>3</v>
      </c>
      <c r="J175">
        <v>2</v>
      </c>
      <c r="K175">
        <v>2</v>
      </c>
      <c r="L175">
        <v>4</v>
      </c>
      <c r="M175">
        <v>2</v>
      </c>
      <c r="N175">
        <v>1</v>
      </c>
      <c r="O175">
        <v>5</v>
      </c>
      <c r="P175">
        <v>2</v>
      </c>
      <c r="Q175">
        <v>2</v>
      </c>
      <c r="R175">
        <v>2</v>
      </c>
      <c r="S175">
        <v>2</v>
      </c>
      <c r="T175">
        <v>2</v>
      </c>
      <c r="U175">
        <v>2</v>
      </c>
      <c r="V175">
        <v>2</v>
      </c>
      <c r="W175">
        <v>2</v>
      </c>
      <c r="X175">
        <v>2</v>
      </c>
      <c r="Y175">
        <v>2</v>
      </c>
      <c r="Z175">
        <v>2</v>
      </c>
      <c r="AA175">
        <v>4</v>
      </c>
      <c r="AB175">
        <v>47</v>
      </c>
      <c r="AC175">
        <v>105</v>
      </c>
    </row>
    <row r="176" spans="1:29" x14ac:dyDescent="0.35">
      <c r="A176">
        <v>4249</v>
      </c>
      <c r="B176">
        <v>0</v>
      </c>
      <c r="C176">
        <v>1994</v>
      </c>
      <c r="D176">
        <v>23</v>
      </c>
      <c r="E176" t="s">
        <v>94</v>
      </c>
      <c r="F176">
        <v>1</v>
      </c>
      <c r="G176">
        <v>1</v>
      </c>
      <c r="H176">
        <v>4</v>
      </c>
      <c r="I176">
        <v>2</v>
      </c>
      <c r="J176">
        <v>5</v>
      </c>
      <c r="K176">
        <v>2</v>
      </c>
      <c r="L176">
        <v>2</v>
      </c>
      <c r="M176">
        <v>5</v>
      </c>
      <c r="N176">
        <v>3</v>
      </c>
      <c r="O176">
        <v>4</v>
      </c>
      <c r="P176">
        <v>2</v>
      </c>
      <c r="Q176">
        <v>5</v>
      </c>
      <c r="R176">
        <v>5</v>
      </c>
      <c r="S176">
        <v>2</v>
      </c>
      <c r="T176">
        <v>1</v>
      </c>
      <c r="U176">
        <v>2</v>
      </c>
      <c r="V176">
        <v>5</v>
      </c>
      <c r="W176">
        <v>5</v>
      </c>
      <c r="X176">
        <v>5</v>
      </c>
      <c r="Y176">
        <v>2</v>
      </c>
      <c r="Z176">
        <v>5</v>
      </c>
      <c r="AA176">
        <v>1</v>
      </c>
      <c r="AB176">
        <v>67</v>
      </c>
      <c r="AC176">
        <v>94</v>
      </c>
    </row>
    <row r="177" spans="1:29" x14ac:dyDescent="0.35">
      <c r="A177">
        <v>4254</v>
      </c>
      <c r="B177">
        <v>0</v>
      </c>
      <c r="C177">
        <v>1995</v>
      </c>
      <c r="D177">
        <v>22</v>
      </c>
      <c r="E177" t="s">
        <v>90</v>
      </c>
      <c r="F177">
        <v>1</v>
      </c>
      <c r="G177">
        <v>1</v>
      </c>
      <c r="H177">
        <v>3</v>
      </c>
      <c r="I177">
        <v>1</v>
      </c>
      <c r="J177">
        <v>2</v>
      </c>
      <c r="K177">
        <v>1</v>
      </c>
      <c r="L177">
        <v>2</v>
      </c>
      <c r="M177">
        <v>2</v>
      </c>
      <c r="N177">
        <v>2</v>
      </c>
      <c r="O177">
        <v>4</v>
      </c>
      <c r="P177">
        <v>1</v>
      </c>
      <c r="Q177">
        <v>1</v>
      </c>
      <c r="R177">
        <v>2</v>
      </c>
      <c r="S177">
        <v>1</v>
      </c>
      <c r="T177">
        <v>2</v>
      </c>
      <c r="U177">
        <v>3</v>
      </c>
      <c r="V177">
        <v>3</v>
      </c>
      <c r="W177">
        <v>4</v>
      </c>
      <c r="X177">
        <v>3</v>
      </c>
      <c r="Y177">
        <v>2</v>
      </c>
      <c r="Z177">
        <v>4</v>
      </c>
      <c r="AA177">
        <v>1</v>
      </c>
      <c r="AB177">
        <v>44</v>
      </c>
      <c r="AC177">
        <v>211</v>
      </c>
    </row>
    <row r="178" spans="1:29" x14ac:dyDescent="0.35">
      <c r="A178">
        <v>4256</v>
      </c>
      <c r="B178">
        <v>1</v>
      </c>
      <c r="C178">
        <v>1990</v>
      </c>
      <c r="D178">
        <v>27</v>
      </c>
      <c r="E178" t="s">
        <v>146</v>
      </c>
      <c r="F178">
        <v>1</v>
      </c>
      <c r="G178">
        <v>1</v>
      </c>
      <c r="H178">
        <v>2</v>
      </c>
      <c r="I178">
        <v>2</v>
      </c>
      <c r="J178">
        <v>3</v>
      </c>
      <c r="K178">
        <v>2</v>
      </c>
      <c r="L178">
        <v>2</v>
      </c>
      <c r="M178">
        <v>3</v>
      </c>
      <c r="N178">
        <v>4</v>
      </c>
      <c r="O178">
        <v>4</v>
      </c>
      <c r="P178">
        <v>3</v>
      </c>
      <c r="Q178">
        <v>4</v>
      </c>
      <c r="R178">
        <v>2</v>
      </c>
      <c r="S178">
        <v>2</v>
      </c>
      <c r="T178">
        <v>3</v>
      </c>
      <c r="U178">
        <v>4</v>
      </c>
      <c r="V178">
        <v>4</v>
      </c>
      <c r="W178">
        <v>3</v>
      </c>
      <c r="X178">
        <v>4</v>
      </c>
      <c r="Y178">
        <v>3</v>
      </c>
      <c r="Z178">
        <v>4</v>
      </c>
      <c r="AA178">
        <v>3</v>
      </c>
      <c r="AB178">
        <v>61</v>
      </c>
      <c r="AC178">
        <v>189</v>
      </c>
    </row>
    <row r="179" spans="1:29" x14ac:dyDescent="0.35">
      <c r="A179">
        <v>4267</v>
      </c>
      <c r="B179">
        <v>0</v>
      </c>
      <c r="C179">
        <v>1990</v>
      </c>
      <c r="D179">
        <v>27</v>
      </c>
      <c r="E179" t="s">
        <v>90</v>
      </c>
      <c r="F179">
        <v>1</v>
      </c>
      <c r="G179">
        <v>1</v>
      </c>
      <c r="H179">
        <v>2</v>
      </c>
      <c r="I179">
        <v>2</v>
      </c>
      <c r="J179">
        <v>4</v>
      </c>
      <c r="K179">
        <v>2</v>
      </c>
      <c r="L179">
        <v>1</v>
      </c>
      <c r="M179">
        <v>4</v>
      </c>
      <c r="N179">
        <v>2</v>
      </c>
      <c r="O179">
        <v>5</v>
      </c>
      <c r="P179">
        <v>2</v>
      </c>
      <c r="Q179">
        <v>4</v>
      </c>
      <c r="R179">
        <v>2</v>
      </c>
      <c r="S179">
        <v>2</v>
      </c>
      <c r="T179">
        <v>3</v>
      </c>
      <c r="U179">
        <v>3</v>
      </c>
      <c r="V179">
        <v>5</v>
      </c>
      <c r="W179">
        <v>2</v>
      </c>
      <c r="X179">
        <v>1</v>
      </c>
      <c r="Y179">
        <v>2</v>
      </c>
      <c r="Z179">
        <v>4</v>
      </c>
      <c r="AA179">
        <v>1</v>
      </c>
      <c r="AB179">
        <v>53</v>
      </c>
      <c r="AC179">
        <v>94</v>
      </c>
    </row>
    <row r="180" spans="1:29" x14ac:dyDescent="0.35">
      <c r="A180">
        <v>4283</v>
      </c>
      <c r="B180">
        <v>0</v>
      </c>
      <c r="C180">
        <v>1996</v>
      </c>
      <c r="D180">
        <v>21</v>
      </c>
      <c r="E180" t="s">
        <v>147</v>
      </c>
      <c r="F180">
        <v>1</v>
      </c>
      <c r="G180">
        <v>1</v>
      </c>
      <c r="H180">
        <v>1</v>
      </c>
      <c r="I180">
        <v>1</v>
      </c>
      <c r="J180">
        <v>1</v>
      </c>
      <c r="K180">
        <v>1</v>
      </c>
      <c r="L180">
        <v>1</v>
      </c>
      <c r="M180">
        <v>1</v>
      </c>
      <c r="N180">
        <v>2</v>
      </c>
      <c r="O180">
        <v>5</v>
      </c>
      <c r="P180">
        <v>2</v>
      </c>
      <c r="Q180">
        <v>1</v>
      </c>
      <c r="R180">
        <v>1</v>
      </c>
      <c r="S180">
        <v>1</v>
      </c>
      <c r="T180">
        <v>1</v>
      </c>
      <c r="U180">
        <v>3</v>
      </c>
      <c r="V180">
        <v>1</v>
      </c>
      <c r="W180">
        <v>1</v>
      </c>
      <c r="X180">
        <v>1</v>
      </c>
      <c r="Y180">
        <v>1</v>
      </c>
      <c r="Z180">
        <v>1</v>
      </c>
      <c r="AA180">
        <v>1</v>
      </c>
      <c r="AB180">
        <v>28</v>
      </c>
      <c r="AC180">
        <v>199</v>
      </c>
    </row>
    <row r="181" spans="1:29" x14ac:dyDescent="0.35">
      <c r="A181">
        <v>4284</v>
      </c>
      <c r="B181">
        <v>1</v>
      </c>
      <c r="C181">
        <v>1976</v>
      </c>
      <c r="D181">
        <v>41</v>
      </c>
      <c r="E181" t="s">
        <v>97</v>
      </c>
      <c r="F181">
        <v>1</v>
      </c>
      <c r="G181">
        <v>3</v>
      </c>
      <c r="H181">
        <v>4</v>
      </c>
      <c r="I181">
        <v>4</v>
      </c>
      <c r="J181">
        <v>4</v>
      </c>
      <c r="K181">
        <v>2</v>
      </c>
      <c r="L181">
        <v>2</v>
      </c>
      <c r="M181">
        <v>2</v>
      </c>
      <c r="N181">
        <v>3</v>
      </c>
      <c r="O181">
        <v>2</v>
      </c>
      <c r="P181">
        <v>4</v>
      </c>
      <c r="Q181">
        <v>4</v>
      </c>
      <c r="R181">
        <v>2</v>
      </c>
      <c r="S181">
        <v>3</v>
      </c>
      <c r="T181">
        <v>3</v>
      </c>
      <c r="U181">
        <v>4</v>
      </c>
      <c r="V181">
        <v>4</v>
      </c>
      <c r="W181">
        <v>4</v>
      </c>
      <c r="X181">
        <v>4</v>
      </c>
      <c r="Y181">
        <v>3</v>
      </c>
      <c r="Z181">
        <v>4</v>
      </c>
      <c r="AA181">
        <v>3</v>
      </c>
      <c r="AB181">
        <v>65</v>
      </c>
      <c r="AC181">
        <v>86</v>
      </c>
    </row>
    <row r="182" spans="1:29" x14ac:dyDescent="0.35">
      <c r="A182">
        <v>4299</v>
      </c>
      <c r="B182">
        <v>0</v>
      </c>
      <c r="C182">
        <v>1993</v>
      </c>
      <c r="D182">
        <v>24</v>
      </c>
      <c r="E182" t="s">
        <v>90</v>
      </c>
      <c r="F182">
        <v>1</v>
      </c>
      <c r="G182">
        <v>1</v>
      </c>
      <c r="H182">
        <v>1</v>
      </c>
      <c r="I182">
        <v>1</v>
      </c>
      <c r="J182">
        <v>2</v>
      </c>
      <c r="K182">
        <v>1</v>
      </c>
      <c r="L182">
        <v>1</v>
      </c>
      <c r="M182">
        <v>2</v>
      </c>
      <c r="N182">
        <v>4</v>
      </c>
      <c r="O182">
        <v>4</v>
      </c>
      <c r="P182">
        <v>2</v>
      </c>
      <c r="Q182">
        <v>4</v>
      </c>
      <c r="R182">
        <v>1</v>
      </c>
      <c r="S182">
        <v>2</v>
      </c>
      <c r="T182">
        <v>2</v>
      </c>
      <c r="U182">
        <v>2</v>
      </c>
      <c r="V182">
        <v>4</v>
      </c>
      <c r="W182">
        <v>2</v>
      </c>
      <c r="X182">
        <v>4</v>
      </c>
      <c r="Y182">
        <v>2</v>
      </c>
      <c r="Z182">
        <v>2</v>
      </c>
      <c r="AA182">
        <v>2</v>
      </c>
      <c r="AB182">
        <v>45</v>
      </c>
      <c r="AC182">
        <v>118</v>
      </c>
    </row>
    <row r="183" spans="1:29" x14ac:dyDescent="0.35">
      <c r="A183">
        <v>4310</v>
      </c>
      <c r="B183">
        <v>0</v>
      </c>
      <c r="C183">
        <v>1996</v>
      </c>
      <c r="D183">
        <v>21</v>
      </c>
      <c r="E183" t="s">
        <v>148</v>
      </c>
      <c r="F183">
        <v>1</v>
      </c>
      <c r="G183">
        <v>1</v>
      </c>
      <c r="H183">
        <v>1</v>
      </c>
      <c r="I183">
        <v>4</v>
      </c>
      <c r="J183">
        <v>4</v>
      </c>
      <c r="K183">
        <v>4</v>
      </c>
      <c r="L183">
        <v>1</v>
      </c>
      <c r="M183">
        <v>2</v>
      </c>
      <c r="N183">
        <v>2</v>
      </c>
      <c r="O183">
        <v>4</v>
      </c>
      <c r="P183">
        <v>4</v>
      </c>
      <c r="Q183">
        <v>2</v>
      </c>
      <c r="R183">
        <v>2</v>
      </c>
      <c r="S183">
        <v>2</v>
      </c>
      <c r="T183">
        <v>2</v>
      </c>
      <c r="U183">
        <v>2</v>
      </c>
      <c r="V183">
        <v>5</v>
      </c>
      <c r="W183">
        <v>2</v>
      </c>
      <c r="X183">
        <v>2</v>
      </c>
      <c r="Y183">
        <v>2</v>
      </c>
      <c r="Z183">
        <v>2</v>
      </c>
      <c r="AA183">
        <v>4</v>
      </c>
      <c r="AB183">
        <v>53</v>
      </c>
      <c r="AC183">
        <v>145</v>
      </c>
    </row>
    <row r="184" spans="1:29" x14ac:dyDescent="0.35">
      <c r="A184">
        <v>4327</v>
      </c>
      <c r="B184">
        <v>0</v>
      </c>
      <c r="C184">
        <v>1980</v>
      </c>
      <c r="D184">
        <v>37</v>
      </c>
      <c r="E184" t="s">
        <v>90</v>
      </c>
      <c r="F184">
        <v>1</v>
      </c>
      <c r="G184">
        <v>1</v>
      </c>
      <c r="H184">
        <v>3</v>
      </c>
      <c r="I184">
        <v>2</v>
      </c>
      <c r="J184">
        <v>3</v>
      </c>
      <c r="K184">
        <v>2</v>
      </c>
      <c r="L184">
        <v>2</v>
      </c>
      <c r="M184">
        <v>1</v>
      </c>
      <c r="N184">
        <v>1</v>
      </c>
      <c r="O184">
        <v>4</v>
      </c>
      <c r="P184">
        <v>1</v>
      </c>
      <c r="Q184">
        <v>1</v>
      </c>
      <c r="R184">
        <v>1</v>
      </c>
      <c r="S184">
        <v>2</v>
      </c>
      <c r="T184">
        <v>1</v>
      </c>
      <c r="U184">
        <v>1</v>
      </c>
      <c r="V184">
        <v>1</v>
      </c>
      <c r="W184">
        <v>1</v>
      </c>
      <c r="X184">
        <v>1</v>
      </c>
      <c r="Y184">
        <v>1</v>
      </c>
      <c r="Z184">
        <v>1</v>
      </c>
      <c r="AA184">
        <v>3</v>
      </c>
      <c r="AB184">
        <v>33</v>
      </c>
      <c r="AC184">
        <v>128</v>
      </c>
    </row>
    <row r="185" spans="1:29" x14ac:dyDescent="0.35">
      <c r="A185">
        <v>4337</v>
      </c>
      <c r="B185">
        <v>0</v>
      </c>
      <c r="C185">
        <v>1998</v>
      </c>
      <c r="D185">
        <v>19</v>
      </c>
      <c r="E185" t="s">
        <v>90</v>
      </c>
      <c r="F185">
        <v>1</v>
      </c>
      <c r="G185">
        <v>1</v>
      </c>
      <c r="H185">
        <v>1</v>
      </c>
      <c r="I185">
        <v>2</v>
      </c>
      <c r="J185">
        <v>1</v>
      </c>
      <c r="K185">
        <v>1</v>
      </c>
      <c r="L185">
        <v>1</v>
      </c>
      <c r="M185">
        <v>1</v>
      </c>
      <c r="N185">
        <v>1</v>
      </c>
      <c r="O185">
        <v>1</v>
      </c>
      <c r="P185">
        <v>3</v>
      </c>
      <c r="Q185">
        <v>1</v>
      </c>
      <c r="R185">
        <v>1</v>
      </c>
      <c r="S185">
        <v>2</v>
      </c>
      <c r="T185">
        <v>1</v>
      </c>
      <c r="U185">
        <v>1</v>
      </c>
      <c r="V185">
        <v>1</v>
      </c>
      <c r="W185">
        <v>1</v>
      </c>
      <c r="X185">
        <v>2</v>
      </c>
      <c r="Y185">
        <v>1</v>
      </c>
      <c r="Z185">
        <v>1</v>
      </c>
      <c r="AA185">
        <v>3</v>
      </c>
      <c r="AB185">
        <v>27</v>
      </c>
      <c r="AC185">
        <v>142</v>
      </c>
    </row>
    <row r="186" spans="1:29" x14ac:dyDescent="0.35">
      <c r="A186">
        <v>4351</v>
      </c>
      <c r="B186">
        <v>0</v>
      </c>
      <c r="C186">
        <v>1998</v>
      </c>
      <c r="D186">
        <v>19</v>
      </c>
      <c r="E186" t="s">
        <v>149</v>
      </c>
      <c r="F186">
        <v>1</v>
      </c>
      <c r="G186">
        <v>1</v>
      </c>
      <c r="H186">
        <v>2</v>
      </c>
      <c r="I186">
        <v>2</v>
      </c>
      <c r="J186">
        <v>3</v>
      </c>
      <c r="K186">
        <v>2</v>
      </c>
      <c r="L186">
        <v>2</v>
      </c>
      <c r="M186">
        <v>3</v>
      </c>
      <c r="N186">
        <v>3</v>
      </c>
      <c r="O186">
        <v>4</v>
      </c>
      <c r="P186">
        <v>3</v>
      </c>
      <c r="Q186">
        <v>3</v>
      </c>
      <c r="R186">
        <v>2</v>
      </c>
      <c r="S186">
        <v>3</v>
      </c>
      <c r="T186">
        <v>3</v>
      </c>
      <c r="U186">
        <v>4</v>
      </c>
      <c r="V186">
        <v>2</v>
      </c>
      <c r="W186">
        <v>2</v>
      </c>
      <c r="X186">
        <v>3</v>
      </c>
      <c r="Y186">
        <v>2</v>
      </c>
      <c r="Z186">
        <v>2</v>
      </c>
      <c r="AA186">
        <v>3</v>
      </c>
      <c r="AB186">
        <v>53</v>
      </c>
      <c r="AC186">
        <v>167</v>
      </c>
    </row>
    <row r="187" spans="1:29" x14ac:dyDescent="0.35">
      <c r="A187">
        <v>4360</v>
      </c>
      <c r="B187">
        <v>0</v>
      </c>
      <c r="C187">
        <v>1996</v>
      </c>
      <c r="D187">
        <v>21</v>
      </c>
      <c r="E187" t="s">
        <v>150</v>
      </c>
      <c r="F187">
        <v>2</v>
      </c>
      <c r="G187">
        <v>2</v>
      </c>
      <c r="H187">
        <v>3</v>
      </c>
      <c r="I187">
        <v>2</v>
      </c>
      <c r="J187">
        <v>2</v>
      </c>
      <c r="K187">
        <v>4</v>
      </c>
      <c r="L187">
        <v>2</v>
      </c>
      <c r="M187">
        <v>2</v>
      </c>
      <c r="N187">
        <v>4</v>
      </c>
      <c r="O187">
        <v>4</v>
      </c>
      <c r="P187">
        <v>2</v>
      </c>
      <c r="Q187">
        <v>2</v>
      </c>
      <c r="R187">
        <v>2</v>
      </c>
      <c r="S187">
        <v>4</v>
      </c>
      <c r="T187">
        <v>2</v>
      </c>
      <c r="U187">
        <v>2</v>
      </c>
      <c r="V187">
        <v>2</v>
      </c>
      <c r="W187">
        <v>4</v>
      </c>
      <c r="X187">
        <v>4</v>
      </c>
      <c r="Y187">
        <v>3</v>
      </c>
      <c r="Z187">
        <v>2</v>
      </c>
      <c r="AA187">
        <v>4</v>
      </c>
      <c r="AB187">
        <v>56</v>
      </c>
      <c r="AC187">
        <v>135</v>
      </c>
    </row>
    <row r="188" spans="1:29" x14ac:dyDescent="0.35">
      <c r="A188">
        <v>4386</v>
      </c>
      <c r="B188">
        <v>0</v>
      </c>
      <c r="C188">
        <v>1998</v>
      </c>
      <c r="D188">
        <v>19</v>
      </c>
      <c r="E188" t="s">
        <v>151</v>
      </c>
      <c r="F188">
        <v>1</v>
      </c>
      <c r="G188">
        <v>1</v>
      </c>
      <c r="H188">
        <v>1</v>
      </c>
      <c r="I188">
        <v>2</v>
      </c>
      <c r="J188">
        <v>4</v>
      </c>
      <c r="K188">
        <v>2</v>
      </c>
      <c r="L188">
        <v>4</v>
      </c>
      <c r="M188">
        <v>1</v>
      </c>
      <c r="N188">
        <v>4</v>
      </c>
      <c r="O188">
        <v>5</v>
      </c>
      <c r="P188">
        <v>5</v>
      </c>
      <c r="Q188">
        <v>4</v>
      </c>
      <c r="R188">
        <v>1</v>
      </c>
      <c r="S188">
        <v>3</v>
      </c>
      <c r="T188">
        <v>2</v>
      </c>
      <c r="U188">
        <v>1</v>
      </c>
      <c r="V188">
        <v>2</v>
      </c>
      <c r="W188">
        <v>4</v>
      </c>
      <c r="X188">
        <v>5</v>
      </c>
      <c r="Y188">
        <v>4</v>
      </c>
      <c r="Z188">
        <v>3</v>
      </c>
      <c r="AA188">
        <v>1</v>
      </c>
      <c r="AB188">
        <v>58</v>
      </c>
      <c r="AC188">
        <v>114</v>
      </c>
    </row>
    <row r="189" spans="1:29" x14ac:dyDescent="0.35">
      <c r="A189">
        <v>4387</v>
      </c>
      <c r="B189">
        <v>0</v>
      </c>
      <c r="C189">
        <v>1993</v>
      </c>
      <c r="D189">
        <v>24</v>
      </c>
      <c r="E189" t="s">
        <v>152</v>
      </c>
      <c r="F189">
        <v>1</v>
      </c>
      <c r="G189">
        <v>1</v>
      </c>
      <c r="H189">
        <v>2</v>
      </c>
      <c r="I189">
        <v>1</v>
      </c>
      <c r="J189">
        <v>3</v>
      </c>
      <c r="K189">
        <v>1</v>
      </c>
      <c r="L189">
        <v>1</v>
      </c>
      <c r="M189">
        <v>1</v>
      </c>
      <c r="N189">
        <v>3</v>
      </c>
      <c r="O189">
        <v>3</v>
      </c>
      <c r="P189">
        <v>3</v>
      </c>
      <c r="Q189">
        <v>2</v>
      </c>
      <c r="R189">
        <v>1</v>
      </c>
      <c r="S189">
        <v>2</v>
      </c>
      <c r="T189">
        <v>2</v>
      </c>
      <c r="U189">
        <v>1</v>
      </c>
      <c r="V189">
        <v>2</v>
      </c>
      <c r="W189">
        <v>3</v>
      </c>
      <c r="X189">
        <v>2</v>
      </c>
      <c r="Y189">
        <v>3</v>
      </c>
      <c r="Z189">
        <v>2</v>
      </c>
      <c r="AA189">
        <v>5</v>
      </c>
      <c r="AB189">
        <v>43</v>
      </c>
      <c r="AC189">
        <v>172</v>
      </c>
    </row>
    <row r="190" spans="1:29" x14ac:dyDescent="0.35">
      <c r="A190">
        <v>4443</v>
      </c>
      <c r="B190">
        <v>0</v>
      </c>
      <c r="C190">
        <v>1998</v>
      </c>
      <c r="D190">
        <v>19</v>
      </c>
      <c r="E190" t="s">
        <v>153</v>
      </c>
      <c r="F190">
        <v>3</v>
      </c>
      <c r="G190">
        <v>3</v>
      </c>
      <c r="H190">
        <v>1</v>
      </c>
      <c r="I190">
        <v>1</v>
      </c>
      <c r="J190">
        <v>4</v>
      </c>
      <c r="K190">
        <v>2</v>
      </c>
      <c r="L190">
        <v>1</v>
      </c>
      <c r="M190">
        <v>1</v>
      </c>
      <c r="N190">
        <v>2</v>
      </c>
      <c r="O190">
        <v>4</v>
      </c>
      <c r="P190">
        <v>1</v>
      </c>
      <c r="Q190">
        <v>2</v>
      </c>
      <c r="R190">
        <v>1</v>
      </c>
      <c r="S190">
        <v>3</v>
      </c>
      <c r="T190">
        <v>2</v>
      </c>
      <c r="U190">
        <v>2</v>
      </c>
      <c r="V190">
        <v>4</v>
      </c>
      <c r="W190">
        <v>4</v>
      </c>
      <c r="X190">
        <v>3</v>
      </c>
      <c r="Y190">
        <v>2</v>
      </c>
      <c r="Z190">
        <v>4</v>
      </c>
      <c r="AA190">
        <v>1</v>
      </c>
      <c r="AB190">
        <v>45</v>
      </c>
      <c r="AC190">
        <v>117</v>
      </c>
    </row>
    <row r="191" spans="1:29" x14ac:dyDescent="0.35">
      <c r="A191">
        <v>4456</v>
      </c>
      <c r="B191">
        <v>1</v>
      </c>
      <c r="C191">
        <v>1994</v>
      </c>
      <c r="D191">
        <v>23</v>
      </c>
      <c r="E191" t="s">
        <v>154</v>
      </c>
      <c r="F191">
        <v>1</v>
      </c>
      <c r="G191">
        <v>1</v>
      </c>
      <c r="H191">
        <v>1</v>
      </c>
      <c r="I191">
        <v>3</v>
      </c>
      <c r="J191">
        <v>2</v>
      </c>
      <c r="K191">
        <v>2</v>
      </c>
      <c r="L191">
        <v>4</v>
      </c>
      <c r="M191">
        <v>1</v>
      </c>
      <c r="N191">
        <v>4</v>
      </c>
      <c r="O191">
        <v>4</v>
      </c>
      <c r="P191">
        <v>3</v>
      </c>
      <c r="Q191">
        <v>2</v>
      </c>
      <c r="R191">
        <v>2</v>
      </c>
      <c r="S191">
        <v>1</v>
      </c>
      <c r="T191">
        <v>3</v>
      </c>
      <c r="U191">
        <v>4</v>
      </c>
      <c r="V191">
        <v>3</v>
      </c>
      <c r="W191">
        <v>3</v>
      </c>
      <c r="X191">
        <v>3</v>
      </c>
      <c r="Y191">
        <v>4</v>
      </c>
      <c r="Z191">
        <v>4</v>
      </c>
      <c r="AA191">
        <v>4</v>
      </c>
      <c r="AB191">
        <v>57</v>
      </c>
      <c r="AC191">
        <v>146</v>
      </c>
    </row>
    <row r="192" spans="1:29" x14ac:dyDescent="0.35">
      <c r="A192">
        <v>4464</v>
      </c>
      <c r="B192">
        <v>0</v>
      </c>
      <c r="C192">
        <v>1995</v>
      </c>
      <c r="D192">
        <v>22</v>
      </c>
      <c r="E192" t="s">
        <v>155</v>
      </c>
      <c r="F192">
        <v>3</v>
      </c>
      <c r="G192">
        <v>3</v>
      </c>
      <c r="H192">
        <v>1</v>
      </c>
      <c r="I192">
        <v>3</v>
      </c>
      <c r="J192">
        <v>2</v>
      </c>
      <c r="K192">
        <v>3</v>
      </c>
      <c r="L192">
        <v>3</v>
      </c>
      <c r="M192">
        <v>2</v>
      </c>
      <c r="N192">
        <v>2</v>
      </c>
      <c r="O192">
        <v>4</v>
      </c>
      <c r="P192">
        <v>3</v>
      </c>
      <c r="Q192">
        <v>2</v>
      </c>
      <c r="R192">
        <v>2</v>
      </c>
      <c r="S192">
        <v>2</v>
      </c>
      <c r="T192">
        <v>2</v>
      </c>
      <c r="U192">
        <v>2</v>
      </c>
      <c r="V192">
        <v>1</v>
      </c>
      <c r="W192">
        <v>2</v>
      </c>
      <c r="X192">
        <v>2</v>
      </c>
      <c r="Y192">
        <v>3</v>
      </c>
      <c r="Z192">
        <v>1</v>
      </c>
      <c r="AA192">
        <v>3</v>
      </c>
      <c r="AB192">
        <v>45</v>
      </c>
      <c r="AC192">
        <v>115</v>
      </c>
    </row>
    <row r="193" spans="1:29" x14ac:dyDescent="0.35">
      <c r="A193">
        <v>4467</v>
      </c>
      <c r="B193">
        <v>0</v>
      </c>
      <c r="C193">
        <v>1990</v>
      </c>
      <c r="D193">
        <v>27</v>
      </c>
      <c r="E193" t="s">
        <v>156</v>
      </c>
      <c r="F193">
        <v>3</v>
      </c>
      <c r="G193">
        <v>3</v>
      </c>
      <c r="H193">
        <v>3</v>
      </c>
      <c r="I193">
        <v>2</v>
      </c>
      <c r="J193">
        <v>4</v>
      </c>
      <c r="K193">
        <v>1</v>
      </c>
      <c r="L193">
        <v>1</v>
      </c>
      <c r="M193">
        <v>2</v>
      </c>
      <c r="N193">
        <v>4</v>
      </c>
      <c r="O193">
        <v>3</v>
      </c>
      <c r="P193">
        <v>2</v>
      </c>
      <c r="Q193">
        <v>2</v>
      </c>
      <c r="R193">
        <v>1</v>
      </c>
      <c r="S193">
        <v>3</v>
      </c>
      <c r="T193">
        <v>2</v>
      </c>
      <c r="U193">
        <v>1</v>
      </c>
      <c r="V193">
        <v>1</v>
      </c>
      <c r="W193">
        <v>1</v>
      </c>
      <c r="X193">
        <v>3</v>
      </c>
      <c r="Y193">
        <v>1</v>
      </c>
      <c r="Z193">
        <v>4</v>
      </c>
      <c r="AA193">
        <v>3</v>
      </c>
      <c r="AB193">
        <v>44</v>
      </c>
      <c r="AC193">
        <v>160</v>
      </c>
    </row>
    <row r="194" spans="1:29" x14ac:dyDescent="0.35">
      <c r="A194">
        <v>4479</v>
      </c>
      <c r="B194">
        <v>1</v>
      </c>
      <c r="C194">
        <v>1994</v>
      </c>
      <c r="D194">
        <v>23</v>
      </c>
      <c r="E194" t="s">
        <v>157</v>
      </c>
      <c r="F194">
        <v>2</v>
      </c>
      <c r="G194">
        <v>2</v>
      </c>
      <c r="H194">
        <v>3</v>
      </c>
      <c r="I194">
        <v>3</v>
      </c>
      <c r="J194">
        <v>5</v>
      </c>
      <c r="K194">
        <v>2</v>
      </c>
      <c r="L194">
        <v>4</v>
      </c>
      <c r="M194">
        <v>4</v>
      </c>
      <c r="N194">
        <v>5</v>
      </c>
      <c r="O194">
        <v>5</v>
      </c>
      <c r="P194">
        <v>3</v>
      </c>
      <c r="Q194">
        <v>1</v>
      </c>
      <c r="R194">
        <v>3</v>
      </c>
      <c r="S194">
        <v>4</v>
      </c>
      <c r="T194">
        <v>4</v>
      </c>
      <c r="U194">
        <v>4</v>
      </c>
      <c r="V194">
        <v>5</v>
      </c>
      <c r="W194">
        <v>4</v>
      </c>
      <c r="X194">
        <v>5</v>
      </c>
      <c r="Y194">
        <v>2</v>
      </c>
      <c r="Z194">
        <v>5</v>
      </c>
      <c r="AA194">
        <v>1</v>
      </c>
      <c r="AB194">
        <v>72</v>
      </c>
      <c r="AC194">
        <v>119</v>
      </c>
    </row>
    <row r="195" spans="1:29" x14ac:dyDescent="0.35">
      <c r="A195">
        <v>4495</v>
      </c>
      <c r="B195">
        <v>0</v>
      </c>
      <c r="C195">
        <v>1991</v>
      </c>
      <c r="D195">
        <v>26</v>
      </c>
      <c r="E195" t="s">
        <v>90</v>
      </c>
      <c r="F195">
        <v>1</v>
      </c>
      <c r="G195">
        <v>1</v>
      </c>
      <c r="H195">
        <v>2</v>
      </c>
      <c r="I195">
        <v>1</v>
      </c>
      <c r="J195">
        <v>4</v>
      </c>
      <c r="K195">
        <v>3</v>
      </c>
      <c r="L195">
        <v>1</v>
      </c>
      <c r="M195">
        <v>2</v>
      </c>
      <c r="N195">
        <v>4</v>
      </c>
      <c r="O195">
        <v>5</v>
      </c>
      <c r="P195">
        <v>2</v>
      </c>
      <c r="Q195">
        <v>4</v>
      </c>
      <c r="R195">
        <v>1</v>
      </c>
      <c r="S195">
        <v>2</v>
      </c>
      <c r="T195">
        <v>2</v>
      </c>
      <c r="U195">
        <v>4</v>
      </c>
      <c r="V195">
        <v>3</v>
      </c>
      <c r="W195">
        <v>2</v>
      </c>
      <c r="X195">
        <v>4</v>
      </c>
      <c r="Y195">
        <v>2</v>
      </c>
      <c r="Z195">
        <v>4</v>
      </c>
      <c r="AA195">
        <v>2</v>
      </c>
      <c r="AB195">
        <v>54</v>
      </c>
      <c r="AC195">
        <v>155</v>
      </c>
    </row>
    <row r="196" spans="1:29" x14ac:dyDescent="0.35">
      <c r="A196">
        <v>4509</v>
      </c>
      <c r="B196">
        <v>1</v>
      </c>
      <c r="C196">
        <v>1985</v>
      </c>
      <c r="D196">
        <v>32</v>
      </c>
      <c r="E196" t="s">
        <v>158</v>
      </c>
      <c r="F196">
        <v>3</v>
      </c>
      <c r="G196">
        <v>3</v>
      </c>
      <c r="H196">
        <v>2</v>
      </c>
      <c r="I196">
        <v>2</v>
      </c>
      <c r="J196">
        <v>2</v>
      </c>
      <c r="K196">
        <v>2</v>
      </c>
      <c r="L196">
        <v>1</v>
      </c>
      <c r="M196">
        <v>3</v>
      </c>
      <c r="N196">
        <v>2</v>
      </c>
      <c r="O196">
        <v>4</v>
      </c>
      <c r="P196">
        <v>2</v>
      </c>
      <c r="Q196">
        <v>1</v>
      </c>
      <c r="R196">
        <v>1</v>
      </c>
      <c r="S196">
        <v>2</v>
      </c>
      <c r="T196">
        <v>1</v>
      </c>
      <c r="U196">
        <v>3</v>
      </c>
      <c r="V196">
        <v>2</v>
      </c>
      <c r="W196">
        <v>4</v>
      </c>
      <c r="X196">
        <v>2</v>
      </c>
      <c r="Y196">
        <v>1</v>
      </c>
      <c r="Z196">
        <v>3</v>
      </c>
      <c r="AA196">
        <v>3</v>
      </c>
      <c r="AB196">
        <v>43</v>
      </c>
      <c r="AC196">
        <v>121</v>
      </c>
    </row>
    <row r="197" spans="1:29" x14ac:dyDescent="0.35">
      <c r="A197">
        <v>4528</v>
      </c>
      <c r="B197">
        <v>0</v>
      </c>
      <c r="C197">
        <v>1994</v>
      </c>
      <c r="D197">
        <v>23</v>
      </c>
      <c r="E197" t="s">
        <v>90</v>
      </c>
      <c r="F197">
        <v>1</v>
      </c>
      <c r="G197">
        <v>1</v>
      </c>
      <c r="H197">
        <v>2</v>
      </c>
      <c r="I197">
        <v>1</v>
      </c>
      <c r="J197">
        <v>4</v>
      </c>
      <c r="K197">
        <v>4</v>
      </c>
      <c r="L197">
        <v>1</v>
      </c>
      <c r="M197">
        <v>3</v>
      </c>
      <c r="N197">
        <v>4</v>
      </c>
      <c r="O197">
        <v>4</v>
      </c>
      <c r="P197">
        <v>1</v>
      </c>
      <c r="Q197">
        <v>2</v>
      </c>
      <c r="R197">
        <v>1</v>
      </c>
      <c r="S197">
        <v>3</v>
      </c>
      <c r="T197">
        <v>2</v>
      </c>
      <c r="U197">
        <v>1</v>
      </c>
      <c r="V197">
        <v>4</v>
      </c>
      <c r="W197">
        <v>3</v>
      </c>
      <c r="X197">
        <v>2</v>
      </c>
      <c r="Y197">
        <v>1</v>
      </c>
      <c r="Z197">
        <v>5</v>
      </c>
      <c r="AA197">
        <v>1</v>
      </c>
      <c r="AB197">
        <v>49</v>
      </c>
      <c r="AC197">
        <v>116</v>
      </c>
    </row>
    <row r="198" spans="1:29" x14ac:dyDescent="0.35">
      <c r="A198">
        <v>4582</v>
      </c>
      <c r="B198">
        <v>1</v>
      </c>
      <c r="C198">
        <v>1988</v>
      </c>
      <c r="D198">
        <v>29</v>
      </c>
      <c r="E198" t="s">
        <v>159</v>
      </c>
      <c r="F198">
        <v>1</v>
      </c>
      <c r="G198">
        <v>1</v>
      </c>
      <c r="H198">
        <v>1</v>
      </c>
      <c r="I198">
        <v>1</v>
      </c>
      <c r="J198">
        <v>1</v>
      </c>
      <c r="K198">
        <v>1</v>
      </c>
      <c r="L198">
        <v>1</v>
      </c>
      <c r="M198">
        <v>1</v>
      </c>
      <c r="N198">
        <v>1</v>
      </c>
      <c r="O198">
        <v>5</v>
      </c>
      <c r="P198">
        <v>1</v>
      </c>
      <c r="Q198">
        <v>1</v>
      </c>
      <c r="R198">
        <v>1</v>
      </c>
      <c r="S198">
        <v>1</v>
      </c>
      <c r="T198">
        <v>1</v>
      </c>
      <c r="U198">
        <v>1</v>
      </c>
      <c r="V198">
        <v>1</v>
      </c>
      <c r="W198">
        <v>1</v>
      </c>
      <c r="X198">
        <v>1</v>
      </c>
      <c r="Y198">
        <v>1</v>
      </c>
      <c r="Z198">
        <v>1</v>
      </c>
      <c r="AA198">
        <v>1</v>
      </c>
      <c r="AB198">
        <v>24</v>
      </c>
      <c r="AC198">
        <v>63</v>
      </c>
    </row>
    <row r="199" spans="1:29" x14ac:dyDescent="0.35">
      <c r="A199">
        <v>4587</v>
      </c>
      <c r="B199">
        <v>1</v>
      </c>
      <c r="C199">
        <v>1998</v>
      </c>
      <c r="D199">
        <v>19</v>
      </c>
      <c r="E199" t="s">
        <v>160</v>
      </c>
      <c r="F199">
        <v>1</v>
      </c>
      <c r="G199">
        <v>1</v>
      </c>
      <c r="H199">
        <v>1</v>
      </c>
      <c r="I199">
        <v>1</v>
      </c>
      <c r="J199">
        <v>1</v>
      </c>
      <c r="K199">
        <v>2</v>
      </c>
      <c r="L199">
        <v>2</v>
      </c>
      <c r="M199">
        <v>1</v>
      </c>
      <c r="N199">
        <v>2</v>
      </c>
      <c r="O199">
        <v>4</v>
      </c>
      <c r="P199">
        <v>1</v>
      </c>
      <c r="Q199">
        <v>1</v>
      </c>
      <c r="R199">
        <v>1</v>
      </c>
      <c r="S199">
        <v>2</v>
      </c>
      <c r="T199">
        <v>1</v>
      </c>
      <c r="U199">
        <v>1</v>
      </c>
      <c r="V199">
        <v>4</v>
      </c>
      <c r="W199">
        <v>3</v>
      </c>
      <c r="X199">
        <v>2</v>
      </c>
      <c r="Y199">
        <v>1</v>
      </c>
      <c r="Z199">
        <v>1</v>
      </c>
      <c r="AA199">
        <v>1</v>
      </c>
      <c r="AB199">
        <v>33</v>
      </c>
      <c r="AC199">
        <v>131</v>
      </c>
    </row>
    <row r="200" spans="1:29" x14ac:dyDescent="0.35">
      <c r="A200">
        <v>4609</v>
      </c>
      <c r="B200">
        <v>1</v>
      </c>
      <c r="C200">
        <v>1997</v>
      </c>
      <c r="D200">
        <v>20</v>
      </c>
      <c r="E200" t="s">
        <v>161</v>
      </c>
      <c r="F200">
        <v>1</v>
      </c>
      <c r="G200">
        <v>1</v>
      </c>
      <c r="H200">
        <v>1</v>
      </c>
      <c r="I200">
        <v>1</v>
      </c>
      <c r="J200">
        <v>4</v>
      </c>
      <c r="K200">
        <v>3</v>
      </c>
      <c r="L200">
        <v>1</v>
      </c>
      <c r="M200">
        <v>1</v>
      </c>
      <c r="N200">
        <v>3</v>
      </c>
      <c r="O200">
        <v>4</v>
      </c>
      <c r="P200">
        <v>3</v>
      </c>
      <c r="Q200">
        <v>1</v>
      </c>
      <c r="R200">
        <v>1</v>
      </c>
      <c r="S200">
        <v>5</v>
      </c>
      <c r="T200">
        <v>2</v>
      </c>
      <c r="U200">
        <v>2</v>
      </c>
      <c r="V200">
        <v>1</v>
      </c>
      <c r="W200">
        <v>5</v>
      </c>
      <c r="X200">
        <v>4</v>
      </c>
      <c r="Y200">
        <v>1</v>
      </c>
      <c r="Z200">
        <v>5</v>
      </c>
      <c r="AA200">
        <v>1</v>
      </c>
      <c r="AB200">
        <v>49</v>
      </c>
      <c r="AC200">
        <v>99</v>
      </c>
    </row>
    <row r="201" spans="1:29" x14ac:dyDescent="0.35">
      <c r="A201">
        <v>4635</v>
      </c>
      <c r="B201">
        <v>1</v>
      </c>
      <c r="C201">
        <v>1994</v>
      </c>
      <c r="D201">
        <v>23</v>
      </c>
      <c r="E201" t="s">
        <v>90</v>
      </c>
      <c r="F201">
        <v>1</v>
      </c>
      <c r="G201">
        <v>1</v>
      </c>
      <c r="H201">
        <v>4</v>
      </c>
      <c r="I201">
        <v>1</v>
      </c>
      <c r="J201">
        <v>2</v>
      </c>
      <c r="K201">
        <v>1</v>
      </c>
      <c r="L201">
        <v>1</v>
      </c>
      <c r="M201">
        <v>2</v>
      </c>
      <c r="N201">
        <v>4</v>
      </c>
      <c r="O201">
        <v>4</v>
      </c>
      <c r="P201">
        <v>3</v>
      </c>
      <c r="Q201">
        <v>2</v>
      </c>
      <c r="R201">
        <v>2</v>
      </c>
      <c r="S201">
        <v>4</v>
      </c>
      <c r="T201">
        <v>2</v>
      </c>
      <c r="U201">
        <v>2</v>
      </c>
      <c r="V201">
        <v>4</v>
      </c>
      <c r="W201">
        <v>2</v>
      </c>
      <c r="X201">
        <v>4</v>
      </c>
      <c r="Y201">
        <v>5</v>
      </c>
      <c r="Z201">
        <v>2</v>
      </c>
      <c r="AA201">
        <v>2</v>
      </c>
      <c r="AB201">
        <v>53</v>
      </c>
      <c r="AC201">
        <v>316</v>
      </c>
    </row>
    <row r="202" spans="1:29" x14ac:dyDescent="0.35">
      <c r="A202">
        <v>4642</v>
      </c>
      <c r="B202">
        <v>0</v>
      </c>
      <c r="C202">
        <v>1999</v>
      </c>
      <c r="D202">
        <v>18</v>
      </c>
      <c r="E202" t="s">
        <v>90</v>
      </c>
      <c r="F202">
        <v>1</v>
      </c>
      <c r="G202">
        <v>1</v>
      </c>
      <c r="H202">
        <v>2</v>
      </c>
      <c r="I202">
        <v>2</v>
      </c>
      <c r="J202">
        <v>3</v>
      </c>
      <c r="K202">
        <v>1</v>
      </c>
      <c r="L202">
        <v>2</v>
      </c>
      <c r="M202">
        <v>2</v>
      </c>
      <c r="N202">
        <v>2</v>
      </c>
      <c r="O202">
        <v>4</v>
      </c>
      <c r="P202">
        <v>2</v>
      </c>
      <c r="Q202">
        <v>2</v>
      </c>
      <c r="R202">
        <v>2</v>
      </c>
      <c r="S202">
        <v>2</v>
      </c>
      <c r="T202">
        <v>2</v>
      </c>
      <c r="U202">
        <v>1</v>
      </c>
      <c r="V202">
        <v>4</v>
      </c>
      <c r="W202">
        <v>3</v>
      </c>
      <c r="X202">
        <v>2</v>
      </c>
      <c r="Y202">
        <v>1</v>
      </c>
      <c r="Z202">
        <v>3</v>
      </c>
      <c r="AA202">
        <v>1</v>
      </c>
      <c r="AB202">
        <v>43</v>
      </c>
      <c r="AC202">
        <v>82</v>
      </c>
    </row>
    <row r="203" spans="1:29" x14ac:dyDescent="0.35">
      <c r="A203">
        <v>4646</v>
      </c>
      <c r="B203">
        <v>0</v>
      </c>
      <c r="C203">
        <v>1991</v>
      </c>
      <c r="D203">
        <v>26</v>
      </c>
      <c r="E203" t="s">
        <v>162</v>
      </c>
      <c r="F203">
        <v>3</v>
      </c>
      <c r="G203">
        <v>3</v>
      </c>
      <c r="H203">
        <v>4</v>
      </c>
      <c r="I203">
        <v>4</v>
      </c>
      <c r="J203">
        <v>5</v>
      </c>
      <c r="K203">
        <v>5</v>
      </c>
      <c r="L203">
        <v>1</v>
      </c>
      <c r="M203">
        <v>4</v>
      </c>
      <c r="N203">
        <v>4</v>
      </c>
      <c r="O203">
        <v>5</v>
      </c>
      <c r="P203">
        <v>1</v>
      </c>
      <c r="Q203">
        <v>2</v>
      </c>
      <c r="R203">
        <v>4</v>
      </c>
      <c r="S203">
        <v>5</v>
      </c>
      <c r="T203">
        <v>2</v>
      </c>
      <c r="U203">
        <v>4</v>
      </c>
      <c r="V203">
        <v>5</v>
      </c>
      <c r="W203">
        <v>5</v>
      </c>
      <c r="X203">
        <v>2</v>
      </c>
      <c r="Y203">
        <v>4</v>
      </c>
      <c r="Z203">
        <v>5</v>
      </c>
      <c r="AA203">
        <v>4</v>
      </c>
      <c r="AB203">
        <v>75</v>
      </c>
      <c r="AC203">
        <v>102</v>
      </c>
    </row>
    <row r="204" spans="1:29" x14ac:dyDescent="0.35">
      <c r="A204">
        <v>4660</v>
      </c>
      <c r="B204">
        <v>0</v>
      </c>
      <c r="C204">
        <v>1994</v>
      </c>
      <c r="D204">
        <v>23</v>
      </c>
      <c r="E204" t="s">
        <v>90</v>
      </c>
      <c r="F204">
        <v>1</v>
      </c>
      <c r="G204">
        <v>1</v>
      </c>
      <c r="H204">
        <v>2</v>
      </c>
      <c r="I204">
        <v>3</v>
      </c>
      <c r="J204">
        <v>1</v>
      </c>
      <c r="K204">
        <v>3</v>
      </c>
      <c r="L204">
        <v>3</v>
      </c>
      <c r="M204">
        <v>1</v>
      </c>
      <c r="N204">
        <v>4</v>
      </c>
      <c r="O204">
        <v>5</v>
      </c>
      <c r="P204">
        <v>3</v>
      </c>
      <c r="Q204">
        <v>3</v>
      </c>
      <c r="R204">
        <v>1</v>
      </c>
      <c r="S204">
        <v>4</v>
      </c>
      <c r="T204">
        <v>3</v>
      </c>
      <c r="U204">
        <v>1</v>
      </c>
      <c r="V204">
        <v>2</v>
      </c>
      <c r="W204">
        <v>4</v>
      </c>
      <c r="X204">
        <v>3</v>
      </c>
      <c r="Y204">
        <v>3</v>
      </c>
      <c r="Z204">
        <v>4</v>
      </c>
      <c r="AA204">
        <v>5</v>
      </c>
      <c r="AB204">
        <v>58</v>
      </c>
      <c r="AC204">
        <v>207</v>
      </c>
    </row>
    <row r="205" spans="1:29" x14ac:dyDescent="0.35">
      <c r="A205">
        <v>4683</v>
      </c>
      <c r="B205">
        <v>0</v>
      </c>
      <c r="C205">
        <v>1997</v>
      </c>
      <c r="D205">
        <v>20</v>
      </c>
      <c r="E205" t="s">
        <v>90</v>
      </c>
      <c r="F205">
        <v>1</v>
      </c>
      <c r="G205">
        <v>1</v>
      </c>
      <c r="H205">
        <v>3</v>
      </c>
      <c r="I205">
        <v>2</v>
      </c>
      <c r="J205">
        <v>3</v>
      </c>
      <c r="K205">
        <v>2</v>
      </c>
      <c r="L205">
        <v>2</v>
      </c>
      <c r="M205">
        <v>2</v>
      </c>
      <c r="N205">
        <v>4</v>
      </c>
      <c r="O205">
        <v>5</v>
      </c>
      <c r="P205">
        <v>3</v>
      </c>
      <c r="Q205">
        <v>2</v>
      </c>
      <c r="R205">
        <v>1</v>
      </c>
      <c r="S205">
        <v>3</v>
      </c>
      <c r="T205">
        <v>2</v>
      </c>
      <c r="U205">
        <v>4</v>
      </c>
      <c r="V205">
        <v>4</v>
      </c>
      <c r="W205">
        <v>2</v>
      </c>
      <c r="X205">
        <v>2</v>
      </c>
      <c r="Y205">
        <v>1</v>
      </c>
      <c r="Z205">
        <v>5</v>
      </c>
      <c r="AA205">
        <v>3</v>
      </c>
      <c r="AB205">
        <v>55</v>
      </c>
      <c r="AC205">
        <v>156</v>
      </c>
    </row>
    <row r="206" spans="1:29" x14ac:dyDescent="0.35">
      <c r="A206">
        <v>4695</v>
      </c>
      <c r="B206">
        <v>0</v>
      </c>
      <c r="C206">
        <v>1999</v>
      </c>
      <c r="D206">
        <v>18</v>
      </c>
      <c r="E206" t="s">
        <v>90</v>
      </c>
      <c r="F206">
        <v>1</v>
      </c>
      <c r="G206">
        <v>1</v>
      </c>
      <c r="H206">
        <v>2</v>
      </c>
      <c r="I206">
        <v>2</v>
      </c>
      <c r="J206">
        <v>4</v>
      </c>
      <c r="K206">
        <v>2</v>
      </c>
      <c r="L206">
        <v>2</v>
      </c>
      <c r="M206">
        <v>2</v>
      </c>
      <c r="N206">
        <v>3</v>
      </c>
      <c r="O206">
        <v>4</v>
      </c>
      <c r="P206">
        <v>3</v>
      </c>
      <c r="Q206">
        <v>2</v>
      </c>
      <c r="R206">
        <v>2</v>
      </c>
      <c r="S206">
        <v>2</v>
      </c>
      <c r="T206">
        <v>3</v>
      </c>
      <c r="U206">
        <v>2</v>
      </c>
      <c r="V206">
        <v>4</v>
      </c>
      <c r="W206">
        <v>3</v>
      </c>
      <c r="X206">
        <v>2</v>
      </c>
      <c r="Y206">
        <v>3</v>
      </c>
      <c r="Z206">
        <v>4</v>
      </c>
      <c r="AA206">
        <v>2</v>
      </c>
      <c r="AB206">
        <v>53</v>
      </c>
      <c r="AC206">
        <v>114</v>
      </c>
    </row>
    <row r="207" spans="1:29" x14ac:dyDescent="0.35">
      <c r="A207">
        <v>4737</v>
      </c>
      <c r="B207">
        <v>0</v>
      </c>
      <c r="C207">
        <v>1987</v>
      </c>
      <c r="D207">
        <v>30</v>
      </c>
      <c r="E207" t="s">
        <v>163</v>
      </c>
      <c r="F207">
        <v>3</v>
      </c>
      <c r="G207">
        <v>3</v>
      </c>
      <c r="H207">
        <v>2</v>
      </c>
      <c r="I207">
        <v>3</v>
      </c>
      <c r="J207">
        <v>4</v>
      </c>
      <c r="K207">
        <v>2</v>
      </c>
      <c r="L207">
        <v>1</v>
      </c>
      <c r="M207">
        <v>2</v>
      </c>
      <c r="N207">
        <v>4</v>
      </c>
      <c r="O207">
        <v>5</v>
      </c>
      <c r="P207">
        <v>3</v>
      </c>
      <c r="Q207">
        <v>2</v>
      </c>
      <c r="R207">
        <v>2</v>
      </c>
      <c r="S207">
        <v>3</v>
      </c>
      <c r="T207">
        <v>4</v>
      </c>
      <c r="U207">
        <v>2</v>
      </c>
      <c r="V207">
        <v>2</v>
      </c>
      <c r="W207">
        <v>3</v>
      </c>
      <c r="X207">
        <v>4</v>
      </c>
      <c r="Y207">
        <v>4</v>
      </c>
      <c r="Z207">
        <v>4</v>
      </c>
      <c r="AA207">
        <v>5</v>
      </c>
      <c r="AB207">
        <v>61</v>
      </c>
      <c r="AC207">
        <v>131</v>
      </c>
    </row>
    <row r="208" spans="1:29" x14ac:dyDescent="0.35">
      <c r="A208">
        <v>4753</v>
      </c>
      <c r="B208">
        <v>0</v>
      </c>
      <c r="C208">
        <v>1997</v>
      </c>
      <c r="D208">
        <v>20</v>
      </c>
      <c r="E208" t="s">
        <v>90</v>
      </c>
      <c r="F208">
        <v>1</v>
      </c>
      <c r="G208">
        <v>1</v>
      </c>
      <c r="H208">
        <v>5</v>
      </c>
      <c r="I208">
        <v>4</v>
      </c>
      <c r="J208">
        <v>3</v>
      </c>
      <c r="K208">
        <v>2</v>
      </c>
      <c r="L208">
        <v>5</v>
      </c>
      <c r="M208">
        <v>3</v>
      </c>
      <c r="N208">
        <v>3</v>
      </c>
      <c r="O208">
        <v>5</v>
      </c>
      <c r="P208">
        <v>4</v>
      </c>
      <c r="Q208">
        <v>2</v>
      </c>
      <c r="R208">
        <v>2</v>
      </c>
      <c r="S208">
        <v>2</v>
      </c>
      <c r="T208">
        <v>4</v>
      </c>
      <c r="U208">
        <v>2</v>
      </c>
      <c r="V208">
        <v>5</v>
      </c>
      <c r="W208">
        <v>3</v>
      </c>
      <c r="X208">
        <v>2</v>
      </c>
      <c r="Y208">
        <v>5</v>
      </c>
      <c r="Z208">
        <v>2</v>
      </c>
      <c r="AA208">
        <v>5</v>
      </c>
      <c r="AB208">
        <v>68</v>
      </c>
      <c r="AC208">
        <v>162</v>
      </c>
    </row>
    <row r="209" spans="1:29" x14ac:dyDescent="0.35">
      <c r="A209">
        <v>4759</v>
      </c>
      <c r="B209">
        <v>0</v>
      </c>
      <c r="C209">
        <v>1993</v>
      </c>
      <c r="D209">
        <v>24</v>
      </c>
      <c r="E209" t="s">
        <v>164</v>
      </c>
      <c r="F209">
        <v>2</v>
      </c>
      <c r="G209">
        <v>2</v>
      </c>
      <c r="H209">
        <v>1</v>
      </c>
      <c r="I209">
        <v>3</v>
      </c>
      <c r="J209">
        <v>1</v>
      </c>
      <c r="K209">
        <v>2</v>
      </c>
      <c r="L209">
        <v>4</v>
      </c>
      <c r="M209">
        <v>2</v>
      </c>
      <c r="N209">
        <v>4</v>
      </c>
      <c r="O209">
        <v>4</v>
      </c>
      <c r="P209">
        <v>4</v>
      </c>
      <c r="Q209">
        <v>3</v>
      </c>
      <c r="R209">
        <v>1</v>
      </c>
      <c r="S209">
        <v>4</v>
      </c>
      <c r="T209">
        <v>4</v>
      </c>
      <c r="U209">
        <v>4</v>
      </c>
      <c r="V209">
        <v>3</v>
      </c>
      <c r="W209">
        <v>3</v>
      </c>
      <c r="X209">
        <v>3</v>
      </c>
      <c r="Y209">
        <v>2</v>
      </c>
      <c r="Z209">
        <v>2</v>
      </c>
      <c r="AA209">
        <v>2</v>
      </c>
      <c r="AB209">
        <v>56</v>
      </c>
      <c r="AC209">
        <v>84</v>
      </c>
    </row>
    <row r="210" spans="1:29" x14ac:dyDescent="0.35">
      <c r="A210">
        <v>4768</v>
      </c>
      <c r="B210">
        <v>1</v>
      </c>
      <c r="C210">
        <v>1989</v>
      </c>
      <c r="D210">
        <v>28</v>
      </c>
      <c r="E210" t="s">
        <v>165</v>
      </c>
      <c r="F210">
        <v>1</v>
      </c>
      <c r="G210">
        <v>1</v>
      </c>
      <c r="H210">
        <v>4</v>
      </c>
      <c r="I210">
        <v>5</v>
      </c>
      <c r="J210">
        <v>5</v>
      </c>
      <c r="K210">
        <v>2</v>
      </c>
      <c r="L210">
        <v>2</v>
      </c>
      <c r="M210">
        <v>4</v>
      </c>
      <c r="N210">
        <v>4</v>
      </c>
      <c r="O210">
        <v>5</v>
      </c>
      <c r="P210">
        <v>4</v>
      </c>
      <c r="Q210">
        <v>4</v>
      </c>
      <c r="R210">
        <v>2</v>
      </c>
      <c r="S210">
        <v>3</v>
      </c>
      <c r="T210">
        <v>2</v>
      </c>
      <c r="U210">
        <v>4</v>
      </c>
      <c r="V210">
        <v>4</v>
      </c>
      <c r="W210">
        <v>4</v>
      </c>
      <c r="X210">
        <v>4</v>
      </c>
      <c r="Y210">
        <v>4</v>
      </c>
      <c r="Z210">
        <v>5</v>
      </c>
      <c r="AA210">
        <v>5</v>
      </c>
      <c r="AB210">
        <v>76</v>
      </c>
      <c r="AC210">
        <v>135</v>
      </c>
    </row>
    <row r="211" spans="1:29" x14ac:dyDescent="0.35">
      <c r="A211">
        <v>4857</v>
      </c>
      <c r="B211">
        <v>0</v>
      </c>
      <c r="C211">
        <v>1981</v>
      </c>
      <c r="D211">
        <v>36</v>
      </c>
      <c r="E211" t="s">
        <v>90</v>
      </c>
      <c r="F211">
        <v>1</v>
      </c>
      <c r="G211">
        <v>1</v>
      </c>
      <c r="H211">
        <v>2</v>
      </c>
      <c r="I211">
        <v>2</v>
      </c>
      <c r="J211">
        <v>2</v>
      </c>
      <c r="K211">
        <v>2</v>
      </c>
      <c r="L211">
        <v>2</v>
      </c>
      <c r="M211">
        <v>2</v>
      </c>
      <c r="N211">
        <v>2</v>
      </c>
      <c r="O211">
        <v>3</v>
      </c>
      <c r="P211">
        <v>2</v>
      </c>
      <c r="Q211">
        <v>2</v>
      </c>
      <c r="R211">
        <v>2</v>
      </c>
      <c r="S211">
        <v>2</v>
      </c>
      <c r="T211">
        <v>2</v>
      </c>
      <c r="U211">
        <v>2</v>
      </c>
      <c r="V211">
        <v>2</v>
      </c>
      <c r="W211">
        <v>2</v>
      </c>
      <c r="X211">
        <v>2</v>
      </c>
      <c r="Y211">
        <v>2</v>
      </c>
      <c r="Z211">
        <v>2</v>
      </c>
      <c r="AA211">
        <v>2</v>
      </c>
      <c r="AB211">
        <v>41</v>
      </c>
      <c r="AC211">
        <v>63</v>
      </c>
    </row>
    <row r="212" spans="1:29" x14ac:dyDescent="0.35">
      <c r="A212">
        <v>4858</v>
      </c>
      <c r="B212">
        <v>0</v>
      </c>
      <c r="C212">
        <v>1997</v>
      </c>
      <c r="D212">
        <v>20</v>
      </c>
      <c r="E212" t="s">
        <v>90</v>
      </c>
      <c r="F212">
        <v>1</v>
      </c>
      <c r="G212">
        <v>1</v>
      </c>
      <c r="H212">
        <v>3</v>
      </c>
      <c r="I212">
        <v>3</v>
      </c>
      <c r="J212">
        <v>2</v>
      </c>
      <c r="K212">
        <v>3</v>
      </c>
      <c r="L212">
        <v>1</v>
      </c>
      <c r="M212">
        <v>2</v>
      </c>
      <c r="N212">
        <v>3</v>
      </c>
      <c r="O212">
        <v>4</v>
      </c>
      <c r="P212">
        <v>4</v>
      </c>
      <c r="Q212">
        <v>3</v>
      </c>
      <c r="R212">
        <v>2</v>
      </c>
      <c r="S212">
        <v>2</v>
      </c>
      <c r="T212">
        <v>3</v>
      </c>
      <c r="U212">
        <v>3</v>
      </c>
      <c r="V212">
        <v>4</v>
      </c>
      <c r="W212">
        <v>3</v>
      </c>
      <c r="X212">
        <v>3</v>
      </c>
      <c r="Y212">
        <v>2</v>
      </c>
      <c r="Z212">
        <v>5</v>
      </c>
      <c r="AA212">
        <v>4</v>
      </c>
      <c r="AB212">
        <v>59</v>
      </c>
      <c r="AC212">
        <v>116</v>
      </c>
    </row>
    <row r="213" spans="1:29" x14ac:dyDescent="0.35">
      <c r="A213">
        <v>4870</v>
      </c>
      <c r="B213">
        <v>0</v>
      </c>
      <c r="C213">
        <v>1997</v>
      </c>
      <c r="D213">
        <v>20</v>
      </c>
      <c r="E213" t="s">
        <v>90</v>
      </c>
      <c r="F213">
        <v>1</v>
      </c>
      <c r="G213">
        <v>1</v>
      </c>
      <c r="H213">
        <v>2</v>
      </c>
      <c r="I213">
        <v>1</v>
      </c>
      <c r="J213">
        <v>2</v>
      </c>
      <c r="K213">
        <v>2</v>
      </c>
      <c r="L213">
        <v>4</v>
      </c>
      <c r="M213">
        <v>2</v>
      </c>
      <c r="N213">
        <v>4</v>
      </c>
      <c r="O213">
        <v>5</v>
      </c>
      <c r="P213">
        <v>3</v>
      </c>
      <c r="Q213">
        <v>4</v>
      </c>
      <c r="R213">
        <v>2</v>
      </c>
      <c r="S213">
        <v>4</v>
      </c>
      <c r="T213">
        <v>2</v>
      </c>
      <c r="U213">
        <v>4</v>
      </c>
      <c r="V213">
        <v>1</v>
      </c>
      <c r="W213">
        <v>2</v>
      </c>
      <c r="X213">
        <v>2</v>
      </c>
      <c r="Y213">
        <v>2</v>
      </c>
      <c r="Z213">
        <v>2</v>
      </c>
      <c r="AA213">
        <v>5</v>
      </c>
      <c r="AB213">
        <v>55</v>
      </c>
      <c r="AC213">
        <v>104</v>
      </c>
    </row>
    <row r="214" spans="1:29" x14ac:dyDescent="0.35">
      <c r="A214">
        <v>4880</v>
      </c>
      <c r="B214">
        <v>1</v>
      </c>
      <c r="C214">
        <v>1990</v>
      </c>
      <c r="D214">
        <v>27</v>
      </c>
      <c r="E214" t="s">
        <v>90</v>
      </c>
      <c r="F214">
        <v>1</v>
      </c>
      <c r="G214">
        <v>1</v>
      </c>
      <c r="H214">
        <v>2</v>
      </c>
      <c r="I214">
        <v>1</v>
      </c>
      <c r="J214">
        <v>4</v>
      </c>
      <c r="K214">
        <v>3</v>
      </c>
      <c r="L214">
        <v>2</v>
      </c>
      <c r="M214">
        <v>4</v>
      </c>
      <c r="N214">
        <v>4</v>
      </c>
      <c r="O214">
        <v>4</v>
      </c>
      <c r="P214">
        <v>1</v>
      </c>
      <c r="Q214">
        <v>4</v>
      </c>
      <c r="R214">
        <v>3</v>
      </c>
      <c r="S214">
        <v>2</v>
      </c>
      <c r="T214">
        <v>2</v>
      </c>
      <c r="U214">
        <v>4</v>
      </c>
      <c r="V214">
        <v>5</v>
      </c>
      <c r="W214">
        <v>4</v>
      </c>
      <c r="X214">
        <v>3</v>
      </c>
      <c r="Y214">
        <v>2</v>
      </c>
      <c r="Z214">
        <v>5</v>
      </c>
      <c r="AA214">
        <v>3</v>
      </c>
      <c r="AB214">
        <v>62</v>
      </c>
      <c r="AC214">
        <v>123</v>
      </c>
    </row>
    <row r="215" spans="1:29" x14ac:dyDescent="0.35">
      <c r="A215">
        <v>4916</v>
      </c>
      <c r="B215">
        <v>0</v>
      </c>
      <c r="C215">
        <v>1989</v>
      </c>
      <c r="D215">
        <v>28</v>
      </c>
      <c r="E215" t="s">
        <v>166</v>
      </c>
      <c r="F215">
        <v>3</v>
      </c>
      <c r="G215">
        <v>3</v>
      </c>
      <c r="H215">
        <v>2</v>
      </c>
      <c r="I215">
        <v>2</v>
      </c>
      <c r="J215">
        <v>2</v>
      </c>
      <c r="K215">
        <v>1</v>
      </c>
      <c r="L215">
        <v>1</v>
      </c>
      <c r="M215">
        <v>2</v>
      </c>
      <c r="N215">
        <v>2</v>
      </c>
      <c r="O215">
        <v>4</v>
      </c>
      <c r="P215">
        <v>5</v>
      </c>
      <c r="Q215">
        <v>2</v>
      </c>
      <c r="R215">
        <v>1</v>
      </c>
      <c r="S215">
        <v>1</v>
      </c>
      <c r="T215">
        <v>1</v>
      </c>
      <c r="U215">
        <v>2</v>
      </c>
      <c r="V215">
        <v>2</v>
      </c>
      <c r="W215">
        <v>2</v>
      </c>
      <c r="X215">
        <v>2</v>
      </c>
      <c r="Y215">
        <v>3</v>
      </c>
      <c r="Z215">
        <v>4</v>
      </c>
      <c r="AA215">
        <v>2</v>
      </c>
      <c r="AB215">
        <v>43</v>
      </c>
      <c r="AC215">
        <v>128</v>
      </c>
    </row>
    <row r="216" spans="1:29" x14ac:dyDescent="0.35">
      <c r="A216">
        <v>4947</v>
      </c>
      <c r="B216">
        <v>0</v>
      </c>
      <c r="C216">
        <v>1997</v>
      </c>
      <c r="D216">
        <v>20</v>
      </c>
      <c r="E216" t="s">
        <v>167</v>
      </c>
      <c r="F216">
        <v>2</v>
      </c>
      <c r="G216">
        <v>2</v>
      </c>
      <c r="H216">
        <v>4</v>
      </c>
      <c r="I216">
        <v>3</v>
      </c>
      <c r="J216">
        <v>4</v>
      </c>
      <c r="K216">
        <v>2</v>
      </c>
      <c r="L216">
        <v>2</v>
      </c>
      <c r="M216">
        <v>2</v>
      </c>
      <c r="N216">
        <v>4</v>
      </c>
      <c r="O216">
        <v>1</v>
      </c>
      <c r="P216">
        <v>2</v>
      </c>
      <c r="Q216">
        <v>1</v>
      </c>
      <c r="R216">
        <v>2</v>
      </c>
      <c r="S216">
        <v>1</v>
      </c>
      <c r="T216">
        <v>1</v>
      </c>
      <c r="U216">
        <v>2</v>
      </c>
      <c r="V216">
        <v>1</v>
      </c>
      <c r="W216">
        <v>1</v>
      </c>
      <c r="X216">
        <v>2</v>
      </c>
      <c r="Y216">
        <v>1</v>
      </c>
      <c r="Z216">
        <v>5</v>
      </c>
      <c r="AA216">
        <v>1</v>
      </c>
      <c r="AB216">
        <v>42</v>
      </c>
      <c r="AC216">
        <v>342</v>
      </c>
    </row>
    <row r="217" spans="1:29" x14ac:dyDescent="0.35">
      <c r="A217">
        <v>4957</v>
      </c>
      <c r="B217">
        <v>0</v>
      </c>
      <c r="C217">
        <v>1996</v>
      </c>
      <c r="D217">
        <v>21</v>
      </c>
      <c r="E217" t="s">
        <v>90</v>
      </c>
      <c r="F217">
        <v>1</v>
      </c>
      <c r="G217">
        <v>1</v>
      </c>
      <c r="H217">
        <v>5</v>
      </c>
      <c r="I217">
        <v>1</v>
      </c>
      <c r="J217">
        <v>2</v>
      </c>
      <c r="K217">
        <v>2</v>
      </c>
      <c r="L217">
        <v>2</v>
      </c>
      <c r="M217">
        <v>3</v>
      </c>
      <c r="N217">
        <v>4</v>
      </c>
      <c r="O217">
        <v>4</v>
      </c>
      <c r="P217">
        <v>2</v>
      </c>
      <c r="Q217">
        <v>4</v>
      </c>
      <c r="R217">
        <v>4</v>
      </c>
      <c r="S217">
        <v>2</v>
      </c>
      <c r="T217">
        <v>1</v>
      </c>
      <c r="U217">
        <v>4</v>
      </c>
      <c r="V217">
        <v>4</v>
      </c>
      <c r="W217">
        <v>5</v>
      </c>
      <c r="X217">
        <v>5</v>
      </c>
      <c r="Y217">
        <v>2</v>
      </c>
      <c r="Z217">
        <v>5</v>
      </c>
      <c r="AA217">
        <v>2</v>
      </c>
      <c r="AB217">
        <v>63</v>
      </c>
      <c r="AC217">
        <v>113</v>
      </c>
    </row>
    <row r="218" spans="1:29" x14ac:dyDescent="0.35">
      <c r="A218">
        <v>4960</v>
      </c>
      <c r="B218">
        <v>0</v>
      </c>
      <c r="C218">
        <v>1991</v>
      </c>
      <c r="D218">
        <v>26</v>
      </c>
      <c r="E218" t="s">
        <v>90</v>
      </c>
      <c r="F218">
        <v>1</v>
      </c>
      <c r="G218">
        <v>1</v>
      </c>
      <c r="H218">
        <v>3</v>
      </c>
      <c r="I218">
        <v>3</v>
      </c>
      <c r="J218">
        <v>2</v>
      </c>
      <c r="K218">
        <v>3</v>
      </c>
      <c r="L218">
        <v>3</v>
      </c>
      <c r="M218">
        <v>1</v>
      </c>
      <c r="N218">
        <v>4</v>
      </c>
      <c r="O218">
        <v>4</v>
      </c>
      <c r="P218">
        <v>4</v>
      </c>
      <c r="Q218">
        <v>2</v>
      </c>
      <c r="R218">
        <v>1</v>
      </c>
      <c r="S218">
        <v>4</v>
      </c>
      <c r="T218">
        <v>3</v>
      </c>
      <c r="U218">
        <v>2</v>
      </c>
      <c r="V218">
        <v>2</v>
      </c>
      <c r="W218">
        <v>3</v>
      </c>
      <c r="X218">
        <v>4</v>
      </c>
      <c r="Y218">
        <v>2</v>
      </c>
      <c r="Z218">
        <v>2</v>
      </c>
      <c r="AA218">
        <v>3</v>
      </c>
      <c r="AB218">
        <v>55</v>
      </c>
      <c r="AC218">
        <v>1057</v>
      </c>
    </row>
    <row r="219" spans="1:29" x14ac:dyDescent="0.35">
      <c r="A219">
        <v>4963</v>
      </c>
      <c r="B219">
        <v>0</v>
      </c>
      <c r="C219">
        <v>1990</v>
      </c>
      <c r="D219">
        <v>27</v>
      </c>
      <c r="E219" t="s">
        <v>90</v>
      </c>
      <c r="F219">
        <v>1</v>
      </c>
      <c r="G219">
        <v>1</v>
      </c>
      <c r="H219">
        <v>3</v>
      </c>
      <c r="I219">
        <v>2</v>
      </c>
      <c r="J219">
        <v>4</v>
      </c>
      <c r="K219">
        <v>3</v>
      </c>
      <c r="L219">
        <v>2</v>
      </c>
      <c r="M219">
        <v>3</v>
      </c>
      <c r="N219">
        <v>4</v>
      </c>
      <c r="O219">
        <v>5</v>
      </c>
      <c r="P219">
        <v>5</v>
      </c>
      <c r="Q219">
        <v>4</v>
      </c>
      <c r="R219">
        <v>2</v>
      </c>
      <c r="S219">
        <v>5</v>
      </c>
      <c r="T219">
        <v>2</v>
      </c>
      <c r="U219">
        <v>4</v>
      </c>
      <c r="V219">
        <v>2</v>
      </c>
      <c r="W219">
        <v>3</v>
      </c>
      <c r="X219">
        <v>2</v>
      </c>
      <c r="Y219">
        <v>2</v>
      </c>
      <c r="Z219">
        <v>2</v>
      </c>
      <c r="AA219">
        <v>4</v>
      </c>
      <c r="AB219">
        <v>63</v>
      </c>
      <c r="AC219">
        <v>308</v>
      </c>
    </row>
    <row r="220" spans="1:29" x14ac:dyDescent="0.35">
      <c r="A220">
        <v>4985</v>
      </c>
      <c r="B220">
        <v>1</v>
      </c>
      <c r="C220">
        <v>1993</v>
      </c>
      <c r="D220">
        <v>24</v>
      </c>
      <c r="E220" t="s">
        <v>90</v>
      </c>
      <c r="F220">
        <v>1</v>
      </c>
      <c r="G220">
        <v>1</v>
      </c>
      <c r="H220">
        <v>2</v>
      </c>
      <c r="I220">
        <v>3</v>
      </c>
      <c r="J220">
        <v>3</v>
      </c>
      <c r="K220">
        <v>4</v>
      </c>
      <c r="L220">
        <v>4</v>
      </c>
      <c r="M220">
        <v>3</v>
      </c>
      <c r="N220">
        <v>2</v>
      </c>
      <c r="O220">
        <v>4</v>
      </c>
      <c r="P220">
        <v>4</v>
      </c>
      <c r="Q220">
        <v>4</v>
      </c>
      <c r="R220">
        <v>3</v>
      </c>
      <c r="S220">
        <v>2</v>
      </c>
      <c r="T220">
        <v>3</v>
      </c>
      <c r="U220">
        <v>2</v>
      </c>
      <c r="V220">
        <v>4</v>
      </c>
      <c r="W220">
        <v>3</v>
      </c>
      <c r="X220">
        <v>2</v>
      </c>
      <c r="Y220">
        <v>5</v>
      </c>
      <c r="Z220">
        <v>5</v>
      </c>
      <c r="AA220">
        <v>4</v>
      </c>
      <c r="AB220">
        <v>66</v>
      </c>
      <c r="AC220">
        <v>199</v>
      </c>
    </row>
    <row r="221" spans="1:29" x14ac:dyDescent="0.35">
      <c r="A221">
        <v>4990</v>
      </c>
      <c r="B221">
        <v>0</v>
      </c>
      <c r="C221">
        <v>1993</v>
      </c>
      <c r="D221">
        <v>24</v>
      </c>
      <c r="E221" t="s">
        <v>168</v>
      </c>
      <c r="F221">
        <v>1</v>
      </c>
      <c r="G221">
        <v>1</v>
      </c>
      <c r="H221">
        <v>4</v>
      </c>
      <c r="I221">
        <v>4</v>
      </c>
      <c r="J221">
        <v>1</v>
      </c>
      <c r="K221">
        <v>4</v>
      </c>
      <c r="L221">
        <v>4</v>
      </c>
      <c r="M221">
        <v>1</v>
      </c>
      <c r="N221">
        <v>1</v>
      </c>
      <c r="O221">
        <v>4</v>
      </c>
      <c r="P221">
        <v>4</v>
      </c>
      <c r="Q221">
        <v>1</v>
      </c>
      <c r="R221">
        <v>1</v>
      </c>
      <c r="S221">
        <v>2</v>
      </c>
      <c r="T221">
        <v>1</v>
      </c>
      <c r="U221">
        <v>1</v>
      </c>
      <c r="V221">
        <v>1</v>
      </c>
      <c r="W221">
        <v>2</v>
      </c>
      <c r="X221">
        <v>1</v>
      </c>
      <c r="Y221">
        <v>2</v>
      </c>
      <c r="Z221">
        <v>1</v>
      </c>
      <c r="AA221">
        <v>4</v>
      </c>
      <c r="AB221">
        <v>44</v>
      </c>
      <c r="AC221">
        <v>142</v>
      </c>
    </row>
    <row r="222" spans="1:29" x14ac:dyDescent="0.35">
      <c r="A222">
        <v>5025</v>
      </c>
      <c r="B222">
        <v>1</v>
      </c>
      <c r="C222">
        <v>1996</v>
      </c>
      <c r="D222">
        <v>21</v>
      </c>
      <c r="E222" t="s">
        <v>90</v>
      </c>
      <c r="F222">
        <v>1</v>
      </c>
      <c r="G222">
        <v>1</v>
      </c>
      <c r="H222">
        <v>2</v>
      </c>
      <c r="I222">
        <v>1</v>
      </c>
      <c r="J222">
        <v>1</v>
      </c>
      <c r="K222">
        <v>1</v>
      </c>
      <c r="L222">
        <v>2</v>
      </c>
      <c r="M222">
        <v>1</v>
      </c>
      <c r="N222">
        <v>3</v>
      </c>
      <c r="O222">
        <v>5</v>
      </c>
      <c r="P222">
        <v>3</v>
      </c>
      <c r="Q222">
        <v>1</v>
      </c>
      <c r="R222">
        <v>1</v>
      </c>
      <c r="S222">
        <v>2</v>
      </c>
      <c r="T222">
        <v>1</v>
      </c>
      <c r="U222">
        <v>1</v>
      </c>
      <c r="V222">
        <v>5</v>
      </c>
      <c r="W222">
        <v>3</v>
      </c>
      <c r="X222">
        <v>5</v>
      </c>
      <c r="Y222">
        <v>1</v>
      </c>
      <c r="Z222">
        <v>5</v>
      </c>
      <c r="AA222">
        <v>4</v>
      </c>
      <c r="AB222">
        <v>48</v>
      </c>
      <c r="AC222">
        <v>175</v>
      </c>
    </row>
    <row r="223" spans="1:29" x14ac:dyDescent="0.35">
      <c r="A223">
        <v>5029</v>
      </c>
      <c r="B223">
        <v>0</v>
      </c>
      <c r="C223">
        <v>1986</v>
      </c>
      <c r="D223">
        <v>31</v>
      </c>
      <c r="E223" t="s">
        <v>90</v>
      </c>
      <c r="F223">
        <v>1</v>
      </c>
      <c r="G223">
        <v>1</v>
      </c>
      <c r="H223">
        <v>2</v>
      </c>
      <c r="I223">
        <v>4</v>
      </c>
      <c r="J223">
        <v>1</v>
      </c>
      <c r="K223">
        <v>3</v>
      </c>
      <c r="L223">
        <v>1</v>
      </c>
      <c r="M223">
        <v>1</v>
      </c>
      <c r="N223">
        <v>1</v>
      </c>
      <c r="O223">
        <v>1</v>
      </c>
      <c r="P223">
        <v>2</v>
      </c>
      <c r="Q223">
        <v>1</v>
      </c>
      <c r="R223">
        <v>1</v>
      </c>
      <c r="S223">
        <v>3</v>
      </c>
      <c r="T223">
        <v>1</v>
      </c>
      <c r="U223">
        <v>1</v>
      </c>
      <c r="V223">
        <v>2</v>
      </c>
      <c r="W223">
        <v>1</v>
      </c>
      <c r="X223">
        <v>1</v>
      </c>
      <c r="Y223">
        <v>3</v>
      </c>
      <c r="Z223">
        <v>3</v>
      </c>
      <c r="AA223">
        <v>2</v>
      </c>
      <c r="AB223">
        <v>35</v>
      </c>
      <c r="AC223">
        <v>198</v>
      </c>
    </row>
    <row r="224" spans="1:29" x14ac:dyDescent="0.35">
      <c r="A224">
        <v>5037</v>
      </c>
      <c r="B224">
        <v>1</v>
      </c>
      <c r="C224">
        <v>1998</v>
      </c>
      <c r="D224">
        <v>19</v>
      </c>
      <c r="E224" t="s">
        <v>169</v>
      </c>
      <c r="F224">
        <v>2</v>
      </c>
      <c r="G224">
        <v>2</v>
      </c>
      <c r="H224">
        <v>4</v>
      </c>
      <c r="I224">
        <v>1</v>
      </c>
      <c r="J224">
        <v>4</v>
      </c>
      <c r="K224">
        <v>2</v>
      </c>
      <c r="L224">
        <v>1</v>
      </c>
      <c r="M224">
        <v>1</v>
      </c>
      <c r="N224">
        <v>1</v>
      </c>
      <c r="O224">
        <v>5</v>
      </c>
      <c r="P224">
        <v>1</v>
      </c>
      <c r="Q224">
        <v>4</v>
      </c>
      <c r="R224">
        <v>1</v>
      </c>
      <c r="S224">
        <v>2</v>
      </c>
      <c r="T224">
        <v>1</v>
      </c>
      <c r="U224">
        <v>3</v>
      </c>
      <c r="V224">
        <v>2</v>
      </c>
      <c r="W224">
        <v>2</v>
      </c>
      <c r="X224">
        <v>4</v>
      </c>
      <c r="Y224">
        <v>2</v>
      </c>
      <c r="Z224">
        <v>3</v>
      </c>
      <c r="AA224">
        <v>4</v>
      </c>
      <c r="AB224">
        <v>48</v>
      </c>
      <c r="AC224">
        <v>108</v>
      </c>
    </row>
    <row r="225" spans="1:29" x14ac:dyDescent="0.35">
      <c r="A225">
        <v>5039</v>
      </c>
      <c r="B225">
        <v>0</v>
      </c>
      <c r="C225">
        <v>1976</v>
      </c>
      <c r="D225">
        <v>41</v>
      </c>
      <c r="E225" t="s">
        <v>170</v>
      </c>
      <c r="F225">
        <v>1</v>
      </c>
      <c r="G225">
        <v>1</v>
      </c>
      <c r="H225">
        <v>1</v>
      </c>
      <c r="I225">
        <v>1</v>
      </c>
      <c r="J225">
        <v>1</v>
      </c>
      <c r="K225">
        <v>1</v>
      </c>
      <c r="L225">
        <v>1</v>
      </c>
      <c r="M225">
        <v>1</v>
      </c>
      <c r="N225">
        <v>1</v>
      </c>
      <c r="O225">
        <v>3</v>
      </c>
      <c r="P225">
        <v>1</v>
      </c>
      <c r="Q225">
        <v>1</v>
      </c>
      <c r="R225">
        <v>1</v>
      </c>
      <c r="S225">
        <v>3</v>
      </c>
      <c r="T225">
        <v>1</v>
      </c>
      <c r="U225">
        <v>2</v>
      </c>
      <c r="V225">
        <v>2</v>
      </c>
      <c r="W225">
        <v>2</v>
      </c>
      <c r="X225">
        <v>2</v>
      </c>
      <c r="Y225">
        <v>2</v>
      </c>
      <c r="Z225">
        <v>2</v>
      </c>
      <c r="AA225">
        <v>3</v>
      </c>
      <c r="AB225">
        <v>32</v>
      </c>
      <c r="AC225">
        <v>142</v>
      </c>
    </row>
    <row r="226" spans="1:29" x14ac:dyDescent="0.35">
      <c r="A226">
        <v>5042</v>
      </c>
      <c r="B226">
        <v>0</v>
      </c>
      <c r="C226">
        <v>1995</v>
      </c>
      <c r="D226">
        <v>22</v>
      </c>
      <c r="E226" t="s">
        <v>171</v>
      </c>
      <c r="F226">
        <v>2</v>
      </c>
      <c r="G226">
        <v>2</v>
      </c>
      <c r="H226">
        <v>2</v>
      </c>
      <c r="I226">
        <v>2</v>
      </c>
      <c r="J226">
        <v>3</v>
      </c>
      <c r="K226">
        <v>1</v>
      </c>
      <c r="L226">
        <v>1</v>
      </c>
      <c r="M226">
        <v>1</v>
      </c>
      <c r="N226">
        <v>2</v>
      </c>
      <c r="O226">
        <v>4</v>
      </c>
      <c r="P226">
        <v>3</v>
      </c>
      <c r="Q226">
        <v>4</v>
      </c>
      <c r="R226">
        <v>1</v>
      </c>
      <c r="S226">
        <v>1</v>
      </c>
      <c r="T226">
        <v>1</v>
      </c>
      <c r="U226">
        <v>2</v>
      </c>
      <c r="V226">
        <v>2</v>
      </c>
      <c r="W226">
        <v>1</v>
      </c>
      <c r="X226">
        <v>1</v>
      </c>
      <c r="Y226">
        <v>3</v>
      </c>
      <c r="Z226">
        <v>4</v>
      </c>
      <c r="AA226">
        <v>1</v>
      </c>
      <c r="AB226">
        <v>40</v>
      </c>
      <c r="AC226">
        <v>118</v>
      </c>
    </row>
    <row r="227" spans="1:29" x14ac:dyDescent="0.35">
      <c r="A227">
        <v>5049</v>
      </c>
      <c r="B227">
        <v>0</v>
      </c>
      <c r="C227">
        <v>1999</v>
      </c>
      <c r="D227">
        <v>18</v>
      </c>
      <c r="E227" t="s">
        <v>172</v>
      </c>
      <c r="F227">
        <v>3</v>
      </c>
      <c r="G227">
        <v>3</v>
      </c>
      <c r="H227">
        <v>2</v>
      </c>
      <c r="I227">
        <v>1</v>
      </c>
      <c r="J227">
        <v>1</v>
      </c>
      <c r="K227">
        <v>3</v>
      </c>
      <c r="L227">
        <v>3</v>
      </c>
      <c r="M227">
        <v>1</v>
      </c>
      <c r="N227">
        <v>2</v>
      </c>
      <c r="O227">
        <v>4</v>
      </c>
      <c r="P227">
        <v>2</v>
      </c>
      <c r="Q227">
        <v>1</v>
      </c>
      <c r="R227">
        <v>1</v>
      </c>
      <c r="S227">
        <v>1</v>
      </c>
      <c r="T227">
        <v>1</v>
      </c>
      <c r="U227">
        <v>2</v>
      </c>
      <c r="V227">
        <v>1</v>
      </c>
      <c r="W227">
        <v>3</v>
      </c>
      <c r="X227">
        <v>2</v>
      </c>
      <c r="Y227">
        <v>3</v>
      </c>
      <c r="Z227">
        <v>1</v>
      </c>
      <c r="AA227">
        <v>3</v>
      </c>
      <c r="AB227">
        <v>38</v>
      </c>
      <c r="AC227">
        <v>153</v>
      </c>
    </row>
    <row r="228" spans="1:29" x14ac:dyDescent="0.35">
      <c r="A228">
        <v>5053</v>
      </c>
      <c r="B228">
        <v>0</v>
      </c>
      <c r="C228">
        <v>1997</v>
      </c>
      <c r="D228">
        <v>20</v>
      </c>
      <c r="E228" s="2" t="s">
        <v>173</v>
      </c>
      <c r="F228" s="2">
        <v>3</v>
      </c>
      <c r="G228">
        <v>3</v>
      </c>
      <c r="H228">
        <v>2</v>
      </c>
      <c r="I228">
        <v>1</v>
      </c>
      <c r="J228">
        <v>2</v>
      </c>
      <c r="K228">
        <v>3</v>
      </c>
      <c r="L228">
        <v>1</v>
      </c>
      <c r="M228">
        <v>1</v>
      </c>
      <c r="N228">
        <v>2</v>
      </c>
      <c r="O228">
        <v>4</v>
      </c>
      <c r="P228">
        <v>3</v>
      </c>
      <c r="Q228">
        <v>1</v>
      </c>
      <c r="R228">
        <v>1</v>
      </c>
      <c r="S228">
        <v>3</v>
      </c>
      <c r="T228">
        <v>1</v>
      </c>
      <c r="U228">
        <v>1</v>
      </c>
      <c r="V228">
        <v>2</v>
      </c>
      <c r="W228">
        <v>2</v>
      </c>
      <c r="X228">
        <v>4</v>
      </c>
      <c r="Y228">
        <v>4</v>
      </c>
      <c r="Z228">
        <v>2</v>
      </c>
      <c r="AA228">
        <v>3</v>
      </c>
      <c r="AB228">
        <v>43</v>
      </c>
      <c r="AC228">
        <v>156</v>
      </c>
    </row>
    <row r="229" spans="1:29" x14ac:dyDescent="0.35">
      <c r="A229">
        <v>5065</v>
      </c>
      <c r="B229">
        <v>0</v>
      </c>
      <c r="C229">
        <v>1994</v>
      </c>
      <c r="D229">
        <v>23</v>
      </c>
      <c r="E229" t="s">
        <v>90</v>
      </c>
      <c r="F229">
        <v>1</v>
      </c>
      <c r="G229">
        <v>1</v>
      </c>
      <c r="H229">
        <v>2</v>
      </c>
      <c r="I229">
        <v>1</v>
      </c>
      <c r="J229">
        <v>3</v>
      </c>
      <c r="K229">
        <v>3</v>
      </c>
      <c r="L229">
        <v>1</v>
      </c>
      <c r="M229">
        <v>2</v>
      </c>
      <c r="N229">
        <v>2</v>
      </c>
      <c r="O229">
        <v>4</v>
      </c>
      <c r="P229">
        <v>3</v>
      </c>
      <c r="Q229">
        <v>3</v>
      </c>
      <c r="R229">
        <v>2</v>
      </c>
      <c r="S229">
        <v>2</v>
      </c>
      <c r="T229">
        <v>1</v>
      </c>
      <c r="U229">
        <v>2</v>
      </c>
      <c r="V229">
        <v>3</v>
      </c>
      <c r="W229">
        <v>4</v>
      </c>
      <c r="X229">
        <v>2</v>
      </c>
      <c r="Y229">
        <v>2</v>
      </c>
      <c r="Z229">
        <v>5</v>
      </c>
      <c r="AA229">
        <v>1</v>
      </c>
      <c r="AB229">
        <v>48</v>
      </c>
      <c r="AC229">
        <v>138</v>
      </c>
    </row>
    <row r="230" spans="1:29" x14ac:dyDescent="0.35">
      <c r="A230">
        <v>5073</v>
      </c>
      <c r="B230">
        <v>1</v>
      </c>
      <c r="C230">
        <v>1993</v>
      </c>
      <c r="D230">
        <v>24</v>
      </c>
      <c r="E230" t="s">
        <v>174</v>
      </c>
      <c r="F230">
        <v>1</v>
      </c>
      <c r="G230">
        <v>1</v>
      </c>
      <c r="H230">
        <v>1</v>
      </c>
      <c r="I230">
        <v>1</v>
      </c>
      <c r="J230">
        <v>1</v>
      </c>
      <c r="K230">
        <v>4</v>
      </c>
      <c r="L230">
        <v>2</v>
      </c>
      <c r="M230">
        <v>3</v>
      </c>
      <c r="N230">
        <v>4</v>
      </c>
      <c r="O230">
        <v>4</v>
      </c>
      <c r="P230">
        <v>4</v>
      </c>
      <c r="Q230">
        <v>4</v>
      </c>
      <c r="R230">
        <v>2</v>
      </c>
      <c r="S230">
        <v>3</v>
      </c>
      <c r="T230">
        <v>4</v>
      </c>
      <c r="U230">
        <v>4</v>
      </c>
      <c r="V230">
        <v>4</v>
      </c>
      <c r="W230">
        <v>4</v>
      </c>
      <c r="X230">
        <v>3</v>
      </c>
      <c r="Y230">
        <v>2</v>
      </c>
      <c r="Z230">
        <v>4</v>
      </c>
      <c r="AA230">
        <v>2</v>
      </c>
      <c r="AB230">
        <v>60</v>
      </c>
      <c r="AC230">
        <v>98</v>
      </c>
    </row>
    <row r="231" spans="1:29" x14ac:dyDescent="0.35">
      <c r="A231">
        <v>5099</v>
      </c>
      <c r="B231">
        <v>0</v>
      </c>
      <c r="C231">
        <v>1975</v>
      </c>
      <c r="D231">
        <v>42</v>
      </c>
      <c r="E231" t="s">
        <v>90</v>
      </c>
      <c r="F231">
        <v>1</v>
      </c>
      <c r="G231">
        <v>1</v>
      </c>
      <c r="H231">
        <v>1</v>
      </c>
      <c r="I231">
        <v>1</v>
      </c>
      <c r="J231">
        <v>1</v>
      </c>
      <c r="K231">
        <v>1</v>
      </c>
      <c r="L231">
        <v>1</v>
      </c>
      <c r="M231">
        <v>1</v>
      </c>
      <c r="N231">
        <v>1</v>
      </c>
      <c r="O231">
        <v>4</v>
      </c>
      <c r="P231">
        <v>2</v>
      </c>
      <c r="Q231">
        <v>1</v>
      </c>
      <c r="R231">
        <v>1</v>
      </c>
      <c r="S231">
        <v>2</v>
      </c>
      <c r="T231">
        <v>1</v>
      </c>
      <c r="U231">
        <v>1</v>
      </c>
      <c r="V231">
        <v>1</v>
      </c>
      <c r="W231">
        <v>2</v>
      </c>
      <c r="X231">
        <v>1</v>
      </c>
      <c r="Y231">
        <v>1</v>
      </c>
      <c r="Z231">
        <v>1</v>
      </c>
      <c r="AA231">
        <v>2</v>
      </c>
      <c r="AB231">
        <v>27</v>
      </c>
      <c r="AC231">
        <v>122</v>
      </c>
    </row>
    <row r="232" spans="1:29" x14ac:dyDescent="0.35">
      <c r="A232">
        <v>5130</v>
      </c>
      <c r="B232">
        <v>0</v>
      </c>
      <c r="C232">
        <v>1977</v>
      </c>
      <c r="D232">
        <v>40</v>
      </c>
      <c r="E232" t="s">
        <v>175</v>
      </c>
      <c r="F232">
        <v>1</v>
      </c>
      <c r="G232">
        <v>1</v>
      </c>
      <c r="H232">
        <v>2</v>
      </c>
      <c r="I232">
        <v>1</v>
      </c>
      <c r="J232">
        <v>2</v>
      </c>
      <c r="K232">
        <v>1</v>
      </c>
      <c r="L232">
        <v>1</v>
      </c>
      <c r="M232">
        <v>1</v>
      </c>
      <c r="N232">
        <v>2</v>
      </c>
      <c r="O232">
        <v>4</v>
      </c>
      <c r="P232">
        <v>2</v>
      </c>
      <c r="Q232">
        <v>2</v>
      </c>
      <c r="R232">
        <v>1</v>
      </c>
      <c r="S232">
        <v>2</v>
      </c>
      <c r="T232">
        <v>1</v>
      </c>
      <c r="U232">
        <v>2</v>
      </c>
      <c r="V232">
        <v>1</v>
      </c>
      <c r="W232">
        <v>2</v>
      </c>
      <c r="X232">
        <v>1</v>
      </c>
      <c r="Y232">
        <v>2</v>
      </c>
      <c r="Z232">
        <v>2</v>
      </c>
      <c r="AA232">
        <v>3</v>
      </c>
      <c r="AB232">
        <v>35</v>
      </c>
      <c r="AC232">
        <v>112</v>
      </c>
    </row>
    <row r="233" spans="1:29" x14ac:dyDescent="0.35">
      <c r="A233">
        <v>5149</v>
      </c>
      <c r="B233">
        <v>0</v>
      </c>
      <c r="C233">
        <v>1994</v>
      </c>
      <c r="D233">
        <v>23</v>
      </c>
      <c r="E233" t="s">
        <v>90</v>
      </c>
      <c r="F233">
        <v>1</v>
      </c>
      <c r="G233">
        <v>1</v>
      </c>
      <c r="H233">
        <v>1</v>
      </c>
      <c r="I233">
        <v>1</v>
      </c>
      <c r="J233">
        <v>2</v>
      </c>
      <c r="K233">
        <v>2</v>
      </c>
      <c r="L233">
        <v>1</v>
      </c>
      <c r="M233">
        <v>1</v>
      </c>
      <c r="N233">
        <v>1</v>
      </c>
      <c r="O233">
        <v>5</v>
      </c>
      <c r="P233">
        <v>4</v>
      </c>
      <c r="Q233">
        <v>1</v>
      </c>
      <c r="R233">
        <v>1</v>
      </c>
      <c r="S233">
        <v>1</v>
      </c>
      <c r="T233">
        <v>1</v>
      </c>
      <c r="U233">
        <v>1</v>
      </c>
      <c r="V233">
        <v>1</v>
      </c>
      <c r="W233">
        <v>1</v>
      </c>
      <c r="X233">
        <v>1</v>
      </c>
      <c r="Y233">
        <v>1</v>
      </c>
      <c r="Z233">
        <v>1</v>
      </c>
      <c r="AA233">
        <v>3</v>
      </c>
      <c r="AB233">
        <v>31</v>
      </c>
      <c r="AC233">
        <v>97</v>
      </c>
    </row>
    <row r="234" spans="1:29" x14ac:dyDescent="0.35">
      <c r="A234">
        <v>5183</v>
      </c>
      <c r="B234">
        <v>1</v>
      </c>
      <c r="C234">
        <v>1985</v>
      </c>
      <c r="D234">
        <v>32</v>
      </c>
      <c r="E234" t="s">
        <v>176</v>
      </c>
      <c r="F234">
        <v>1</v>
      </c>
      <c r="G234">
        <v>1</v>
      </c>
      <c r="H234">
        <v>1</v>
      </c>
      <c r="I234">
        <v>4</v>
      </c>
      <c r="J234">
        <v>1</v>
      </c>
      <c r="K234">
        <v>1</v>
      </c>
      <c r="L234">
        <v>1</v>
      </c>
      <c r="M234">
        <v>1</v>
      </c>
      <c r="N234">
        <v>1</v>
      </c>
      <c r="O234">
        <v>5</v>
      </c>
      <c r="P234">
        <v>1</v>
      </c>
      <c r="Q234">
        <v>1</v>
      </c>
      <c r="R234">
        <v>1</v>
      </c>
      <c r="S234">
        <v>3</v>
      </c>
      <c r="T234">
        <v>1</v>
      </c>
      <c r="U234">
        <v>1</v>
      </c>
      <c r="V234">
        <v>1</v>
      </c>
      <c r="W234">
        <v>1</v>
      </c>
      <c r="X234">
        <v>1</v>
      </c>
      <c r="Y234">
        <v>2</v>
      </c>
      <c r="Z234">
        <v>1</v>
      </c>
      <c r="AA234">
        <v>5</v>
      </c>
      <c r="AB234">
        <v>34</v>
      </c>
      <c r="AC234">
        <v>214</v>
      </c>
    </row>
    <row r="235" spans="1:29" x14ac:dyDescent="0.35">
      <c r="A235">
        <v>5184</v>
      </c>
      <c r="B235">
        <v>1</v>
      </c>
      <c r="C235">
        <v>1965</v>
      </c>
      <c r="D235">
        <v>52</v>
      </c>
      <c r="E235" t="s">
        <v>90</v>
      </c>
      <c r="F235">
        <v>1</v>
      </c>
      <c r="G235">
        <v>1</v>
      </c>
      <c r="H235">
        <v>5</v>
      </c>
      <c r="I235">
        <v>5</v>
      </c>
      <c r="J235">
        <v>5</v>
      </c>
      <c r="K235">
        <v>5</v>
      </c>
      <c r="L235">
        <v>3</v>
      </c>
      <c r="M235">
        <v>2</v>
      </c>
      <c r="N235">
        <v>3</v>
      </c>
      <c r="O235">
        <v>5</v>
      </c>
      <c r="P235">
        <v>5</v>
      </c>
      <c r="Q235">
        <v>3</v>
      </c>
      <c r="R235">
        <v>3</v>
      </c>
      <c r="S235">
        <v>5</v>
      </c>
      <c r="T235">
        <v>5</v>
      </c>
      <c r="U235">
        <v>3</v>
      </c>
      <c r="V235">
        <v>5</v>
      </c>
      <c r="W235">
        <v>3</v>
      </c>
      <c r="X235">
        <v>3</v>
      </c>
      <c r="Y235">
        <v>4</v>
      </c>
      <c r="Z235">
        <v>5</v>
      </c>
      <c r="AA235">
        <v>5</v>
      </c>
      <c r="AB235">
        <v>82</v>
      </c>
      <c r="AC235">
        <v>91</v>
      </c>
    </row>
    <row r="236" spans="1:29" x14ac:dyDescent="0.35">
      <c r="A236">
        <v>5189</v>
      </c>
      <c r="B236">
        <v>0</v>
      </c>
      <c r="C236">
        <v>1999</v>
      </c>
      <c r="D236">
        <v>18</v>
      </c>
      <c r="E236" t="s">
        <v>177</v>
      </c>
      <c r="F236">
        <v>1</v>
      </c>
      <c r="G236">
        <v>1</v>
      </c>
      <c r="H236">
        <v>2</v>
      </c>
      <c r="I236">
        <v>4</v>
      </c>
      <c r="J236">
        <v>3</v>
      </c>
      <c r="K236">
        <v>2</v>
      </c>
      <c r="L236">
        <v>1</v>
      </c>
      <c r="M236">
        <v>1</v>
      </c>
      <c r="N236">
        <v>1</v>
      </c>
      <c r="O236">
        <v>5</v>
      </c>
      <c r="P236">
        <v>4</v>
      </c>
      <c r="Q236">
        <v>3</v>
      </c>
      <c r="R236">
        <v>3</v>
      </c>
      <c r="S236">
        <v>2</v>
      </c>
      <c r="T236">
        <v>2</v>
      </c>
      <c r="U236">
        <v>1</v>
      </c>
      <c r="V236">
        <v>5</v>
      </c>
      <c r="W236">
        <v>5</v>
      </c>
      <c r="X236">
        <v>5</v>
      </c>
      <c r="Y236">
        <v>1</v>
      </c>
      <c r="Z236">
        <v>4</v>
      </c>
      <c r="AA236">
        <v>1</v>
      </c>
      <c r="AB236">
        <v>55</v>
      </c>
      <c r="AC236">
        <v>107</v>
      </c>
    </row>
    <row r="237" spans="1:29" x14ac:dyDescent="0.35">
      <c r="A237">
        <v>5190</v>
      </c>
      <c r="B237">
        <v>0</v>
      </c>
      <c r="C237">
        <v>1994</v>
      </c>
      <c r="D237">
        <v>23</v>
      </c>
      <c r="E237" t="s">
        <v>90</v>
      </c>
      <c r="F237">
        <v>1</v>
      </c>
      <c r="G237">
        <v>1</v>
      </c>
      <c r="H237">
        <v>2</v>
      </c>
      <c r="I237">
        <v>1</v>
      </c>
      <c r="J237">
        <v>2</v>
      </c>
      <c r="K237">
        <v>2</v>
      </c>
      <c r="L237">
        <v>1</v>
      </c>
      <c r="M237">
        <v>2</v>
      </c>
      <c r="N237">
        <v>3</v>
      </c>
      <c r="O237">
        <v>4</v>
      </c>
      <c r="P237">
        <v>2</v>
      </c>
      <c r="Q237">
        <v>1</v>
      </c>
      <c r="R237">
        <v>1</v>
      </c>
      <c r="S237">
        <v>4</v>
      </c>
      <c r="T237">
        <v>2</v>
      </c>
      <c r="U237">
        <v>2</v>
      </c>
      <c r="V237">
        <v>2</v>
      </c>
      <c r="W237">
        <v>4</v>
      </c>
      <c r="X237">
        <v>1</v>
      </c>
      <c r="Y237">
        <v>5</v>
      </c>
      <c r="Z237">
        <v>2</v>
      </c>
      <c r="AA237">
        <v>2</v>
      </c>
      <c r="AB237">
        <v>45</v>
      </c>
      <c r="AC237">
        <v>149</v>
      </c>
    </row>
    <row r="238" spans="1:29" x14ac:dyDescent="0.35">
      <c r="A238">
        <v>5220</v>
      </c>
      <c r="B238">
        <v>1</v>
      </c>
      <c r="C238">
        <v>1998</v>
      </c>
      <c r="D238">
        <v>19</v>
      </c>
      <c r="E238" t="s">
        <v>178</v>
      </c>
      <c r="F238">
        <v>2</v>
      </c>
      <c r="G238">
        <v>2</v>
      </c>
      <c r="H238">
        <v>4</v>
      </c>
      <c r="I238">
        <v>2</v>
      </c>
      <c r="J238">
        <v>3</v>
      </c>
      <c r="K238">
        <v>2</v>
      </c>
      <c r="L238">
        <v>1</v>
      </c>
      <c r="M238">
        <v>4</v>
      </c>
      <c r="N238">
        <v>2</v>
      </c>
      <c r="O238">
        <v>5</v>
      </c>
      <c r="P238">
        <v>1</v>
      </c>
      <c r="Q238">
        <v>2</v>
      </c>
      <c r="R238">
        <v>1</v>
      </c>
      <c r="S238">
        <v>2</v>
      </c>
      <c r="T238">
        <v>1</v>
      </c>
      <c r="U238">
        <v>2</v>
      </c>
      <c r="V238">
        <v>5</v>
      </c>
      <c r="W238">
        <v>4</v>
      </c>
      <c r="X238">
        <v>3</v>
      </c>
      <c r="Y238">
        <v>4</v>
      </c>
      <c r="Z238">
        <v>5</v>
      </c>
      <c r="AA238">
        <v>3</v>
      </c>
      <c r="AB238">
        <v>56</v>
      </c>
      <c r="AC238">
        <v>110</v>
      </c>
    </row>
    <row r="239" spans="1:29" x14ac:dyDescent="0.35">
      <c r="A239">
        <v>5228</v>
      </c>
      <c r="B239">
        <v>1</v>
      </c>
      <c r="C239">
        <v>1996</v>
      </c>
      <c r="D239">
        <v>21</v>
      </c>
      <c r="E239" t="s">
        <v>179</v>
      </c>
      <c r="F239">
        <v>1</v>
      </c>
      <c r="G239">
        <v>1</v>
      </c>
      <c r="H239">
        <v>1</v>
      </c>
      <c r="I239">
        <v>4</v>
      </c>
      <c r="J239">
        <v>2</v>
      </c>
      <c r="K239">
        <v>1</v>
      </c>
      <c r="L239">
        <v>1</v>
      </c>
      <c r="M239">
        <v>1</v>
      </c>
      <c r="N239">
        <v>1</v>
      </c>
      <c r="O239">
        <v>4</v>
      </c>
      <c r="P239">
        <v>2</v>
      </c>
      <c r="Q239">
        <v>2</v>
      </c>
      <c r="R239">
        <v>1</v>
      </c>
      <c r="S239">
        <v>1</v>
      </c>
      <c r="T239">
        <v>2</v>
      </c>
      <c r="U239">
        <v>3</v>
      </c>
      <c r="V239">
        <v>1</v>
      </c>
      <c r="W239">
        <v>2</v>
      </c>
      <c r="X239">
        <v>1</v>
      </c>
      <c r="Y239">
        <v>1</v>
      </c>
      <c r="Z239">
        <v>1</v>
      </c>
      <c r="AA239">
        <v>1</v>
      </c>
      <c r="AB239">
        <v>33</v>
      </c>
      <c r="AC239">
        <v>134</v>
      </c>
    </row>
    <row r="240" spans="1:29" x14ac:dyDescent="0.35">
      <c r="A240">
        <v>5264</v>
      </c>
      <c r="B240">
        <v>0</v>
      </c>
      <c r="C240">
        <v>2000</v>
      </c>
      <c r="D240">
        <v>17</v>
      </c>
      <c r="E240" t="s">
        <v>180</v>
      </c>
      <c r="F240">
        <v>3</v>
      </c>
      <c r="G240">
        <v>3</v>
      </c>
      <c r="H240">
        <v>1</v>
      </c>
      <c r="I240">
        <v>1</v>
      </c>
      <c r="J240">
        <v>4</v>
      </c>
      <c r="K240">
        <v>1</v>
      </c>
      <c r="L240">
        <v>1</v>
      </c>
      <c r="M240">
        <v>2</v>
      </c>
      <c r="N240">
        <v>1</v>
      </c>
      <c r="O240">
        <v>5</v>
      </c>
      <c r="P240">
        <v>4</v>
      </c>
      <c r="Q240">
        <v>1</v>
      </c>
      <c r="R240">
        <v>1</v>
      </c>
      <c r="S240">
        <v>1</v>
      </c>
      <c r="T240">
        <v>1</v>
      </c>
      <c r="U240">
        <v>1</v>
      </c>
      <c r="V240">
        <v>2</v>
      </c>
      <c r="W240">
        <v>1</v>
      </c>
      <c r="X240">
        <v>1</v>
      </c>
      <c r="Y240">
        <v>1</v>
      </c>
      <c r="Z240">
        <v>1</v>
      </c>
      <c r="AA240">
        <v>2</v>
      </c>
      <c r="AB240">
        <v>33</v>
      </c>
      <c r="AC240">
        <v>103</v>
      </c>
    </row>
    <row r="241" spans="1:29" x14ac:dyDescent="0.35">
      <c r="A241">
        <v>5272</v>
      </c>
      <c r="B241">
        <v>0</v>
      </c>
      <c r="C241">
        <v>1995</v>
      </c>
      <c r="D241">
        <v>22</v>
      </c>
      <c r="E241" t="s">
        <v>181</v>
      </c>
      <c r="F241">
        <v>1</v>
      </c>
      <c r="G241">
        <v>1</v>
      </c>
      <c r="H241">
        <v>2</v>
      </c>
      <c r="I241">
        <v>1</v>
      </c>
      <c r="J241">
        <v>2</v>
      </c>
      <c r="K241">
        <v>1</v>
      </c>
      <c r="L241">
        <v>2</v>
      </c>
      <c r="M241">
        <v>1</v>
      </c>
      <c r="N241">
        <v>4</v>
      </c>
      <c r="O241">
        <v>4</v>
      </c>
      <c r="P241">
        <v>4</v>
      </c>
      <c r="Q241">
        <v>1</v>
      </c>
      <c r="R241">
        <v>1</v>
      </c>
      <c r="S241">
        <v>1</v>
      </c>
      <c r="T241">
        <v>1</v>
      </c>
      <c r="U241">
        <v>2</v>
      </c>
      <c r="V241">
        <v>1</v>
      </c>
      <c r="W241">
        <v>4</v>
      </c>
      <c r="X241">
        <v>1</v>
      </c>
      <c r="Y241">
        <v>1</v>
      </c>
      <c r="Z241">
        <v>4</v>
      </c>
      <c r="AA241">
        <v>1</v>
      </c>
      <c r="AB241">
        <v>39</v>
      </c>
      <c r="AC241">
        <v>85</v>
      </c>
    </row>
    <row r="242" spans="1:29" x14ac:dyDescent="0.35">
      <c r="A242">
        <v>5309</v>
      </c>
      <c r="B242">
        <v>0</v>
      </c>
      <c r="C242">
        <v>1997</v>
      </c>
      <c r="D242">
        <v>20</v>
      </c>
      <c r="E242" t="s">
        <v>90</v>
      </c>
      <c r="F242">
        <v>1</v>
      </c>
      <c r="G242">
        <v>1</v>
      </c>
      <c r="H242">
        <v>4</v>
      </c>
      <c r="I242">
        <v>4</v>
      </c>
      <c r="J242">
        <v>2</v>
      </c>
      <c r="K242">
        <v>4</v>
      </c>
      <c r="L242">
        <v>2</v>
      </c>
      <c r="M242">
        <v>2</v>
      </c>
      <c r="N242">
        <v>2</v>
      </c>
      <c r="O242">
        <v>4</v>
      </c>
      <c r="P242">
        <v>2</v>
      </c>
      <c r="Q242">
        <v>2</v>
      </c>
      <c r="R242">
        <v>2</v>
      </c>
      <c r="S242">
        <v>2</v>
      </c>
      <c r="T242">
        <v>2</v>
      </c>
      <c r="U242">
        <v>4</v>
      </c>
      <c r="V242">
        <v>4</v>
      </c>
      <c r="W242">
        <v>4</v>
      </c>
      <c r="X242">
        <v>2</v>
      </c>
      <c r="Y242">
        <v>2</v>
      </c>
      <c r="Z242">
        <v>4</v>
      </c>
      <c r="AA242">
        <v>4</v>
      </c>
      <c r="AB242">
        <v>58</v>
      </c>
      <c r="AC242">
        <v>326</v>
      </c>
    </row>
    <row r="243" spans="1:29" x14ac:dyDescent="0.35">
      <c r="A243">
        <v>5312</v>
      </c>
      <c r="B243">
        <v>1</v>
      </c>
      <c r="C243">
        <v>1988</v>
      </c>
      <c r="D243">
        <v>29</v>
      </c>
      <c r="E243" t="s">
        <v>90</v>
      </c>
      <c r="F243">
        <v>1</v>
      </c>
      <c r="G243">
        <v>1</v>
      </c>
      <c r="H243">
        <v>4</v>
      </c>
      <c r="I243">
        <v>1</v>
      </c>
      <c r="J243">
        <v>2</v>
      </c>
      <c r="K243">
        <v>2</v>
      </c>
      <c r="L243">
        <v>3</v>
      </c>
      <c r="M243">
        <v>1</v>
      </c>
      <c r="N243">
        <v>4</v>
      </c>
      <c r="O243">
        <v>4</v>
      </c>
      <c r="P243">
        <v>4</v>
      </c>
      <c r="Q243">
        <v>4</v>
      </c>
      <c r="R243">
        <v>1</v>
      </c>
      <c r="S243">
        <v>1</v>
      </c>
      <c r="T243">
        <v>4</v>
      </c>
      <c r="U243">
        <v>4</v>
      </c>
      <c r="V243">
        <v>4</v>
      </c>
      <c r="W243">
        <v>3</v>
      </c>
      <c r="X243">
        <v>3</v>
      </c>
      <c r="Y243">
        <v>2</v>
      </c>
      <c r="Z243">
        <v>4</v>
      </c>
      <c r="AA243">
        <v>5</v>
      </c>
      <c r="AB243">
        <v>60</v>
      </c>
      <c r="AC243">
        <v>264</v>
      </c>
    </row>
    <row r="244" spans="1:29" x14ac:dyDescent="0.35">
      <c r="A244">
        <v>5318</v>
      </c>
      <c r="B244">
        <v>0</v>
      </c>
      <c r="C244">
        <v>1996</v>
      </c>
      <c r="D244">
        <v>21</v>
      </c>
      <c r="E244" t="s">
        <v>90</v>
      </c>
      <c r="F244">
        <v>1</v>
      </c>
      <c r="G244">
        <v>1</v>
      </c>
      <c r="H244">
        <v>2</v>
      </c>
      <c r="I244">
        <v>1</v>
      </c>
      <c r="J244">
        <v>3</v>
      </c>
      <c r="K244">
        <v>2</v>
      </c>
      <c r="L244">
        <v>1</v>
      </c>
      <c r="M244">
        <v>2</v>
      </c>
      <c r="N244">
        <v>4</v>
      </c>
      <c r="O244">
        <v>3</v>
      </c>
      <c r="P244">
        <v>3</v>
      </c>
      <c r="Q244">
        <v>2</v>
      </c>
      <c r="R244">
        <v>2</v>
      </c>
      <c r="S244">
        <v>2</v>
      </c>
      <c r="T244">
        <v>2</v>
      </c>
      <c r="U244">
        <v>4</v>
      </c>
      <c r="V244">
        <v>4</v>
      </c>
      <c r="W244">
        <v>4</v>
      </c>
      <c r="X244">
        <v>4</v>
      </c>
      <c r="Y244">
        <v>3</v>
      </c>
      <c r="Z244">
        <v>5</v>
      </c>
      <c r="AA244">
        <v>2</v>
      </c>
      <c r="AB244">
        <v>55</v>
      </c>
      <c r="AC244">
        <v>150</v>
      </c>
    </row>
    <row r="245" spans="1:29" x14ac:dyDescent="0.35">
      <c r="A245">
        <v>5319</v>
      </c>
      <c r="B245">
        <v>0</v>
      </c>
      <c r="C245">
        <v>1991</v>
      </c>
      <c r="D245">
        <v>26</v>
      </c>
      <c r="E245" t="s">
        <v>90</v>
      </c>
      <c r="F245">
        <v>1</v>
      </c>
      <c r="G245">
        <v>1</v>
      </c>
      <c r="H245">
        <v>3</v>
      </c>
      <c r="I245">
        <v>4</v>
      </c>
      <c r="J245">
        <v>3</v>
      </c>
      <c r="K245">
        <v>2</v>
      </c>
      <c r="L245">
        <v>1</v>
      </c>
      <c r="M245">
        <v>1</v>
      </c>
      <c r="N245">
        <v>4</v>
      </c>
      <c r="O245">
        <v>4</v>
      </c>
      <c r="P245">
        <v>4</v>
      </c>
      <c r="Q245">
        <v>3</v>
      </c>
      <c r="R245">
        <v>3</v>
      </c>
      <c r="S245">
        <v>4</v>
      </c>
      <c r="T245">
        <v>3</v>
      </c>
      <c r="U245">
        <v>3</v>
      </c>
      <c r="V245">
        <v>3</v>
      </c>
      <c r="W245">
        <v>3</v>
      </c>
      <c r="X245">
        <v>3</v>
      </c>
      <c r="Y245">
        <v>2</v>
      </c>
      <c r="Z245">
        <v>3</v>
      </c>
      <c r="AA245">
        <v>1</v>
      </c>
      <c r="AB245">
        <v>57</v>
      </c>
      <c r="AC245">
        <v>420</v>
      </c>
    </row>
    <row r="246" spans="1:29" x14ac:dyDescent="0.35">
      <c r="A246">
        <v>5348</v>
      </c>
      <c r="B246">
        <v>0</v>
      </c>
      <c r="C246">
        <v>1992</v>
      </c>
      <c r="D246">
        <v>25</v>
      </c>
      <c r="E246" t="s">
        <v>182</v>
      </c>
      <c r="F246">
        <v>2</v>
      </c>
      <c r="G246">
        <v>2</v>
      </c>
      <c r="H246">
        <v>2</v>
      </c>
      <c r="I246">
        <v>1</v>
      </c>
      <c r="J246">
        <v>4</v>
      </c>
      <c r="K246">
        <v>4</v>
      </c>
      <c r="L246">
        <v>2</v>
      </c>
      <c r="M246">
        <v>4</v>
      </c>
      <c r="N246">
        <v>4</v>
      </c>
      <c r="O246">
        <v>5</v>
      </c>
      <c r="P246">
        <v>2</v>
      </c>
      <c r="Q246">
        <v>1</v>
      </c>
      <c r="R246">
        <v>2</v>
      </c>
      <c r="S246">
        <v>3</v>
      </c>
      <c r="T246">
        <v>1</v>
      </c>
      <c r="U246">
        <v>2</v>
      </c>
      <c r="V246">
        <v>3</v>
      </c>
      <c r="W246">
        <v>2</v>
      </c>
      <c r="X246">
        <v>2</v>
      </c>
      <c r="Y246">
        <v>1</v>
      </c>
      <c r="Z246">
        <v>4</v>
      </c>
      <c r="AA246">
        <v>2</v>
      </c>
      <c r="AB246">
        <v>51</v>
      </c>
      <c r="AC246">
        <v>95</v>
      </c>
    </row>
    <row r="247" spans="1:29" x14ac:dyDescent="0.35">
      <c r="A247">
        <v>5357</v>
      </c>
      <c r="B247">
        <v>1</v>
      </c>
      <c r="C247">
        <v>1998</v>
      </c>
      <c r="D247">
        <v>19</v>
      </c>
      <c r="E247" t="s">
        <v>183</v>
      </c>
      <c r="F247">
        <v>1</v>
      </c>
      <c r="G247">
        <v>1</v>
      </c>
      <c r="H247">
        <v>1</v>
      </c>
      <c r="I247">
        <v>1</v>
      </c>
      <c r="J247">
        <v>2</v>
      </c>
      <c r="K247">
        <v>1</v>
      </c>
      <c r="L247">
        <v>1</v>
      </c>
      <c r="M247">
        <v>1</v>
      </c>
      <c r="N247">
        <v>2</v>
      </c>
      <c r="O247">
        <v>4</v>
      </c>
      <c r="P247">
        <v>4</v>
      </c>
      <c r="Q247">
        <v>1</v>
      </c>
      <c r="R247">
        <v>1</v>
      </c>
      <c r="S247">
        <v>3</v>
      </c>
      <c r="T247">
        <v>1</v>
      </c>
      <c r="U247">
        <v>1</v>
      </c>
      <c r="V247">
        <v>3</v>
      </c>
      <c r="W247">
        <v>2</v>
      </c>
      <c r="X247">
        <v>2</v>
      </c>
      <c r="Y247">
        <v>3</v>
      </c>
      <c r="Z247">
        <v>4</v>
      </c>
      <c r="AA247">
        <v>1</v>
      </c>
      <c r="AB247">
        <v>39</v>
      </c>
      <c r="AC247">
        <v>201</v>
      </c>
    </row>
    <row r="248" spans="1:29" x14ac:dyDescent="0.35">
      <c r="A248">
        <v>5394</v>
      </c>
      <c r="B248">
        <v>0</v>
      </c>
      <c r="C248">
        <v>2000</v>
      </c>
      <c r="D248">
        <v>17</v>
      </c>
      <c r="E248" t="s">
        <v>184</v>
      </c>
      <c r="F248">
        <v>1</v>
      </c>
      <c r="G248">
        <v>1</v>
      </c>
      <c r="H248">
        <v>4</v>
      </c>
      <c r="I248">
        <v>3</v>
      </c>
      <c r="J248">
        <v>2</v>
      </c>
      <c r="K248">
        <v>3</v>
      </c>
      <c r="L248">
        <v>1</v>
      </c>
      <c r="M248">
        <v>2</v>
      </c>
      <c r="N248">
        <v>4</v>
      </c>
      <c r="O248">
        <v>5</v>
      </c>
      <c r="P248">
        <v>4</v>
      </c>
      <c r="Q248">
        <v>2</v>
      </c>
      <c r="R248">
        <v>2</v>
      </c>
      <c r="S248">
        <v>3</v>
      </c>
      <c r="T248">
        <v>2</v>
      </c>
      <c r="U248">
        <v>4</v>
      </c>
      <c r="V248">
        <v>4</v>
      </c>
      <c r="W248">
        <v>3</v>
      </c>
      <c r="X248">
        <v>2</v>
      </c>
      <c r="Y248">
        <v>3</v>
      </c>
      <c r="Z248">
        <v>2</v>
      </c>
      <c r="AA248">
        <v>4</v>
      </c>
      <c r="AB248">
        <v>59</v>
      </c>
      <c r="AC248">
        <v>161</v>
      </c>
    </row>
    <row r="249" spans="1:29" x14ac:dyDescent="0.35">
      <c r="A249">
        <v>5399</v>
      </c>
      <c r="B249">
        <v>0</v>
      </c>
      <c r="C249">
        <v>1996</v>
      </c>
      <c r="D249">
        <v>21</v>
      </c>
      <c r="E249" t="s">
        <v>185</v>
      </c>
      <c r="F249">
        <v>1</v>
      </c>
      <c r="G249">
        <v>1</v>
      </c>
      <c r="H249">
        <v>1</v>
      </c>
      <c r="I249">
        <v>1</v>
      </c>
      <c r="J249">
        <v>3</v>
      </c>
      <c r="K249">
        <v>1</v>
      </c>
      <c r="L249">
        <v>1</v>
      </c>
      <c r="M249">
        <v>2</v>
      </c>
      <c r="N249">
        <v>2</v>
      </c>
      <c r="O249">
        <v>3</v>
      </c>
      <c r="P249">
        <v>1</v>
      </c>
      <c r="Q249">
        <v>2</v>
      </c>
      <c r="R249">
        <v>1</v>
      </c>
      <c r="S249">
        <v>1</v>
      </c>
      <c r="T249">
        <v>1</v>
      </c>
      <c r="U249">
        <v>1</v>
      </c>
      <c r="V249">
        <v>1</v>
      </c>
      <c r="W249">
        <v>2</v>
      </c>
      <c r="X249">
        <v>1</v>
      </c>
      <c r="Y249">
        <v>1</v>
      </c>
      <c r="Z249">
        <v>1</v>
      </c>
      <c r="AA249">
        <v>1</v>
      </c>
      <c r="AB249">
        <v>28</v>
      </c>
      <c r="AC249">
        <v>209</v>
      </c>
    </row>
    <row r="250" spans="1:29" x14ac:dyDescent="0.35">
      <c r="A250">
        <v>5412</v>
      </c>
      <c r="B250">
        <v>1</v>
      </c>
      <c r="C250">
        <v>1986</v>
      </c>
      <c r="D250">
        <v>31</v>
      </c>
      <c r="E250" t="s">
        <v>90</v>
      </c>
      <c r="F250">
        <v>1</v>
      </c>
      <c r="G250">
        <v>1</v>
      </c>
      <c r="H250">
        <v>3</v>
      </c>
      <c r="I250">
        <v>4</v>
      </c>
      <c r="J250">
        <v>5</v>
      </c>
      <c r="K250">
        <v>1</v>
      </c>
      <c r="L250">
        <v>4</v>
      </c>
      <c r="M250">
        <v>4</v>
      </c>
      <c r="N250">
        <v>5</v>
      </c>
      <c r="O250">
        <v>5</v>
      </c>
      <c r="P250">
        <v>1</v>
      </c>
      <c r="Q250">
        <v>3</v>
      </c>
      <c r="R250">
        <v>2</v>
      </c>
      <c r="S250">
        <v>2</v>
      </c>
      <c r="T250">
        <v>2</v>
      </c>
      <c r="U250">
        <v>4</v>
      </c>
      <c r="V250">
        <v>2</v>
      </c>
      <c r="W250">
        <v>2</v>
      </c>
      <c r="X250">
        <v>3</v>
      </c>
      <c r="Y250">
        <v>2</v>
      </c>
      <c r="Z250">
        <v>5</v>
      </c>
      <c r="AA250">
        <v>1</v>
      </c>
      <c r="AB250">
        <v>60</v>
      </c>
      <c r="AC250">
        <v>92</v>
      </c>
    </row>
    <row r="251" spans="1:29" x14ac:dyDescent="0.35">
      <c r="A251">
        <v>5431</v>
      </c>
      <c r="B251">
        <v>0</v>
      </c>
      <c r="C251">
        <v>1994</v>
      </c>
      <c r="D251">
        <v>23</v>
      </c>
      <c r="E251" t="s">
        <v>90</v>
      </c>
      <c r="F251">
        <v>1</v>
      </c>
      <c r="G251">
        <v>1</v>
      </c>
      <c r="H251">
        <v>2</v>
      </c>
      <c r="I251">
        <v>1</v>
      </c>
      <c r="J251">
        <v>4</v>
      </c>
      <c r="K251">
        <v>4</v>
      </c>
      <c r="L251">
        <v>1</v>
      </c>
      <c r="M251">
        <v>1</v>
      </c>
      <c r="N251">
        <v>4</v>
      </c>
      <c r="O251">
        <v>5</v>
      </c>
      <c r="P251">
        <v>5</v>
      </c>
      <c r="Q251">
        <v>2</v>
      </c>
      <c r="R251">
        <v>1</v>
      </c>
      <c r="S251">
        <v>5</v>
      </c>
      <c r="T251">
        <v>1</v>
      </c>
      <c r="U251">
        <v>1</v>
      </c>
      <c r="V251">
        <v>1</v>
      </c>
      <c r="W251">
        <v>1</v>
      </c>
      <c r="X251">
        <v>1</v>
      </c>
      <c r="Y251">
        <v>3</v>
      </c>
      <c r="Z251">
        <v>4</v>
      </c>
      <c r="AA251">
        <v>3</v>
      </c>
      <c r="AB251">
        <v>50</v>
      </c>
      <c r="AC251">
        <v>92</v>
      </c>
    </row>
    <row r="252" spans="1:29" x14ac:dyDescent="0.35">
      <c r="A252">
        <v>5461</v>
      </c>
      <c r="B252">
        <v>0</v>
      </c>
      <c r="C252">
        <v>1996</v>
      </c>
      <c r="D252">
        <v>21</v>
      </c>
      <c r="E252" t="s">
        <v>186</v>
      </c>
      <c r="F252">
        <v>1</v>
      </c>
      <c r="G252">
        <v>1</v>
      </c>
      <c r="H252">
        <v>1</v>
      </c>
      <c r="I252">
        <v>1</v>
      </c>
      <c r="J252">
        <v>2</v>
      </c>
      <c r="K252">
        <v>1</v>
      </c>
      <c r="L252">
        <v>1</v>
      </c>
      <c r="M252">
        <v>1</v>
      </c>
      <c r="N252">
        <v>4</v>
      </c>
      <c r="O252">
        <v>3</v>
      </c>
      <c r="P252">
        <v>2</v>
      </c>
      <c r="Q252">
        <v>4</v>
      </c>
      <c r="R252">
        <v>1</v>
      </c>
      <c r="S252">
        <v>3</v>
      </c>
      <c r="T252">
        <v>2</v>
      </c>
      <c r="U252">
        <v>2</v>
      </c>
      <c r="V252">
        <v>2</v>
      </c>
      <c r="W252">
        <v>4</v>
      </c>
      <c r="X252">
        <v>1</v>
      </c>
      <c r="Y252">
        <v>2</v>
      </c>
      <c r="Z252">
        <v>4</v>
      </c>
      <c r="AA252">
        <v>4</v>
      </c>
      <c r="AB252">
        <v>45</v>
      </c>
      <c r="AC252">
        <v>209</v>
      </c>
    </row>
    <row r="253" spans="1:29" x14ac:dyDescent="0.35">
      <c r="A253">
        <v>5465</v>
      </c>
      <c r="B253">
        <v>0</v>
      </c>
      <c r="C253">
        <v>1982</v>
      </c>
      <c r="D253">
        <v>35</v>
      </c>
      <c r="E253">
        <v>0</v>
      </c>
      <c r="F253">
        <v>1</v>
      </c>
      <c r="G253">
        <v>1</v>
      </c>
      <c r="H253">
        <v>1</v>
      </c>
      <c r="I253">
        <v>2</v>
      </c>
      <c r="J253">
        <v>1</v>
      </c>
      <c r="K253">
        <v>1</v>
      </c>
      <c r="L253">
        <v>1</v>
      </c>
      <c r="M253">
        <v>1</v>
      </c>
      <c r="N253">
        <v>1</v>
      </c>
      <c r="O253">
        <v>4</v>
      </c>
      <c r="P253">
        <v>3</v>
      </c>
      <c r="Q253">
        <v>1</v>
      </c>
      <c r="R253">
        <v>1</v>
      </c>
      <c r="S253">
        <v>1</v>
      </c>
      <c r="T253">
        <v>1</v>
      </c>
      <c r="U253">
        <v>3</v>
      </c>
      <c r="V253">
        <v>1</v>
      </c>
      <c r="W253">
        <v>1</v>
      </c>
      <c r="X253">
        <v>1</v>
      </c>
      <c r="Y253">
        <v>1</v>
      </c>
      <c r="Z253">
        <v>1</v>
      </c>
      <c r="AA253">
        <v>3</v>
      </c>
      <c r="AB253">
        <v>30</v>
      </c>
      <c r="AC253">
        <v>122</v>
      </c>
    </row>
    <row r="254" spans="1:29" x14ac:dyDescent="0.35">
      <c r="A254">
        <v>5502</v>
      </c>
      <c r="B254">
        <v>1</v>
      </c>
      <c r="C254">
        <v>1993</v>
      </c>
      <c r="D254">
        <v>24</v>
      </c>
      <c r="E254" t="s">
        <v>105</v>
      </c>
      <c r="F254">
        <v>1</v>
      </c>
      <c r="G254">
        <v>1</v>
      </c>
      <c r="H254">
        <v>2</v>
      </c>
      <c r="I254">
        <v>2</v>
      </c>
      <c r="J254">
        <v>4</v>
      </c>
      <c r="K254">
        <v>2</v>
      </c>
      <c r="L254">
        <v>4</v>
      </c>
      <c r="M254">
        <v>1</v>
      </c>
      <c r="N254">
        <v>2</v>
      </c>
      <c r="O254">
        <v>4</v>
      </c>
      <c r="P254">
        <v>3</v>
      </c>
      <c r="Q254">
        <v>3</v>
      </c>
      <c r="R254">
        <v>1</v>
      </c>
      <c r="S254">
        <v>1</v>
      </c>
      <c r="T254">
        <v>2</v>
      </c>
      <c r="U254">
        <v>4</v>
      </c>
      <c r="V254">
        <v>2</v>
      </c>
      <c r="W254">
        <v>4</v>
      </c>
      <c r="X254">
        <v>4</v>
      </c>
      <c r="Y254">
        <v>2</v>
      </c>
      <c r="Z254">
        <v>4</v>
      </c>
      <c r="AA254">
        <v>1</v>
      </c>
      <c r="AB254">
        <v>52</v>
      </c>
      <c r="AC254">
        <v>54</v>
      </c>
    </row>
    <row r="255" spans="1:29" x14ac:dyDescent="0.35">
      <c r="A255">
        <v>5505</v>
      </c>
      <c r="B255">
        <v>1</v>
      </c>
      <c r="C255">
        <v>1991</v>
      </c>
      <c r="D255">
        <v>26</v>
      </c>
      <c r="E255" t="s">
        <v>187</v>
      </c>
      <c r="F255">
        <v>3</v>
      </c>
      <c r="G255">
        <v>3</v>
      </c>
      <c r="H255">
        <v>1</v>
      </c>
      <c r="I255">
        <v>2</v>
      </c>
      <c r="J255">
        <v>1</v>
      </c>
      <c r="K255">
        <v>1</v>
      </c>
      <c r="L255">
        <v>4</v>
      </c>
      <c r="M255">
        <v>1</v>
      </c>
      <c r="N255">
        <v>1</v>
      </c>
      <c r="O255">
        <v>4</v>
      </c>
      <c r="P255">
        <v>4</v>
      </c>
      <c r="Q255">
        <v>1</v>
      </c>
      <c r="R255">
        <v>1</v>
      </c>
      <c r="S255">
        <v>3</v>
      </c>
      <c r="T255">
        <v>1</v>
      </c>
      <c r="U255">
        <v>1</v>
      </c>
      <c r="V255">
        <v>1</v>
      </c>
      <c r="W255">
        <v>1</v>
      </c>
      <c r="X255">
        <v>3</v>
      </c>
      <c r="Y255">
        <v>4</v>
      </c>
      <c r="Z255">
        <v>1</v>
      </c>
      <c r="AA255">
        <v>4</v>
      </c>
      <c r="AB255">
        <v>40</v>
      </c>
      <c r="AC255">
        <v>158</v>
      </c>
    </row>
    <row r="256" spans="1:29" x14ac:dyDescent="0.35">
      <c r="A256">
        <v>5508</v>
      </c>
      <c r="B256">
        <v>0</v>
      </c>
      <c r="C256">
        <v>2000</v>
      </c>
      <c r="D256">
        <v>17</v>
      </c>
      <c r="E256" t="s">
        <v>188</v>
      </c>
      <c r="F256">
        <v>2</v>
      </c>
      <c r="G256">
        <v>2</v>
      </c>
      <c r="H256">
        <v>1</v>
      </c>
      <c r="I256">
        <v>1</v>
      </c>
      <c r="J256">
        <v>1</v>
      </c>
      <c r="K256">
        <v>2</v>
      </c>
      <c r="L256">
        <v>1</v>
      </c>
      <c r="M256">
        <v>2</v>
      </c>
      <c r="N256">
        <v>2</v>
      </c>
      <c r="O256">
        <v>5</v>
      </c>
      <c r="P256">
        <v>3</v>
      </c>
      <c r="Q256">
        <v>1</v>
      </c>
      <c r="R256">
        <v>1</v>
      </c>
      <c r="S256">
        <v>1</v>
      </c>
      <c r="T256">
        <v>3</v>
      </c>
      <c r="U256">
        <v>2</v>
      </c>
      <c r="V256">
        <v>1</v>
      </c>
      <c r="W256">
        <v>1</v>
      </c>
      <c r="X256">
        <v>2</v>
      </c>
      <c r="Y256">
        <v>2</v>
      </c>
      <c r="Z256">
        <v>1</v>
      </c>
      <c r="AA256">
        <v>3</v>
      </c>
      <c r="AB256">
        <v>36</v>
      </c>
      <c r="AC256">
        <v>103</v>
      </c>
    </row>
    <row r="257" spans="1:29" x14ac:dyDescent="0.35">
      <c r="A257">
        <v>5553</v>
      </c>
      <c r="B257">
        <v>0</v>
      </c>
      <c r="C257">
        <v>1997</v>
      </c>
      <c r="D257">
        <v>20</v>
      </c>
      <c r="E257" t="s">
        <v>90</v>
      </c>
      <c r="F257">
        <v>1</v>
      </c>
      <c r="G257">
        <v>1</v>
      </c>
      <c r="H257">
        <v>2</v>
      </c>
      <c r="I257">
        <v>2</v>
      </c>
      <c r="J257">
        <v>4</v>
      </c>
      <c r="K257">
        <v>2</v>
      </c>
      <c r="L257">
        <v>2</v>
      </c>
      <c r="M257">
        <v>2</v>
      </c>
      <c r="N257">
        <v>2</v>
      </c>
      <c r="O257">
        <v>4</v>
      </c>
      <c r="P257">
        <v>4</v>
      </c>
      <c r="Q257">
        <v>2</v>
      </c>
      <c r="R257">
        <v>2</v>
      </c>
      <c r="S257">
        <v>2</v>
      </c>
      <c r="T257">
        <v>2</v>
      </c>
      <c r="U257">
        <v>2</v>
      </c>
      <c r="V257">
        <v>2</v>
      </c>
      <c r="W257">
        <v>2</v>
      </c>
      <c r="X257">
        <v>2</v>
      </c>
      <c r="Y257">
        <v>2</v>
      </c>
      <c r="Z257">
        <v>4</v>
      </c>
      <c r="AA257">
        <v>4</v>
      </c>
      <c r="AB257">
        <v>50</v>
      </c>
      <c r="AC257">
        <v>101</v>
      </c>
    </row>
    <row r="258" spans="1:29" x14ac:dyDescent="0.35">
      <c r="A258">
        <v>5591</v>
      </c>
      <c r="B258">
        <v>1</v>
      </c>
      <c r="C258">
        <v>1996</v>
      </c>
      <c r="D258">
        <v>21</v>
      </c>
      <c r="E258" t="s">
        <v>90</v>
      </c>
      <c r="F258">
        <v>1</v>
      </c>
      <c r="G258">
        <v>1</v>
      </c>
      <c r="H258">
        <v>2</v>
      </c>
      <c r="I258">
        <v>1</v>
      </c>
      <c r="J258">
        <v>4</v>
      </c>
      <c r="K258">
        <v>1</v>
      </c>
      <c r="L258">
        <v>1</v>
      </c>
      <c r="M258">
        <v>2</v>
      </c>
      <c r="N258">
        <v>4</v>
      </c>
      <c r="O258">
        <v>1</v>
      </c>
      <c r="P258">
        <v>1</v>
      </c>
      <c r="Q258">
        <v>1</v>
      </c>
      <c r="R258">
        <v>1</v>
      </c>
      <c r="S258">
        <v>1</v>
      </c>
      <c r="T258">
        <v>1</v>
      </c>
      <c r="U258">
        <v>1</v>
      </c>
      <c r="V258">
        <v>1</v>
      </c>
      <c r="W258">
        <v>1</v>
      </c>
      <c r="X258">
        <v>1</v>
      </c>
      <c r="Y258">
        <v>2</v>
      </c>
      <c r="Z258">
        <v>1</v>
      </c>
      <c r="AA258">
        <v>2</v>
      </c>
      <c r="AB258">
        <v>30</v>
      </c>
      <c r="AC258">
        <v>89</v>
      </c>
    </row>
    <row r="259" spans="1:29" x14ac:dyDescent="0.35">
      <c r="A259">
        <v>5594</v>
      </c>
      <c r="B259">
        <v>0</v>
      </c>
      <c r="C259">
        <v>1998</v>
      </c>
      <c r="D259">
        <v>19</v>
      </c>
      <c r="E259" t="s">
        <v>189</v>
      </c>
      <c r="F259">
        <v>2</v>
      </c>
      <c r="G259">
        <v>2</v>
      </c>
      <c r="H259">
        <v>1</v>
      </c>
      <c r="I259">
        <v>1</v>
      </c>
      <c r="J259">
        <v>3</v>
      </c>
      <c r="K259">
        <v>1</v>
      </c>
      <c r="L259">
        <v>1</v>
      </c>
      <c r="M259">
        <v>1</v>
      </c>
      <c r="N259">
        <v>3</v>
      </c>
      <c r="O259">
        <v>4</v>
      </c>
      <c r="P259">
        <v>1</v>
      </c>
      <c r="Q259">
        <v>1</v>
      </c>
      <c r="R259">
        <v>1</v>
      </c>
      <c r="S259">
        <v>2</v>
      </c>
      <c r="T259">
        <v>2</v>
      </c>
      <c r="U259">
        <v>2</v>
      </c>
      <c r="V259">
        <v>3</v>
      </c>
      <c r="W259">
        <v>2</v>
      </c>
      <c r="X259">
        <v>1</v>
      </c>
      <c r="Y259">
        <v>1</v>
      </c>
      <c r="Z259">
        <v>3</v>
      </c>
      <c r="AA259">
        <v>3</v>
      </c>
      <c r="AB259">
        <v>37</v>
      </c>
      <c r="AC259">
        <v>100</v>
      </c>
    </row>
    <row r="260" spans="1:29" x14ac:dyDescent="0.35">
      <c r="A260">
        <v>5609</v>
      </c>
      <c r="B260">
        <v>0</v>
      </c>
      <c r="C260">
        <v>1997</v>
      </c>
      <c r="D260">
        <v>20</v>
      </c>
      <c r="E260" t="s">
        <v>190</v>
      </c>
      <c r="F260">
        <v>3</v>
      </c>
      <c r="G260">
        <v>3</v>
      </c>
      <c r="H260">
        <v>4</v>
      </c>
      <c r="I260">
        <v>2</v>
      </c>
      <c r="J260">
        <v>5</v>
      </c>
      <c r="K260">
        <v>2</v>
      </c>
      <c r="L260">
        <v>3</v>
      </c>
      <c r="M260">
        <v>4</v>
      </c>
      <c r="N260">
        <v>4</v>
      </c>
      <c r="O260">
        <v>1</v>
      </c>
      <c r="P260">
        <v>5</v>
      </c>
      <c r="Q260">
        <v>2</v>
      </c>
      <c r="R260">
        <v>2</v>
      </c>
      <c r="S260">
        <v>4</v>
      </c>
      <c r="T260">
        <v>1</v>
      </c>
      <c r="U260">
        <v>4</v>
      </c>
      <c r="V260">
        <v>1</v>
      </c>
      <c r="W260">
        <v>5</v>
      </c>
      <c r="X260">
        <v>1</v>
      </c>
      <c r="Y260">
        <v>3</v>
      </c>
      <c r="Z260">
        <v>5</v>
      </c>
      <c r="AA260">
        <v>2</v>
      </c>
      <c r="AB260">
        <v>60</v>
      </c>
      <c r="AC260">
        <v>123</v>
      </c>
    </row>
    <row r="261" spans="1:29" x14ac:dyDescent="0.35">
      <c r="A261">
        <v>5637</v>
      </c>
      <c r="B261">
        <v>0</v>
      </c>
      <c r="C261">
        <v>1996</v>
      </c>
      <c r="D261">
        <v>21</v>
      </c>
      <c r="E261" t="s">
        <v>90</v>
      </c>
      <c r="F261">
        <v>1</v>
      </c>
      <c r="G261">
        <v>1</v>
      </c>
      <c r="H261">
        <v>2</v>
      </c>
      <c r="I261">
        <v>1</v>
      </c>
      <c r="J261">
        <v>3</v>
      </c>
      <c r="K261">
        <v>2</v>
      </c>
      <c r="L261">
        <v>1</v>
      </c>
      <c r="M261">
        <v>1</v>
      </c>
      <c r="N261">
        <v>2</v>
      </c>
      <c r="O261">
        <v>5</v>
      </c>
      <c r="P261">
        <v>4</v>
      </c>
      <c r="Q261">
        <v>2</v>
      </c>
      <c r="R261">
        <v>3</v>
      </c>
      <c r="S261">
        <v>3</v>
      </c>
      <c r="T261">
        <v>1</v>
      </c>
      <c r="U261">
        <v>1</v>
      </c>
      <c r="V261">
        <v>1</v>
      </c>
      <c r="W261">
        <v>1</v>
      </c>
      <c r="X261">
        <v>2</v>
      </c>
      <c r="Y261">
        <v>3</v>
      </c>
      <c r="Z261">
        <v>3</v>
      </c>
      <c r="AA261">
        <v>4</v>
      </c>
      <c r="AB261">
        <v>45</v>
      </c>
      <c r="AC261">
        <v>95</v>
      </c>
    </row>
    <row r="262" spans="1:29" x14ac:dyDescent="0.35">
      <c r="A262">
        <v>5665</v>
      </c>
      <c r="B262">
        <v>0</v>
      </c>
      <c r="C262">
        <v>1992</v>
      </c>
      <c r="D262">
        <v>25</v>
      </c>
      <c r="E262" t="s">
        <v>90</v>
      </c>
      <c r="F262">
        <v>1</v>
      </c>
      <c r="G262">
        <v>1</v>
      </c>
      <c r="H262">
        <v>2</v>
      </c>
      <c r="I262">
        <v>2</v>
      </c>
      <c r="J262">
        <v>4</v>
      </c>
      <c r="K262">
        <v>2</v>
      </c>
      <c r="L262">
        <v>2</v>
      </c>
      <c r="M262">
        <v>2</v>
      </c>
      <c r="N262">
        <v>4</v>
      </c>
      <c r="O262">
        <v>5</v>
      </c>
      <c r="P262">
        <v>4</v>
      </c>
      <c r="Q262">
        <v>2</v>
      </c>
      <c r="R262">
        <v>3</v>
      </c>
      <c r="S262">
        <v>2</v>
      </c>
      <c r="T262">
        <v>1</v>
      </c>
      <c r="U262">
        <v>2</v>
      </c>
      <c r="V262">
        <v>2</v>
      </c>
      <c r="W262">
        <v>2</v>
      </c>
      <c r="X262">
        <v>4</v>
      </c>
      <c r="Y262">
        <v>1</v>
      </c>
      <c r="Z262">
        <v>5</v>
      </c>
      <c r="AA262">
        <v>1</v>
      </c>
      <c r="AB262">
        <v>52</v>
      </c>
      <c r="AC262">
        <v>119</v>
      </c>
    </row>
    <row r="263" spans="1:29" x14ac:dyDescent="0.35">
      <c r="A263">
        <v>5688</v>
      </c>
      <c r="B263">
        <v>0</v>
      </c>
      <c r="C263">
        <v>1995</v>
      </c>
      <c r="D263">
        <v>22</v>
      </c>
      <c r="E263" t="s">
        <v>191</v>
      </c>
      <c r="F263">
        <v>1</v>
      </c>
      <c r="G263">
        <v>1</v>
      </c>
      <c r="H263">
        <v>1</v>
      </c>
      <c r="I263">
        <v>1</v>
      </c>
      <c r="J263">
        <v>2</v>
      </c>
      <c r="K263">
        <v>1</v>
      </c>
      <c r="L263">
        <v>3</v>
      </c>
      <c r="M263">
        <v>3</v>
      </c>
      <c r="N263">
        <v>3</v>
      </c>
      <c r="O263">
        <v>4</v>
      </c>
      <c r="P263">
        <v>3</v>
      </c>
      <c r="Q263">
        <v>1</v>
      </c>
      <c r="R263">
        <v>1</v>
      </c>
      <c r="S263">
        <v>3</v>
      </c>
      <c r="T263">
        <v>1</v>
      </c>
      <c r="U263">
        <v>2</v>
      </c>
      <c r="V263">
        <v>2</v>
      </c>
      <c r="W263">
        <v>2</v>
      </c>
      <c r="X263">
        <v>2</v>
      </c>
      <c r="Y263">
        <v>2</v>
      </c>
      <c r="Z263">
        <v>4</v>
      </c>
      <c r="AA263">
        <v>3</v>
      </c>
      <c r="AB263">
        <v>44</v>
      </c>
      <c r="AC263">
        <v>151</v>
      </c>
    </row>
    <row r="264" spans="1:29" x14ac:dyDescent="0.35">
      <c r="A264">
        <v>5741</v>
      </c>
      <c r="B264">
        <v>0</v>
      </c>
      <c r="C264">
        <v>1997</v>
      </c>
      <c r="D264">
        <v>20</v>
      </c>
      <c r="E264" t="s">
        <v>192</v>
      </c>
      <c r="F264">
        <v>2</v>
      </c>
      <c r="G264">
        <v>2</v>
      </c>
      <c r="H264">
        <v>1</v>
      </c>
      <c r="I264">
        <v>1</v>
      </c>
      <c r="J264">
        <v>4</v>
      </c>
      <c r="K264">
        <v>2</v>
      </c>
      <c r="L264">
        <v>1</v>
      </c>
      <c r="M264">
        <v>3</v>
      </c>
      <c r="N264">
        <v>4</v>
      </c>
      <c r="O264">
        <v>4</v>
      </c>
      <c r="P264">
        <v>3</v>
      </c>
      <c r="Q264">
        <v>4</v>
      </c>
      <c r="R264">
        <v>2</v>
      </c>
      <c r="S264">
        <v>3</v>
      </c>
      <c r="T264">
        <v>1</v>
      </c>
      <c r="U264">
        <v>2</v>
      </c>
      <c r="V264">
        <v>4</v>
      </c>
      <c r="W264">
        <v>4</v>
      </c>
      <c r="X264">
        <v>2</v>
      </c>
      <c r="Y264">
        <v>1</v>
      </c>
      <c r="Z264">
        <v>5</v>
      </c>
      <c r="AA264">
        <v>4</v>
      </c>
      <c r="AB264">
        <v>55</v>
      </c>
      <c r="AC264">
        <v>136</v>
      </c>
    </row>
    <row r="265" spans="1:29" x14ac:dyDescent="0.35">
      <c r="A265">
        <v>5748</v>
      </c>
      <c r="B265">
        <v>0</v>
      </c>
      <c r="C265">
        <v>1994</v>
      </c>
      <c r="D265">
        <v>23</v>
      </c>
      <c r="E265" t="s">
        <v>193</v>
      </c>
      <c r="F265">
        <v>2</v>
      </c>
      <c r="G265">
        <v>2</v>
      </c>
      <c r="H265">
        <v>1</v>
      </c>
      <c r="I265">
        <v>1</v>
      </c>
      <c r="J265">
        <v>4</v>
      </c>
      <c r="K265">
        <v>1</v>
      </c>
      <c r="L265">
        <v>2</v>
      </c>
      <c r="M265">
        <v>4</v>
      </c>
      <c r="N265">
        <v>4</v>
      </c>
      <c r="O265">
        <v>5</v>
      </c>
      <c r="P265">
        <v>4</v>
      </c>
      <c r="Q265">
        <v>2</v>
      </c>
      <c r="R265">
        <v>2</v>
      </c>
      <c r="S265">
        <v>3</v>
      </c>
      <c r="T265">
        <v>2</v>
      </c>
      <c r="U265">
        <v>4</v>
      </c>
      <c r="V265">
        <v>1</v>
      </c>
      <c r="W265">
        <v>4</v>
      </c>
      <c r="X265">
        <v>3</v>
      </c>
      <c r="Y265">
        <v>1</v>
      </c>
      <c r="Z265">
        <v>2</v>
      </c>
      <c r="AA265">
        <v>1</v>
      </c>
      <c r="AB265">
        <v>51</v>
      </c>
      <c r="AC265">
        <v>141</v>
      </c>
    </row>
    <row r="266" spans="1:29" x14ac:dyDescent="0.35">
      <c r="A266">
        <v>5760</v>
      </c>
      <c r="B266">
        <v>0</v>
      </c>
      <c r="C266">
        <v>1993</v>
      </c>
      <c r="D266">
        <v>24</v>
      </c>
      <c r="E266" t="s">
        <v>90</v>
      </c>
      <c r="F266">
        <v>1</v>
      </c>
      <c r="G266">
        <v>1</v>
      </c>
      <c r="H266">
        <v>2</v>
      </c>
      <c r="I266">
        <v>2</v>
      </c>
      <c r="J266">
        <v>4</v>
      </c>
      <c r="K266">
        <v>3</v>
      </c>
      <c r="L266">
        <v>4</v>
      </c>
      <c r="M266">
        <v>2</v>
      </c>
      <c r="N266">
        <v>4</v>
      </c>
      <c r="O266">
        <v>5</v>
      </c>
      <c r="P266">
        <v>4</v>
      </c>
      <c r="Q266">
        <v>4</v>
      </c>
      <c r="R266">
        <v>4</v>
      </c>
      <c r="S266">
        <v>2</v>
      </c>
      <c r="T266">
        <v>4</v>
      </c>
      <c r="U266">
        <v>4</v>
      </c>
      <c r="V266">
        <v>2</v>
      </c>
      <c r="W266">
        <v>2</v>
      </c>
      <c r="X266">
        <v>3</v>
      </c>
      <c r="Y266">
        <v>1</v>
      </c>
      <c r="Z266">
        <v>2</v>
      </c>
      <c r="AA266">
        <v>4</v>
      </c>
      <c r="AB266">
        <v>62</v>
      </c>
      <c r="AC266">
        <v>91</v>
      </c>
    </row>
    <row r="267" spans="1:29" x14ac:dyDescent="0.35">
      <c r="A267">
        <v>5768</v>
      </c>
      <c r="B267">
        <v>0</v>
      </c>
      <c r="C267">
        <v>1998</v>
      </c>
      <c r="D267">
        <v>19</v>
      </c>
      <c r="E267" t="s">
        <v>194</v>
      </c>
      <c r="F267">
        <v>3</v>
      </c>
      <c r="G267">
        <v>3</v>
      </c>
      <c r="H267">
        <v>1</v>
      </c>
      <c r="I267">
        <v>1</v>
      </c>
      <c r="J267">
        <v>4</v>
      </c>
      <c r="K267">
        <v>3</v>
      </c>
      <c r="L267">
        <v>1</v>
      </c>
      <c r="M267">
        <v>3</v>
      </c>
      <c r="N267">
        <v>1</v>
      </c>
      <c r="O267">
        <v>5</v>
      </c>
      <c r="P267">
        <v>4</v>
      </c>
      <c r="Q267">
        <v>2</v>
      </c>
      <c r="R267">
        <v>1</v>
      </c>
      <c r="S267">
        <v>3</v>
      </c>
      <c r="T267">
        <v>2</v>
      </c>
      <c r="U267">
        <v>2</v>
      </c>
      <c r="V267">
        <v>5</v>
      </c>
      <c r="W267">
        <v>3</v>
      </c>
      <c r="X267">
        <v>2</v>
      </c>
      <c r="Y267">
        <v>2</v>
      </c>
      <c r="Z267">
        <v>4</v>
      </c>
      <c r="AA267">
        <v>1</v>
      </c>
      <c r="AB267">
        <v>50</v>
      </c>
      <c r="AC267">
        <v>124</v>
      </c>
    </row>
    <row r="268" spans="1:29" x14ac:dyDescent="0.35">
      <c r="A268">
        <v>5779</v>
      </c>
      <c r="B268">
        <v>1</v>
      </c>
      <c r="C268">
        <v>1998</v>
      </c>
      <c r="D268">
        <v>19</v>
      </c>
      <c r="E268" t="s">
        <v>195</v>
      </c>
      <c r="F268">
        <v>1</v>
      </c>
      <c r="G268">
        <v>1</v>
      </c>
      <c r="H268">
        <v>4</v>
      </c>
      <c r="I268">
        <v>3</v>
      </c>
      <c r="J268">
        <v>5</v>
      </c>
      <c r="K268">
        <v>4</v>
      </c>
      <c r="L268">
        <v>1</v>
      </c>
      <c r="M268">
        <v>5</v>
      </c>
      <c r="N268">
        <v>4</v>
      </c>
      <c r="O268">
        <v>4</v>
      </c>
      <c r="P268">
        <v>2</v>
      </c>
      <c r="Q268">
        <v>1</v>
      </c>
      <c r="R268">
        <v>4</v>
      </c>
      <c r="S268">
        <v>4</v>
      </c>
      <c r="T268">
        <v>2</v>
      </c>
      <c r="U268">
        <v>1</v>
      </c>
      <c r="V268">
        <v>5</v>
      </c>
      <c r="W268">
        <v>3</v>
      </c>
      <c r="X268">
        <v>2</v>
      </c>
      <c r="Y268">
        <v>1</v>
      </c>
      <c r="Z268">
        <v>5</v>
      </c>
      <c r="AA268">
        <v>4</v>
      </c>
      <c r="AB268">
        <v>64</v>
      </c>
      <c r="AC268">
        <v>138</v>
      </c>
    </row>
    <row r="269" spans="1:29" x14ac:dyDescent="0.35">
      <c r="A269">
        <v>5789</v>
      </c>
      <c r="B269">
        <v>0</v>
      </c>
      <c r="C269">
        <v>1990</v>
      </c>
      <c r="D269">
        <v>27</v>
      </c>
      <c r="E269" t="s">
        <v>196</v>
      </c>
      <c r="F269">
        <v>1</v>
      </c>
      <c r="G269">
        <v>1</v>
      </c>
      <c r="H269">
        <v>1</v>
      </c>
      <c r="I269">
        <v>1</v>
      </c>
      <c r="J269">
        <v>4</v>
      </c>
      <c r="K269">
        <v>2</v>
      </c>
      <c r="L269">
        <v>4</v>
      </c>
      <c r="M269">
        <v>1</v>
      </c>
      <c r="N269">
        <v>3</v>
      </c>
      <c r="O269">
        <v>4</v>
      </c>
      <c r="P269">
        <v>1</v>
      </c>
      <c r="Q269">
        <v>1</v>
      </c>
      <c r="R269">
        <v>1</v>
      </c>
      <c r="S269">
        <v>3</v>
      </c>
      <c r="T269">
        <v>2</v>
      </c>
      <c r="U269">
        <v>1</v>
      </c>
      <c r="V269">
        <v>2</v>
      </c>
      <c r="W269">
        <v>2</v>
      </c>
      <c r="X269">
        <v>2</v>
      </c>
      <c r="Y269">
        <v>1</v>
      </c>
      <c r="Z269">
        <v>3</v>
      </c>
      <c r="AA269">
        <v>2</v>
      </c>
      <c r="AB269">
        <v>41</v>
      </c>
      <c r="AC269">
        <v>102</v>
      </c>
    </row>
    <row r="270" spans="1:29" x14ac:dyDescent="0.35">
      <c r="A270">
        <v>5802</v>
      </c>
      <c r="B270">
        <v>1</v>
      </c>
      <c r="C270">
        <v>1989</v>
      </c>
      <c r="D270">
        <v>28</v>
      </c>
      <c r="E270" t="s">
        <v>197</v>
      </c>
      <c r="F270">
        <v>3</v>
      </c>
      <c r="G270">
        <v>3</v>
      </c>
      <c r="H270">
        <v>1</v>
      </c>
      <c r="I270">
        <v>1</v>
      </c>
      <c r="J270">
        <v>3</v>
      </c>
      <c r="K270">
        <v>2</v>
      </c>
      <c r="L270">
        <v>2</v>
      </c>
      <c r="M270">
        <v>3</v>
      </c>
      <c r="N270">
        <v>2</v>
      </c>
      <c r="O270">
        <v>4</v>
      </c>
      <c r="P270">
        <v>3</v>
      </c>
      <c r="Q270">
        <v>2</v>
      </c>
      <c r="R270">
        <v>2</v>
      </c>
      <c r="S270">
        <v>3</v>
      </c>
      <c r="T270">
        <v>1</v>
      </c>
      <c r="U270">
        <v>2</v>
      </c>
      <c r="V270">
        <v>2</v>
      </c>
      <c r="W270">
        <v>3</v>
      </c>
      <c r="X270">
        <v>3</v>
      </c>
      <c r="Y270">
        <v>2</v>
      </c>
      <c r="Z270">
        <v>3</v>
      </c>
      <c r="AA270">
        <v>3</v>
      </c>
      <c r="AB270">
        <v>47</v>
      </c>
      <c r="AC270">
        <v>149</v>
      </c>
    </row>
    <row r="271" spans="1:29" x14ac:dyDescent="0.35">
      <c r="A271">
        <v>5806</v>
      </c>
      <c r="B271">
        <v>0</v>
      </c>
      <c r="C271">
        <v>1995</v>
      </c>
      <c r="D271">
        <v>22</v>
      </c>
      <c r="E271" t="s">
        <v>198</v>
      </c>
      <c r="F271">
        <v>2</v>
      </c>
      <c r="G271">
        <v>3</v>
      </c>
      <c r="H271">
        <v>4</v>
      </c>
      <c r="I271">
        <v>1</v>
      </c>
      <c r="J271">
        <v>4</v>
      </c>
      <c r="K271">
        <v>2</v>
      </c>
      <c r="L271">
        <v>1</v>
      </c>
      <c r="M271">
        <v>1</v>
      </c>
      <c r="N271">
        <v>1</v>
      </c>
      <c r="O271">
        <v>4</v>
      </c>
      <c r="P271">
        <v>1</v>
      </c>
      <c r="Q271">
        <v>1</v>
      </c>
      <c r="R271">
        <v>1</v>
      </c>
      <c r="S271">
        <v>1</v>
      </c>
      <c r="T271">
        <v>1</v>
      </c>
      <c r="U271">
        <v>1</v>
      </c>
      <c r="V271">
        <v>2</v>
      </c>
      <c r="W271">
        <v>1</v>
      </c>
      <c r="X271">
        <v>2</v>
      </c>
      <c r="Y271">
        <v>2</v>
      </c>
      <c r="Z271">
        <v>2</v>
      </c>
      <c r="AA271">
        <v>4</v>
      </c>
      <c r="AB271">
        <v>37</v>
      </c>
      <c r="AC271">
        <v>132</v>
      </c>
    </row>
    <row r="272" spans="1:29" x14ac:dyDescent="0.35">
      <c r="A272">
        <v>5811</v>
      </c>
      <c r="B272">
        <v>1</v>
      </c>
      <c r="C272">
        <v>1973</v>
      </c>
      <c r="D272">
        <v>44</v>
      </c>
      <c r="E272" t="s">
        <v>199</v>
      </c>
      <c r="F272">
        <v>1</v>
      </c>
      <c r="G272">
        <v>1</v>
      </c>
      <c r="H272">
        <v>1</v>
      </c>
      <c r="I272">
        <v>1</v>
      </c>
      <c r="J272">
        <v>1</v>
      </c>
      <c r="K272">
        <v>4</v>
      </c>
      <c r="L272">
        <v>1</v>
      </c>
      <c r="M272">
        <v>1</v>
      </c>
      <c r="N272">
        <v>2</v>
      </c>
      <c r="O272">
        <v>5</v>
      </c>
      <c r="P272">
        <v>3</v>
      </c>
      <c r="Q272">
        <v>1</v>
      </c>
      <c r="R272">
        <v>1</v>
      </c>
      <c r="S272">
        <v>4</v>
      </c>
      <c r="T272">
        <v>1</v>
      </c>
      <c r="U272">
        <v>1</v>
      </c>
      <c r="V272">
        <v>1</v>
      </c>
      <c r="W272">
        <v>1</v>
      </c>
      <c r="X272">
        <v>2</v>
      </c>
      <c r="Y272">
        <v>1</v>
      </c>
      <c r="Z272">
        <v>2</v>
      </c>
      <c r="AA272">
        <v>4</v>
      </c>
      <c r="AB272">
        <v>38</v>
      </c>
      <c r="AC272">
        <v>134</v>
      </c>
    </row>
    <row r="273" spans="1:29" x14ac:dyDescent="0.35">
      <c r="A273">
        <v>5840</v>
      </c>
      <c r="B273">
        <v>1</v>
      </c>
      <c r="C273">
        <v>1991</v>
      </c>
      <c r="D273">
        <v>26</v>
      </c>
      <c r="E273" t="s">
        <v>90</v>
      </c>
      <c r="F273">
        <v>1</v>
      </c>
      <c r="G273">
        <v>1</v>
      </c>
      <c r="H273">
        <v>1</v>
      </c>
      <c r="I273">
        <v>1</v>
      </c>
      <c r="J273">
        <v>3</v>
      </c>
      <c r="K273">
        <v>1</v>
      </c>
      <c r="L273">
        <v>2</v>
      </c>
      <c r="M273">
        <v>4</v>
      </c>
      <c r="N273">
        <v>4</v>
      </c>
      <c r="O273">
        <v>4</v>
      </c>
      <c r="P273">
        <v>2</v>
      </c>
      <c r="Q273">
        <v>4</v>
      </c>
      <c r="R273">
        <v>1</v>
      </c>
      <c r="S273">
        <v>2</v>
      </c>
      <c r="T273">
        <v>2</v>
      </c>
      <c r="U273">
        <v>4</v>
      </c>
      <c r="V273">
        <v>3</v>
      </c>
      <c r="W273">
        <v>1</v>
      </c>
      <c r="X273">
        <v>4</v>
      </c>
      <c r="Y273">
        <v>1</v>
      </c>
      <c r="Z273">
        <v>5</v>
      </c>
      <c r="AA273">
        <v>2</v>
      </c>
      <c r="AB273">
        <v>51</v>
      </c>
      <c r="AC273">
        <v>203</v>
      </c>
    </row>
    <row r="274" spans="1:29" x14ac:dyDescent="0.35">
      <c r="A274">
        <v>5859</v>
      </c>
      <c r="B274">
        <v>0</v>
      </c>
      <c r="C274">
        <v>1995</v>
      </c>
      <c r="D274">
        <v>22</v>
      </c>
      <c r="E274" t="s">
        <v>200</v>
      </c>
      <c r="F274">
        <v>3</v>
      </c>
      <c r="G274">
        <v>3</v>
      </c>
      <c r="H274">
        <v>5</v>
      </c>
      <c r="I274">
        <v>2</v>
      </c>
      <c r="J274">
        <v>2</v>
      </c>
      <c r="K274">
        <v>2</v>
      </c>
      <c r="L274">
        <v>2</v>
      </c>
      <c r="M274">
        <v>1</v>
      </c>
      <c r="N274">
        <v>2</v>
      </c>
      <c r="O274">
        <v>4</v>
      </c>
      <c r="P274">
        <v>4</v>
      </c>
      <c r="Q274">
        <v>2</v>
      </c>
      <c r="R274">
        <v>2</v>
      </c>
      <c r="S274">
        <v>2</v>
      </c>
      <c r="T274">
        <v>1</v>
      </c>
      <c r="U274">
        <v>4</v>
      </c>
      <c r="V274">
        <v>2</v>
      </c>
      <c r="W274">
        <v>5</v>
      </c>
      <c r="X274">
        <v>2</v>
      </c>
      <c r="Y274">
        <v>2</v>
      </c>
      <c r="Z274">
        <v>5</v>
      </c>
      <c r="AA274">
        <v>5</v>
      </c>
      <c r="AB274">
        <v>56</v>
      </c>
      <c r="AC274">
        <v>115</v>
      </c>
    </row>
    <row r="275" spans="1:29" x14ac:dyDescent="0.35">
      <c r="A275">
        <v>5894</v>
      </c>
      <c r="B275">
        <v>0</v>
      </c>
      <c r="C275">
        <v>1993</v>
      </c>
      <c r="D275">
        <v>24</v>
      </c>
      <c r="E275" t="s">
        <v>201</v>
      </c>
      <c r="F275">
        <v>1</v>
      </c>
      <c r="G275">
        <v>1</v>
      </c>
      <c r="H275">
        <v>4</v>
      </c>
      <c r="I275">
        <v>2</v>
      </c>
      <c r="J275">
        <v>1</v>
      </c>
      <c r="K275">
        <v>2</v>
      </c>
      <c r="L275">
        <v>4</v>
      </c>
      <c r="M275">
        <v>2</v>
      </c>
      <c r="N275">
        <v>4</v>
      </c>
      <c r="O275">
        <v>4</v>
      </c>
      <c r="P275">
        <v>3</v>
      </c>
      <c r="Q275">
        <v>2</v>
      </c>
      <c r="R275">
        <v>1</v>
      </c>
      <c r="S275">
        <v>4</v>
      </c>
      <c r="T275">
        <v>2</v>
      </c>
      <c r="U275">
        <v>2</v>
      </c>
      <c r="V275">
        <v>1</v>
      </c>
      <c r="W275">
        <v>2</v>
      </c>
      <c r="X275">
        <v>2</v>
      </c>
      <c r="Y275">
        <v>4</v>
      </c>
      <c r="Z275">
        <v>1</v>
      </c>
      <c r="AA275">
        <v>4</v>
      </c>
      <c r="AB275">
        <v>51</v>
      </c>
      <c r="AC275">
        <v>280</v>
      </c>
    </row>
    <row r="276" spans="1:29" x14ac:dyDescent="0.35">
      <c r="A276">
        <v>5898</v>
      </c>
      <c r="B276">
        <v>0</v>
      </c>
      <c r="C276">
        <v>1998</v>
      </c>
      <c r="D276">
        <v>19</v>
      </c>
      <c r="E276" t="s">
        <v>202</v>
      </c>
      <c r="F276">
        <v>2</v>
      </c>
      <c r="G276">
        <v>2</v>
      </c>
      <c r="H276">
        <v>1</v>
      </c>
      <c r="I276">
        <v>2</v>
      </c>
      <c r="J276">
        <v>3</v>
      </c>
      <c r="K276">
        <v>2</v>
      </c>
      <c r="L276">
        <v>1</v>
      </c>
      <c r="M276">
        <v>1</v>
      </c>
      <c r="N276">
        <v>1</v>
      </c>
      <c r="O276">
        <v>4</v>
      </c>
      <c r="P276">
        <v>2</v>
      </c>
      <c r="Q276">
        <v>2</v>
      </c>
      <c r="R276">
        <v>1</v>
      </c>
      <c r="S276">
        <v>1</v>
      </c>
      <c r="T276">
        <v>1</v>
      </c>
      <c r="U276">
        <v>2</v>
      </c>
      <c r="V276">
        <v>2</v>
      </c>
      <c r="W276">
        <v>4</v>
      </c>
      <c r="X276">
        <v>4</v>
      </c>
      <c r="Y276">
        <v>1</v>
      </c>
      <c r="Z276">
        <v>1</v>
      </c>
      <c r="AA276">
        <v>1</v>
      </c>
      <c r="AB276">
        <v>37</v>
      </c>
      <c r="AC276">
        <v>90</v>
      </c>
    </row>
    <row r="277" spans="1:29" x14ac:dyDescent="0.35">
      <c r="A277">
        <v>5901</v>
      </c>
      <c r="B277">
        <v>0</v>
      </c>
      <c r="C277">
        <v>1998</v>
      </c>
      <c r="D277">
        <v>19</v>
      </c>
      <c r="E277" t="s">
        <v>203</v>
      </c>
      <c r="F277">
        <v>3</v>
      </c>
      <c r="G277">
        <v>3</v>
      </c>
      <c r="H277">
        <v>2</v>
      </c>
      <c r="I277">
        <v>2</v>
      </c>
      <c r="J277">
        <v>4</v>
      </c>
      <c r="K277">
        <v>3</v>
      </c>
      <c r="L277">
        <v>2</v>
      </c>
      <c r="M277">
        <v>3</v>
      </c>
      <c r="N277">
        <v>3</v>
      </c>
      <c r="O277">
        <v>4</v>
      </c>
      <c r="P277">
        <v>2</v>
      </c>
      <c r="Q277">
        <v>2</v>
      </c>
      <c r="R277">
        <v>2</v>
      </c>
      <c r="S277">
        <v>2</v>
      </c>
      <c r="T277">
        <v>3</v>
      </c>
      <c r="U277">
        <v>3</v>
      </c>
      <c r="V277">
        <v>3</v>
      </c>
      <c r="W277">
        <v>4</v>
      </c>
      <c r="X277">
        <v>2</v>
      </c>
      <c r="Y277">
        <v>2</v>
      </c>
      <c r="Z277">
        <v>4</v>
      </c>
      <c r="AA277">
        <v>2</v>
      </c>
      <c r="AB277">
        <v>54</v>
      </c>
      <c r="AC277">
        <v>73</v>
      </c>
    </row>
    <row r="278" spans="1:29" x14ac:dyDescent="0.35">
      <c r="A278">
        <v>5903</v>
      </c>
      <c r="B278">
        <v>0</v>
      </c>
      <c r="C278">
        <v>1997</v>
      </c>
      <c r="D278">
        <v>20</v>
      </c>
      <c r="E278" t="s">
        <v>90</v>
      </c>
      <c r="F278">
        <v>1</v>
      </c>
      <c r="G278">
        <v>1</v>
      </c>
      <c r="H278">
        <v>4</v>
      </c>
      <c r="I278">
        <v>3</v>
      </c>
      <c r="J278">
        <v>4</v>
      </c>
      <c r="K278">
        <v>4</v>
      </c>
      <c r="L278">
        <v>3</v>
      </c>
      <c r="M278">
        <v>3</v>
      </c>
      <c r="N278">
        <v>2</v>
      </c>
      <c r="O278">
        <v>3</v>
      </c>
      <c r="P278">
        <v>4</v>
      </c>
      <c r="Q278">
        <v>2</v>
      </c>
      <c r="R278">
        <v>4</v>
      </c>
      <c r="S278">
        <v>4</v>
      </c>
      <c r="T278">
        <v>3</v>
      </c>
      <c r="U278">
        <v>4</v>
      </c>
      <c r="V278">
        <v>5</v>
      </c>
      <c r="W278">
        <v>4</v>
      </c>
      <c r="X278">
        <v>2</v>
      </c>
      <c r="Y278">
        <v>2</v>
      </c>
      <c r="Z278">
        <v>4</v>
      </c>
      <c r="AA278">
        <v>1</v>
      </c>
      <c r="AB278">
        <v>65</v>
      </c>
      <c r="AC278">
        <v>166</v>
      </c>
    </row>
    <row r="279" spans="1:29" x14ac:dyDescent="0.35">
      <c r="A279">
        <v>5926</v>
      </c>
      <c r="B279">
        <v>0</v>
      </c>
      <c r="C279">
        <v>2001</v>
      </c>
      <c r="D279">
        <v>16</v>
      </c>
      <c r="E279" t="s">
        <v>90</v>
      </c>
      <c r="F279">
        <v>1</v>
      </c>
      <c r="G279">
        <v>1</v>
      </c>
      <c r="H279">
        <v>3</v>
      </c>
      <c r="I279">
        <v>3</v>
      </c>
      <c r="J279">
        <v>4</v>
      </c>
      <c r="K279">
        <v>2</v>
      </c>
      <c r="L279">
        <v>1</v>
      </c>
      <c r="M279">
        <v>4</v>
      </c>
      <c r="N279">
        <v>4</v>
      </c>
      <c r="O279">
        <v>4</v>
      </c>
      <c r="P279">
        <v>3</v>
      </c>
      <c r="Q279">
        <v>2</v>
      </c>
      <c r="R279">
        <v>4</v>
      </c>
      <c r="S279">
        <v>4</v>
      </c>
      <c r="T279">
        <v>2</v>
      </c>
      <c r="U279">
        <v>2</v>
      </c>
      <c r="V279">
        <v>5</v>
      </c>
      <c r="W279">
        <v>5</v>
      </c>
      <c r="X279">
        <v>4</v>
      </c>
      <c r="Y279">
        <v>3</v>
      </c>
      <c r="Z279">
        <v>4</v>
      </c>
      <c r="AA279">
        <v>2</v>
      </c>
      <c r="AB279">
        <v>65</v>
      </c>
      <c r="AC279">
        <v>155</v>
      </c>
    </row>
    <row r="280" spans="1:29" x14ac:dyDescent="0.35">
      <c r="A280">
        <v>5947</v>
      </c>
      <c r="B280">
        <v>1</v>
      </c>
      <c r="C280">
        <v>1996</v>
      </c>
      <c r="D280">
        <v>21</v>
      </c>
      <c r="E280" t="s">
        <v>204</v>
      </c>
      <c r="F280">
        <v>1</v>
      </c>
      <c r="G280">
        <v>1</v>
      </c>
      <c r="H280">
        <v>4</v>
      </c>
      <c r="I280">
        <v>1</v>
      </c>
      <c r="J280">
        <v>4</v>
      </c>
      <c r="K280">
        <v>1</v>
      </c>
      <c r="L280">
        <v>2</v>
      </c>
      <c r="M280">
        <v>1</v>
      </c>
      <c r="N280">
        <v>1</v>
      </c>
      <c r="O280">
        <v>4</v>
      </c>
      <c r="P280">
        <v>4</v>
      </c>
      <c r="Q280">
        <v>2</v>
      </c>
      <c r="R280">
        <v>1</v>
      </c>
      <c r="S280">
        <v>2</v>
      </c>
      <c r="T280">
        <v>2</v>
      </c>
      <c r="U280">
        <v>1</v>
      </c>
      <c r="V280">
        <v>5</v>
      </c>
      <c r="W280">
        <v>2</v>
      </c>
      <c r="X280">
        <v>2</v>
      </c>
      <c r="Y280">
        <v>1</v>
      </c>
      <c r="Z280">
        <v>5</v>
      </c>
      <c r="AA280">
        <v>1</v>
      </c>
      <c r="AB280">
        <v>46</v>
      </c>
      <c r="AC280">
        <v>96</v>
      </c>
    </row>
    <row r="281" spans="1:29" x14ac:dyDescent="0.35">
      <c r="A281">
        <v>5953</v>
      </c>
      <c r="B281">
        <v>0</v>
      </c>
      <c r="C281">
        <v>1993</v>
      </c>
      <c r="D281">
        <v>24</v>
      </c>
      <c r="E281" t="s">
        <v>90</v>
      </c>
      <c r="F281">
        <v>1</v>
      </c>
      <c r="G281">
        <v>1</v>
      </c>
      <c r="H281">
        <v>2</v>
      </c>
      <c r="I281">
        <v>1</v>
      </c>
      <c r="J281">
        <v>4</v>
      </c>
      <c r="K281">
        <v>1</v>
      </c>
      <c r="L281">
        <v>1</v>
      </c>
      <c r="M281">
        <v>2</v>
      </c>
      <c r="N281">
        <v>4</v>
      </c>
      <c r="O281">
        <v>4</v>
      </c>
      <c r="P281">
        <v>2</v>
      </c>
      <c r="Q281">
        <v>2</v>
      </c>
      <c r="R281">
        <v>2</v>
      </c>
      <c r="S281">
        <v>4</v>
      </c>
      <c r="T281">
        <v>2</v>
      </c>
      <c r="U281">
        <v>2</v>
      </c>
      <c r="V281">
        <v>4</v>
      </c>
      <c r="W281">
        <v>2</v>
      </c>
      <c r="X281">
        <v>4</v>
      </c>
      <c r="Y281">
        <v>2</v>
      </c>
      <c r="Z281">
        <v>4</v>
      </c>
      <c r="AA281">
        <v>2</v>
      </c>
      <c r="AB281">
        <v>51</v>
      </c>
      <c r="AC281">
        <v>98</v>
      </c>
    </row>
    <row r="282" spans="1:29" x14ac:dyDescent="0.35">
      <c r="A282">
        <v>5971</v>
      </c>
      <c r="B282">
        <v>0</v>
      </c>
      <c r="C282">
        <v>1983</v>
      </c>
      <c r="D282">
        <v>34</v>
      </c>
      <c r="E282" t="s">
        <v>205</v>
      </c>
      <c r="F282">
        <v>1</v>
      </c>
      <c r="G282">
        <v>1</v>
      </c>
      <c r="H282">
        <v>2</v>
      </c>
      <c r="I282">
        <v>2</v>
      </c>
      <c r="J282">
        <v>4</v>
      </c>
      <c r="K282">
        <v>3</v>
      </c>
      <c r="L282">
        <v>2</v>
      </c>
      <c r="M282">
        <v>2</v>
      </c>
      <c r="N282">
        <v>4</v>
      </c>
      <c r="O282">
        <v>5</v>
      </c>
      <c r="P282">
        <v>4</v>
      </c>
      <c r="Q282">
        <v>3</v>
      </c>
      <c r="R282">
        <v>2</v>
      </c>
      <c r="S282">
        <v>3</v>
      </c>
      <c r="T282">
        <v>4</v>
      </c>
      <c r="U282">
        <v>2</v>
      </c>
      <c r="V282">
        <v>2</v>
      </c>
      <c r="W282">
        <v>4</v>
      </c>
      <c r="X282">
        <v>2</v>
      </c>
      <c r="Y282">
        <v>2</v>
      </c>
      <c r="Z282">
        <v>4</v>
      </c>
      <c r="AA282">
        <v>4</v>
      </c>
      <c r="AB282">
        <v>60</v>
      </c>
      <c r="AC282">
        <v>131</v>
      </c>
    </row>
    <row r="283" spans="1:29" x14ac:dyDescent="0.35">
      <c r="A283">
        <v>5979</v>
      </c>
      <c r="B283">
        <v>0</v>
      </c>
      <c r="C283">
        <v>1992</v>
      </c>
      <c r="D283">
        <v>25</v>
      </c>
      <c r="E283" t="s">
        <v>90</v>
      </c>
      <c r="F283">
        <v>1</v>
      </c>
      <c r="G283">
        <v>1</v>
      </c>
      <c r="H283">
        <v>2</v>
      </c>
      <c r="I283">
        <v>2</v>
      </c>
      <c r="J283">
        <v>1</v>
      </c>
      <c r="K283">
        <v>4</v>
      </c>
      <c r="L283">
        <v>2</v>
      </c>
      <c r="M283">
        <v>2</v>
      </c>
      <c r="N283">
        <v>4</v>
      </c>
      <c r="O283">
        <v>4</v>
      </c>
      <c r="P283">
        <v>2</v>
      </c>
      <c r="Q283">
        <v>2</v>
      </c>
      <c r="R283">
        <v>1</v>
      </c>
      <c r="S283">
        <v>4</v>
      </c>
      <c r="T283">
        <v>2</v>
      </c>
      <c r="U283">
        <v>3</v>
      </c>
      <c r="V283">
        <v>3</v>
      </c>
      <c r="W283">
        <v>4</v>
      </c>
      <c r="X283">
        <v>3</v>
      </c>
      <c r="Y283">
        <v>3</v>
      </c>
      <c r="Z283">
        <v>3</v>
      </c>
      <c r="AA283">
        <v>3</v>
      </c>
      <c r="AB283">
        <v>54</v>
      </c>
      <c r="AC283">
        <v>372</v>
      </c>
    </row>
    <row r="284" spans="1:29" x14ac:dyDescent="0.35">
      <c r="A284">
        <v>6008</v>
      </c>
      <c r="B284">
        <v>0</v>
      </c>
      <c r="C284">
        <v>1996</v>
      </c>
      <c r="D284">
        <v>21</v>
      </c>
      <c r="E284" t="s">
        <v>90</v>
      </c>
      <c r="F284">
        <v>1</v>
      </c>
      <c r="G284">
        <v>1</v>
      </c>
      <c r="H284">
        <v>3</v>
      </c>
      <c r="I284">
        <v>4</v>
      </c>
      <c r="J284">
        <v>2</v>
      </c>
      <c r="K284">
        <v>4</v>
      </c>
      <c r="L284">
        <v>1</v>
      </c>
      <c r="M284">
        <v>2</v>
      </c>
      <c r="N284">
        <v>1</v>
      </c>
      <c r="O284">
        <v>5</v>
      </c>
      <c r="P284">
        <v>1</v>
      </c>
      <c r="Q284">
        <v>1</v>
      </c>
      <c r="R284">
        <v>1</v>
      </c>
      <c r="S284">
        <v>1</v>
      </c>
      <c r="T284">
        <v>1</v>
      </c>
      <c r="U284">
        <v>1</v>
      </c>
      <c r="V284">
        <v>1</v>
      </c>
      <c r="W284">
        <v>2</v>
      </c>
      <c r="X284">
        <v>1</v>
      </c>
      <c r="Y284">
        <v>1</v>
      </c>
      <c r="Z284">
        <v>1</v>
      </c>
      <c r="AA284">
        <v>1</v>
      </c>
      <c r="AB284">
        <v>35</v>
      </c>
      <c r="AC284">
        <v>101</v>
      </c>
    </row>
    <row r="285" spans="1:29" x14ac:dyDescent="0.35">
      <c r="A285">
        <v>6016</v>
      </c>
      <c r="B285">
        <v>0</v>
      </c>
      <c r="C285">
        <v>1995</v>
      </c>
      <c r="D285">
        <v>22</v>
      </c>
      <c r="E285" t="s">
        <v>90</v>
      </c>
      <c r="F285">
        <v>1</v>
      </c>
      <c r="G285">
        <v>1</v>
      </c>
      <c r="H285">
        <v>3</v>
      </c>
      <c r="I285">
        <v>2</v>
      </c>
      <c r="J285">
        <v>2</v>
      </c>
      <c r="K285">
        <v>3</v>
      </c>
      <c r="L285">
        <v>2</v>
      </c>
      <c r="M285">
        <v>2</v>
      </c>
      <c r="N285">
        <v>3</v>
      </c>
      <c r="O285">
        <v>4</v>
      </c>
      <c r="P285">
        <v>4</v>
      </c>
      <c r="Q285">
        <v>2</v>
      </c>
      <c r="R285">
        <v>2</v>
      </c>
      <c r="S285">
        <v>3</v>
      </c>
      <c r="T285">
        <v>3</v>
      </c>
      <c r="U285">
        <v>3</v>
      </c>
      <c r="V285">
        <v>3</v>
      </c>
      <c r="W285">
        <v>3</v>
      </c>
      <c r="X285">
        <v>2</v>
      </c>
      <c r="Y285">
        <v>2</v>
      </c>
      <c r="Z285">
        <v>2</v>
      </c>
      <c r="AA285">
        <v>3</v>
      </c>
      <c r="AB285">
        <v>53</v>
      </c>
      <c r="AC285">
        <v>169</v>
      </c>
    </row>
    <row r="286" spans="1:29" x14ac:dyDescent="0.35">
      <c r="A286">
        <v>6027</v>
      </c>
      <c r="B286">
        <v>0</v>
      </c>
      <c r="C286">
        <v>1995</v>
      </c>
      <c r="D286">
        <v>22</v>
      </c>
      <c r="E286" t="s">
        <v>206</v>
      </c>
      <c r="F286">
        <v>2</v>
      </c>
      <c r="G286">
        <v>2</v>
      </c>
      <c r="H286">
        <v>1</v>
      </c>
      <c r="I286">
        <v>1</v>
      </c>
      <c r="J286">
        <v>1</v>
      </c>
      <c r="K286">
        <v>2</v>
      </c>
      <c r="L286">
        <v>1</v>
      </c>
      <c r="M286">
        <v>1</v>
      </c>
      <c r="N286">
        <v>1</v>
      </c>
      <c r="O286">
        <v>4</v>
      </c>
      <c r="P286">
        <v>4</v>
      </c>
      <c r="Q286">
        <v>1</v>
      </c>
      <c r="R286">
        <v>1</v>
      </c>
      <c r="S286">
        <v>1</v>
      </c>
      <c r="T286">
        <v>1</v>
      </c>
      <c r="U286">
        <v>1</v>
      </c>
      <c r="V286">
        <v>1</v>
      </c>
      <c r="W286">
        <v>1</v>
      </c>
      <c r="X286">
        <v>1</v>
      </c>
      <c r="Y286">
        <v>1</v>
      </c>
      <c r="Z286">
        <v>1</v>
      </c>
      <c r="AA286">
        <v>4</v>
      </c>
      <c r="AB286">
        <v>30</v>
      </c>
      <c r="AC286">
        <v>82</v>
      </c>
    </row>
    <row r="287" spans="1:29" x14ac:dyDescent="0.35">
      <c r="A287">
        <v>6046</v>
      </c>
      <c r="B287">
        <v>0</v>
      </c>
      <c r="C287">
        <v>1988</v>
      </c>
      <c r="D287">
        <v>29</v>
      </c>
      <c r="E287" t="s">
        <v>176</v>
      </c>
      <c r="F287">
        <v>1</v>
      </c>
      <c r="G287">
        <v>1</v>
      </c>
      <c r="H287">
        <v>5</v>
      </c>
      <c r="I287">
        <v>3</v>
      </c>
      <c r="J287">
        <v>1</v>
      </c>
      <c r="K287">
        <v>1</v>
      </c>
      <c r="L287">
        <v>1</v>
      </c>
      <c r="M287">
        <v>2</v>
      </c>
      <c r="N287">
        <v>4</v>
      </c>
      <c r="O287">
        <v>5</v>
      </c>
      <c r="P287">
        <v>3</v>
      </c>
      <c r="Q287">
        <v>1</v>
      </c>
      <c r="R287">
        <v>2</v>
      </c>
      <c r="S287">
        <v>1</v>
      </c>
      <c r="T287">
        <v>1</v>
      </c>
      <c r="U287">
        <v>4</v>
      </c>
      <c r="V287">
        <v>1</v>
      </c>
      <c r="W287">
        <v>5</v>
      </c>
      <c r="X287">
        <v>2</v>
      </c>
      <c r="Y287">
        <v>4</v>
      </c>
      <c r="Z287">
        <v>5</v>
      </c>
      <c r="AA287">
        <v>4</v>
      </c>
      <c r="AB287">
        <v>55</v>
      </c>
      <c r="AC287">
        <v>155</v>
      </c>
    </row>
    <row r="288" spans="1:29" x14ac:dyDescent="0.35">
      <c r="A288">
        <v>6049</v>
      </c>
      <c r="B288">
        <v>0</v>
      </c>
      <c r="C288">
        <v>1996</v>
      </c>
      <c r="D288">
        <v>21</v>
      </c>
      <c r="E288" t="s">
        <v>207</v>
      </c>
      <c r="F288">
        <v>1</v>
      </c>
      <c r="G288">
        <v>1</v>
      </c>
      <c r="H288">
        <v>2</v>
      </c>
      <c r="I288">
        <v>2</v>
      </c>
      <c r="J288">
        <v>4</v>
      </c>
      <c r="K288">
        <v>2</v>
      </c>
      <c r="L288">
        <v>3</v>
      </c>
      <c r="M288">
        <v>2</v>
      </c>
      <c r="N288">
        <v>4</v>
      </c>
      <c r="O288">
        <v>4</v>
      </c>
      <c r="P288">
        <v>2</v>
      </c>
      <c r="Q288">
        <v>4</v>
      </c>
      <c r="R288">
        <v>3</v>
      </c>
      <c r="S288">
        <v>2</v>
      </c>
      <c r="T288">
        <v>2</v>
      </c>
      <c r="U288">
        <v>3</v>
      </c>
      <c r="V288">
        <v>1</v>
      </c>
      <c r="W288">
        <v>2</v>
      </c>
      <c r="X288">
        <v>3</v>
      </c>
      <c r="Y288">
        <v>2</v>
      </c>
      <c r="Z288">
        <v>4</v>
      </c>
      <c r="AA288">
        <v>2</v>
      </c>
      <c r="AB288">
        <v>53</v>
      </c>
      <c r="AC288">
        <v>100</v>
      </c>
    </row>
    <row r="289" spans="1:29" x14ac:dyDescent="0.35">
      <c r="A289">
        <v>6054</v>
      </c>
      <c r="B289">
        <v>1</v>
      </c>
      <c r="C289">
        <v>1995</v>
      </c>
      <c r="D289">
        <v>22</v>
      </c>
      <c r="E289" t="s">
        <v>90</v>
      </c>
      <c r="F289">
        <v>1</v>
      </c>
      <c r="G289">
        <v>1</v>
      </c>
      <c r="H289">
        <v>1</v>
      </c>
      <c r="I289">
        <v>1</v>
      </c>
      <c r="J289">
        <v>2</v>
      </c>
      <c r="K289">
        <v>1</v>
      </c>
      <c r="L289">
        <v>3</v>
      </c>
      <c r="M289">
        <v>1</v>
      </c>
      <c r="N289">
        <v>3</v>
      </c>
      <c r="O289">
        <v>5</v>
      </c>
      <c r="P289">
        <v>3</v>
      </c>
      <c r="Q289">
        <v>2</v>
      </c>
      <c r="R289">
        <v>1</v>
      </c>
      <c r="S289">
        <v>1</v>
      </c>
      <c r="T289">
        <v>2</v>
      </c>
      <c r="U289">
        <v>2</v>
      </c>
      <c r="V289">
        <v>2</v>
      </c>
      <c r="W289">
        <v>1</v>
      </c>
      <c r="X289">
        <v>1</v>
      </c>
      <c r="Y289">
        <v>4</v>
      </c>
      <c r="Z289">
        <v>4</v>
      </c>
      <c r="AA289">
        <v>2</v>
      </c>
      <c r="AB289">
        <v>42</v>
      </c>
      <c r="AC289">
        <v>115</v>
      </c>
    </row>
    <row r="290" spans="1:29" x14ac:dyDescent="0.35">
      <c r="A290">
        <v>6055</v>
      </c>
      <c r="B290">
        <v>0</v>
      </c>
      <c r="C290">
        <v>1998</v>
      </c>
      <c r="D290">
        <v>19</v>
      </c>
      <c r="E290" t="s">
        <v>208</v>
      </c>
      <c r="F290">
        <v>1</v>
      </c>
      <c r="G290">
        <v>1</v>
      </c>
      <c r="H290">
        <v>1</v>
      </c>
      <c r="I290">
        <v>1</v>
      </c>
      <c r="J290">
        <v>1</v>
      </c>
      <c r="K290">
        <v>1</v>
      </c>
      <c r="L290">
        <v>1</v>
      </c>
      <c r="M290">
        <v>1</v>
      </c>
      <c r="N290">
        <v>4</v>
      </c>
      <c r="O290">
        <v>4</v>
      </c>
      <c r="P290">
        <v>1</v>
      </c>
      <c r="Q290">
        <v>1</v>
      </c>
      <c r="R290">
        <v>1</v>
      </c>
      <c r="S290">
        <v>1</v>
      </c>
      <c r="T290">
        <v>1</v>
      </c>
      <c r="U290">
        <v>1</v>
      </c>
      <c r="V290">
        <v>1</v>
      </c>
      <c r="W290">
        <v>3</v>
      </c>
      <c r="X290">
        <v>1</v>
      </c>
      <c r="Y290">
        <v>1</v>
      </c>
      <c r="Z290">
        <v>4</v>
      </c>
      <c r="AA290">
        <v>1</v>
      </c>
      <c r="AB290">
        <v>31</v>
      </c>
      <c r="AC290">
        <v>200</v>
      </c>
    </row>
    <row r="291" spans="1:29" x14ac:dyDescent="0.35">
      <c r="A291">
        <v>6060</v>
      </c>
      <c r="B291">
        <v>0</v>
      </c>
      <c r="C291">
        <v>1997</v>
      </c>
      <c r="D291">
        <v>20</v>
      </c>
      <c r="E291" t="s">
        <v>209</v>
      </c>
      <c r="F291">
        <v>1</v>
      </c>
      <c r="G291">
        <v>1</v>
      </c>
      <c r="H291">
        <v>1</v>
      </c>
      <c r="I291">
        <v>1</v>
      </c>
      <c r="J291">
        <v>4</v>
      </c>
      <c r="K291">
        <v>1</v>
      </c>
      <c r="L291">
        <v>1</v>
      </c>
      <c r="M291">
        <v>1</v>
      </c>
      <c r="N291">
        <v>4</v>
      </c>
      <c r="O291">
        <v>4</v>
      </c>
      <c r="P291">
        <v>1</v>
      </c>
      <c r="Q291">
        <v>1</v>
      </c>
      <c r="R291">
        <v>4</v>
      </c>
      <c r="S291">
        <v>1</v>
      </c>
      <c r="T291">
        <v>1</v>
      </c>
      <c r="U291">
        <v>4</v>
      </c>
      <c r="V291">
        <v>1</v>
      </c>
      <c r="W291">
        <v>1</v>
      </c>
      <c r="X291">
        <v>1</v>
      </c>
      <c r="Y291">
        <v>1</v>
      </c>
      <c r="Z291">
        <v>1</v>
      </c>
      <c r="AA291">
        <v>1</v>
      </c>
      <c r="AB291">
        <v>35</v>
      </c>
      <c r="AC291">
        <v>52</v>
      </c>
    </row>
    <row r="292" spans="1:29" x14ac:dyDescent="0.35">
      <c r="A292">
        <v>6062</v>
      </c>
      <c r="B292">
        <v>0</v>
      </c>
      <c r="C292">
        <v>1998</v>
      </c>
      <c r="D292">
        <v>19</v>
      </c>
      <c r="E292" t="s">
        <v>90</v>
      </c>
      <c r="F292">
        <v>1</v>
      </c>
      <c r="G292">
        <v>1</v>
      </c>
      <c r="H292">
        <v>1</v>
      </c>
      <c r="I292">
        <v>1</v>
      </c>
      <c r="J292">
        <v>1</v>
      </c>
      <c r="K292">
        <v>1</v>
      </c>
      <c r="L292">
        <v>3</v>
      </c>
      <c r="M292">
        <v>2</v>
      </c>
      <c r="N292">
        <v>1</v>
      </c>
      <c r="O292">
        <v>3</v>
      </c>
      <c r="P292">
        <v>2</v>
      </c>
      <c r="Q292">
        <v>1</v>
      </c>
      <c r="R292">
        <v>1</v>
      </c>
      <c r="S292">
        <v>1</v>
      </c>
      <c r="T292">
        <v>2</v>
      </c>
      <c r="U292">
        <v>1</v>
      </c>
      <c r="V292">
        <v>2</v>
      </c>
      <c r="W292">
        <v>2</v>
      </c>
      <c r="X292">
        <v>2</v>
      </c>
      <c r="Y292">
        <v>2</v>
      </c>
      <c r="Z292">
        <v>1</v>
      </c>
      <c r="AA292">
        <v>1</v>
      </c>
      <c r="AB292">
        <v>31</v>
      </c>
      <c r="AC292">
        <v>205</v>
      </c>
    </row>
    <row r="293" spans="1:29" x14ac:dyDescent="0.35">
      <c r="A293">
        <v>6110</v>
      </c>
      <c r="B293">
        <v>0</v>
      </c>
      <c r="C293">
        <v>1998</v>
      </c>
      <c r="D293">
        <v>19</v>
      </c>
      <c r="E293" t="s">
        <v>90</v>
      </c>
      <c r="F293">
        <v>1</v>
      </c>
      <c r="G293">
        <v>1</v>
      </c>
      <c r="H293">
        <v>4</v>
      </c>
      <c r="I293">
        <v>4</v>
      </c>
      <c r="J293">
        <v>2</v>
      </c>
      <c r="K293">
        <v>2</v>
      </c>
      <c r="L293">
        <v>2</v>
      </c>
      <c r="M293">
        <v>3</v>
      </c>
      <c r="N293">
        <v>2</v>
      </c>
      <c r="O293">
        <v>4</v>
      </c>
      <c r="P293">
        <v>4</v>
      </c>
      <c r="Q293">
        <v>2</v>
      </c>
      <c r="R293">
        <v>2</v>
      </c>
      <c r="S293">
        <v>2</v>
      </c>
      <c r="T293">
        <v>3</v>
      </c>
      <c r="U293">
        <v>4</v>
      </c>
      <c r="V293">
        <v>2</v>
      </c>
      <c r="W293">
        <v>2</v>
      </c>
      <c r="X293">
        <v>2</v>
      </c>
      <c r="Y293">
        <v>3</v>
      </c>
      <c r="Z293">
        <v>2</v>
      </c>
      <c r="AA293">
        <v>4</v>
      </c>
      <c r="AB293">
        <v>55</v>
      </c>
      <c r="AC293">
        <v>130</v>
      </c>
    </row>
    <row r="294" spans="1:29" x14ac:dyDescent="0.35">
      <c r="A294">
        <v>6121</v>
      </c>
      <c r="B294">
        <v>0</v>
      </c>
      <c r="C294">
        <v>1995</v>
      </c>
      <c r="D294">
        <v>22</v>
      </c>
      <c r="E294" t="s">
        <v>210</v>
      </c>
      <c r="F294">
        <v>3</v>
      </c>
      <c r="G294">
        <v>3</v>
      </c>
      <c r="H294">
        <v>4</v>
      </c>
      <c r="I294">
        <v>3</v>
      </c>
      <c r="J294">
        <v>5</v>
      </c>
      <c r="K294">
        <v>2</v>
      </c>
      <c r="L294">
        <v>1</v>
      </c>
      <c r="M294">
        <v>4</v>
      </c>
      <c r="N294">
        <v>4</v>
      </c>
      <c r="O294">
        <v>4</v>
      </c>
      <c r="P294">
        <v>2</v>
      </c>
      <c r="Q294">
        <v>3</v>
      </c>
      <c r="R294">
        <v>3</v>
      </c>
      <c r="S294">
        <v>1</v>
      </c>
      <c r="T294">
        <v>1</v>
      </c>
      <c r="U294">
        <v>4</v>
      </c>
      <c r="V294">
        <v>5</v>
      </c>
      <c r="W294">
        <v>4</v>
      </c>
      <c r="X294">
        <v>3</v>
      </c>
      <c r="Y294">
        <v>4</v>
      </c>
      <c r="Z294">
        <v>4</v>
      </c>
      <c r="AA294">
        <v>1</v>
      </c>
      <c r="AB294">
        <v>62</v>
      </c>
      <c r="AC294">
        <v>180</v>
      </c>
    </row>
    <row r="295" spans="1:29" x14ac:dyDescent="0.35">
      <c r="A295">
        <v>6129</v>
      </c>
      <c r="B295">
        <v>0</v>
      </c>
      <c r="C295">
        <v>1995</v>
      </c>
      <c r="D295">
        <v>22</v>
      </c>
      <c r="E295" t="s">
        <v>211</v>
      </c>
      <c r="F295">
        <v>1</v>
      </c>
      <c r="G295">
        <v>1</v>
      </c>
      <c r="H295">
        <v>4</v>
      </c>
      <c r="I295">
        <v>3</v>
      </c>
      <c r="J295">
        <v>4</v>
      </c>
      <c r="K295">
        <v>2</v>
      </c>
      <c r="L295">
        <v>2</v>
      </c>
      <c r="M295">
        <v>3</v>
      </c>
      <c r="N295">
        <v>4</v>
      </c>
      <c r="O295">
        <v>3</v>
      </c>
      <c r="P295">
        <v>3</v>
      </c>
      <c r="Q295">
        <v>4</v>
      </c>
      <c r="R295">
        <v>4</v>
      </c>
      <c r="S295">
        <v>4</v>
      </c>
      <c r="T295">
        <v>2</v>
      </c>
      <c r="U295">
        <v>4</v>
      </c>
      <c r="V295">
        <v>2</v>
      </c>
      <c r="W295">
        <v>4</v>
      </c>
      <c r="X295">
        <v>3</v>
      </c>
      <c r="Y295">
        <v>4</v>
      </c>
      <c r="Z295">
        <v>4</v>
      </c>
      <c r="AA295">
        <v>2</v>
      </c>
      <c r="AB295">
        <v>65</v>
      </c>
      <c r="AC295">
        <v>214</v>
      </c>
    </row>
    <row r="296" spans="1:29" x14ac:dyDescent="0.35">
      <c r="A296">
        <v>6159</v>
      </c>
      <c r="B296">
        <v>0</v>
      </c>
      <c r="C296">
        <v>1998</v>
      </c>
      <c r="D296">
        <v>19</v>
      </c>
      <c r="E296" t="s">
        <v>212</v>
      </c>
      <c r="F296">
        <v>1</v>
      </c>
      <c r="G296">
        <v>1</v>
      </c>
      <c r="H296">
        <v>5</v>
      </c>
      <c r="I296">
        <v>5</v>
      </c>
      <c r="J296">
        <v>1</v>
      </c>
      <c r="K296">
        <v>3</v>
      </c>
      <c r="L296">
        <v>1</v>
      </c>
      <c r="M296">
        <v>1</v>
      </c>
      <c r="N296">
        <v>2</v>
      </c>
      <c r="O296">
        <v>5</v>
      </c>
      <c r="P296">
        <v>5</v>
      </c>
      <c r="Q296">
        <v>1</v>
      </c>
      <c r="R296">
        <v>1</v>
      </c>
      <c r="S296">
        <v>1</v>
      </c>
      <c r="T296">
        <v>1</v>
      </c>
      <c r="U296">
        <v>1</v>
      </c>
      <c r="V296">
        <v>1</v>
      </c>
      <c r="W296">
        <v>3</v>
      </c>
      <c r="X296">
        <v>1</v>
      </c>
      <c r="Y296">
        <v>1</v>
      </c>
      <c r="Z296">
        <v>2</v>
      </c>
      <c r="AA296">
        <v>5</v>
      </c>
      <c r="AB296">
        <v>46</v>
      </c>
      <c r="AC296">
        <v>88</v>
      </c>
    </row>
    <row r="297" spans="1:29" x14ac:dyDescent="0.35">
      <c r="A297">
        <v>6160</v>
      </c>
      <c r="B297">
        <v>1</v>
      </c>
      <c r="C297">
        <v>1997</v>
      </c>
      <c r="D297">
        <v>20</v>
      </c>
      <c r="E297" t="s">
        <v>90</v>
      </c>
      <c r="F297">
        <v>1</v>
      </c>
      <c r="G297">
        <v>1</v>
      </c>
      <c r="H297">
        <v>4</v>
      </c>
      <c r="I297">
        <v>3</v>
      </c>
      <c r="J297">
        <v>3</v>
      </c>
      <c r="K297">
        <v>4</v>
      </c>
      <c r="L297">
        <v>4</v>
      </c>
      <c r="M297">
        <v>4</v>
      </c>
      <c r="N297">
        <v>5</v>
      </c>
      <c r="O297">
        <v>5</v>
      </c>
      <c r="P297">
        <v>4</v>
      </c>
      <c r="Q297">
        <v>3</v>
      </c>
      <c r="R297">
        <v>4</v>
      </c>
      <c r="S297">
        <v>4</v>
      </c>
      <c r="T297">
        <v>4</v>
      </c>
      <c r="U297">
        <v>4</v>
      </c>
      <c r="V297">
        <v>4</v>
      </c>
      <c r="W297">
        <v>4</v>
      </c>
      <c r="X297">
        <v>4</v>
      </c>
      <c r="Y297">
        <v>4</v>
      </c>
      <c r="Z297">
        <v>4</v>
      </c>
      <c r="AA297">
        <v>4</v>
      </c>
      <c r="AB297">
        <v>79</v>
      </c>
      <c r="AC297">
        <v>139</v>
      </c>
    </row>
    <row r="298" spans="1:29" x14ac:dyDescent="0.35">
      <c r="A298">
        <v>6221</v>
      </c>
      <c r="B298">
        <v>0</v>
      </c>
      <c r="C298">
        <v>1994</v>
      </c>
      <c r="D298">
        <v>23</v>
      </c>
      <c r="E298" t="s">
        <v>213</v>
      </c>
      <c r="F298">
        <v>3</v>
      </c>
      <c r="G298">
        <v>3</v>
      </c>
      <c r="H298">
        <v>2</v>
      </c>
      <c r="I298">
        <v>3</v>
      </c>
      <c r="J298">
        <v>2</v>
      </c>
      <c r="K298">
        <v>3</v>
      </c>
      <c r="L298">
        <v>2</v>
      </c>
      <c r="M298">
        <v>4</v>
      </c>
      <c r="N298">
        <v>5</v>
      </c>
      <c r="O298">
        <v>5</v>
      </c>
      <c r="P298">
        <v>2</v>
      </c>
      <c r="Q298">
        <v>3</v>
      </c>
      <c r="R298">
        <v>2</v>
      </c>
      <c r="S298">
        <v>4</v>
      </c>
      <c r="T298">
        <v>1</v>
      </c>
      <c r="U298">
        <v>4</v>
      </c>
      <c r="V298">
        <v>4</v>
      </c>
      <c r="W298">
        <v>4</v>
      </c>
      <c r="X298">
        <v>3</v>
      </c>
      <c r="Y298">
        <v>4</v>
      </c>
      <c r="Z298">
        <v>5</v>
      </c>
      <c r="AA298">
        <v>2</v>
      </c>
      <c r="AB298">
        <v>64</v>
      </c>
      <c r="AC298">
        <v>99</v>
      </c>
    </row>
    <row r="299" spans="1:29" x14ac:dyDescent="0.35">
      <c r="A299">
        <v>6224</v>
      </c>
      <c r="B299">
        <v>0</v>
      </c>
      <c r="C299">
        <v>1993</v>
      </c>
      <c r="D299">
        <v>24</v>
      </c>
      <c r="E299" t="s">
        <v>90</v>
      </c>
      <c r="F299">
        <v>1</v>
      </c>
      <c r="G299">
        <v>1</v>
      </c>
      <c r="H299">
        <v>2</v>
      </c>
      <c r="I299">
        <v>1</v>
      </c>
      <c r="J299">
        <v>3</v>
      </c>
      <c r="K299">
        <v>3</v>
      </c>
      <c r="L299">
        <v>1</v>
      </c>
      <c r="M299">
        <v>1</v>
      </c>
      <c r="N299">
        <v>4</v>
      </c>
      <c r="O299">
        <v>4</v>
      </c>
      <c r="P299">
        <v>2</v>
      </c>
      <c r="Q299">
        <v>1</v>
      </c>
      <c r="R299">
        <v>1</v>
      </c>
      <c r="S299">
        <v>1</v>
      </c>
      <c r="T299">
        <v>2</v>
      </c>
      <c r="U299">
        <v>2</v>
      </c>
      <c r="V299">
        <v>1</v>
      </c>
      <c r="W299">
        <v>3</v>
      </c>
      <c r="X299">
        <v>3</v>
      </c>
      <c r="Y299">
        <v>2</v>
      </c>
      <c r="Z299">
        <v>4</v>
      </c>
      <c r="AA299">
        <v>3</v>
      </c>
      <c r="AB299">
        <v>44</v>
      </c>
      <c r="AC299">
        <v>112</v>
      </c>
    </row>
    <row r="300" spans="1:29" x14ac:dyDescent="0.35">
      <c r="A300">
        <v>6233</v>
      </c>
      <c r="B300">
        <v>0</v>
      </c>
      <c r="C300">
        <v>1996</v>
      </c>
      <c r="D300">
        <v>21</v>
      </c>
      <c r="E300" t="s">
        <v>90</v>
      </c>
      <c r="F300">
        <v>1</v>
      </c>
      <c r="G300">
        <v>1</v>
      </c>
      <c r="H300">
        <v>5</v>
      </c>
      <c r="I300">
        <v>2</v>
      </c>
      <c r="J300">
        <v>4</v>
      </c>
      <c r="K300">
        <v>4</v>
      </c>
      <c r="L300">
        <v>4</v>
      </c>
      <c r="M300">
        <v>1</v>
      </c>
      <c r="N300">
        <v>4</v>
      </c>
      <c r="O300">
        <v>4</v>
      </c>
      <c r="P300">
        <v>4</v>
      </c>
      <c r="Q300">
        <v>4</v>
      </c>
      <c r="R300">
        <v>4</v>
      </c>
      <c r="S300">
        <v>4</v>
      </c>
      <c r="T300">
        <v>4</v>
      </c>
      <c r="U300">
        <v>4</v>
      </c>
      <c r="V300">
        <v>4</v>
      </c>
      <c r="W300">
        <v>4</v>
      </c>
      <c r="X300">
        <v>2</v>
      </c>
      <c r="Y300">
        <v>2</v>
      </c>
      <c r="Z300">
        <v>4</v>
      </c>
      <c r="AA300">
        <v>2</v>
      </c>
      <c r="AB300">
        <v>70</v>
      </c>
      <c r="AC300">
        <v>160</v>
      </c>
    </row>
    <row r="301" spans="1:29" x14ac:dyDescent="0.35">
      <c r="A301">
        <v>6271</v>
      </c>
      <c r="B301">
        <v>0</v>
      </c>
      <c r="C301">
        <v>1994</v>
      </c>
      <c r="D301">
        <v>23</v>
      </c>
      <c r="E301" t="s">
        <v>214</v>
      </c>
      <c r="F301">
        <v>1</v>
      </c>
      <c r="G301">
        <v>1</v>
      </c>
      <c r="H301">
        <v>2</v>
      </c>
      <c r="I301">
        <v>1</v>
      </c>
      <c r="J301">
        <v>2</v>
      </c>
      <c r="K301">
        <v>3</v>
      </c>
      <c r="L301">
        <v>4</v>
      </c>
      <c r="M301">
        <v>3</v>
      </c>
      <c r="N301">
        <v>4</v>
      </c>
      <c r="O301">
        <v>5</v>
      </c>
      <c r="P301">
        <v>4</v>
      </c>
      <c r="Q301">
        <v>2</v>
      </c>
      <c r="R301">
        <v>2</v>
      </c>
      <c r="S301">
        <v>2</v>
      </c>
      <c r="T301">
        <v>1</v>
      </c>
      <c r="U301">
        <v>4</v>
      </c>
      <c r="V301">
        <v>2</v>
      </c>
      <c r="W301">
        <v>4</v>
      </c>
      <c r="X301">
        <v>3</v>
      </c>
      <c r="Y301">
        <v>2</v>
      </c>
      <c r="Z301">
        <v>5</v>
      </c>
      <c r="AA301">
        <v>3</v>
      </c>
      <c r="AB301">
        <v>58</v>
      </c>
      <c r="AC301">
        <v>123</v>
      </c>
    </row>
    <row r="302" spans="1:29" x14ac:dyDescent="0.35">
      <c r="A302">
        <v>6282</v>
      </c>
      <c r="B302">
        <v>0</v>
      </c>
      <c r="C302">
        <v>1973</v>
      </c>
      <c r="D302">
        <v>44</v>
      </c>
      <c r="E302" t="s">
        <v>90</v>
      </c>
      <c r="F302">
        <v>1</v>
      </c>
      <c r="G302">
        <v>1</v>
      </c>
      <c r="H302">
        <v>3</v>
      </c>
      <c r="I302">
        <v>1</v>
      </c>
      <c r="J302">
        <v>5</v>
      </c>
      <c r="K302">
        <v>1</v>
      </c>
      <c r="L302">
        <v>2</v>
      </c>
      <c r="M302">
        <v>1</v>
      </c>
      <c r="N302">
        <v>2</v>
      </c>
      <c r="O302">
        <v>3</v>
      </c>
      <c r="P302">
        <v>3</v>
      </c>
      <c r="Q302">
        <v>1</v>
      </c>
      <c r="R302">
        <v>1</v>
      </c>
      <c r="S302">
        <v>1</v>
      </c>
      <c r="T302">
        <v>2</v>
      </c>
      <c r="U302">
        <v>3</v>
      </c>
      <c r="V302">
        <v>2</v>
      </c>
      <c r="W302">
        <v>3</v>
      </c>
      <c r="X302">
        <v>2</v>
      </c>
      <c r="Y302">
        <v>1</v>
      </c>
      <c r="Z302">
        <v>2</v>
      </c>
      <c r="AA302">
        <v>3</v>
      </c>
      <c r="AB302">
        <v>42</v>
      </c>
      <c r="AC302">
        <v>199</v>
      </c>
    </row>
    <row r="303" spans="1:29" x14ac:dyDescent="0.35">
      <c r="A303">
        <v>6286</v>
      </c>
      <c r="B303">
        <v>1</v>
      </c>
      <c r="C303">
        <v>1996</v>
      </c>
      <c r="D303">
        <v>21</v>
      </c>
      <c r="E303" t="s">
        <v>215</v>
      </c>
      <c r="F303">
        <v>2</v>
      </c>
      <c r="G303">
        <v>2</v>
      </c>
      <c r="H303">
        <v>1</v>
      </c>
      <c r="I303">
        <v>2</v>
      </c>
      <c r="J303">
        <v>2</v>
      </c>
      <c r="K303">
        <v>1</v>
      </c>
      <c r="L303">
        <v>1</v>
      </c>
      <c r="M303">
        <v>1</v>
      </c>
      <c r="N303">
        <v>2</v>
      </c>
      <c r="O303">
        <v>3</v>
      </c>
      <c r="P303">
        <v>1</v>
      </c>
      <c r="Q303">
        <v>2</v>
      </c>
      <c r="R303">
        <v>1</v>
      </c>
      <c r="S303">
        <v>2</v>
      </c>
      <c r="T303">
        <v>1</v>
      </c>
      <c r="U303">
        <v>1</v>
      </c>
      <c r="V303">
        <v>1</v>
      </c>
      <c r="W303">
        <v>2</v>
      </c>
      <c r="X303">
        <v>2</v>
      </c>
      <c r="Y303">
        <v>2</v>
      </c>
      <c r="Z303">
        <v>3</v>
      </c>
      <c r="AA303">
        <v>3</v>
      </c>
      <c r="AB303">
        <v>34</v>
      </c>
      <c r="AC303">
        <v>165</v>
      </c>
    </row>
    <row r="304" spans="1:29" x14ac:dyDescent="0.35">
      <c r="A304">
        <v>6291</v>
      </c>
      <c r="B304">
        <v>0</v>
      </c>
      <c r="C304">
        <v>1995</v>
      </c>
      <c r="D304">
        <v>22</v>
      </c>
      <c r="E304" t="s">
        <v>90</v>
      </c>
      <c r="F304">
        <v>1</v>
      </c>
      <c r="G304">
        <v>1</v>
      </c>
      <c r="H304">
        <v>2</v>
      </c>
      <c r="I304">
        <v>1</v>
      </c>
      <c r="J304">
        <v>2</v>
      </c>
      <c r="K304">
        <v>2</v>
      </c>
      <c r="L304">
        <v>1</v>
      </c>
      <c r="M304">
        <v>1</v>
      </c>
      <c r="N304">
        <v>3</v>
      </c>
      <c r="O304">
        <v>4</v>
      </c>
      <c r="P304">
        <v>2</v>
      </c>
      <c r="Q304">
        <v>2</v>
      </c>
      <c r="R304">
        <v>2</v>
      </c>
      <c r="S304">
        <v>3</v>
      </c>
      <c r="T304">
        <v>1</v>
      </c>
      <c r="U304">
        <v>2</v>
      </c>
      <c r="V304">
        <v>2</v>
      </c>
      <c r="W304">
        <v>3</v>
      </c>
      <c r="X304">
        <v>3</v>
      </c>
      <c r="Y304">
        <v>3</v>
      </c>
      <c r="Z304">
        <v>4</v>
      </c>
      <c r="AA304">
        <v>2</v>
      </c>
      <c r="AB304">
        <v>45</v>
      </c>
      <c r="AC304">
        <v>146</v>
      </c>
    </row>
    <row r="305" spans="1:29" x14ac:dyDescent="0.35">
      <c r="A305">
        <v>6300</v>
      </c>
      <c r="B305">
        <v>0</v>
      </c>
      <c r="C305">
        <v>1994</v>
      </c>
      <c r="D305">
        <v>23</v>
      </c>
      <c r="E305" t="s">
        <v>216</v>
      </c>
      <c r="F305">
        <v>3</v>
      </c>
      <c r="G305">
        <v>3</v>
      </c>
      <c r="H305">
        <v>3</v>
      </c>
      <c r="I305">
        <v>1</v>
      </c>
      <c r="J305">
        <v>3</v>
      </c>
      <c r="K305">
        <v>5</v>
      </c>
      <c r="L305">
        <v>1</v>
      </c>
      <c r="M305">
        <v>2</v>
      </c>
      <c r="N305">
        <v>4</v>
      </c>
      <c r="O305">
        <v>2</v>
      </c>
      <c r="P305">
        <v>1</v>
      </c>
      <c r="Q305">
        <v>1</v>
      </c>
      <c r="R305">
        <v>1</v>
      </c>
      <c r="S305">
        <v>4</v>
      </c>
      <c r="T305">
        <v>1</v>
      </c>
      <c r="U305">
        <v>1</v>
      </c>
      <c r="V305">
        <v>3</v>
      </c>
      <c r="W305">
        <v>2</v>
      </c>
      <c r="X305">
        <v>4</v>
      </c>
      <c r="Y305">
        <v>1</v>
      </c>
      <c r="Z305">
        <v>1</v>
      </c>
      <c r="AA305">
        <v>1</v>
      </c>
      <c r="AB305">
        <v>42</v>
      </c>
      <c r="AC305">
        <v>85</v>
      </c>
    </row>
    <row r="306" spans="1:29" x14ac:dyDescent="0.35">
      <c r="A306">
        <v>6301</v>
      </c>
      <c r="B306">
        <v>0</v>
      </c>
      <c r="C306">
        <v>1994</v>
      </c>
      <c r="D306">
        <v>23</v>
      </c>
      <c r="E306" t="s">
        <v>90</v>
      </c>
      <c r="F306">
        <v>1</v>
      </c>
      <c r="G306">
        <v>1</v>
      </c>
      <c r="H306">
        <v>1</v>
      </c>
      <c r="I306">
        <v>1</v>
      </c>
      <c r="J306">
        <v>2</v>
      </c>
      <c r="K306">
        <v>2</v>
      </c>
      <c r="L306">
        <v>1</v>
      </c>
      <c r="M306">
        <v>1</v>
      </c>
      <c r="N306">
        <v>2</v>
      </c>
      <c r="O306">
        <v>3</v>
      </c>
      <c r="P306">
        <v>1</v>
      </c>
      <c r="Q306">
        <v>1</v>
      </c>
      <c r="R306">
        <v>1</v>
      </c>
      <c r="S306">
        <v>2</v>
      </c>
      <c r="T306">
        <v>1</v>
      </c>
      <c r="U306">
        <v>1</v>
      </c>
      <c r="V306">
        <v>3</v>
      </c>
      <c r="W306">
        <v>2</v>
      </c>
      <c r="X306">
        <v>1</v>
      </c>
      <c r="Y306">
        <v>1</v>
      </c>
      <c r="Z306">
        <v>1</v>
      </c>
      <c r="AA306">
        <v>2</v>
      </c>
      <c r="AB306">
        <v>30</v>
      </c>
      <c r="AC306">
        <v>129</v>
      </c>
    </row>
    <row r="307" spans="1:29" x14ac:dyDescent="0.35">
      <c r="A307">
        <v>6308</v>
      </c>
      <c r="B307">
        <v>0</v>
      </c>
      <c r="C307">
        <v>1994</v>
      </c>
      <c r="D307">
        <v>23</v>
      </c>
      <c r="E307" t="s">
        <v>209</v>
      </c>
      <c r="F307">
        <v>1</v>
      </c>
      <c r="G307">
        <v>1</v>
      </c>
      <c r="H307">
        <v>2</v>
      </c>
      <c r="I307">
        <v>4</v>
      </c>
      <c r="J307">
        <v>3</v>
      </c>
      <c r="K307">
        <v>4</v>
      </c>
      <c r="L307">
        <v>1</v>
      </c>
      <c r="M307">
        <v>2</v>
      </c>
      <c r="N307">
        <v>3</v>
      </c>
      <c r="O307">
        <v>4</v>
      </c>
      <c r="P307">
        <v>2</v>
      </c>
      <c r="Q307">
        <v>2</v>
      </c>
      <c r="R307">
        <v>2</v>
      </c>
      <c r="S307">
        <v>2</v>
      </c>
      <c r="T307">
        <v>2</v>
      </c>
      <c r="U307">
        <v>3</v>
      </c>
      <c r="V307">
        <v>4</v>
      </c>
      <c r="W307">
        <v>2</v>
      </c>
      <c r="X307">
        <v>2</v>
      </c>
      <c r="Y307">
        <v>2</v>
      </c>
      <c r="Z307">
        <v>3</v>
      </c>
      <c r="AA307">
        <v>4</v>
      </c>
      <c r="AB307">
        <v>53</v>
      </c>
      <c r="AC307">
        <v>134</v>
      </c>
    </row>
    <row r="308" spans="1:29" x14ac:dyDescent="0.35">
      <c r="A308">
        <v>6312</v>
      </c>
      <c r="B308">
        <v>0</v>
      </c>
      <c r="C308">
        <v>1993</v>
      </c>
      <c r="D308">
        <v>24</v>
      </c>
      <c r="E308" t="s">
        <v>90</v>
      </c>
      <c r="F308">
        <v>1</v>
      </c>
      <c r="G308">
        <v>1</v>
      </c>
      <c r="H308">
        <v>2</v>
      </c>
      <c r="I308">
        <v>3</v>
      </c>
      <c r="J308">
        <v>1</v>
      </c>
      <c r="K308">
        <v>1</v>
      </c>
      <c r="L308">
        <v>1</v>
      </c>
      <c r="M308">
        <v>2</v>
      </c>
      <c r="N308">
        <v>3</v>
      </c>
      <c r="O308">
        <v>4</v>
      </c>
      <c r="P308">
        <v>2</v>
      </c>
      <c r="Q308">
        <v>1</v>
      </c>
      <c r="R308">
        <v>1</v>
      </c>
      <c r="S308">
        <v>1</v>
      </c>
      <c r="T308">
        <v>3</v>
      </c>
      <c r="U308">
        <v>4</v>
      </c>
      <c r="V308">
        <v>3</v>
      </c>
      <c r="W308">
        <v>2</v>
      </c>
      <c r="X308">
        <v>2</v>
      </c>
      <c r="Y308">
        <v>2</v>
      </c>
      <c r="Z308">
        <v>1</v>
      </c>
      <c r="AA308">
        <v>1</v>
      </c>
      <c r="AB308">
        <v>40</v>
      </c>
      <c r="AC308">
        <v>95</v>
      </c>
    </row>
    <row r="309" spans="1:29" x14ac:dyDescent="0.35">
      <c r="A309">
        <v>6314</v>
      </c>
      <c r="B309">
        <v>0</v>
      </c>
      <c r="C309">
        <v>1990</v>
      </c>
      <c r="D309">
        <v>27</v>
      </c>
      <c r="E309" t="s">
        <v>217</v>
      </c>
      <c r="F309">
        <v>2</v>
      </c>
      <c r="G309">
        <v>2</v>
      </c>
      <c r="H309">
        <v>2</v>
      </c>
      <c r="I309">
        <v>1</v>
      </c>
      <c r="J309">
        <v>2</v>
      </c>
      <c r="K309">
        <v>2</v>
      </c>
      <c r="L309">
        <v>1</v>
      </c>
      <c r="M309">
        <v>3</v>
      </c>
      <c r="N309">
        <v>4</v>
      </c>
      <c r="O309">
        <v>2</v>
      </c>
      <c r="P309">
        <v>2</v>
      </c>
      <c r="Q309">
        <v>2</v>
      </c>
      <c r="R309">
        <v>2</v>
      </c>
      <c r="S309">
        <v>2</v>
      </c>
      <c r="T309">
        <v>2</v>
      </c>
      <c r="U309">
        <v>2</v>
      </c>
      <c r="V309">
        <v>2</v>
      </c>
      <c r="W309">
        <v>2</v>
      </c>
      <c r="X309">
        <v>2</v>
      </c>
      <c r="Y309">
        <v>2</v>
      </c>
      <c r="Z309">
        <v>2</v>
      </c>
      <c r="AA309">
        <v>2</v>
      </c>
      <c r="AB309">
        <v>41</v>
      </c>
      <c r="AC309">
        <v>85</v>
      </c>
    </row>
    <row r="310" spans="1:29" x14ac:dyDescent="0.35">
      <c r="A310">
        <v>6317</v>
      </c>
      <c r="B310">
        <v>1</v>
      </c>
      <c r="C310">
        <v>1992</v>
      </c>
      <c r="D310">
        <v>25</v>
      </c>
      <c r="E310" t="s">
        <v>90</v>
      </c>
      <c r="F310">
        <v>1</v>
      </c>
      <c r="G310">
        <v>1</v>
      </c>
      <c r="H310">
        <v>2</v>
      </c>
      <c r="I310">
        <v>1</v>
      </c>
      <c r="J310">
        <v>4</v>
      </c>
      <c r="K310">
        <v>1</v>
      </c>
      <c r="L310">
        <v>1</v>
      </c>
      <c r="M310">
        <v>4</v>
      </c>
      <c r="N310">
        <v>2</v>
      </c>
      <c r="O310">
        <v>4</v>
      </c>
      <c r="P310">
        <v>1</v>
      </c>
      <c r="Q310">
        <v>1</v>
      </c>
      <c r="R310">
        <v>1</v>
      </c>
      <c r="S310">
        <v>5</v>
      </c>
      <c r="T310">
        <v>4</v>
      </c>
      <c r="U310">
        <v>1</v>
      </c>
      <c r="V310">
        <v>1</v>
      </c>
      <c r="W310">
        <v>5</v>
      </c>
      <c r="X310">
        <v>5</v>
      </c>
      <c r="Y310">
        <v>1</v>
      </c>
      <c r="Z310">
        <v>1</v>
      </c>
      <c r="AA310">
        <v>1</v>
      </c>
      <c r="AB310">
        <v>46</v>
      </c>
      <c r="AC310">
        <v>242</v>
      </c>
    </row>
    <row r="311" spans="1:29" x14ac:dyDescent="0.35">
      <c r="A311">
        <v>6318</v>
      </c>
      <c r="B311">
        <v>0</v>
      </c>
      <c r="C311">
        <v>1984</v>
      </c>
      <c r="D311">
        <v>33</v>
      </c>
      <c r="E311" t="s">
        <v>218</v>
      </c>
      <c r="F311">
        <v>2</v>
      </c>
      <c r="G311">
        <v>2</v>
      </c>
      <c r="H311">
        <v>4</v>
      </c>
      <c r="I311">
        <v>4</v>
      </c>
      <c r="J311">
        <v>4</v>
      </c>
      <c r="K311">
        <v>3</v>
      </c>
      <c r="L311">
        <v>4</v>
      </c>
      <c r="M311">
        <v>2</v>
      </c>
      <c r="N311">
        <v>3</v>
      </c>
      <c r="O311">
        <v>5</v>
      </c>
      <c r="P311">
        <v>3</v>
      </c>
      <c r="Q311">
        <v>2</v>
      </c>
      <c r="R311">
        <v>1</v>
      </c>
      <c r="S311">
        <v>2</v>
      </c>
      <c r="T311">
        <v>1</v>
      </c>
      <c r="U311">
        <v>2</v>
      </c>
      <c r="V311">
        <v>2</v>
      </c>
      <c r="W311">
        <v>2</v>
      </c>
      <c r="X311">
        <v>2</v>
      </c>
      <c r="Y311">
        <v>2</v>
      </c>
      <c r="Z311">
        <v>4</v>
      </c>
      <c r="AA311">
        <v>3</v>
      </c>
      <c r="AB311">
        <v>55</v>
      </c>
      <c r="AC311">
        <v>230</v>
      </c>
    </row>
    <row r="312" spans="1:29" x14ac:dyDescent="0.35">
      <c r="A312">
        <v>6320</v>
      </c>
      <c r="B312">
        <v>0</v>
      </c>
      <c r="C312">
        <v>1996</v>
      </c>
      <c r="D312">
        <v>21</v>
      </c>
      <c r="E312" t="s">
        <v>90</v>
      </c>
      <c r="F312">
        <v>1</v>
      </c>
      <c r="G312">
        <v>1</v>
      </c>
      <c r="H312">
        <v>4</v>
      </c>
      <c r="I312">
        <v>3</v>
      </c>
      <c r="J312">
        <v>2</v>
      </c>
      <c r="K312">
        <v>2</v>
      </c>
      <c r="L312">
        <v>2</v>
      </c>
      <c r="M312">
        <v>3</v>
      </c>
      <c r="N312">
        <v>2</v>
      </c>
      <c r="O312">
        <v>3</v>
      </c>
      <c r="P312">
        <v>2</v>
      </c>
      <c r="Q312">
        <v>4</v>
      </c>
      <c r="R312">
        <v>2</v>
      </c>
      <c r="S312">
        <v>3</v>
      </c>
      <c r="T312">
        <v>4</v>
      </c>
      <c r="U312">
        <v>4</v>
      </c>
      <c r="V312">
        <v>2</v>
      </c>
      <c r="W312">
        <v>4</v>
      </c>
      <c r="X312">
        <v>4</v>
      </c>
      <c r="Y312">
        <v>4</v>
      </c>
      <c r="Z312">
        <v>4</v>
      </c>
      <c r="AA312">
        <v>3</v>
      </c>
      <c r="AB312">
        <v>61</v>
      </c>
      <c r="AC312">
        <v>117</v>
      </c>
    </row>
    <row r="313" spans="1:29" x14ac:dyDescent="0.35">
      <c r="A313">
        <v>6326</v>
      </c>
      <c r="B313">
        <v>1</v>
      </c>
      <c r="C313">
        <v>1995</v>
      </c>
      <c r="D313">
        <v>22</v>
      </c>
      <c r="E313" t="s">
        <v>219</v>
      </c>
      <c r="F313">
        <v>1</v>
      </c>
      <c r="G313">
        <v>1</v>
      </c>
      <c r="H313">
        <v>2</v>
      </c>
      <c r="I313">
        <v>1</v>
      </c>
      <c r="J313">
        <v>2</v>
      </c>
      <c r="K313">
        <v>4</v>
      </c>
      <c r="L313">
        <v>2</v>
      </c>
      <c r="M313">
        <v>1</v>
      </c>
      <c r="N313">
        <v>4</v>
      </c>
      <c r="O313">
        <v>5</v>
      </c>
      <c r="P313">
        <v>4</v>
      </c>
      <c r="Q313">
        <v>1</v>
      </c>
      <c r="R313">
        <v>1</v>
      </c>
      <c r="S313">
        <v>2</v>
      </c>
      <c r="T313">
        <v>2</v>
      </c>
      <c r="U313">
        <v>2</v>
      </c>
      <c r="V313">
        <v>3</v>
      </c>
      <c r="W313">
        <v>3</v>
      </c>
      <c r="X313">
        <v>2</v>
      </c>
      <c r="Y313">
        <v>1</v>
      </c>
      <c r="Z313">
        <v>4</v>
      </c>
      <c r="AA313">
        <v>3</v>
      </c>
      <c r="AB313">
        <v>49</v>
      </c>
      <c r="AC313">
        <v>238</v>
      </c>
    </row>
    <row r="314" spans="1:29" x14ac:dyDescent="0.35">
      <c r="A314">
        <v>6329</v>
      </c>
      <c r="B314">
        <v>1</v>
      </c>
      <c r="C314">
        <v>1994</v>
      </c>
      <c r="D314">
        <v>23</v>
      </c>
      <c r="E314" t="s">
        <v>90</v>
      </c>
      <c r="F314">
        <v>1</v>
      </c>
      <c r="G314">
        <v>1</v>
      </c>
      <c r="H314">
        <v>5</v>
      </c>
      <c r="I314">
        <v>2</v>
      </c>
      <c r="J314">
        <v>1</v>
      </c>
      <c r="K314">
        <v>1</v>
      </c>
      <c r="L314">
        <v>2</v>
      </c>
      <c r="M314">
        <v>5</v>
      </c>
      <c r="N314">
        <v>2</v>
      </c>
      <c r="O314">
        <v>4</v>
      </c>
      <c r="P314">
        <v>4</v>
      </c>
      <c r="Q314">
        <v>2</v>
      </c>
      <c r="R314">
        <v>1</v>
      </c>
      <c r="S314">
        <v>4</v>
      </c>
      <c r="T314">
        <v>1</v>
      </c>
      <c r="U314">
        <v>3</v>
      </c>
      <c r="V314">
        <v>3</v>
      </c>
      <c r="W314">
        <v>2</v>
      </c>
      <c r="X314">
        <v>3</v>
      </c>
      <c r="Y314">
        <v>2</v>
      </c>
      <c r="Z314">
        <v>5</v>
      </c>
      <c r="AA314">
        <v>4</v>
      </c>
      <c r="AB314">
        <v>56</v>
      </c>
      <c r="AC314">
        <v>144</v>
      </c>
    </row>
    <row r="315" spans="1:29" x14ac:dyDescent="0.35">
      <c r="A315">
        <v>6330</v>
      </c>
      <c r="B315">
        <v>0</v>
      </c>
      <c r="C315">
        <v>1996</v>
      </c>
      <c r="D315">
        <v>21</v>
      </c>
      <c r="E315" t="s">
        <v>90</v>
      </c>
      <c r="F315">
        <v>1</v>
      </c>
      <c r="G315">
        <v>1</v>
      </c>
      <c r="H315">
        <v>4</v>
      </c>
      <c r="I315">
        <v>2</v>
      </c>
      <c r="J315">
        <v>2</v>
      </c>
      <c r="K315">
        <v>4</v>
      </c>
      <c r="L315">
        <v>4</v>
      </c>
      <c r="M315">
        <v>2</v>
      </c>
      <c r="N315">
        <v>1</v>
      </c>
      <c r="O315">
        <v>3</v>
      </c>
      <c r="P315">
        <v>1</v>
      </c>
      <c r="Q315">
        <v>2</v>
      </c>
      <c r="R315">
        <v>2</v>
      </c>
      <c r="S315">
        <v>4</v>
      </c>
      <c r="T315">
        <v>1</v>
      </c>
      <c r="U315">
        <v>4</v>
      </c>
      <c r="V315">
        <v>1</v>
      </c>
      <c r="W315">
        <v>4</v>
      </c>
      <c r="X315">
        <v>3</v>
      </c>
      <c r="Y315">
        <v>4</v>
      </c>
      <c r="Z315">
        <v>1</v>
      </c>
      <c r="AA315">
        <v>1</v>
      </c>
      <c r="AB315">
        <v>50</v>
      </c>
      <c r="AC315">
        <v>119</v>
      </c>
    </row>
    <row r="316" spans="1:29" x14ac:dyDescent="0.35">
      <c r="A316">
        <v>6331</v>
      </c>
      <c r="B316">
        <v>0</v>
      </c>
      <c r="C316">
        <v>1990</v>
      </c>
      <c r="D316">
        <v>27</v>
      </c>
      <c r="E316" t="s">
        <v>90</v>
      </c>
      <c r="F316">
        <v>1</v>
      </c>
      <c r="G316">
        <v>1</v>
      </c>
      <c r="H316">
        <v>1</v>
      </c>
      <c r="I316">
        <v>1</v>
      </c>
      <c r="J316">
        <v>1</v>
      </c>
      <c r="K316">
        <v>1</v>
      </c>
      <c r="L316">
        <v>2</v>
      </c>
      <c r="M316">
        <v>2</v>
      </c>
      <c r="N316">
        <v>2</v>
      </c>
      <c r="O316">
        <v>4</v>
      </c>
      <c r="P316">
        <v>2</v>
      </c>
      <c r="Q316">
        <v>1</v>
      </c>
      <c r="R316">
        <v>1</v>
      </c>
      <c r="S316">
        <v>1</v>
      </c>
      <c r="T316">
        <v>1</v>
      </c>
      <c r="U316">
        <v>2</v>
      </c>
      <c r="V316">
        <v>1</v>
      </c>
      <c r="W316">
        <v>1</v>
      </c>
      <c r="X316">
        <v>1</v>
      </c>
      <c r="Y316">
        <v>1</v>
      </c>
      <c r="Z316">
        <v>1</v>
      </c>
      <c r="AA316">
        <v>1</v>
      </c>
      <c r="AB316">
        <v>28</v>
      </c>
      <c r="AC316">
        <v>280</v>
      </c>
    </row>
    <row r="317" spans="1:29" x14ac:dyDescent="0.35">
      <c r="A317">
        <v>6332</v>
      </c>
      <c r="B317">
        <v>0</v>
      </c>
      <c r="C317">
        <v>1991</v>
      </c>
      <c r="D317">
        <v>26</v>
      </c>
      <c r="E317" t="s">
        <v>220</v>
      </c>
      <c r="F317">
        <v>3</v>
      </c>
      <c r="G317">
        <v>3</v>
      </c>
      <c r="H317">
        <v>2</v>
      </c>
      <c r="I317">
        <v>2</v>
      </c>
      <c r="J317">
        <v>1</v>
      </c>
      <c r="K317">
        <v>2</v>
      </c>
      <c r="L317">
        <v>2</v>
      </c>
      <c r="M317">
        <v>1</v>
      </c>
      <c r="N317">
        <v>1</v>
      </c>
      <c r="O317">
        <v>5</v>
      </c>
      <c r="P317">
        <v>2</v>
      </c>
      <c r="Q317">
        <v>2</v>
      </c>
      <c r="R317">
        <v>1</v>
      </c>
      <c r="S317">
        <v>2</v>
      </c>
      <c r="T317">
        <v>2</v>
      </c>
      <c r="U317">
        <v>2</v>
      </c>
      <c r="V317">
        <v>2</v>
      </c>
      <c r="W317">
        <v>2</v>
      </c>
      <c r="X317">
        <v>2</v>
      </c>
      <c r="Y317">
        <v>2</v>
      </c>
      <c r="Z317">
        <v>2</v>
      </c>
      <c r="AA317">
        <v>2</v>
      </c>
      <c r="AB317">
        <v>39</v>
      </c>
      <c r="AC317">
        <v>134</v>
      </c>
    </row>
    <row r="318" spans="1:29" x14ac:dyDescent="0.35">
      <c r="A318">
        <v>6338</v>
      </c>
      <c r="B318">
        <v>0</v>
      </c>
      <c r="C318">
        <v>1997</v>
      </c>
      <c r="D318">
        <v>20</v>
      </c>
      <c r="E318" t="s">
        <v>90</v>
      </c>
      <c r="F318">
        <v>1</v>
      </c>
      <c r="G318">
        <v>1</v>
      </c>
      <c r="H318">
        <v>3</v>
      </c>
      <c r="I318">
        <v>1</v>
      </c>
      <c r="J318">
        <v>2</v>
      </c>
      <c r="K318">
        <v>2</v>
      </c>
      <c r="L318">
        <v>4</v>
      </c>
      <c r="M318">
        <v>1</v>
      </c>
      <c r="N318">
        <v>2</v>
      </c>
      <c r="O318">
        <v>4</v>
      </c>
      <c r="P318">
        <v>4</v>
      </c>
      <c r="Q318">
        <v>2</v>
      </c>
      <c r="R318">
        <v>1</v>
      </c>
      <c r="S318">
        <v>4</v>
      </c>
      <c r="T318">
        <v>2</v>
      </c>
      <c r="U318">
        <v>2</v>
      </c>
      <c r="V318">
        <v>1</v>
      </c>
      <c r="W318">
        <v>4</v>
      </c>
      <c r="X318">
        <v>2</v>
      </c>
      <c r="Y318">
        <v>2</v>
      </c>
      <c r="Z318">
        <v>3</v>
      </c>
      <c r="AA318">
        <v>2</v>
      </c>
      <c r="AB318">
        <v>48</v>
      </c>
      <c r="AC318">
        <v>148</v>
      </c>
    </row>
    <row r="319" spans="1:29" x14ac:dyDescent="0.35">
      <c r="A319">
        <v>6339</v>
      </c>
      <c r="B319">
        <v>0</v>
      </c>
      <c r="C319">
        <v>1998</v>
      </c>
      <c r="D319">
        <v>19</v>
      </c>
      <c r="E319" t="s">
        <v>221</v>
      </c>
      <c r="F319">
        <v>2</v>
      </c>
      <c r="G319">
        <v>2</v>
      </c>
      <c r="H319">
        <v>2</v>
      </c>
      <c r="I319">
        <v>2</v>
      </c>
      <c r="J319">
        <v>4</v>
      </c>
      <c r="K319">
        <v>3</v>
      </c>
      <c r="L319">
        <v>2</v>
      </c>
      <c r="M319">
        <v>2</v>
      </c>
      <c r="N319">
        <v>4</v>
      </c>
      <c r="O319">
        <v>4</v>
      </c>
      <c r="P319">
        <v>4</v>
      </c>
      <c r="Q319">
        <v>5</v>
      </c>
      <c r="R319">
        <v>2</v>
      </c>
      <c r="S319">
        <v>4</v>
      </c>
      <c r="T319">
        <v>2</v>
      </c>
      <c r="U319">
        <v>2</v>
      </c>
      <c r="V319">
        <v>5</v>
      </c>
      <c r="W319">
        <v>5</v>
      </c>
      <c r="X319">
        <v>5</v>
      </c>
      <c r="Y319">
        <v>2</v>
      </c>
      <c r="Z319">
        <v>5</v>
      </c>
      <c r="AA319">
        <v>5</v>
      </c>
      <c r="AB319">
        <v>69</v>
      </c>
      <c r="AC319">
        <v>76</v>
      </c>
    </row>
    <row r="320" spans="1:29" x14ac:dyDescent="0.35">
      <c r="A320">
        <v>6344</v>
      </c>
      <c r="B320">
        <v>0</v>
      </c>
      <c r="C320">
        <v>1995</v>
      </c>
      <c r="D320">
        <v>22</v>
      </c>
      <c r="E320" t="s">
        <v>222</v>
      </c>
      <c r="F320">
        <v>2</v>
      </c>
      <c r="G320">
        <v>2</v>
      </c>
      <c r="H320">
        <v>4</v>
      </c>
      <c r="I320">
        <v>3</v>
      </c>
      <c r="J320">
        <v>4</v>
      </c>
      <c r="K320">
        <v>3</v>
      </c>
      <c r="L320">
        <v>4</v>
      </c>
      <c r="M320">
        <v>4</v>
      </c>
      <c r="N320">
        <v>4</v>
      </c>
      <c r="O320">
        <v>5</v>
      </c>
      <c r="P320">
        <v>4</v>
      </c>
      <c r="Q320">
        <v>4</v>
      </c>
      <c r="R320">
        <v>3</v>
      </c>
      <c r="S320">
        <v>3</v>
      </c>
      <c r="T320">
        <v>4</v>
      </c>
      <c r="U320">
        <v>3</v>
      </c>
      <c r="V320">
        <v>3</v>
      </c>
      <c r="W320">
        <v>3</v>
      </c>
      <c r="X320">
        <v>4</v>
      </c>
      <c r="Y320">
        <v>4</v>
      </c>
      <c r="Z320">
        <v>4</v>
      </c>
      <c r="AA320">
        <v>3</v>
      </c>
      <c r="AB320">
        <v>73</v>
      </c>
      <c r="AC320">
        <v>172</v>
      </c>
    </row>
    <row r="321" spans="1:29" x14ac:dyDescent="0.35">
      <c r="A321">
        <v>6345</v>
      </c>
      <c r="B321">
        <v>0</v>
      </c>
      <c r="C321">
        <v>1993</v>
      </c>
      <c r="D321">
        <v>24</v>
      </c>
      <c r="E321" t="s">
        <v>90</v>
      </c>
      <c r="F321">
        <v>1</v>
      </c>
      <c r="G321">
        <v>1</v>
      </c>
      <c r="H321">
        <v>2</v>
      </c>
      <c r="I321">
        <v>3</v>
      </c>
      <c r="J321">
        <v>1</v>
      </c>
      <c r="K321">
        <v>1</v>
      </c>
      <c r="L321">
        <v>3</v>
      </c>
      <c r="M321">
        <v>1</v>
      </c>
      <c r="N321">
        <v>4</v>
      </c>
      <c r="O321">
        <v>4</v>
      </c>
      <c r="P321">
        <v>3</v>
      </c>
      <c r="Q321">
        <v>1</v>
      </c>
      <c r="R321">
        <v>1</v>
      </c>
      <c r="S321">
        <v>4</v>
      </c>
      <c r="T321">
        <v>2</v>
      </c>
      <c r="U321">
        <v>3</v>
      </c>
      <c r="V321">
        <v>2</v>
      </c>
      <c r="W321">
        <v>3</v>
      </c>
      <c r="X321">
        <v>2</v>
      </c>
      <c r="Y321">
        <v>4</v>
      </c>
      <c r="Z321">
        <v>5</v>
      </c>
      <c r="AA321">
        <v>3</v>
      </c>
      <c r="AB321">
        <v>52</v>
      </c>
      <c r="AC321">
        <v>141</v>
      </c>
    </row>
    <row r="322" spans="1:29" x14ac:dyDescent="0.35">
      <c r="A322">
        <v>6346</v>
      </c>
      <c r="B322">
        <v>0</v>
      </c>
      <c r="C322">
        <v>1996</v>
      </c>
      <c r="D322">
        <v>21</v>
      </c>
      <c r="E322" t="s">
        <v>95</v>
      </c>
      <c r="F322">
        <v>1</v>
      </c>
      <c r="G322">
        <v>1</v>
      </c>
      <c r="H322">
        <v>2</v>
      </c>
      <c r="I322">
        <v>1</v>
      </c>
      <c r="J322">
        <v>4</v>
      </c>
      <c r="K322">
        <v>4</v>
      </c>
      <c r="L322">
        <v>2</v>
      </c>
      <c r="M322">
        <v>4</v>
      </c>
      <c r="N322">
        <v>3</v>
      </c>
      <c r="O322">
        <v>3</v>
      </c>
      <c r="P322">
        <v>2</v>
      </c>
      <c r="Q322">
        <v>1</v>
      </c>
      <c r="R322">
        <v>1</v>
      </c>
      <c r="S322">
        <v>3</v>
      </c>
      <c r="T322">
        <v>2</v>
      </c>
      <c r="U322">
        <v>3</v>
      </c>
      <c r="V322">
        <v>2</v>
      </c>
      <c r="W322">
        <v>4</v>
      </c>
      <c r="X322">
        <v>3</v>
      </c>
      <c r="Y322">
        <v>2</v>
      </c>
      <c r="Z322">
        <v>5</v>
      </c>
      <c r="AA322">
        <v>2</v>
      </c>
      <c r="AB322">
        <v>53</v>
      </c>
      <c r="AC322">
        <v>452</v>
      </c>
    </row>
    <row r="323" spans="1:29" x14ac:dyDescent="0.35">
      <c r="A323">
        <v>6353</v>
      </c>
      <c r="B323">
        <v>1</v>
      </c>
      <c r="C323">
        <v>1980</v>
      </c>
      <c r="D323">
        <v>37</v>
      </c>
      <c r="E323" t="s">
        <v>223</v>
      </c>
      <c r="F323">
        <v>3</v>
      </c>
      <c r="G323">
        <v>3</v>
      </c>
      <c r="H323">
        <v>2</v>
      </c>
      <c r="I323">
        <v>2</v>
      </c>
      <c r="J323">
        <v>4</v>
      </c>
      <c r="K323">
        <v>3</v>
      </c>
      <c r="L323">
        <v>4</v>
      </c>
      <c r="M323">
        <v>2</v>
      </c>
      <c r="N323">
        <v>2</v>
      </c>
      <c r="O323">
        <v>4</v>
      </c>
      <c r="P323">
        <v>4</v>
      </c>
      <c r="Q323">
        <v>3</v>
      </c>
      <c r="R323">
        <v>2</v>
      </c>
      <c r="S323">
        <v>4</v>
      </c>
      <c r="T323">
        <v>3</v>
      </c>
      <c r="U323">
        <v>3</v>
      </c>
      <c r="V323">
        <v>3</v>
      </c>
      <c r="W323">
        <v>4</v>
      </c>
      <c r="X323">
        <v>4</v>
      </c>
      <c r="Y323">
        <v>2</v>
      </c>
      <c r="Z323">
        <v>4</v>
      </c>
      <c r="AA323">
        <v>3</v>
      </c>
      <c r="AB323">
        <v>62</v>
      </c>
      <c r="AC323">
        <v>130</v>
      </c>
    </row>
    <row r="324" spans="1:29" x14ac:dyDescent="0.35">
      <c r="A324">
        <v>6355</v>
      </c>
      <c r="B324">
        <v>1</v>
      </c>
      <c r="C324">
        <v>1981</v>
      </c>
      <c r="D324">
        <v>36</v>
      </c>
      <c r="E324" t="s">
        <v>90</v>
      </c>
      <c r="F324">
        <v>1</v>
      </c>
      <c r="G324">
        <v>1</v>
      </c>
      <c r="H324">
        <v>3</v>
      </c>
      <c r="I324">
        <v>4</v>
      </c>
      <c r="J324">
        <v>2</v>
      </c>
      <c r="K324">
        <v>2</v>
      </c>
      <c r="L324">
        <v>4</v>
      </c>
      <c r="M324">
        <v>2</v>
      </c>
      <c r="N324">
        <v>4</v>
      </c>
      <c r="O324">
        <v>4</v>
      </c>
      <c r="P324">
        <v>4</v>
      </c>
      <c r="Q324">
        <v>3</v>
      </c>
      <c r="R324">
        <v>2</v>
      </c>
      <c r="S324">
        <v>4</v>
      </c>
      <c r="T324">
        <v>2</v>
      </c>
      <c r="U324">
        <v>4</v>
      </c>
      <c r="V324">
        <v>3</v>
      </c>
      <c r="W324">
        <v>4</v>
      </c>
      <c r="X324">
        <v>4</v>
      </c>
      <c r="Y324">
        <v>4</v>
      </c>
      <c r="Z324">
        <v>2</v>
      </c>
      <c r="AA324">
        <v>2</v>
      </c>
      <c r="AB324">
        <v>63</v>
      </c>
      <c r="AC324">
        <v>183</v>
      </c>
    </row>
    <row r="325" spans="1:29" x14ac:dyDescent="0.35">
      <c r="A325">
        <v>6363</v>
      </c>
      <c r="B325">
        <v>1</v>
      </c>
      <c r="C325">
        <v>1992</v>
      </c>
      <c r="D325">
        <v>25</v>
      </c>
      <c r="E325" t="s">
        <v>224</v>
      </c>
      <c r="F325">
        <v>1</v>
      </c>
      <c r="G325">
        <v>1</v>
      </c>
      <c r="H325">
        <v>3</v>
      </c>
      <c r="I325">
        <v>4</v>
      </c>
      <c r="J325">
        <v>5</v>
      </c>
      <c r="K325">
        <v>2</v>
      </c>
      <c r="L325">
        <v>1</v>
      </c>
      <c r="M325">
        <v>4</v>
      </c>
      <c r="N325">
        <v>2</v>
      </c>
      <c r="O325">
        <v>4</v>
      </c>
      <c r="P325">
        <v>1</v>
      </c>
      <c r="Q325">
        <v>2</v>
      </c>
      <c r="R325">
        <v>2</v>
      </c>
      <c r="S325">
        <v>3</v>
      </c>
      <c r="T325">
        <v>2</v>
      </c>
      <c r="U325">
        <v>2</v>
      </c>
      <c r="V325">
        <v>1</v>
      </c>
      <c r="W325">
        <v>4</v>
      </c>
      <c r="X325">
        <v>4</v>
      </c>
      <c r="Y325">
        <v>2</v>
      </c>
      <c r="Z325">
        <v>5</v>
      </c>
      <c r="AA325">
        <v>5</v>
      </c>
      <c r="AB325">
        <v>58</v>
      </c>
      <c r="AC325">
        <v>146</v>
      </c>
    </row>
    <row r="326" spans="1:29" x14ac:dyDescent="0.35">
      <c r="A326">
        <v>6365</v>
      </c>
      <c r="B326">
        <v>0</v>
      </c>
      <c r="C326">
        <v>1996</v>
      </c>
      <c r="D326">
        <v>21</v>
      </c>
      <c r="E326" t="s">
        <v>225</v>
      </c>
      <c r="F326">
        <v>1</v>
      </c>
      <c r="G326">
        <v>1</v>
      </c>
      <c r="H326">
        <v>2</v>
      </c>
      <c r="I326">
        <v>1</v>
      </c>
      <c r="J326">
        <v>4</v>
      </c>
      <c r="K326">
        <v>3</v>
      </c>
      <c r="L326">
        <v>1</v>
      </c>
      <c r="M326">
        <v>1</v>
      </c>
      <c r="N326">
        <v>4</v>
      </c>
      <c r="O326">
        <v>4</v>
      </c>
      <c r="P326">
        <v>2</v>
      </c>
      <c r="Q326">
        <v>2</v>
      </c>
      <c r="R326">
        <v>1</v>
      </c>
      <c r="S326">
        <v>4</v>
      </c>
      <c r="T326">
        <v>1</v>
      </c>
      <c r="U326">
        <v>2</v>
      </c>
      <c r="V326">
        <v>1</v>
      </c>
      <c r="W326">
        <v>4</v>
      </c>
      <c r="X326">
        <v>1</v>
      </c>
      <c r="Y326">
        <v>3</v>
      </c>
      <c r="Z326">
        <v>5</v>
      </c>
      <c r="AA326">
        <v>2</v>
      </c>
      <c r="AB326">
        <v>48</v>
      </c>
      <c r="AC326">
        <v>270</v>
      </c>
    </row>
    <row r="327" spans="1:29" x14ac:dyDescent="0.35">
      <c r="A327">
        <v>6366</v>
      </c>
      <c r="B327">
        <v>0</v>
      </c>
      <c r="C327">
        <v>1991</v>
      </c>
      <c r="D327">
        <v>26</v>
      </c>
      <c r="E327" t="s">
        <v>90</v>
      </c>
      <c r="F327">
        <v>1</v>
      </c>
      <c r="G327">
        <v>1</v>
      </c>
      <c r="H327">
        <v>2</v>
      </c>
      <c r="I327">
        <v>3</v>
      </c>
      <c r="J327">
        <v>1</v>
      </c>
      <c r="K327">
        <v>1</v>
      </c>
      <c r="L327">
        <v>3</v>
      </c>
      <c r="M327">
        <v>2</v>
      </c>
      <c r="N327">
        <v>1</v>
      </c>
      <c r="O327">
        <v>4</v>
      </c>
      <c r="P327">
        <v>4</v>
      </c>
      <c r="Q327">
        <v>1</v>
      </c>
      <c r="R327">
        <v>1</v>
      </c>
      <c r="S327">
        <v>1</v>
      </c>
      <c r="T327">
        <v>2</v>
      </c>
      <c r="U327">
        <v>1</v>
      </c>
      <c r="V327">
        <v>1</v>
      </c>
      <c r="W327">
        <v>2</v>
      </c>
      <c r="X327">
        <v>1</v>
      </c>
      <c r="Y327">
        <v>3</v>
      </c>
      <c r="Z327">
        <v>3</v>
      </c>
      <c r="AA327">
        <v>3</v>
      </c>
      <c r="AB327">
        <v>40</v>
      </c>
      <c r="AC327">
        <v>237</v>
      </c>
    </row>
    <row r="328" spans="1:29" x14ac:dyDescent="0.35">
      <c r="A328">
        <v>6367</v>
      </c>
      <c r="B328">
        <v>0</v>
      </c>
      <c r="C328">
        <v>1990</v>
      </c>
      <c r="D328">
        <v>27</v>
      </c>
      <c r="E328" t="s">
        <v>226</v>
      </c>
      <c r="F328">
        <v>3</v>
      </c>
      <c r="G328">
        <v>3</v>
      </c>
      <c r="H328">
        <v>1</v>
      </c>
      <c r="I328">
        <v>3</v>
      </c>
      <c r="J328">
        <v>2</v>
      </c>
      <c r="K328">
        <v>2</v>
      </c>
      <c r="L328">
        <v>1</v>
      </c>
      <c r="M328">
        <v>1</v>
      </c>
      <c r="N328">
        <v>4</v>
      </c>
      <c r="O328">
        <v>5</v>
      </c>
      <c r="P328">
        <v>3</v>
      </c>
      <c r="Q328">
        <v>3</v>
      </c>
      <c r="R328">
        <v>1</v>
      </c>
      <c r="S328">
        <v>3</v>
      </c>
      <c r="T328">
        <v>2</v>
      </c>
      <c r="U328">
        <v>3</v>
      </c>
      <c r="V328">
        <v>1</v>
      </c>
      <c r="W328">
        <v>1</v>
      </c>
      <c r="X328">
        <v>1</v>
      </c>
      <c r="Y328">
        <v>3</v>
      </c>
      <c r="Z328">
        <v>5</v>
      </c>
      <c r="AA328">
        <v>4</v>
      </c>
      <c r="AB328">
        <v>49</v>
      </c>
      <c r="AC328">
        <v>98</v>
      </c>
    </row>
    <row r="329" spans="1:29" x14ac:dyDescent="0.35">
      <c r="A329">
        <v>6368</v>
      </c>
      <c r="B329">
        <v>0</v>
      </c>
      <c r="C329">
        <v>1983</v>
      </c>
      <c r="D329">
        <v>34</v>
      </c>
      <c r="E329" t="s">
        <v>90</v>
      </c>
      <c r="F329">
        <v>1</v>
      </c>
      <c r="G329">
        <v>1</v>
      </c>
      <c r="H329">
        <v>1</v>
      </c>
      <c r="I329">
        <v>2</v>
      </c>
      <c r="J329">
        <v>2</v>
      </c>
      <c r="K329">
        <v>2</v>
      </c>
      <c r="L329">
        <v>1</v>
      </c>
      <c r="M329">
        <v>1</v>
      </c>
      <c r="N329">
        <v>1</v>
      </c>
      <c r="O329">
        <v>4</v>
      </c>
      <c r="P329">
        <v>1</v>
      </c>
      <c r="Q329">
        <v>1</v>
      </c>
      <c r="R329">
        <v>1</v>
      </c>
      <c r="S329">
        <v>1</v>
      </c>
      <c r="T329">
        <v>1</v>
      </c>
      <c r="U329">
        <v>1</v>
      </c>
      <c r="V329">
        <v>1</v>
      </c>
      <c r="W329">
        <v>1</v>
      </c>
      <c r="X329">
        <v>1</v>
      </c>
      <c r="Y329">
        <v>1</v>
      </c>
      <c r="Z329">
        <v>1</v>
      </c>
      <c r="AA329">
        <v>2</v>
      </c>
      <c r="AB329">
        <v>27</v>
      </c>
      <c r="AC329">
        <v>127</v>
      </c>
    </row>
    <row r="330" spans="1:29" x14ac:dyDescent="0.35">
      <c r="A330">
        <v>6370</v>
      </c>
      <c r="B330">
        <v>0</v>
      </c>
      <c r="C330">
        <v>1993</v>
      </c>
      <c r="D330">
        <v>24</v>
      </c>
      <c r="E330" t="s">
        <v>227</v>
      </c>
      <c r="F330">
        <v>2</v>
      </c>
      <c r="G330">
        <v>3</v>
      </c>
      <c r="H330">
        <v>2</v>
      </c>
      <c r="I330">
        <v>2</v>
      </c>
      <c r="J330">
        <v>4</v>
      </c>
      <c r="K330">
        <v>2</v>
      </c>
      <c r="L330">
        <v>1</v>
      </c>
      <c r="M330">
        <v>2</v>
      </c>
      <c r="N330">
        <v>1</v>
      </c>
      <c r="O330">
        <v>3</v>
      </c>
      <c r="P330">
        <v>1</v>
      </c>
      <c r="Q330">
        <v>2</v>
      </c>
      <c r="R330">
        <v>1</v>
      </c>
      <c r="S330">
        <v>2</v>
      </c>
      <c r="T330">
        <v>1</v>
      </c>
      <c r="U330">
        <v>4</v>
      </c>
      <c r="V330">
        <v>2</v>
      </c>
      <c r="W330">
        <v>2</v>
      </c>
      <c r="X330">
        <v>1</v>
      </c>
      <c r="Y330">
        <v>2</v>
      </c>
      <c r="Z330">
        <v>4</v>
      </c>
      <c r="AA330">
        <v>3</v>
      </c>
      <c r="AB330">
        <v>42</v>
      </c>
      <c r="AC330">
        <v>167</v>
      </c>
    </row>
    <row r="331" spans="1:29" x14ac:dyDescent="0.35">
      <c r="A331">
        <v>6371</v>
      </c>
      <c r="B331">
        <v>0</v>
      </c>
      <c r="C331">
        <v>1998</v>
      </c>
      <c r="D331">
        <v>19</v>
      </c>
      <c r="E331" t="s">
        <v>90</v>
      </c>
      <c r="F331">
        <v>1</v>
      </c>
      <c r="G331">
        <v>1</v>
      </c>
      <c r="H331">
        <v>2</v>
      </c>
      <c r="I331">
        <v>3</v>
      </c>
      <c r="J331">
        <v>1</v>
      </c>
      <c r="K331">
        <v>2</v>
      </c>
      <c r="L331">
        <v>1</v>
      </c>
      <c r="M331">
        <v>2</v>
      </c>
      <c r="N331">
        <v>3</v>
      </c>
      <c r="O331">
        <v>1</v>
      </c>
      <c r="P331">
        <v>1</v>
      </c>
      <c r="Q331">
        <v>1</v>
      </c>
      <c r="R331">
        <v>2</v>
      </c>
      <c r="S331">
        <v>4</v>
      </c>
      <c r="T331">
        <v>2</v>
      </c>
      <c r="U331">
        <v>4</v>
      </c>
      <c r="V331">
        <v>1</v>
      </c>
      <c r="W331">
        <v>2</v>
      </c>
      <c r="X331">
        <v>1</v>
      </c>
      <c r="Y331">
        <v>4</v>
      </c>
      <c r="Z331">
        <v>2</v>
      </c>
      <c r="AA331">
        <v>5</v>
      </c>
      <c r="AB331">
        <v>44</v>
      </c>
      <c r="AC331">
        <v>149</v>
      </c>
    </row>
    <row r="332" spans="1:29" x14ac:dyDescent="0.35">
      <c r="A332">
        <v>6373</v>
      </c>
      <c r="B332">
        <v>0</v>
      </c>
      <c r="C332">
        <v>1995</v>
      </c>
      <c r="D332">
        <v>22</v>
      </c>
      <c r="E332" t="s">
        <v>90</v>
      </c>
      <c r="F332">
        <v>1</v>
      </c>
      <c r="G332">
        <v>1</v>
      </c>
      <c r="H332">
        <v>2</v>
      </c>
      <c r="I332">
        <v>2</v>
      </c>
      <c r="J332">
        <v>2</v>
      </c>
      <c r="K332">
        <v>1</v>
      </c>
      <c r="L332">
        <v>1</v>
      </c>
      <c r="M332">
        <v>2</v>
      </c>
      <c r="N332">
        <v>3</v>
      </c>
      <c r="O332">
        <v>4</v>
      </c>
      <c r="P332">
        <v>4</v>
      </c>
      <c r="Q332">
        <v>2</v>
      </c>
      <c r="R332">
        <v>1</v>
      </c>
      <c r="S332">
        <v>1</v>
      </c>
      <c r="T332">
        <v>1</v>
      </c>
      <c r="U332">
        <v>1</v>
      </c>
      <c r="V332">
        <v>3</v>
      </c>
      <c r="W332">
        <v>1</v>
      </c>
      <c r="X332">
        <v>3</v>
      </c>
      <c r="Y332">
        <v>3</v>
      </c>
      <c r="Z332">
        <v>4</v>
      </c>
      <c r="AA332">
        <v>4</v>
      </c>
      <c r="AB332">
        <v>45</v>
      </c>
      <c r="AC332">
        <v>182</v>
      </c>
    </row>
    <row r="333" spans="1:29" x14ac:dyDescent="0.35">
      <c r="A333">
        <v>6375</v>
      </c>
      <c r="B333">
        <v>0</v>
      </c>
      <c r="C333">
        <v>1990</v>
      </c>
      <c r="D333">
        <v>27</v>
      </c>
      <c r="E333" t="s">
        <v>228</v>
      </c>
      <c r="F333">
        <v>2</v>
      </c>
      <c r="G333">
        <v>2</v>
      </c>
      <c r="H333">
        <v>2</v>
      </c>
      <c r="I333">
        <v>2</v>
      </c>
      <c r="J333">
        <v>3</v>
      </c>
      <c r="K333">
        <v>2</v>
      </c>
      <c r="L333">
        <v>2</v>
      </c>
      <c r="M333">
        <v>2</v>
      </c>
      <c r="N333">
        <v>4</v>
      </c>
      <c r="O333">
        <v>5</v>
      </c>
      <c r="P333">
        <v>3</v>
      </c>
      <c r="Q333">
        <v>2</v>
      </c>
      <c r="R333">
        <v>2</v>
      </c>
      <c r="S333">
        <v>3</v>
      </c>
      <c r="T333">
        <v>2</v>
      </c>
      <c r="U333">
        <v>2</v>
      </c>
      <c r="V333">
        <v>4</v>
      </c>
      <c r="W333">
        <v>2</v>
      </c>
      <c r="X333">
        <v>2</v>
      </c>
      <c r="Y333">
        <v>2</v>
      </c>
      <c r="Z333">
        <v>4</v>
      </c>
      <c r="AA333">
        <v>2</v>
      </c>
      <c r="AB333">
        <v>52</v>
      </c>
      <c r="AC333">
        <v>133</v>
      </c>
    </row>
    <row r="334" spans="1:29" x14ac:dyDescent="0.35">
      <c r="A334">
        <v>6377</v>
      </c>
      <c r="B334">
        <v>0</v>
      </c>
      <c r="C334">
        <v>1991</v>
      </c>
      <c r="D334">
        <v>26</v>
      </c>
      <c r="E334" t="s">
        <v>90</v>
      </c>
      <c r="F334">
        <v>1</v>
      </c>
      <c r="G334">
        <v>1</v>
      </c>
      <c r="H334">
        <v>2</v>
      </c>
      <c r="I334">
        <v>1</v>
      </c>
      <c r="J334">
        <v>4</v>
      </c>
      <c r="K334">
        <v>1</v>
      </c>
      <c r="L334">
        <v>3</v>
      </c>
      <c r="M334">
        <v>2</v>
      </c>
      <c r="N334">
        <v>3</v>
      </c>
      <c r="O334">
        <v>4</v>
      </c>
      <c r="P334">
        <v>2</v>
      </c>
      <c r="Q334">
        <v>2</v>
      </c>
      <c r="R334">
        <v>3</v>
      </c>
      <c r="S334">
        <v>1</v>
      </c>
      <c r="T334">
        <v>1</v>
      </c>
      <c r="U334">
        <v>4</v>
      </c>
      <c r="V334">
        <v>2</v>
      </c>
      <c r="W334">
        <v>3</v>
      </c>
      <c r="X334">
        <v>2</v>
      </c>
      <c r="Y334">
        <v>1</v>
      </c>
      <c r="Z334">
        <v>4</v>
      </c>
      <c r="AA334">
        <v>1</v>
      </c>
      <c r="AB334">
        <v>46</v>
      </c>
      <c r="AC334">
        <v>112</v>
      </c>
    </row>
    <row r="335" spans="1:29" x14ac:dyDescent="0.35">
      <c r="A335">
        <v>6378</v>
      </c>
      <c r="B335">
        <v>0</v>
      </c>
      <c r="C335">
        <v>1976</v>
      </c>
      <c r="D335">
        <v>41</v>
      </c>
      <c r="E335" t="s">
        <v>90</v>
      </c>
      <c r="F335">
        <v>1</v>
      </c>
      <c r="G335">
        <v>1</v>
      </c>
      <c r="H335">
        <v>2</v>
      </c>
      <c r="I335">
        <v>1</v>
      </c>
      <c r="J335">
        <v>2</v>
      </c>
      <c r="K335">
        <v>3</v>
      </c>
      <c r="L335">
        <v>3</v>
      </c>
      <c r="M335">
        <v>3</v>
      </c>
      <c r="N335">
        <v>4</v>
      </c>
      <c r="O335">
        <v>5</v>
      </c>
      <c r="P335">
        <v>3</v>
      </c>
      <c r="Q335">
        <v>4</v>
      </c>
      <c r="R335">
        <v>2</v>
      </c>
      <c r="S335">
        <v>4</v>
      </c>
      <c r="T335">
        <v>2</v>
      </c>
      <c r="U335">
        <v>4</v>
      </c>
      <c r="V335">
        <v>3</v>
      </c>
      <c r="W335">
        <v>4</v>
      </c>
      <c r="X335">
        <v>4</v>
      </c>
      <c r="Y335">
        <v>2</v>
      </c>
      <c r="Z335">
        <v>4</v>
      </c>
      <c r="AA335">
        <v>3</v>
      </c>
      <c r="AB335">
        <v>62</v>
      </c>
      <c r="AC335">
        <v>152</v>
      </c>
    </row>
    <row r="336" spans="1:29" x14ac:dyDescent="0.35">
      <c r="A336">
        <v>6388</v>
      </c>
      <c r="B336">
        <v>1</v>
      </c>
      <c r="C336">
        <v>1972</v>
      </c>
      <c r="D336">
        <v>45</v>
      </c>
      <c r="E336" t="s">
        <v>229</v>
      </c>
      <c r="F336">
        <v>1</v>
      </c>
      <c r="G336">
        <v>1</v>
      </c>
      <c r="H336">
        <v>1</v>
      </c>
      <c r="I336">
        <v>4</v>
      </c>
      <c r="J336">
        <v>2</v>
      </c>
      <c r="K336">
        <v>3</v>
      </c>
      <c r="L336">
        <v>2</v>
      </c>
      <c r="M336">
        <v>2</v>
      </c>
      <c r="N336">
        <v>1</v>
      </c>
      <c r="O336">
        <v>4</v>
      </c>
      <c r="P336">
        <v>3</v>
      </c>
      <c r="Q336">
        <v>4</v>
      </c>
      <c r="R336">
        <v>1</v>
      </c>
      <c r="S336">
        <v>4</v>
      </c>
      <c r="T336">
        <v>1</v>
      </c>
      <c r="U336">
        <v>1</v>
      </c>
      <c r="V336">
        <v>2</v>
      </c>
      <c r="W336">
        <v>2</v>
      </c>
      <c r="X336">
        <v>2</v>
      </c>
      <c r="Y336">
        <v>3</v>
      </c>
      <c r="Z336">
        <v>2</v>
      </c>
      <c r="AA336">
        <v>3</v>
      </c>
      <c r="AB336">
        <v>47</v>
      </c>
      <c r="AC336">
        <v>264</v>
      </c>
    </row>
    <row r="337" spans="1:29" x14ac:dyDescent="0.35">
      <c r="A337">
        <v>6389</v>
      </c>
      <c r="B337">
        <v>0</v>
      </c>
      <c r="C337">
        <v>1995</v>
      </c>
      <c r="D337">
        <v>22</v>
      </c>
      <c r="E337" t="s">
        <v>230</v>
      </c>
      <c r="F337">
        <v>3</v>
      </c>
      <c r="G337">
        <v>3</v>
      </c>
      <c r="H337">
        <v>2</v>
      </c>
      <c r="I337">
        <v>2</v>
      </c>
      <c r="J337">
        <v>3</v>
      </c>
      <c r="K337">
        <v>2</v>
      </c>
      <c r="L337">
        <v>2</v>
      </c>
      <c r="M337">
        <v>2</v>
      </c>
      <c r="N337">
        <v>2</v>
      </c>
      <c r="O337">
        <v>3</v>
      </c>
      <c r="P337">
        <v>2</v>
      </c>
      <c r="Q337">
        <v>2</v>
      </c>
      <c r="R337">
        <v>1</v>
      </c>
      <c r="S337">
        <v>3</v>
      </c>
      <c r="T337">
        <v>2</v>
      </c>
      <c r="U337">
        <v>2</v>
      </c>
      <c r="V337">
        <v>2</v>
      </c>
      <c r="W337">
        <v>2</v>
      </c>
      <c r="X337">
        <v>3</v>
      </c>
      <c r="Y337">
        <v>2</v>
      </c>
      <c r="Z337">
        <v>2</v>
      </c>
      <c r="AA337">
        <v>3</v>
      </c>
      <c r="AB337">
        <v>44</v>
      </c>
      <c r="AC337">
        <v>82</v>
      </c>
    </row>
    <row r="338" spans="1:29" x14ac:dyDescent="0.35">
      <c r="A338">
        <v>6390</v>
      </c>
      <c r="B338">
        <v>0</v>
      </c>
      <c r="C338">
        <v>1995</v>
      </c>
      <c r="D338">
        <v>22</v>
      </c>
      <c r="E338" t="s">
        <v>90</v>
      </c>
      <c r="F338">
        <v>1</v>
      </c>
      <c r="G338">
        <v>1</v>
      </c>
      <c r="H338">
        <v>4</v>
      </c>
      <c r="I338">
        <v>4</v>
      </c>
      <c r="J338">
        <v>1</v>
      </c>
      <c r="K338">
        <v>3</v>
      </c>
      <c r="L338">
        <v>1</v>
      </c>
      <c r="M338">
        <v>2</v>
      </c>
      <c r="N338">
        <v>4</v>
      </c>
      <c r="O338">
        <v>5</v>
      </c>
      <c r="P338">
        <v>1</v>
      </c>
      <c r="Q338">
        <v>1</v>
      </c>
      <c r="R338">
        <v>1</v>
      </c>
      <c r="S338">
        <v>3</v>
      </c>
      <c r="T338">
        <v>2</v>
      </c>
      <c r="U338">
        <v>4</v>
      </c>
      <c r="V338">
        <v>3</v>
      </c>
      <c r="W338">
        <v>4</v>
      </c>
      <c r="X338">
        <v>1</v>
      </c>
      <c r="Y338">
        <v>1</v>
      </c>
      <c r="Z338">
        <v>4</v>
      </c>
      <c r="AA338">
        <v>3</v>
      </c>
      <c r="AB338">
        <v>52</v>
      </c>
      <c r="AC338">
        <v>121</v>
      </c>
    </row>
    <row r="339" spans="1:29" x14ac:dyDescent="0.35">
      <c r="A339">
        <v>6391</v>
      </c>
      <c r="B339">
        <v>0</v>
      </c>
      <c r="C339">
        <v>1993</v>
      </c>
      <c r="D339">
        <v>24</v>
      </c>
      <c r="E339" t="s">
        <v>90</v>
      </c>
      <c r="F339">
        <v>1</v>
      </c>
      <c r="G339">
        <v>1</v>
      </c>
      <c r="H339">
        <v>4</v>
      </c>
      <c r="I339">
        <v>4</v>
      </c>
      <c r="J339">
        <v>5</v>
      </c>
      <c r="K339">
        <v>2</v>
      </c>
      <c r="L339">
        <v>3</v>
      </c>
      <c r="M339">
        <v>4</v>
      </c>
      <c r="N339">
        <v>5</v>
      </c>
      <c r="O339">
        <v>5</v>
      </c>
      <c r="P339">
        <v>2</v>
      </c>
      <c r="Q339">
        <v>3</v>
      </c>
      <c r="R339">
        <v>2</v>
      </c>
      <c r="S339">
        <v>4</v>
      </c>
      <c r="T339">
        <v>2</v>
      </c>
      <c r="U339">
        <v>4</v>
      </c>
      <c r="V339">
        <v>4</v>
      </c>
      <c r="W339">
        <v>3</v>
      </c>
      <c r="X339">
        <v>2</v>
      </c>
      <c r="Y339">
        <v>2</v>
      </c>
      <c r="Z339">
        <v>4</v>
      </c>
      <c r="AA339">
        <v>4</v>
      </c>
      <c r="AB339" t="s">
        <v>90</v>
      </c>
      <c r="AC339">
        <v>160</v>
      </c>
    </row>
    <row r="340" spans="1:29" x14ac:dyDescent="0.35">
      <c r="A340">
        <v>6398</v>
      </c>
      <c r="B340">
        <v>0</v>
      </c>
      <c r="C340">
        <v>1996</v>
      </c>
      <c r="D340">
        <v>21</v>
      </c>
      <c r="E340" t="s">
        <v>231</v>
      </c>
      <c r="F340">
        <v>2</v>
      </c>
      <c r="G340">
        <v>2</v>
      </c>
      <c r="H340">
        <v>2</v>
      </c>
      <c r="I340">
        <v>3</v>
      </c>
      <c r="J340">
        <v>4</v>
      </c>
      <c r="K340">
        <v>4</v>
      </c>
      <c r="L340">
        <v>2</v>
      </c>
      <c r="M340">
        <v>3</v>
      </c>
      <c r="N340">
        <v>2</v>
      </c>
      <c r="O340">
        <v>5</v>
      </c>
      <c r="P340">
        <v>3</v>
      </c>
      <c r="Q340">
        <v>3</v>
      </c>
      <c r="R340">
        <v>2</v>
      </c>
      <c r="S340">
        <v>4</v>
      </c>
      <c r="T340">
        <v>2</v>
      </c>
      <c r="U340">
        <v>2</v>
      </c>
      <c r="V340">
        <v>5</v>
      </c>
      <c r="W340">
        <v>3</v>
      </c>
      <c r="X340">
        <v>4</v>
      </c>
      <c r="Y340">
        <v>2</v>
      </c>
      <c r="Z340">
        <v>4</v>
      </c>
      <c r="AA340">
        <v>2</v>
      </c>
      <c r="AB340">
        <v>61</v>
      </c>
      <c r="AC340">
        <v>137</v>
      </c>
    </row>
    <row r="341" spans="1:29" x14ac:dyDescent="0.35">
      <c r="A341">
        <v>6400</v>
      </c>
      <c r="B341">
        <v>1</v>
      </c>
      <c r="C341">
        <v>1992</v>
      </c>
      <c r="D341">
        <v>25</v>
      </c>
      <c r="E341" t="s">
        <v>90</v>
      </c>
      <c r="F341">
        <v>1</v>
      </c>
      <c r="G341">
        <v>1</v>
      </c>
      <c r="H341">
        <v>2</v>
      </c>
      <c r="I341">
        <v>1</v>
      </c>
      <c r="J341">
        <v>3</v>
      </c>
      <c r="K341">
        <v>2</v>
      </c>
      <c r="L341">
        <v>1</v>
      </c>
      <c r="M341">
        <v>1</v>
      </c>
      <c r="N341">
        <v>2</v>
      </c>
      <c r="O341">
        <v>3</v>
      </c>
      <c r="P341">
        <v>1</v>
      </c>
      <c r="Q341">
        <v>1</v>
      </c>
      <c r="R341">
        <v>1</v>
      </c>
      <c r="S341">
        <v>1</v>
      </c>
      <c r="T341">
        <v>2</v>
      </c>
      <c r="U341">
        <v>1</v>
      </c>
      <c r="V341">
        <v>3</v>
      </c>
      <c r="W341">
        <v>3</v>
      </c>
      <c r="X341">
        <v>2</v>
      </c>
      <c r="Y341">
        <v>2</v>
      </c>
      <c r="Z341">
        <v>3</v>
      </c>
      <c r="AA341">
        <v>3</v>
      </c>
      <c r="AB341">
        <v>38</v>
      </c>
      <c r="AC341">
        <v>160</v>
      </c>
    </row>
    <row r="342" spans="1:29" x14ac:dyDescent="0.35">
      <c r="A342">
        <v>6403</v>
      </c>
      <c r="B342">
        <v>0</v>
      </c>
      <c r="C342">
        <v>1993</v>
      </c>
      <c r="D342">
        <v>24</v>
      </c>
      <c r="E342" t="s">
        <v>232</v>
      </c>
      <c r="F342">
        <v>2</v>
      </c>
      <c r="G342">
        <v>2</v>
      </c>
      <c r="H342">
        <v>3</v>
      </c>
      <c r="I342">
        <v>1</v>
      </c>
      <c r="J342">
        <v>2</v>
      </c>
      <c r="K342">
        <v>4</v>
      </c>
      <c r="L342">
        <v>2</v>
      </c>
      <c r="M342">
        <v>1</v>
      </c>
      <c r="N342">
        <v>3</v>
      </c>
      <c r="O342">
        <v>4</v>
      </c>
      <c r="P342">
        <v>3</v>
      </c>
      <c r="Q342">
        <v>2</v>
      </c>
      <c r="R342">
        <v>1</v>
      </c>
      <c r="S342">
        <v>3</v>
      </c>
      <c r="T342">
        <v>2</v>
      </c>
      <c r="U342">
        <v>3</v>
      </c>
      <c r="V342">
        <v>1</v>
      </c>
      <c r="W342">
        <v>4</v>
      </c>
      <c r="X342">
        <v>2</v>
      </c>
      <c r="Y342">
        <v>3</v>
      </c>
      <c r="Z342">
        <v>3</v>
      </c>
      <c r="AA342">
        <v>4</v>
      </c>
      <c r="AB342">
        <v>51</v>
      </c>
      <c r="AC342">
        <v>106</v>
      </c>
    </row>
    <row r="343" spans="1:29" x14ac:dyDescent="0.35">
      <c r="A343">
        <v>6407</v>
      </c>
      <c r="B343">
        <v>0</v>
      </c>
      <c r="C343">
        <v>1991</v>
      </c>
      <c r="D343">
        <v>26</v>
      </c>
      <c r="E343" t="s">
        <v>90</v>
      </c>
      <c r="F343">
        <v>1</v>
      </c>
      <c r="G343">
        <v>1</v>
      </c>
      <c r="H343">
        <v>3</v>
      </c>
      <c r="I343">
        <v>2</v>
      </c>
      <c r="J343">
        <v>4</v>
      </c>
      <c r="K343">
        <v>1</v>
      </c>
      <c r="L343">
        <v>4</v>
      </c>
      <c r="M343">
        <v>1</v>
      </c>
      <c r="N343">
        <v>5</v>
      </c>
      <c r="O343">
        <v>5</v>
      </c>
      <c r="P343">
        <v>3</v>
      </c>
      <c r="Q343">
        <v>4</v>
      </c>
      <c r="R343">
        <v>1</v>
      </c>
      <c r="S343">
        <v>3</v>
      </c>
      <c r="T343">
        <v>1</v>
      </c>
      <c r="U343">
        <v>4</v>
      </c>
      <c r="V343">
        <v>1</v>
      </c>
      <c r="W343">
        <v>2</v>
      </c>
      <c r="X343">
        <v>4</v>
      </c>
      <c r="Y343">
        <v>4</v>
      </c>
      <c r="Z343">
        <v>5</v>
      </c>
      <c r="AA343">
        <v>1</v>
      </c>
      <c r="AB343">
        <v>58</v>
      </c>
      <c r="AC343">
        <v>133</v>
      </c>
    </row>
    <row r="344" spans="1:29" x14ac:dyDescent="0.35">
      <c r="A344">
        <v>6408</v>
      </c>
      <c r="B344">
        <v>0</v>
      </c>
      <c r="C344">
        <v>1995</v>
      </c>
      <c r="D344">
        <v>22</v>
      </c>
      <c r="E344" t="s">
        <v>90</v>
      </c>
      <c r="F344">
        <v>1</v>
      </c>
      <c r="G344">
        <v>1</v>
      </c>
      <c r="H344">
        <v>2</v>
      </c>
      <c r="I344">
        <v>2</v>
      </c>
      <c r="J344">
        <v>2</v>
      </c>
      <c r="K344">
        <v>2</v>
      </c>
      <c r="L344">
        <v>2</v>
      </c>
      <c r="M344">
        <v>2</v>
      </c>
      <c r="N344">
        <v>3</v>
      </c>
      <c r="O344">
        <v>4</v>
      </c>
      <c r="P344">
        <v>3</v>
      </c>
      <c r="Q344">
        <v>2</v>
      </c>
      <c r="R344">
        <v>2</v>
      </c>
      <c r="S344">
        <v>2</v>
      </c>
      <c r="T344">
        <v>2</v>
      </c>
      <c r="U344">
        <v>2</v>
      </c>
      <c r="V344">
        <v>3</v>
      </c>
      <c r="W344">
        <v>2</v>
      </c>
      <c r="X344">
        <v>3</v>
      </c>
      <c r="Y344">
        <v>2</v>
      </c>
      <c r="Z344">
        <v>3</v>
      </c>
      <c r="AA344">
        <v>2</v>
      </c>
      <c r="AB344">
        <v>47</v>
      </c>
      <c r="AC344">
        <v>161</v>
      </c>
    </row>
    <row r="345" spans="1:29" x14ac:dyDescent="0.35">
      <c r="A345">
        <v>6415</v>
      </c>
      <c r="B345">
        <v>0</v>
      </c>
      <c r="C345">
        <v>1994</v>
      </c>
      <c r="D345">
        <v>23</v>
      </c>
      <c r="E345" t="s">
        <v>90</v>
      </c>
      <c r="F345">
        <v>1</v>
      </c>
      <c r="G345">
        <v>1</v>
      </c>
      <c r="H345">
        <v>1</v>
      </c>
      <c r="I345">
        <v>1</v>
      </c>
      <c r="J345">
        <v>1</v>
      </c>
      <c r="K345">
        <v>4</v>
      </c>
      <c r="L345">
        <v>2</v>
      </c>
      <c r="M345">
        <v>1</v>
      </c>
      <c r="N345">
        <v>3</v>
      </c>
      <c r="O345">
        <v>5</v>
      </c>
      <c r="P345">
        <v>4</v>
      </c>
      <c r="Q345">
        <v>1</v>
      </c>
      <c r="R345">
        <v>1</v>
      </c>
      <c r="S345">
        <v>2</v>
      </c>
      <c r="T345">
        <v>1</v>
      </c>
      <c r="U345">
        <v>2</v>
      </c>
      <c r="V345">
        <v>2</v>
      </c>
      <c r="W345">
        <v>1</v>
      </c>
      <c r="X345">
        <v>1</v>
      </c>
      <c r="Y345">
        <v>1</v>
      </c>
      <c r="Z345">
        <v>3</v>
      </c>
      <c r="AA345">
        <v>5</v>
      </c>
      <c r="AB345">
        <v>42</v>
      </c>
      <c r="AC345">
        <v>124</v>
      </c>
    </row>
    <row r="346" spans="1:29" x14ac:dyDescent="0.35">
      <c r="A346">
        <v>6416</v>
      </c>
      <c r="B346">
        <v>0</v>
      </c>
      <c r="C346">
        <v>1999</v>
      </c>
      <c r="D346">
        <v>18</v>
      </c>
      <c r="E346" t="s">
        <v>90</v>
      </c>
      <c r="F346">
        <v>1</v>
      </c>
      <c r="G346">
        <v>1</v>
      </c>
      <c r="H346">
        <v>2</v>
      </c>
      <c r="I346">
        <v>2</v>
      </c>
      <c r="J346">
        <v>3</v>
      </c>
      <c r="K346">
        <v>2</v>
      </c>
      <c r="L346">
        <v>4</v>
      </c>
      <c r="M346">
        <v>3</v>
      </c>
      <c r="N346">
        <v>4</v>
      </c>
      <c r="O346">
        <v>5</v>
      </c>
      <c r="P346">
        <v>4</v>
      </c>
      <c r="Q346">
        <v>4</v>
      </c>
      <c r="R346">
        <v>2</v>
      </c>
      <c r="S346">
        <v>3</v>
      </c>
      <c r="T346">
        <v>4</v>
      </c>
      <c r="U346">
        <v>4</v>
      </c>
      <c r="V346">
        <v>3</v>
      </c>
      <c r="W346">
        <v>2</v>
      </c>
      <c r="X346">
        <v>3</v>
      </c>
      <c r="Y346">
        <v>4</v>
      </c>
      <c r="Z346">
        <v>5</v>
      </c>
      <c r="AA346">
        <v>2</v>
      </c>
      <c r="AB346">
        <v>65</v>
      </c>
      <c r="AC346">
        <v>201</v>
      </c>
    </row>
    <row r="347" spans="1:29" x14ac:dyDescent="0.35">
      <c r="A347">
        <v>6420</v>
      </c>
      <c r="B347">
        <v>0</v>
      </c>
      <c r="C347">
        <v>1996</v>
      </c>
      <c r="D347">
        <v>21</v>
      </c>
      <c r="E347" t="s">
        <v>90</v>
      </c>
      <c r="F347">
        <v>1</v>
      </c>
      <c r="G347">
        <v>1</v>
      </c>
      <c r="H347">
        <v>4</v>
      </c>
      <c r="I347">
        <v>1</v>
      </c>
      <c r="J347">
        <v>3</v>
      </c>
      <c r="K347">
        <v>1</v>
      </c>
      <c r="L347">
        <v>1</v>
      </c>
      <c r="M347">
        <v>2</v>
      </c>
      <c r="N347">
        <v>1</v>
      </c>
      <c r="O347">
        <v>4</v>
      </c>
      <c r="P347">
        <v>1</v>
      </c>
      <c r="Q347">
        <v>2</v>
      </c>
      <c r="R347">
        <v>2</v>
      </c>
      <c r="S347">
        <v>2</v>
      </c>
      <c r="T347">
        <v>2</v>
      </c>
      <c r="U347">
        <v>4</v>
      </c>
      <c r="V347">
        <v>3</v>
      </c>
      <c r="W347">
        <v>3</v>
      </c>
      <c r="X347">
        <v>5</v>
      </c>
      <c r="Y347">
        <v>3</v>
      </c>
      <c r="Z347">
        <v>4</v>
      </c>
      <c r="AA347">
        <v>3</v>
      </c>
      <c r="AB347">
        <v>51</v>
      </c>
      <c r="AC347">
        <v>170</v>
      </c>
    </row>
    <row r="348" spans="1:29" x14ac:dyDescent="0.35">
      <c r="A348">
        <v>6421</v>
      </c>
      <c r="B348">
        <v>1</v>
      </c>
      <c r="C348">
        <v>1998</v>
      </c>
      <c r="D348">
        <v>19</v>
      </c>
      <c r="E348" t="s">
        <v>90</v>
      </c>
      <c r="F348">
        <v>1</v>
      </c>
      <c r="G348">
        <v>1</v>
      </c>
      <c r="H348">
        <v>1</v>
      </c>
      <c r="I348">
        <v>1</v>
      </c>
      <c r="J348">
        <v>1</v>
      </c>
      <c r="K348">
        <v>1</v>
      </c>
      <c r="L348">
        <v>1</v>
      </c>
      <c r="M348">
        <v>1</v>
      </c>
      <c r="N348">
        <v>4</v>
      </c>
      <c r="O348">
        <v>4</v>
      </c>
      <c r="P348">
        <v>1</v>
      </c>
      <c r="Q348">
        <v>1</v>
      </c>
      <c r="R348">
        <v>1</v>
      </c>
      <c r="S348">
        <v>1</v>
      </c>
      <c r="T348">
        <v>1</v>
      </c>
      <c r="U348">
        <v>1</v>
      </c>
      <c r="V348">
        <v>1</v>
      </c>
      <c r="W348">
        <v>1</v>
      </c>
      <c r="X348">
        <v>1</v>
      </c>
      <c r="Y348">
        <v>1</v>
      </c>
      <c r="Z348">
        <v>1</v>
      </c>
      <c r="AA348">
        <v>1</v>
      </c>
      <c r="AB348">
        <v>26</v>
      </c>
      <c r="AC348">
        <v>151</v>
      </c>
    </row>
    <row r="349" spans="1:29" x14ac:dyDescent="0.35">
      <c r="A349">
        <v>6423</v>
      </c>
      <c r="B349">
        <v>0</v>
      </c>
      <c r="C349">
        <v>1995</v>
      </c>
      <c r="D349">
        <v>22</v>
      </c>
      <c r="E349" t="s">
        <v>90</v>
      </c>
      <c r="F349">
        <v>1</v>
      </c>
      <c r="G349">
        <v>1</v>
      </c>
      <c r="H349">
        <v>2</v>
      </c>
      <c r="I349">
        <v>1</v>
      </c>
      <c r="J349">
        <v>2</v>
      </c>
      <c r="K349">
        <v>3</v>
      </c>
      <c r="L349">
        <v>1</v>
      </c>
      <c r="M349">
        <v>3</v>
      </c>
      <c r="N349">
        <v>4</v>
      </c>
      <c r="O349">
        <v>5</v>
      </c>
      <c r="P349">
        <v>2</v>
      </c>
      <c r="Q349">
        <v>4</v>
      </c>
      <c r="R349">
        <v>2</v>
      </c>
      <c r="S349">
        <v>4</v>
      </c>
      <c r="T349">
        <v>2</v>
      </c>
      <c r="U349">
        <v>4</v>
      </c>
      <c r="V349">
        <v>2</v>
      </c>
      <c r="W349">
        <v>4</v>
      </c>
      <c r="X349">
        <v>4</v>
      </c>
      <c r="Y349">
        <v>3</v>
      </c>
      <c r="Z349">
        <v>5</v>
      </c>
      <c r="AA349">
        <v>5</v>
      </c>
      <c r="AB349">
        <v>62</v>
      </c>
      <c r="AC349">
        <v>123</v>
      </c>
    </row>
    <row r="350" spans="1:29" x14ac:dyDescent="0.35">
      <c r="A350">
        <v>6425</v>
      </c>
      <c r="B350">
        <v>0</v>
      </c>
      <c r="C350">
        <v>1995</v>
      </c>
      <c r="D350">
        <v>22</v>
      </c>
      <c r="E350" t="s">
        <v>90</v>
      </c>
      <c r="F350">
        <v>1</v>
      </c>
      <c r="G350">
        <v>1</v>
      </c>
      <c r="H350">
        <v>3</v>
      </c>
      <c r="I350">
        <v>3</v>
      </c>
      <c r="J350">
        <v>4</v>
      </c>
      <c r="K350">
        <v>4</v>
      </c>
      <c r="L350">
        <v>2</v>
      </c>
      <c r="M350">
        <v>4</v>
      </c>
      <c r="N350">
        <v>5</v>
      </c>
      <c r="O350">
        <v>3</v>
      </c>
      <c r="P350">
        <v>2</v>
      </c>
      <c r="Q350">
        <v>4</v>
      </c>
      <c r="R350">
        <v>4</v>
      </c>
      <c r="S350">
        <v>5</v>
      </c>
      <c r="T350">
        <v>3</v>
      </c>
      <c r="U350">
        <v>4</v>
      </c>
      <c r="V350">
        <v>4</v>
      </c>
      <c r="W350">
        <v>4</v>
      </c>
      <c r="X350">
        <v>4</v>
      </c>
      <c r="Y350">
        <v>3</v>
      </c>
      <c r="Z350">
        <v>5</v>
      </c>
      <c r="AA350">
        <v>3</v>
      </c>
      <c r="AB350">
        <v>73</v>
      </c>
      <c r="AC350">
        <v>221</v>
      </c>
    </row>
    <row r="351" spans="1:29" x14ac:dyDescent="0.35">
      <c r="A351">
        <v>6428</v>
      </c>
      <c r="B351">
        <v>0</v>
      </c>
      <c r="C351">
        <v>1990</v>
      </c>
      <c r="D351">
        <v>27</v>
      </c>
      <c r="E351" t="s">
        <v>233</v>
      </c>
      <c r="F351">
        <v>3</v>
      </c>
      <c r="G351">
        <v>3</v>
      </c>
      <c r="H351">
        <v>1</v>
      </c>
      <c r="I351">
        <v>3</v>
      </c>
      <c r="J351">
        <v>4</v>
      </c>
      <c r="K351">
        <v>1</v>
      </c>
      <c r="L351">
        <v>3</v>
      </c>
      <c r="M351">
        <v>1</v>
      </c>
      <c r="N351">
        <v>4</v>
      </c>
      <c r="O351">
        <v>5</v>
      </c>
      <c r="P351">
        <v>3</v>
      </c>
      <c r="Q351">
        <v>1</v>
      </c>
      <c r="R351">
        <v>1</v>
      </c>
      <c r="S351">
        <v>1</v>
      </c>
      <c r="T351">
        <v>1</v>
      </c>
      <c r="U351">
        <v>3</v>
      </c>
      <c r="V351">
        <v>1</v>
      </c>
      <c r="W351">
        <v>3</v>
      </c>
      <c r="X351">
        <v>4</v>
      </c>
      <c r="Y351">
        <v>3</v>
      </c>
      <c r="Z351">
        <v>5</v>
      </c>
      <c r="AA351">
        <v>1</v>
      </c>
      <c r="AB351">
        <v>49</v>
      </c>
      <c r="AC351">
        <v>122</v>
      </c>
    </row>
    <row r="352" spans="1:29" x14ac:dyDescent="0.35">
      <c r="A352">
        <v>6432</v>
      </c>
      <c r="B352">
        <v>1</v>
      </c>
      <c r="C352">
        <v>1989</v>
      </c>
      <c r="D352">
        <v>28</v>
      </c>
      <c r="E352" t="s">
        <v>234</v>
      </c>
      <c r="F352">
        <v>1</v>
      </c>
      <c r="G352">
        <v>1</v>
      </c>
      <c r="H352">
        <v>1</v>
      </c>
      <c r="I352">
        <v>1</v>
      </c>
      <c r="J352">
        <v>2</v>
      </c>
      <c r="K352">
        <v>3</v>
      </c>
      <c r="L352">
        <v>1</v>
      </c>
      <c r="M352">
        <v>1</v>
      </c>
      <c r="N352">
        <v>1</v>
      </c>
      <c r="O352">
        <v>5</v>
      </c>
      <c r="P352">
        <v>1</v>
      </c>
      <c r="Q352">
        <v>1</v>
      </c>
      <c r="R352">
        <v>1</v>
      </c>
      <c r="S352">
        <v>1</v>
      </c>
      <c r="T352">
        <v>1</v>
      </c>
      <c r="U352">
        <v>1</v>
      </c>
      <c r="V352">
        <v>1</v>
      </c>
      <c r="W352">
        <v>3</v>
      </c>
      <c r="X352">
        <v>1</v>
      </c>
      <c r="Y352">
        <v>3</v>
      </c>
      <c r="Z352">
        <v>1</v>
      </c>
      <c r="AA352">
        <v>3</v>
      </c>
      <c r="AB352">
        <v>33</v>
      </c>
      <c r="AC352">
        <v>122</v>
      </c>
    </row>
    <row r="353" spans="1:29" x14ac:dyDescent="0.35">
      <c r="A353">
        <v>6436</v>
      </c>
      <c r="B353">
        <v>0</v>
      </c>
      <c r="C353">
        <v>1995</v>
      </c>
      <c r="D353">
        <v>22</v>
      </c>
      <c r="E353" t="s">
        <v>235</v>
      </c>
      <c r="F353">
        <v>2</v>
      </c>
      <c r="G353">
        <v>2</v>
      </c>
      <c r="H353">
        <v>4</v>
      </c>
      <c r="I353">
        <v>1</v>
      </c>
      <c r="J353">
        <v>3</v>
      </c>
      <c r="K353">
        <v>3</v>
      </c>
      <c r="L353">
        <v>2</v>
      </c>
      <c r="M353">
        <v>1</v>
      </c>
      <c r="N353">
        <v>1</v>
      </c>
      <c r="O353">
        <v>3</v>
      </c>
      <c r="P353">
        <v>1</v>
      </c>
      <c r="Q353">
        <v>2</v>
      </c>
      <c r="R353">
        <v>1</v>
      </c>
      <c r="S353">
        <v>4</v>
      </c>
      <c r="T353">
        <v>3</v>
      </c>
      <c r="U353">
        <v>2</v>
      </c>
      <c r="V353">
        <v>1</v>
      </c>
      <c r="W353">
        <v>1</v>
      </c>
      <c r="X353">
        <v>2</v>
      </c>
      <c r="Y353">
        <v>4</v>
      </c>
      <c r="Z353">
        <v>4</v>
      </c>
      <c r="AA353">
        <v>1</v>
      </c>
      <c r="AB353">
        <v>44</v>
      </c>
      <c r="AC353">
        <v>246</v>
      </c>
    </row>
    <row r="354" spans="1:29" x14ac:dyDescent="0.35">
      <c r="A354">
        <v>6440</v>
      </c>
      <c r="B354">
        <v>0</v>
      </c>
      <c r="C354">
        <v>1990</v>
      </c>
      <c r="D354">
        <v>27</v>
      </c>
      <c r="E354" t="s">
        <v>90</v>
      </c>
      <c r="F354">
        <v>1</v>
      </c>
      <c r="G354">
        <v>1</v>
      </c>
      <c r="H354">
        <v>4</v>
      </c>
      <c r="I354">
        <v>3</v>
      </c>
      <c r="J354">
        <v>4</v>
      </c>
      <c r="K354">
        <v>3</v>
      </c>
      <c r="L354">
        <v>4</v>
      </c>
      <c r="M354">
        <v>2</v>
      </c>
      <c r="N354">
        <v>3</v>
      </c>
      <c r="O354">
        <v>5</v>
      </c>
      <c r="P354">
        <v>4</v>
      </c>
      <c r="Q354">
        <v>2</v>
      </c>
      <c r="R354">
        <v>1</v>
      </c>
      <c r="S354">
        <v>1</v>
      </c>
      <c r="T354">
        <v>2</v>
      </c>
      <c r="U354">
        <v>3</v>
      </c>
      <c r="V354">
        <v>1</v>
      </c>
      <c r="W354">
        <v>2</v>
      </c>
      <c r="X354">
        <v>3</v>
      </c>
      <c r="Y354">
        <v>4</v>
      </c>
      <c r="Z354">
        <v>4</v>
      </c>
      <c r="AA354">
        <v>4</v>
      </c>
      <c r="AB354">
        <v>59</v>
      </c>
      <c r="AC354">
        <v>211</v>
      </c>
    </row>
    <row r="355" spans="1:29" x14ac:dyDescent="0.35">
      <c r="A355">
        <v>6445</v>
      </c>
      <c r="B355">
        <v>0</v>
      </c>
      <c r="C355">
        <v>1999</v>
      </c>
      <c r="D355">
        <v>18</v>
      </c>
      <c r="E355" t="s">
        <v>236</v>
      </c>
      <c r="F355">
        <v>1</v>
      </c>
      <c r="G355">
        <v>1</v>
      </c>
      <c r="H355">
        <v>3</v>
      </c>
      <c r="I355">
        <v>2</v>
      </c>
      <c r="J355">
        <v>4</v>
      </c>
      <c r="K355">
        <v>3</v>
      </c>
      <c r="L355">
        <v>1</v>
      </c>
      <c r="M355">
        <v>1</v>
      </c>
      <c r="N355">
        <v>3</v>
      </c>
      <c r="O355">
        <v>5</v>
      </c>
      <c r="P355">
        <v>2</v>
      </c>
      <c r="Q355">
        <v>1</v>
      </c>
      <c r="R355">
        <v>1</v>
      </c>
      <c r="S355">
        <v>1</v>
      </c>
      <c r="T355">
        <v>1</v>
      </c>
      <c r="U355">
        <v>1</v>
      </c>
      <c r="V355">
        <v>1</v>
      </c>
      <c r="W355">
        <v>1</v>
      </c>
      <c r="X355">
        <v>1</v>
      </c>
      <c r="Y355">
        <v>1</v>
      </c>
      <c r="Z355">
        <v>5</v>
      </c>
      <c r="AA355">
        <v>1</v>
      </c>
      <c r="AB355">
        <v>39</v>
      </c>
      <c r="AC355">
        <v>123</v>
      </c>
    </row>
    <row r="356" spans="1:29" x14ac:dyDescent="0.35">
      <c r="A356">
        <v>6446</v>
      </c>
      <c r="B356">
        <v>1</v>
      </c>
      <c r="C356">
        <v>1995</v>
      </c>
      <c r="D356">
        <v>22</v>
      </c>
      <c r="E356" t="s">
        <v>237</v>
      </c>
      <c r="F356">
        <v>2</v>
      </c>
      <c r="G356">
        <v>2</v>
      </c>
      <c r="H356">
        <v>3</v>
      </c>
      <c r="I356">
        <v>3</v>
      </c>
      <c r="J356">
        <v>4</v>
      </c>
      <c r="K356">
        <v>5</v>
      </c>
      <c r="L356">
        <v>1</v>
      </c>
      <c r="M356">
        <v>2</v>
      </c>
      <c r="N356">
        <v>4</v>
      </c>
      <c r="O356">
        <v>5</v>
      </c>
      <c r="P356">
        <v>5</v>
      </c>
      <c r="Q356">
        <v>2</v>
      </c>
      <c r="R356">
        <v>1</v>
      </c>
      <c r="S356">
        <v>5</v>
      </c>
      <c r="T356">
        <v>1</v>
      </c>
      <c r="U356">
        <v>4</v>
      </c>
      <c r="V356">
        <v>3</v>
      </c>
      <c r="W356">
        <v>4</v>
      </c>
      <c r="X356">
        <v>4</v>
      </c>
      <c r="Y356">
        <v>5</v>
      </c>
      <c r="Z356">
        <v>3</v>
      </c>
      <c r="AA356">
        <v>5</v>
      </c>
      <c r="AB356">
        <v>69</v>
      </c>
      <c r="AC356">
        <v>253</v>
      </c>
    </row>
    <row r="357" spans="1:29" x14ac:dyDescent="0.35">
      <c r="A357">
        <v>6447</v>
      </c>
      <c r="B357">
        <v>1</v>
      </c>
      <c r="C357">
        <v>1989</v>
      </c>
      <c r="D357">
        <v>28</v>
      </c>
      <c r="E357" t="s">
        <v>90</v>
      </c>
      <c r="F357">
        <v>1</v>
      </c>
      <c r="G357">
        <v>1</v>
      </c>
      <c r="H357">
        <v>1</v>
      </c>
      <c r="I357">
        <v>2</v>
      </c>
      <c r="J357">
        <v>2</v>
      </c>
      <c r="K357">
        <v>2</v>
      </c>
      <c r="L357">
        <v>5</v>
      </c>
      <c r="M357">
        <v>3</v>
      </c>
      <c r="N357">
        <v>4</v>
      </c>
      <c r="O357">
        <v>5</v>
      </c>
      <c r="P357">
        <v>4</v>
      </c>
      <c r="Q357">
        <v>4</v>
      </c>
      <c r="R357">
        <v>2</v>
      </c>
      <c r="S357">
        <v>4</v>
      </c>
      <c r="T357">
        <v>3</v>
      </c>
      <c r="U357">
        <v>4</v>
      </c>
      <c r="V357">
        <v>1</v>
      </c>
      <c r="W357">
        <v>4</v>
      </c>
      <c r="X357">
        <v>4</v>
      </c>
      <c r="Y357">
        <v>3</v>
      </c>
      <c r="Z357">
        <v>4</v>
      </c>
      <c r="AA357">
        <v>5</v>
      </c>
      <c r="AB357">
        <v>66</v>
      </c>
      <c r="AC357">
        <v>133</v>
      </c>
    </row>
    <row r="358" spans="1:29" x14ac:dyDescent="0.35">
      <c r="A358">
        <v>6451</v>
      </c>
      <c r="B358">
        <v>0</v>
      </c>
      <c r="C358">
        <v>1962</v>
      </c>
      <c r="D358">
        <v>55</v>
      </c>
      <c r="E358" t="s">
        <v>238</v>
      </c>
      <c r="F358">
        <v>1</v>
      </c>
      <c r="G358">
        <v>1</v>
      </c>
      <c r="H358">
        <v>4</v>
      </c>
      <c r="I358">
        <v>5</v>
      </c>
      <c r="J358">
        <v>4</v>
      </c>
      <c r="K358">
        <v>2</v>
      </c>
      <c r="L358">
        <v>2</v>
      </c>
      <c r="M358">
        <v>4</v>
      </c>
      <c r="N358">
        <v>3</v>
      </c>
      <c r="O358">
        <v>5</v>
      </c>
      <c r="P358">
        <v>4</v>
      </c>
      <c r="Q358">
        <v>1</v>
      </c>
      <c r="R358">
        <v>1</v>
      </c>
      <c r="S358">
        <v>1</v>
      </c>
      <c r="T358">
        <v>1</v>
      </c>
      <c r="U358">
        <v>2</v>
      </c>
      <c r="V358">
        <v>2</v>
      </c>
      <c r="W358">
        <v>1</v>
      </c>
      <c r="X358">
        <v>3</v>
      </c>
      <c r="Y358">
        <v>1</v>
      </c>
      <c r="Z358">
        <v>1</v>
      </c>
      <c r="AA358">
        <v>2</v>
      </c>
      <c r="AB358">
        <v>49</v>
      </c>
      <c r="AC358">
        <v>161</v>
      </c>
    </row>
    <row r="359" spans="1:29" x14ac:dyDescent="0.35">
      <c r="A359">
        <v>6459</v>
      </c>
      <c r="B359">
        <v>1</v>
      </c>
      <c r="C359">
        <v>1993</v>
      </c>
      <c r="D359">
        <v>24</v>
      </c>
      <c r="E359" t="s">
        <v>239</v>
      </c>
      <c r="F359">
        <v>1</v>
      </c>
      <c r="G359">
        <v>1</v>
      </c>
      <c r="H359">
        <v>3</v>
      </c>
      <c r="I359">
        <v>1</v>
      </c>
      <c r="J359">
        <v>4</v>
      </c>
      <c r="K359">
        <v>2</v>
      </c>
      <c r="L359">
        <v>1</v>
      </c>
      <c r="M359">
        <v>1</v>
      </c>
      <c r="N359">
        <v>4</v>
      </c>
      <c r="O359">
        <v>4</v>
      </c>
      <c r="P359">
        <v>1</v>
      </c>
      <c r="Q359">
        <v>3</v>
      </c>
      <c r="R359">
        <v>1</v>
      </c>
      <c r="S359">
        <v>1</v>
      </c>
      <c r="T359">
        <v>2</v>
      </c>
      <c r="U359">
        <v>1</v>
      </c>
      <c r="V359">
        <v>5</v>
      </c>
      <c r="W359">
        <v>4</v>
      </c>
      <c r="X359">
        <v>2</v>
      </c>
      <c r="Y359">
        <v>1</v>
      </c>
      <c r="Z359">
        <v>4</v>
      </c>
      <c r="AA359">
        <v>3</v>
      </c>
      <c r="AB359">
        <v>48</v>
      </c>
      <c r="AC359">
        <v>803</v>
      </c>
    </row>
    <row r="360" spans="1:29" x14ac:dyDescent="0.35">
      <c r="A360">
        <v>6463</v>
      </c>
      <c r="B360">
        <v>0</v>
      </c>
      <c r="C360">
        <v>1995</v>
      </c>
      <c r="D360">
        <v>22</v>
      </c>
      <c r="E360" t="s">
        <v>90</v>
      </c>
      <c r="F360">
        <v>1</v>
      </c>
      <c r="G360">
        <v>1</v>
      </c>
      <c r="H360">
        <v>2</v>
      </c>
      <c r="I360">
        <v>2</v>
      </c>
      <c r="J360">
        <v>3</v>
      </c>
      <c r="K360">
        <v>3</v>
      </c>
      <c r="L360">
        <v>1</v>
      </c>
      <c r="M360">
        <v>2</v>
      </c>
      <c r="N360">
        <v>3</v>
      </c>
      <c r="O360">
        <v>4</v>
      </c>
      <c r="P360">
        <v>3</v>
      </c>
      <c r="Q360">
        <v>2</v>
      </c>
      <c r="R360">
        <v>2</v>
      </c>
      <c r="S360">
        <v>3</v>
      </c>
      <c r="T360">
        <v>2</v>
      </c>
      <c r="U360">
        <v>3</v>
      </c>
      <c r="V360">
        <v>3</v>
      </c>
      <c r="W360">
        <v>3</v>
      </c>
      <c r="X360">
        <v>3</v>
      </c>
      <c r="Y360">
        <v>4</v>
      </c>
      <c r="Z360">
        <v>3</v>
      </c>
      <c r="AA360">
        <v>4</v>
      </c>
      <c r="AB360">
        <v>55</v>
      </c>
      <c r="AC360">
        <v>128</v>
      </c>
    </row>
    <row r="361" spans="1:29" x14ac:dyDescent="0.35">
      <c r="A361">
        <v>6467</v>
      </c>
      <c r="B361">
        <v>1</v>
      </c>
      <c r="C361">
        <v>1993</v>
      </c>
      <c r="D361">
        <v>24</v>
      </c>
      <c r="E361" t="s">
        <v>90</v>
      </c>
      <c r="F361">
        <v>1</v>
      </c>
      <c r="G361">
        <v>1</v>
      </c>
      <c r="H361">
        <v>3</v>
      </c>
      <c r="I361">
        <v>2</v>
      </c>
      <c r="J361">
        <v>4</v>
      </c>
      <c r="K361">
        <v>4</v>
      </c>
      <c r="L361">
        <v>2</v>
      </c>
      <c r="M361">
        <v>3</v>
      </c>
      <c r="N361">
        <v>4</v>
      </c>
      <c r="O361">
        <v>4</v>
      </c>
      <c r="P361">
        <v>2</v>
      </c>
      <c r="Q361">
        <v>4</v>
      </c>
      <c r="R361">
        <v>4</v>
      </c>
      <c r="S361">
        <v>3</v>
      </c>
      <c r="T361">
        <v>3</v>
      </c>
      <c r="U361">
        <v>4</v>
      </c>
      <c r="V361">
        <v>4</v>
      </c>
      <c r="W361">
        <v>4</v>
      </c>
      <c r="X361">
        <v>4</v>
      </c>
      <c r="Y361">
        <v>4</v>
      </c>
      <c r="Z361">
        <v>4</v>
      </c>
      <c r="AA361">
        <v>3</v>
      </c>
      <c r="AB361">
        <v>69</v>
      </c>
      <c r="AC361">
        <v>188</v>
      </c>
    </row>
    <row r="362" spans="1:29" x14ac:dyDescent="0.35">
      <c r="A362">
        <v>6469</v>
      </c>
      <c r="B362">
        <v>0</v>
      </c>
      <c r="C362">
        <v>1997</v>
      </c>
      <c r="D362">
        <v>20</v>
      </c>
      <c r="E362" t="s">
        <v>240</v>
      </c>
      <c r="F362">
        <v>1</v>
      </c>
      <c r="G362">
        <v>1</v>
      </c>
      <c r="H362">
        <v>2</v>
      </c>
      <c r="I362">
        <v>1</v>
      </c>
      <c r="J362">
        <v>4</v>
      </c>
      <c r="K362">
        <v>3</v>
      </c>
      <c r="L362">
        <v>1</v>
      </c>
      <c r="M362">
        <v>2</v>
      </c>
      <c r="N362">
        <v>2</v>
      </c>
      <c r="O362">
        <v>4</v>
      </c>
      <c r="P362">
        <v>2</v>
      </c>
      <c r="Q362">
        <v>1</v>
      </c>
      <c r="R362">
        <v>1</v>
      </c>
      <c r="S362">
        <v>2</v>
      </c>
      <c r="T362">
        <v>1</v>
      </c>
      <c r="U362">
        <v>4</v>
      </c>
      <c r="V362">
        <v>4</v>
      </c>
      <c r="W362">
        <v>2</v>
      </c>
      <c r="X362">
        <v>1</v>
      </c>
      <c r="Y362">
        <v>3</v>
      </c>
      <c r="Z362">
        <v>4</v>
      </c>
      <c r="AA362">
        <v>2</v>
      </c>
      <c r="AB362">
        <v>46</v>
      </c>
      <c r="AC362">
        <v>174</v>
      </c>
    </row>
    <row r="363" spans="1:29" x14ac:dyDescent="0.35">
      <c r="A363">
        <v>6470</v>
      </c>
      <c r="B363">
        <v>0</v>
      </c>
      <c r="C363">
        <v>1995</v>
      </c>
      <c r="D363">
        <v>22</v>
      </c>
      <c r="E363" t="s">
        <v>90</v>
      </c>
      <c r="F363">
        <v>1</v>
      </c>
      <c r="G363">
        <v>1</v>
      </c>
      <c r="H363">
        <v>1</v>
      </c>
      <c r="I363">
        <v>1</v>
      </c>
      <c r="J363">
        <v>1</v>
      </c>
      <c r="K363">
        <v>1</v>
      </c>
      <c r="L363">
        <v>1</v>
      </c>
      <c r="M363">
        <v>1</v>
      </c>
      <c r="N363">
        <v>3</v>
      </c>
      <c r="O363">
        <v>5</v>
      </c>
      <c r="P363">
        <v>4</v>
      </c>
      <c r="Q363">
        <v>1</v>
      </c>
      <c r="R363">
        <v>1</v>
      </c>
      <c r="S363">
        <v>3</v>
      </c>
      <c r="T363">
        <v>1</v>
      </c>
      <c r="U363">
        <v>3</v>
      </c>
      <c r="V363">
        <v>5</v>
      </c>
      <c r="W363">
        <v>3</v>
      </c>
      <c r="X363">
        <v>2</v>
      </c>
      <c r="Y363">
        <v>1</v>
      </c>
      <c r="Z363">
        <v>4</v>
      </c>
      <c r="AA363">
        <v>4</v>
      </c>
      <c r="AB363">
        <v>46</v>
      </c>
      <c r="AC363">
        <v>216</v>
      </c>
    </row>
    <row r="364" spans="1:29" x14ac:dyDescent="0.35">
      <c r="A364">
        <v>6474</v>
      </c>
      <c r="B364">
        <v>0</v>
      </c>
      <c r="C364">
        <v>1993</v>
      </c>
      <c r="D364">
        <v>24</v>
      </c>
      <c r="E364" t="s">
        <v>90</v>
      </c>
      <c r="F364">
        <v>1</v>
      </c>
      <c r="G364">
        <v>1</v>
      </c>
      <c r="H364">
        <v>1</v>
      </c>
      <c r="I364">
        <v>2</v>
      </c>
      <c r="J364">
        <v>2</v>
      </c>
      <c r="K364">
        <v>3</v>
      </c>
      <c r="L364">
        <v>4</v>
      </c>
      <c r="M364">
        <v>3</v>
      </c>
      <c r="N364">
        <v>4</v>
      </c>
      <c r="O364">
        <v>4</v>
      </c>
      <c r="P364">
        <v>3</v>
      </c>
      <c r="Q364">
        <v>2</v>
      </c>
      <c r="R364">
        <v>2</v>
      </c>
      <c r="S364">
        <v>4</v>
      </c>
      <c r="T364">
        <v>3</v>
      </c>
      <c r="U364">
        <v>3</v>
      </c>
      <c r="V364">
        <v>2</v>
      </c>
      <c r="W364">
        <v>2</v>
      </c>
      <c r="X364">
        <v>2</v>
      </c>
      <c r="Y364">
        <v>2</v>
      </c>
      <c r="Z364">
        <v>3</v>
      </c>
      <c r="AA364">
        <v>4</v>
      </c>
      <c r="AB364">
        <v>55</v>
      </c>
      <c r="AC364">
        <v>120</v>
      </c>
    </row>
    <row r="365" spans="1:29" x14ac:dyDescent="0.35">
      <c r="A365">
        <v>6480</v>
      </c>
      <c r="B365">
        <v>0</v>
      </c>
      <c r="C365">
        <v>1997</v>
      </c>
      <c r="D365">
        <v>20</v>
      </c>
      <c r="E365" t="s">
        <v>241</v>
      </c>
      <c r="F365">
        <v>3</v>
      </c>
      <c r="G365">
        <v>3</v>
      </c>
      <c r="H365">
        <v>1</v>
      </c>
      <c r="I365">
        <v>1</v>
      </c>
      <c r="J365">
        <v>3</v>
      </c>
      <c r="K365">
        <v>3</v>
      </c>
      <c r="L365">
        <v>1</v>
      </c>
      <c r="M365">
        <v>2</v>
      </c>
      <c r="N365">
        <v>4</v>
      </c>
      <c r="O365">
        <v>5</v>
      </c>
      <c r="P365">
        <v>3</v>
      </c>
      <c r="Q365">
        <v>4</v>
      </c>
      <c r="R365">
        <v>3</v>
      </c>
      <c r="S365">
        <v>2</v>
      </c>
      <c r="T365">
        <v>1</v>
      </c>
      <c r="U365">
        <v>1</v>
      </c>
      <c r="V365">
        <v>4</v>
      </c>
      <c r="W365">
        <v>4</v>
      </c>
      <c r="X365">
        <v>4</v>
      </c>
      <c r="Y365">
        <v>4</v>
      </c>
      <c r="Z365">
        <v>3</v>
      </c>
      <c r="AA365">
        <v>4</v>
      </c>
      <c r="AB365">
        <v>57</v>
      </c>
      <c r="AC365">
        <v>123</v>
      </c>
    </row>
    <row r="366" spans="1:29" x14ac:dyDescent="0.35">
      <c r="A366">
        <v>6482</v>
      </c>
      <c r="B366">
        <v>0</v>
      </c>
      <c r="C366">
        <v>1990</v>
      </c>
      <c r="D366">
        <v>27</v>
      </c>
      <c r="E366" t="s">
        <v>90</v>
      </c>
      <c r="F366">
        <v>1</v>
      </c>
      <c r="G366">
        <v>1</v>
      </c>
      <c r="H366">
        <v>1</v>
      </c>
      <c r="I366">
        <v>2</v>
      </c>
      <c r="J366">
        <v>2</v>
      </c>
      <c r="K366">
        <v>1</v>
      </c>
      <c r="L366">
        <v>1</v>
      </c>
      <c r="M366">
        <v>2</v>
      </c>
      <c r="N366">
        <v>3</v>
      </c>
      <c r="O366">
        <v>5</v>
      </c>
      <c r="P366">
        <v>4</v>
      </c>
      <c r="Q366">
        <v>1</v>
      </c>
      <c r="R366">
        <v>1</v>
      </c>
      <c r="S366">
        <v>3</v>
      </c>
      <c r="T366">
        <v>2</v>
      </c>
      <c r="U366">
        <v>2</v>
      </c>
      <c r="V366">
        <v>2</v>
      </c>
      <c r="W366">
        <v>2</v>
      </c>
      <c r="X366">
        <v>2</v>
      </c>
      <c r="Y366">
        <v>2</v>
      </c>
      <c r="Z366">
        <v>4</v>
      </c>
      <c r="AA366">
        <v>4</v>
      </c>
      <c r="AB366">
        <v>46</v>
      </c>
      <c r="AC366">
        <v>210</v>
      </c>
    </row>
    <row r="367" spans="1:29" x14ac:dyDescent="0.35">
      <c r="A367">
        <v>6483</v>
      </c>
      <c r="B367">
        <v>0</v>
      </c>
      <c r="C367">
        <v>1973</v>
      </c>
      <c r="D367">
        <v>44</v>
      </c>
      <c r="E367" t="s">
        <v>90</v>
      </c>
      <c r="F367">
        <v>1</v>
      </c>
      <c r="G367">
        <v>1</v>
      </c>
      <c r="H367">
        <v>2</v>
      </c>
      <c r="I367">
        <v>2</v>
      </c>
      <c r="J367">
        <v>2</v>
      </c>
      <c r="K367">
        <v>3</v>
      </c>
      <c r="L367">
        <v>1</v>
      </c>
      <c r="M367">
        <v>2</v>
      </c>
      <c r="N367">
        <v>3</v>
      </c>
      <c r="O367">
        <v>5</v>
      </c>
      <c r="P367">
        <v>2</v>
      </c>
      <c r="Q367">
        <v>2</v>
      </c>
      <c r="R367">
        <v>1</v>
      </c>
      <c r="S367">
        <v>3</v>
      </c>
      <c r="T367">
        <v>2</v>
      </c>
      <c r="U367">
        <v>3</v>
      </c>
      <c r="V367">
        <v>1</v>
      </c>
      <c r="W367">
        <v>2</v>
      </c>
      <c r="X367">
        <v>2</v>
      </c>
      <c r="Y367">
        <v>1</v>
      </c>
      <c r="Z367">
        <v>1</v>
      </c>
      <c r="AA367">
        <v>4</v>
      </c>
      <c r="AB367">
        <v>44</v>
      </c>
      <c r="AC367">
        <v>170</v>
      </c>
    </row>
    <row r="368" spans="1:29" x14ac:dyDescent="0.35">
      <c r="A368">
        <v>6485</v>
      </c>
      <c r="B368">
        <v>0</v>
      </c>
      <c r="C368">
        <v>1997</v>
      </c>
      <c r="D368">
        <v>20</v>
      </c>
      <c r="E368" t="s">
        <v>90</v>
      </c>
      <c r="F368">
        <v>1</v>
      </c>
      <c r="G368">
        <v>1</v>
      </c>
      <c r="H368">
        <v>1</v>
      </c>
      <c r="I368">
        <v>2</v>
      </c>
      <c r="J368">
        <v>3</v>
      </c>
      <c r="K368">
        <v>1</v>
      </c>
      <c r="L368">
        <v>1</v>
      </c>
      <c r="M368">
        <v>2</v>
      </c>
      <c r="N368">
        <v>3</v>
      </c>
      <c r="O368">
        <v>4</v>
      </c>
      <c r="P368">
        <v>2</v>
      </c>
      <c r="Q368">
        <v>1</v>
      </c>
      <c r="R368">
        <v>1</v>
      </c>
      <c r="S368">
        <v>2</v>
      </c>
      <c r="T368">
        <v>2</v>
      </c>
      <c r="U368">
        <v>2</v>
      </c>
      <c r="V368">
        <v>4</v>
      </c>
      <c r="W368">
        <v>3</v>
      </c>
      <c r="X368">
        <v>2</v>
      </c>
      <c r="Y368">
        <v>1</v>
      </c>
      <c r="Z368">
        <v>3</v>
      </c>
      <c r="AA368">
        <v>1</v>
      </c>
      <c r="AB368">
        <v>41</v>
      </c>
      <c r="AC368">
        <v>133</v>
      </c>
    </row>
    <row r="369" spans="1:29" x14ac:dyDescent="0.35">
      <c r="A369">
        <v>6489</v>
      </c>
      <c r="B369">
        <v>0</v>
      </c>
      <c r="C369">
        <v>1989</v>
      </c>
      <c r="D369">
        <v>28</v>
      </c>
      <c r="E369" t="s">
        <v>242</v>
      </c>
      <c r="F369">
        <v>3</v>
      </c>
      <c r="G369">
        <v>3</v>
      </c>
      <c r="H369">
        <v>4</v>
      </c>
      <c r="I369">
        <v>4</v>
      </c>
      <c r="J369">
        <v>2</v>
      </c>
      <c r="K369">
        <v>1</v>
      </c>
      <c r="L369">
        <v>2</v>
      </c>
      <c r="M369">
        <v>4</v>
      </c>
      <c r="N369">
        <v>1</v>
      </c>
      <c r="O369">
        <v>5</v>
      </c>
      <c r="P369">
        <v>5</v>
      </c>
      <c r="Q369">
        <v>1</v>
      </c>
      <c r="R369">
        <v>1</v>
      </c>
      <c r="S369">
        <v>1</v>
      </c>
      <c r="T369">
        <v>2</v>
      </c>
      <c r="U369">
        <v>4</v>
      </c>
      <c r="V369">
        <v>1</v>
      </c>
      <c r="W369">
        <v>5</v>
      </c>
      <c r="X369">
        <v>4</v>
      </c>
      <c r="Y369">
        <v>1</v>
      </c>
      <c r="Z369">
        <v>5</v>
      </c>
      <c r="AA369">
        <v>1</v>
      </c>
      <c r="AB369">
        <v>54</v>
      </c>
      <c r="AC369">
        <v>412</v>
      </c>
    </row>
    <row r="370" spans="1:29" x14ac:dyDescent="0.35">
      <c r="A370">
        <v>6492</v>
      </c>
      <c r="B370">
        <v>0</v>
      </c>
      <c r="C370">
        <v>1993</v>
      </c>
      <c r="D370">
        <v>24</v>
      </c>
      <c r="E370" t="s">
        <v>243</v>
      </c>
      <c r="F370">
        <v>2</v>
      </c>
      <c r="G370">
        <v>2</v>
      </c>
      <c r="H370">
        <v>1</v>
      </c>
      <c r="I370">
        <v>1</v>
      </c>
      <c r="J370">
        <v>3</v>
      </c>
      <c r="K370">
        <v>2</v>
      </c>
      <c r="L370">
        <v>1</v>
      </c>
      <c r="M370">
        <v>1</v>
      </c>
      <c r="N370">
        <v>2</v>
      </c>
      <c r="O370">
        <v>5</v>
      </c>
      <c r="P370">
        <v>1</v>
      </c>
      <c r="Q370">
        <v>1</v>
      </c>
      <c r="R370">
        <v>1</v>
      </c>
      <c r="S370">
        <v>2</v>
      </c>
      <c r="T370">
        <v>1</v>
      </c>
      <c r="U370">
        <v>2</v>
      </c>
      <c r="V370">
        <v>2</v>
      </c>
      <c r="W370">
        <v>2</v>
      </c>
      <c r="X370">
        <v>2</v>
      </c>
      <c r="Y370">
        <v>2</v>
      </c>
      <c r="Z370">
        <v>2</v>
      </c>
      <c r="AA370">
        <v>1</v>
      </c>
      <c r="AB370">
        <v>35</v>
      </c>
      <c r="AC370">
        <v>93</v>
      </c>
    </row>
    <row r="371" spans="1:29" x14ac:dyDescent="0.35">
      <c r="A371">
        <v>6497</v>
      </c>
      <c r="B371">
        <v>0</v>
      </c>
      <c r="C371">
        <v>1983</v>
      </c>
      <c r="D371">
        <v>34</v>
      </c>
      <c r="E371" t="s">
        <v>244</v>
      </c>
      <c r="F371">
        <v>1</v>
      </c>
      <c r="G371">
        <v>1</v>
      </c>
      <c r="H371">
        <v>1</v>
      </c>
      <c r="I371">
        <v>1</v>
      </c>
      <c r="J371">
        <v>1</v>
      </c>
      <c r="K371">
        <v>1</v>
      </c>
      <c r="L371">
        <v>1</v>
      </c>
      <c r="M371">
        <v>1</v>
      </c>
      <c r="N371">
        <v>2</v>
      </c>
      <c r="O371">
        <v>4</v>
      </c>
      <c r="P371">
        <v>4</v>
      </c>
      <c r="Q371">
        <v>1</v>
      </c>
      <c r="R371">
        <v>1</v>
      </c>
      <c r="S371">
        <v>2</v>
      </c>
      <c r="T371">
        <v>1</v>
      </c>
      <c r="U371">
        <v>4</v>
      </c>
      <c r="V371">
        <v>3</v>
      </c>
      <c r="W371">
        <v>3</v>
      </c>
      <c r="X371">
        <v>4</v>
      </c>
      <c r="Y371">
        <v>2</v>
      </c>
      <c r="Z371">
        <v>4</v>
      </c>
      <c r="AA371">
        <v>3</v>
      </c>
      <c r="AB371">
        <v>44</v>
      </c>
      <c r="AC371">
        <v>133</v>
      </c>
    </row>
    <row r="372" spans="1:29" x14ac:dyDescent="0.35">
      <c r="A372">
        <v>6499</v>
      </c>
      <c r="B372">
        <v>0</v>
      </c>
      <c r="C372">
        <v>1990</v>
      </c>
      <c r="D372">
        <v>27</v>
      </c>
      <c r="E372" t="s">
        <v>245</v>
      </c>
      <c r="F372">
        <v>3</v>
      </c>
      <c r="G372">
        <v>3</v>
      </c>
      <c r="H372">
        <v>1</v>
      </c>
      <c r="I372">
        <v>5</v>
      </c>
      <c r="J372">
        <v>5</v>
      </c>
      <c r="K372">
        <v>4</v>
      </c>
      <c r="L372">
        <v>5</v>
      </c>
      <c r="M372">
        <v>5</v>
      </c>
      <c r="N372">
        <v>3</v>
      </c>
      <c r="O372">
        <v>5</v>
      </c>
      <c r="P372">
        <v>3</v>
      </c>
      <c r="Q372">
        <v>1</v>
      </c>
      <c r="R372">
        <v>1</v>
      </c>
      <c r="S372">
        <v>1</v>
      </c>
      <c r="T372">
        <v>3</v>
      </c>
      <c r="U372">
        <v>3</v>
      </c>
      <c r="V372">
        <v>5</v>
      </c>
      <c r="W372">
        <v>2</v>
      </c>
      <c r="X372">
        <v>2</v>
      </c>
      <c r="Y372">
        <v>3</v>
      </c>
      <c r="Z372">
        <v>3</v>
      </c>
      <c r="AA372">
        <v>3</v>
      </c>
      <c r="AB372">
        <v>63</v>
      </c>
      <c r="AC372">
        <v>196</v>
      </c>
    </row>
    <row r="373" spans="1:29" x14ac:dyDescent="0.35">
      <c r="A373">
        <v>6503</v>
      </c>
      <c r="B373">
        <v>0</v>
      </c>
      <c r="C373">
        <v>1983</v>
      </c>
      <c r="D373">
        <v>34</v>
      </c>
      <c r="E373" t="s">
        <v>90</v>
      </c>
      <c r="F373">
        <v>1</v>
      </c>
      <c r="G373">
        <v>1</v>
      </c>
      <c r="H373">
        <v>4</v>
      </c>
      <c r="I373">
        <v>3</v>
      </c>
      <c r="J373">
        <v>5</v>
      </c>
      <c r="K373">
        <v>3</v>
      </c>
      <c r="L373">
        <v>5</v>
      </c>
      <c r="M373">
        <v>5</v>
      </c>
      <c r="N373">
        <v>5</v>
      </c>
      <c r="O373">
        <v>5</v>
      </c>
      <c r="P373">
        <v>5</v>
      </c>
      <c r="Q373">
        <v>1</v>
      </c>
      <c r="R373">
        <v>1</v>
      </c>
      <c r="S373">
        <v>1</v>
      </c>
      <c r="T373">
        <v>1</v>
      </c>
      <c r="U373">
        <v>1</v>
      </c>
      <c r="V373">
        <v>4</v>
      </c>
      <c r="W373">
        <v>1</v>
      </c>
      <c r="X373">
        <v>1</v>
      </c>
      <c r="Y373">
        <v>1</v>
      </c>
      <c r="Z373">
        <v>1</v>
      </c>
      <c r="AA373">
        <v>4</v>
      </c>
      <c r="AB373">
        <v>57</v>
      </c>
      <c r="AC373">
        <v>89</v>
      </c>
    </row>
    <row r="374" spans="1:29" x14ac:dyDescent="0.35">
      <c r="A374">
        <v>6504</v>
      </c>
      <c r="B374">
        <v>0</v>
      </c>
      <c r="C374">
        <v>1995</v>
      </c>
      <c r="D374">
        <v>22</v>
      </c>
      <c r="E374" t="s">
        <v>246</v>
      </c>
      <c r="F374">
        <v>2</v>
      </c>
      <c r="G374">
        <v>2</v>
      </c>
      <c r="H374">
        <v>1</v>
      </c>
      <c r="I374">
        <v>1</v>
      </c>
      <c r="J374">
        <v>1</v>
      </c>
      <c r="K374">
        <v>1</v>
      </c>
      <c r="L374">
        <v>1</v>
      </c>
      <c r="M374">
        <v>1</v>
      </c>
      <c r="N374">
        <v>2</v>
      </c>
      <c r="O374">
        <v>3</v>
      </c>
      <c r="P374">
        <v>1</v>
      </c>
      <c r="Q374">
        <v>1</v>
      </c>
      <c r="R374">
        <v>1</v>
      </c>
      <c r="S374">
        <v>1</v>
      </c>
      <c r="T374">
        <v>1</v>
      </c>
      <c r="U374">
        <v>1</v>
      </c>
      <c r="V374">
        <v>2</v>
      </c>
      <c r="W374">
        <v>2</v>
      </c>
      <c r="X374">
        <v>1</v>
      </c>
      <c r="Y374">
        <v>1</v>
      </c>
      <c r="Z374">
        <v>2</v>
      </c>
      <c r="AA374">
        <v>1</v>
      </c>
      <c r="AB374">
        <v>26</v>
      </c>
      <c r="AC374">
        <v>137</v>
      </c>
    </row>
    <row r="375" spans="1:29" x14ac:dyDescent="0.35">
      <c r="A375">
        <v>6506</v>
      </c>
      <c r="B375">
        <v>1</v>
      </c>
      <c r="C375">
        <v>1994</v>
      </c>
      <c r="D375">
        <v>23</v>
      </c>
      <c r="E375" t="s">
        <v>247</v>
      </c>
      <c r="F375">
        <v>3</v>
      </c>
      <c r="G375">
        <v>3</v>
      </c>
      <c r="H375">
        <v>4</v>
      </c>
      <c r="I375">
        <v>2</v>
      </c>
      <c r="J375">
        <v>5</v>
      </c>
      <c r="K375">
        <v>3</v>
      </c>
      <c r="L375">
        <v>4</v>
      </c>
      <c r="M375">
        <v>3</v>
      </c>
      <c r="N375">
        <v>4</v>
      </c>
      <c r="O375">
        <v>4</v>
      </c>
      <c r="P375">
        <v>4</v>
      </c>
      <c r="Q375">
        <v>2</v>
      </c>
      <c r="R375">
        <v>2</v>
      </c>
      <c r="S375">
        <v>1</v>
      </c>
      <c r="T375">
        <v>3</v>
      </c>
      <c r="U375">
        <v>2</v>
      </c>
      <c r="V375">
        <v>4</v>
      </c>
      <c r="W375">
        <v>3</v>
      </c>
      <c r="X375">
        <v>3</v>
      </c>
      <c r="Y375">
        <v>1</v>
      </c>
      <c r="Z375">
        <v>2</v>
      </c>
      <c r="AA375">
        <v>3</v>
      </c>
      <c r="AB375">
        <v>59</v>
      </c>
      <c r="AC375">
        <v>123</v>
      </c>
    </row>
    <row r="376" spans="1:29" x14ac:dyDescent="0.35">
      <c r="A376">
        <v>6514</v>
      </c>
      <c r="B376">
        <v>1</v>
      </c>
      <c r="C376">
        <v>1985</v>
      </c>
      <c r="D376">
        <v>32</v>
      </c>
      <c r="E376" t="s">
        <v>248</v>
      </c>
      <c r="F376">
        <v>2</v>
      </c>
      <c r="G376">
        <v>2</v>
      </c>
      <c r="H376">
        <v>2</v>
      </c>
      <c r="I376">
        <v>1</v>
      </c>
      <c r="J376">
        <v>4</v>
      </c>
      <c r="K376">
        <v>2</v>
      </c>
      <c r="L376">
        <v>5</v>
      </c>
      <c r="M376">
        <v>4</v>
      </c>
      <c r="N376">
        <v>5</v>
      </c>
      <c r="O376">
        <v>5</v>
      </c>
      <c r="P376">
        <v>2</v>
      </c>
      <c r="Q376">
        <v>4</v>
      </c>
      <c r="R376">
        <v>2</v>
      </c>
      <c r="S376">
        <v>4</v>
      </c>
      <c r="T376">
        <v>2</v>
      </c>
      <c r="U376">
        <v>4</v>
      </c>
      <c r="V376">
        <v>2</v>
      </c>
      <c r="W376">
        <v>2</v>
      </c>
      <c r="X376">
        <v>4</v>
      </c>
      <c r="Y376">
        <v>1</v>
      </c>
      <c r="Z376">
        <v>5</v>
      </c>
      <c r="AA376">
        <v>4</v>
      </c>
      <c r="AB376">
        <v>64</v>
      </c>
      <c r="AC376">
        <v>235</v>
      </c>
    </row>
    <row r="377" spans="1:29" x14ac:dyDescent="0.35">
      <c r="A377">
        <v>6519</v>
      </c>
      <c r="B377">
        <v>0</v>
      </c>
      <c r="C377">
        <v>1993</v>
      </c>
      <c r="D377">
        <v>24</v>
      </c>
      <c r="E377" t="s">
        <v>249</v>
      </c>
      <c r="F377">
        <v>3</v>
      </c>
      <c r="G377">
        <v>3</v>
      </c>
      <c r="H377">
        <v>2</v>
      </c>
      <c r="I377">
        <v>4</v>
      </c>
      <c r="J377">
        <v>3</v>
      </c>
      <c r="K377">
        <v>4</v>
      </c>
      <c r="L377">
        <v>2</v>
      </c>
      <c r="M377">
        <v>2</v>
      </c>
      <c r="N377">
        <v>4</v>
      </c>
      <c r="O377">
        <v>4</v>
      </c>
      <c r="P377">
        <v>2</v>
      </c>
      <c r="Q377">
        <v>2</v>
      </c>
      <c r="R377">
        <v>2</v>
      </c>
      <c r="S377">
        <v>3</v>
      </c>
      <c r="T377">
        <v>2</v>
      </c>
      <c r="U377">
        <v>2</v>
      </c>
      <c r="V377">
        <v>4</v>
      </c>
      <c r="W377">
        <v>4</v>
      </c>
      <c r="X377">
        <v>2</v>
      </c>
      <c r="Y377">
        <v>5</v>
      </c>
      <c r="Z377">
        <v>2</v>
      </c>
      <c r="AA377">
        <v>5</v>
      </c>
      <c r="AB377">
        <v>60</v>
      </c>
      <c r="AC377">
        <v>103</v>
      </c>
    </row>
    <row r="378" spans="1:29" x14ac:dyDescent="0.35">
      <c r="A378">
        <v>6526</v>
      </c>
      <c r="B378">
        <v>1</v>
      </c>
      <c r="C378">
        <v>1991</v>
      </c>
      <c r="D378">
        <v>26</v>
      </c>
      <c r="E378" t="s">
        <v>250</v>
      </c>
      <c r="F378">
        <v>3</v>
      </c>
      <c r="G378">
        <v>3</v>
      </c>
      <c r="H378">
        <v>1</v>
      </c>
      <c r="I378">
        <v>2</v>
      </c>
      <c r="J378">
        <v>2</v>
      </c>
      <c r="K378">
        <v>2</v>
      </c>
      <c r="L378">
        <v>2</v>
      </c>
      <c r="M378">
        <v>2</v>
      </c>
      <c r="N378">
        <v>4</v>
      </c>
      <c r="O378">
        <v>4</v>
      </c>
      <c r="P378">
        <v>4</v>
      </c>
      <c r="Q378">
        <v>2</v>
      </c>
      <c r="R378">
        <v>2</v>
      </c>
      <c r="S378">
        <v>4</v>
      </c>
      <c r="T378">
        <v>2</v>
      </c>
      <c r="U378">
        <v>2</v>
      </c>
      <c r="V378">
        <v>4</v>
      </c>
      <c r="W378">
        <v>2</v>
      </c>
      <c r="X378">
        <v>2</v>
      </c>
      <c r="Y378">
        <v>4</v>
      </c>
      <c r="Z378">
        <v>4</v>
      </c>
      <c r="AA378">
        <v>4</v>
      </c>
      <c r="AB378">
        <v>55</v>
      </c>
      <c r="AC378">
        <v>100</v>
      </c>
    </row>
    <row r="379" spans="1:29" x14ac:dyDescent="0.35">
      <c r="A379">
        <v>6538</v>
      </c>
      <c r="B379">
        <v>0</v>
      </c>
      <c r="C379">
        <v>1982</v>
      </c>
      <c r="D379">
        <v>35</v>
      </c>
      <c r="E379" t="s">
        <v>251</v>
      </c>
      <c r="F379">
        <v>1</v>
      </c>
      <c r="G379">
        <v>1</v>
      </c>
      <c r="H379">
        <v>1</v>
      </c>
      <c r="I379">
        <v>1</v>
      </c>
      <c r="J379">
        <v>3</v>
      </c>
      <c r="K379">
        <v>4</v>
      </c>
      <c r="L379">
        <v>4</v>
      </c>
      <c r="M379">
        <v>1</v>
      </c>
      <c r="N379">
        <v>3</v>
      </c>
      <c r="O379">
        <v>5</v>
      </c>
      <c r="P379">
        <v>3</v>
      </c>
      <c r="Q379">
        <v>2</v>
      </c>
      <c r="R379">
        <v>1</v>
      </c>
      <c r="S379">
        <v>2</v>
      </c>
      <c r="T379">
        <v>3</v>
      </c>
      <c r="U379">
        <v>2</v>
      </c>
      <c r="V379">
        <v>1</v>
      </c>
      <c r="W379">
        <v>4</v>
      </c>
      <c r="X379">
        <v>3</v>
      </c>
      <c r="Y379">
        <v>1</v>
      </c>
      <c r="Z379">
        <v>2</v>
      </c>
      <c r="AA379">
        <v>5</v>
      </c>
      <c r="AB379">
        <v>51</v>
      </c>
      <c r="AC379">
        <v>303</v>
      </c>
    </row>
    <row r="380" spans="1:29" x14ac:dyDescent="0.35">
      <c r="A380">
        <v>6544</v>
      </c>
      <c r="B380">
        <v>0</v>
      </c>
      <c r="C380">
        <v>1997</v>
      </c>
      <c r="D380">
        <v>20</v>
      </c>
      <c r="E380" t="s">
        <v>252</v>
      </c>
      <c r="F380">
        <v>2</v>
      </c>
      <c r="G380">
        <v>2</v>
      </c>
      <c r="H380">
        <v>1</v>
      </c>
      <c r="I380">
        <v>1</v>
      </c>
      <c r="J380">
        <v>3</v>
      </c>
      <c r="K380">
        <v>2</v>
      </c>
      <c r="L380">
        <v>2</v>
      </c>
      <c r="M380">
        <v>3</v>
      </c>
      <c r="N380">
        <v>4</v>
      </c>
      <c r="O380">
        <v>5</v>
      </c>
      <c r="P380">
        <v>2</v>
      </c>
      <c r="Q380">
        <v>3</v>
      </c>
      <c r="R380">
        <v>4</v>
      </c>
      <c r="S380">
        <v>3</v>
      </c>
      <c r="T380">
        <v>3</v>
      </c>
      <c r="U380">
        <v>4</v>
      </c>
      <c r="V380">
        <v>1</v>
      </c>
      <c r="W380">
        <v>2</v>
      </c>
      <c r="X380">
        <v>4</v>
      </c>
      <c r="Y380">
        <v>1</v>
      </c>
      <c r="Z380">
        <v>5</v>
      </c>
      <c r="AA380">
        <v>2</v>
      </c>
      <c r="AB380">
        <v>55</v>
      </c>
      <c r="AC380">
        <v>247</v>
      </c>
    </row>
    <row r="381" spans="1:29" x14ac:dyDescent="0.35">
      <c r="A381">
        <v>6546</v>
      </c>
      <c r="B381">
        <v>0</v>
      </c>
      <c r="C381">
        <v>1991</v>
      </c>
      <c r="D381">
        <v>26</v>
      </c>
      <c r="E381" t="s">
        <v>253</v>
      </c>
      <c r="F381">
        <v>2</v>
      </c>
      <c r="G381">
        <v>2</v>
      </c>
      <c r="H381">
        <v>2</v>
      </c>
      <c r="I381">
        <v>2</v>
      </c>
      <c r="J381">
        <v>5</v>
      </c>
      <c r="K381">
        <v>2</v>
      </c>
      <c r="L381">
        <v>4</v>
      </c>
      <c r="M381">
        <v>4</v>
      </c>
      <c r="N381">
        <v>4</v>
      </c>
      <c r="O381">
        <v>5</v>
      </c>
      <c r="P381">
        <v>5</v>
      </c>
      <c r="Q381">
        <v>2</v>
      </c>
      <c r="R381">
        <v>1</v>
      </c>
      <c r="S381">
        <v>3</v>
      </c>
      <c r="T381">
        <v>2</v>
      </c>
      <c r="U381">
        <v>2</v>
      </c>
      <c r="V381">
        <v>3</v>
      </c>
      <c r="W381">
        <v>5</v>
      </c>
      <c r="X381">
        <v>4</v>
      </c>
      <c r="Y381">
        <v>2</v>
      </c>
      <c r="Z381">
        <v>5</v>
      </c>
      <c r="AA381">
        <v>2</v>
      </c>
      <c r="AB381">
        <v>64</v>
      </c>
      <c r="AC381">
        <v>136</v>
      </c>
    </row>
    <row r="382" spans="1:29" x14ac:dyDescent="0.35">
      <c r="A382">
        <v>6547</v>
      </c>
      <c r="B382">
        <v>1</v>
      </c>
      <c r="C382">
        <v>1996</v>
      </c>
      <c r="D382">
        <v>21</v>
      </c>
      <c r="E382" t="s">
        <v>90</v>
      </c>
      <c r="F382">
        <v>1</v>
      </c>
      <c r="G382">
        <v>1</v>
      </c>
      <c r="H382">
        <v>2</v>
      </c>
      <c r="I382">
        <v>3</v>
      </c>
      <c r="J382">
        <v>2</v>
      </c>
      <c r="K382">
        <v>2</v>
      </c>
      <c r="L382">
        <v>4</v>
      </c>
      <c r="M382">
        <v>4</v>
      </c>
      <c r="N382">
        <v>4</v>
      </c>
      <c r="O382">
        <v>3</v>
      </c>
      <c r="P382">
        <v>2</v>
      </c>
      <c r="Q382">
        <v>2</v>
      </c>
      <c r="R382">
        <v>2</v>
      </c>
      <c r="S382">
        <v>3</v>
      </c>
      <c r="T382">
        <v>4</v>
      </c>
      <c r="U382">
        <v>4</v>
      </c>
      <c r="V382">
        <v>4</v>
      </c>
      <c r="W382">
        <v>2</v>
      </c>
      <c r="X382">
        <v>3</v>
      </c>
      <c r="Y382">
        <v>2</v>
      </c>
      <c r="Z382">
        <v>4</v>
      </c>
      <c r="AA382">
        <v>5</v>
      </c>
      <c r="AB382">
        <v>61</v>
      </c>
      <c r="AC382">
        <v>233</v>
      </c>
    </row>
    <row r="383" spans="1:29" x14ac:dyDescent="0.35">
      <c r="A383">
        <v>6552</v>
      </c>
      <c r="B383">
        <v>0</v>
      </c>
      <c r="C383">
        <v>1993</v>
      </c>
      <c r="D383">
        <v>24</v>
      </c>
      <c r="E383" t="s">
        <v>90</v>
      </c>
      <c r="F383">
        <v>1</v>
      </c>
      <c r="G383">
        <v>1</v>
      </c>
      <c r="H383">
        <v>1</v>
      </c>
      <c r="I383">
        <v>3</v>
      </c>
      <c r="J383">
        <v>3</v>
      </c>
      <c r="K383">
        <v>4</v>
      </c>
      <c r="L383">
        <v>1</v>
      </c>
      <c r="M383">
        <v>1</v>
      </c>
      <c r="N383">
        <v>3</v>
      </c>
      <c r="O383">
        <v>5</v>
      </c>
      <c r="P383">
        <v>5</v>
      </c>
      <c r="Q383">
        <v>2</v>
      </c>
      <c r="R383">
        <v>1</v>
      </c>
      <c r="S383">
        <v>1</v>
      </c>
      <c r="T383">
        <v>1</v>
      </c>
      <c r="U383">
        <v>1</v>
      </c>
      <c r="V383">
        <v>1</v>
      </c>
      <c r="W383">
        <v>1</v>
      </c>
      <c r="X383">
        <v>4</v>
      </c>
      <c r="Y383">
        <v>3</v>
      </c>
      <c r="Z383">
        <v>3</v>
      </c>
      <c r="AA383">
        <v>5</v>
      </c>
      <c r="AB383">
        <v>49</v>
      </c>
      <c r="AC383">
        <v>103</v>
      </c>
    </row>
    <row r="384" spans="1:29" x14ac:dyDescent="0.35">
      <c r="A384">
        <v>6554</v>
      </c>
      <c r="B384">
        <v>0</v>
      </c>
      <c r="C384">
        <v>1995</v>
      </c>
      <c r="D384">
        <v>22</v>
      </c>
      <c r="E384" t="s">
        <v>254</v>
      </c>
      <c r="F384">
        <v>3</v>
      </c>
      <c r="G384">
        <v>3</v>
      </c>
      <c r="H384">
        <v>2</v>
      </c>
      <c r="I384">
        <v>3</v>
      </c>
      <c r="J384">
        <v>1</v>
      </c>
      <c r="K384">
        <v>2</v>
      </c>
      <c r="L384">
        <v>1</v>
      </c>
      <c r="M384">
        <v>2</v>
      </c>
      <c r="N384">
        <v>2</v>
      </c>
      <c r="O384">
        <v>4</v>
      </c>
      <c r="P384">
        <v>3</v>
      </c>
      <c r="Q384">
        <v>1</v>
      </c>
      <c r="R384">
        <v>1</v>
      </c>
      <c r="S384">
        <v>4</v>
      </c>
      <c r="T384">
        <v>3</v>
      </c>
      <c r="U384">
        <v>4</v>
      </c>
      <c r="V384">
        <v>4</v>
      </c>
      <c r="W384">
        <v>4</v>
      </c>
      <c r="X384">
        <v>4</v>
      </c>
      <c r="Y384">
        <v>2</v>
      </c>
      <c r="Z384">
        <v>4</v>
      </c>
      <c r="AA384">
        <v>4</v>
      </c>
      <c r="AB384">
        <v>55</v>
      </c>
      <c r="AC384">
        <v>130</v>
      </c>
    </row>
    <row r="385" spans="1:29" x14ac:dyDescent="0.35">
      <c r="A385">
        <v>6555</v>
      </c>
      <c r="B385">
        <v>0</v>
      </c>
      <c r="C385">
        <v>1996</v>
      </c>
      <c r="D385">
        <v>21</v>
      </c>
      <c r="E385" t="s">
        <v>90</v>
      </c>
      <c r="F385">
        <v>1</v>
      </c>
      <c r="G385">
        <v>1</v>
      </c>
      <c r="H385">
        <v>2</v>
      </c>
      <c r="I385">
        <v>1</v>
      </c>
      <c r="J385">
        <v>4</v>
      </c>
      <c r="K385">
        <v>2</v>
      </c>
      <c r="L385">
        <v>3</v>
      </c>
      <c r="M385">
        <v>3</v>
      </c>
      <c r="N385">
        <v>4</v>
      </c>
      <c r="O385">
        <v>2</v>
      </c>
      <c r="P385">
        <v>2</v>
      </c>
      <c r="Q385">
        <v>4</v>
      </c>
      <c r="R385">
        <v>2</v>
      </c>
      <c r="S385">
        <v>3</v>
      </c>
      <c r="T385">
        <v>2</v>
      </c>
      <c r="U385">
        <v>2</v>
      </c>
      <c r="V385">
        <v>2</v>
      </c>
      <c r="W385">
        <v>4</v>
      </c>
      <c r="X385">
        <v>2</v>
      </c>
      <c r="Y385">
        <v>3</v>
      </c>
      <c r="Z385">
        <v>2</v>
      </c>
      <c r="AA385">
        <v>1</v>
      </c>
      <c r="AB385">
        <v>50</v>
      </c>
      <c r="AC385">
        <v>154</v>
      </c>
    </row>
    <row r="386" spans="1:29" x14ac:dyDescent="0.35">
      <c r="A386">
        <v>6558</v>
      </c>
      <c r="B386">
        <v>0</v>
      </c>
      <c r="C386">
        <v>1986</v>
      </c>
      <c r="D386">
        <v>31</v>
      </c>
      <c r="E386" t="s">
        <v>90</v>
      </c>
      <c r="F386">
        <v>1</v>
      </c>
      <c r="G386">
        <v>1</v>
      </c>
      <c r="H386">
        <v>3</v>
      </c>
      <c r="I386">
        <v>2</v>
      </c>
      <c r="J386">
        <v>4</v>
      </c>
      <c r="K386">
        <v>2</v>
      </c>
      <c r="L386">
        <v>4</v>
      </c>
      <c r="M386">
        <v>3</v>
      </c>
      <c r="N386">
        <v>4</v>
      </c>
      <c r="O386">
        <v>5</v>
      </c>
      <c r="P386">
        <v>3</v>
      </c>
      <c r="Q386">
        <v>4</v>
      </c>
      <c r="R386">
        <v>2</v>
      </c>
      <c r="S386">
        <v>2</v>
      </c>
      <c r="T386">
        <v>3</v>
      </c>
      <c r="U386">
        <v>4</v>
      </c>
      <c r="V386">
        <v>3</v>
      </c>
      <c r="W386">
        <v>3</v>
      </c>
      <c r="X386">
        <v>3</v>
      </c>
      <c r="Y386">
        <v>3</v>
      </c>
      <c r="Z386">
        <v>4</v>
      </c>
      <c r="AA386">
        <v>2</v>
      </c>
      <c r="AB386">
        <v>63</v>
      </c>
      <c r="AC386">
        <v>199</v>
      </c>
    </row>
    <row r="387" spans="1:29" x14ac:dyDescent="0.35">
      <c r="A387">
        <v>6559</v>
      </c>
      <c r="B387">
        <v>0</v>
      </c>
      <c r="C387">
        <v>1988</v>
      </c>
      <c r="D387">
        <v>29</v>
      </c>
      <c r="E387" t="s">
        <v>90</v>
      </c>
      <c r="F387">
        <v>1</v>
      </c>
      <c r="G387">
        <v>1</v>
      </c>
      <c r="H387">
        <v>1</v>
      </c>
      <c r="I387">
        <v>1</v>
      </c>
      <c r="J387">
        <v>4</v>
      </c>
      <c r="K387">
        <v>2</v>
      </c>
      <c r="L387">
        <v>1</v>
      </c>
      <c r="M387">
        <v>2</v>
      </c>
      <c r="N387">
        <v>3</v>
      </c>
      <c r="O387">
        <v>5</v>
      </c>
      <c r="P387">
        <v>3</v>
      </c>
      <c r="Q387">
        <v>2</v>
      </c>
      <c r="R387">
        <v>2</v>
      </c>
      <c r="S387">
        <v>3</v>
      </c>
      <c r="T387">
        <v>1</v>
      </c>
      <c r="U387">
        <v>1</v>
      </c>
      <c r="V387">
        <v>2</v>
      </c>
      <c r="W387">
        <v>2</v>
      </c>
      <c r="X387">
        <v>2</v>
      </c>
      <c r="Y387">
        <v>3</v>
      </c>
      <c r="Z387">
        <v>5</v>
      </c>
      <c r="AA387">
        <v>3</v>
      </c>
      <c r="AB387">
        <v>48</v>
      </c>
      <c r="AC387">
        <v>145</v>
      </c>
    </row>
    <row r="388" spans="1:29" x14ac:dyDescent="0.35">
      <c r="A388">
        <v>6574</v>
      </c>
      <c r="B388">
        <v>1</v>
      </c>
      <c r="C388">
        <v>1998</v>
      </c>
      <c r="D388">
        <v>19</v>
      </c>
      <c r="E388" t="s">
        <v>90</v>
      </c>
      <c r="F388">
        <v>1</v>
      </c>
      <c r="G388">
        <v>1</v>
      </c>
      <c r="H388">
        <v>2</v>
      </c>
      <c r="I388">
        <v>1</v>
      </c>
      <c r="J388">
        <v>4</v>
      </c>
      <c r="K388">
        <v>2</v>
      </c>
      <c r="L388">
        <v>4</v>
      </c>
      <c r="M388">
        <v>3</v>
      </c>
      <c r="N388">
        <v>4</v>
      </c>
      <c r="O388">
        <v>3</v>
      </c>
      <c r="P388">
        <v>5</v>
      </c>
      <c r="Q388">
        <v>3</v>
      </c>
      <c r="R388">
        <v>2</v>
      </c>
      <c r="S388">
        <v>1</v>
      </c>
      <c r="T388">
        <v>1</v>
      </c>
      <c r="U388">
        <v>3</v>
      </c>
      <c r="V388">
        <v>1</v>
      </c>
      <c r="W388">
        <v>5</v>
      </c>
      <c r="X388">
        <v>5</v>
      </c>
      <c r="Y388">
        <v>2</v>
      </c>
      <c r="Z388">
        <v>4</v>
      </c>
      <c r="AA388">
        <v>1</v>
      </c>
      <c r="AB388">
        <v>56</v>
      </c>
      <c r="AC388">
        <v>170</v>
      </c>
    </row>
    <row r="389" spans="1:29" x14ac:dyDescent="0.35">
      <c r="A389">
        <v>6576</v>
      </c>
      <c r="B389">
        <v>0</v>
      </c>
      <c r="C389">
        <v>1996</v>
      </c>
      <c r="D389">
        <v>21</v>
      </c>
      <c r="E389" t="s">
        <v>90</v>
      </c>
      <c r="F389">
        <v>1</v>
      </c>
      <c r="G389">
        <v>1</v>
      </c>
      <c r="H389">
        <v>1</v>
      </c>
      <c r="I389">
        <v>1</v>
      </c>
      <c r="J389">
        <v>1</v>
      </c>
      <c r="K389">
        <v>1</v>
      </c>
      <c r="L389">
        <v>1</v>
      </c>
      <c r="M389">
        <v>1</v>
      </c>
      <c r="N389">
        <v>2</v>
      </c>
      <c r="O389">
        <v>4</v>
      </c>
      <c r="P389">
        <v>2</v>
      </c>
      <c r="Q389">
        <v>1</v>
      </c>
      <c r="R389">
        <v>1</v>
      </c>
      <c r="S389">
        <v>2</v>
      </c>
      <c r="T389">
        <v>1</v>
      </c>
      <c r="U389">
        <v>1</v>
      </c>
      <c r="V389">
        <v>3</v>
      </c>
      <c r="W389">
        <v>3</v>
      </c>
      <c r="X389">
        <v>2</v>
      </c>
      <c r="Y389">
        <v>1</v>
      </c>
      <c r="Z389">
        <v>3</v>
      </c>
      <c r="AA389">
        <v>1</v>
      </c>
      <c r="AB389">
        <v>33</v>
      </c>
      <c r="AC389">
        <v>125</v>
      </c>
    </row>
    <row r="390" spans="1:29" x14ac:dyDescent="0.35">
      <c r="A390">
        <v>6579</v>
      </c>
      <c r="B390">
        <v>0</v>
      </c>
      <c r="C390">
        <v>1995</v>
      </c>
      <c r="D390">
        <v>22</v>
      </c>
      <c r="E390" t="s">
        <v>255</v>
      </c>
      <c r="F390">
        <v>1</v>
      </c>
      <c r="G390">
        <v>1</v>
      </c>
      <c r="H390">
        <v>4</v>
      </c>
      <c r="I390">
        <v>3</v>
      </c>
      <c r="J390">
        <v>4</v>
      </c>
      <c r="K390">
        <v>2</v>
      </c>
      <c r="L390">
        <v>4</v>
      </c>
      <c r="M390">
        <v>2</v>
      </c>
      <c r="N390">
        <v>4</v>
      </c>
      <c r="O390">
        <v>4</v>
      </c>
      <c r="P390">
        <v>2</v>
      </c>
      <c r="Q390">
        <v>2</v>
      </c>
      <c r="R390">
        <v>3</v>
      </c>
      <c r="S390">
        <v>4</v>
      </c>
      <c r="T390">
        <v>4</v>
      </c>
      <c r="U390">
        <v>2</v>
      </c>
      <c r="V390">
        <v>4</v>
      </c>
      <c r="W390">
        <v>4</v>
      </c>
      <c r="X390">
        <v>2</v>
      </c>
      <c r="Y390">
        <v>2</v>
      </c>
      <c r="Z390">
        <v>4</v>
      </c>
      <c r="AA390">
        <v>4</v>
      </c>
      <c r="AB390">
        <v>64</v>
      </c>
      <c r="AC390">
        <v>106</v>
      </c>
    </row>
    <row r="391" spans="1:29" x14ac:dyDescent="0.35">
      <c r="A391">
        <v>6580</v>
      </c>
      <c r="B391">
        <v>0</v>
      </c>
      <c r="C391">
        <v>1999</v>
      </c>
      <c r="D391">
        <v>18</v>
      </c>
      <c r="E391" t="s">
        <v>256</v>
      </c>
      <c r="F391">
        <v>2</v>
      </c>
      <c r="G391">
        <v>2</v>
      </c>
      <c r="H391">
        <v>3</v>
      </c>
      <c r="I391">
        <v>1</v>
      </c>
      <c r="J391">
        <v>1</v>
      </c>
      <c r="K391">
        <v>1</v>
      </c>
      <c r="L391">
        <v>1</v>
      </c>
      <c r="M391">
        <v>1</v>
      </c>
      <c r="N391">
        <v>2</v>
      </c>
      <c r="O391">
        <v>3</v>
      </c>
      <c r="P391">
        <v>3</v>
      </c>
      <c r="Q391">
        <v>1</v>
      </c>
      <c r="R391">
        <v>1</v>
      </c>
      <c r="S391">
        <v>2</v>
      </c>
      <c r="T391">
        <v>2</v>
      </c>
      <c r="U391">
        <v>2</v>
      </c>
      <c r="V391">
        <v>1</v>
      </c>
      <c r="W391">
        <v>1</v>
      </c>
      <c r="X391">
        <v>2</v>
      </c>
      <c r="Y391">
        <v>2</v>
      </c>
      <c r="Z391">
        <v>2</v>
      </c>
      <c r="AA391">
        <v>1</v>
      </c>
      <c r="AB391">
        <v>33</v>
      </c>
      <c r="AC391">
        <v>240</v>
      </c>
    </row>
    <row r="392" spans="1:29" x14ac:dyDescent="0.35">
      <c r="A392">
        <v>6583</v>
      </c>
      <c r="B392">
        <v>1</v>
      </c>
      <c r="C392">
        <v>1987</v>
      </c>
      <c r="D392">
        <v>30</v>
      </c>
      <c r="E392" t="s">
        <v>90</v>
      </c>
      <c r="F392">
        <v>1</v>
      </c>
      <c r="G392">
        <v>1</v>
      </c>
      <c r="H392">
        <v>2</v>
      </c>
      <c r="I392">
        <v>2</v>
      </c>
      <c r="J392">
        <v>3</v>
      </c>
      <c r="K392">
        <v>5</v>
      </c>
      <c r="L392">
        <v>2</v>
      </c>
      <c r="M392">
        <v>2</v>
      </c>
      <c r="N392">
        <v>2</v>
      </c>
      <c r="O392">
        <v>5</v>
      </c>
      <c r="P392">
        <v>3</v>
      </c>
      <c r="Q392">
        <v>2</v>
      </c>
      <c r="R392">
        <v>2</v>
      </c>
      <c r="S392">
        <v>5</v>
      </c>
      <c r="T392">
        <v>2</v>
      </c>
      <c r="U392">
        <v>2</v>
      </c>
      <c r="V392">
        <v>2</v>
      </c>
      <c r="W392">
        <v>3</v>
      </c>
      <c r="X392">
        <v>3</v>
      </c>
      <c r="Y392">
        <v>3</v>
      </c>
      <c r="Z392">
        <v>2</v>
      </c>
      <c r="AA392">
        <v>4</v>
      </c>
      <c r="AB392">
        <v>56</v>
      </c>
      <c r="AC392">
        <v>114</v>
      </c>
    </row>
    <row r="393" spans="1:29" x14ac:dyDescent="0.35">
      <c r="A393">
        <v>6591</v>
      </c>
      <c r="B393">
        <v>0</v>
      </c>
      <c r="C393">
        <v>1997</v>
      </c>
      <c r="D393">
        <v>20</v>
      </c>
      <c r="E393" t="s">
        <v>90</v>
      </c>
      <c r="F393">
        <v>1</v>
      </c>
      <c r="G393">
        <v>1</v>
      </c>
      <c r="H393">
        <v>2</v>
      </c>
      <c r="I393">
        <v>2</v>
      </c>
      <c r="J393">
        <v>1</v>
      </c>
      <c r="K393">
        <v>1</v>
      </c>
      <c r="L393">
        <v>4</v>
      </c>
      <c r="M393">
        <v>1</v>
      </c>
      <c r="N393">
        <v>3</v>
      </c>
      <c r="O393">
        <v>5</v>
      </c>
      <c r="P393">
        <v>4</v>
      </c>
      <c r="Q393">
        <v>1</v>
      </c>
      <c r="R393">
        <v>1</v>
      </c>
      <c r="S393">
        <v>2</v>
      </c>
      <c r="T393">
        <v>1</v>
      </c>
      <c r="U393">
        <v>4</v>
      </c>
      <c r="V393">
        <v>1</v>
      </c>
      <c r="W393">
        <v>1</v>
      </c>
      <c r="X393">
        <v>2</v>
      </c>
      <c r="Y393">
        <v>1</v>
      </c>
      <c r="Z393">
        <v>1</v>
      </c>
      <c r="AA393">
        <v>3</v>
      </c>
      <c r="AB393">
        <v>41</v>
      </c>
      <c r="AC393">
        <v>118</v>
      </c>
    </row>
    <row r="394" spans="1:29" x14ac:dyDescent="0.35">
      <c r="A394">
        <v>6599</v>
      </c>
      <c r="B394">
        <v>1</v>
      </c>
      <c r="C394">
        <v>1992</v>
      </c>
      <c r="D394">
        <v>25</v>
      </c>
      <c r="E394" t="s">
        <v>257</v>
      </c>
      <c r="F394">
        <v>1</v>
      </c>
      <c r="G394">
        <v>1</v>
      </c>
      <c r="H394">
        <v>1</v>
      </c>
      <c r="I394">
        <v>1</v>
      </c>
      <c r="J394">
        <v>1</v>
      </c>
      <c r="K394">
        <v>1</v>
      </c>
      <c r="L394">
        <v>1</v>
      </c>
      <c r="M394">
        <v>1</v>
      </c>
      <c r="N394">
        <v>1</v>
      </c>
      <c r="O394">
        <v>5</v>
      </c>
      <c r="P394">
        <v>5</v>
      </c>
      <c r="Q394">
        <v>1</v>
      </c>
      <c r="R394">
        <v>1</v>
      </c>
      <c r="S394">
        <v>1</v>
      </c>
      <c r="T394">
        <v>5</v>
      </c>
      <c r="U394">
        <v>1</v>
      </c>
      <c r="V394">
        <v>1</v>
      </c>
      <c r="W394">
        <v>1</v>
      </c>
      <c r="X394">
        <v>1</v>
      </c>
      <c r="Y394">
        <v>1</v>
      </c>
      <c r="Z394">
        <v>1</v>
      </c>
      <c r="AA394">
        <v>1</v>
      </c>
      <c r="AB394">
        <v>32</v>
      </c>
      <c r="AC394">
        <v>246</v>
      </c>
    </row>
    <row r="395" spans="1:29" x14ac:dyDescent="0.35">
      <c r="A395">
        <v>6601</v>
      </c>
      <c r="B395">
        <v>0</v>
      </c>
      <c r="C395">
        <v>1991</v>
      </c>
      <c r="D395">
        <v>26</v>
      </c>
      <c r="E395" t="s">
        <v>99</v>
      </c>
      <c r="F395">
        <v>1</v>
      </c>
      <c r="G395">
        <v>1</v>
      </c>
      <c r="H395">
        <v>2</v>
      </c>
      <c r="I395">
        <v>1</v>
      </c>
      <c r="J395">
        <v>1</v>
      </c>
      <c r="K395">
        <v>1</v>
      </c>
      <c r="L395">
        <v>1</v>
      </c>
      <c r="M395">
        <v>2</v>
      </c>
      <c r="N395">
        <v>2</v>
      </c>
      <c r="O395">
        <v>4</v>
      </c>
      <c r="P395">
        <v>4</v>
      </c>
      <c r="Q395">
        <v>4</v>
      </c>
      <c r="R395">
        <v>2</v>
      </c>
      <c r="S395">
        <v>2</v>
      </c>
      <c r="T395">
        <v>2</v>
      </c>
      <c r="U395">
        <v>4</v>
      </c>
      <c r="V395">
        <v>4</v>
      </c>
      <c r="W395">
        <v>4</v>
      </c>
      <c r="X395">
        <v>4</v>
      </c>
      <c r="Y395">
        <v>4</v>
      </c>
      <c r="Z395">
        <v>4</v>
      </c>
      <c r="AA395">
        <v>2</v>
      </c>
      <c r="AB395">
        <v>54</v>
      </c>
      <c r="AC395">
        <v>75</v>
      </c>
    </row>
    <row r="396" spans="1:29" x14ac:dyDescent="0.35">
      <c r="A396">
        <v>6614</v>
      </c>
      <c r="B396">
        <v>0</v>
      </c>
      <c r="C396">
        <v>1993</v>
      </c>
      <c r="D396">
        <v>24</v>
      </c>
      <c r="E396" t="s">
        <v>258</v>
      </c>
      <c r="F396">
        <v>1</v>
      </c>
      <c r="G396">
        <v>1</v>
      </c>
      <c r="H396">
        <v>2</v>
      </c>
      <c r="I396">
        <v>1</v>
      </c>
      <c r="J396">
        <v>3</v>
      </c>
      <c r="K396">
        <v>1</v>
      </c>
      <c r="L396">
        <v>1</v>
      </c>
      <c r="M396">
        <v>1</v>
      </c>
      <c r="N396">
        <v>4</v>
      </c>
      <c r="O396">
        <v>3</v>
      </c>
      <c r="P396">
        <v>3</v>
      </c>
      <c r="Q396">
        <v>2</v>
      </c>
      <c r="R396">
        <v>1</v>
      </c>
      <c r="S396">
        <v>3</v>
      </c>
      <c r="T396">
        <v>3</v>
      </c>
      <c r="U396">
        <v>4</v>
      </c>
      <c r="V396">
        <v>2</v>
      </c>
      <c r="W396">
        <v>3</v>
      </c>
      <c r="X396">
        <v>3</v>
      </c>
      <c r="Y396">
        <v>2</v>
      </c>
      <c r="Z396">
        <v>3</v>
      </c>
      <c r="AA396">
        <v>3</v>
      </c>
      <c r="AB396">
        <v>48</v>
      </c>
      <c r="AC396">
        <v>242</v>
      </c>
    </row>
    <row r="397" spans="1:29" x14ac:dyDescent="0.35">
      <c r="A397">
        <v>6636</v>
      </c>
      <c r="B397">
        <v>0</v>
      </c>
      <c r="C397">
        <v>1997</v>
      </c>
      <c r="D397">
        <v>20</v>
      </c>
      <c r="E397" t="s">
        <v>90</v>
      </c>
      <c r="F397">
        <v>1</v>
      </c>
      <c r="G397">
        <v>1</v>
      </c>
      <c r="H397">
        <v>1</v>
      </c>
      <c r="I397">
        <v>1</v>
      </c>
      <c r="J397">
        <v>2</v>
      </c>
      <c r="K397">
        <v>1</v>
      </c>
      <c r="L397">
        <v>1</v>
      </c>
      <c r="M397">
        <v>1</v>
      </c>
      <c r="N397">
        <v>1</v>
      </c>
      <c r="O397">
        <v>3</v>
      </c>
      <c r="P397">
        <v>1</v>
      </c>
      <c r="Q397">
        <v>1</v>
      </c>
      <c r="R397">
        <v>1</v>
      </c>
      <c r="S397">
        <v>1</v>
      </c>
      <c r="T397">
        <v>1</v>
      </c>
      <c r="U397">
        <v>1</v>
      </c>
      <c r="V397">
        <v>2</v>
      </c>
      <c r="W397">
        <v>2</v>
      </c>
      <c r="X397">
        <v>1</v>
      </c>
      <c r="Y397">
        <v>1</v>
      </c>
      <c r="Z397">
        <v>2</v>
      </c>
      <c r="AA397">
        <v>1</v>
      </c>
      <c r="AB397">
        <v>26</v>
      </c>
      <c r="AC397">
        <v>117</v>
      </c>
    </row>
    <row r="398" spans="1:29" x14ac:dyDescent="0.35">
      <c r="A398">
        <v>6639</v>
      </c>
      <c r="B398">
        <v>0</v>
      </c>
      <c r="C398">
        <v>1993</v>
      </c>
      <c r="D398">
        <v>24</v>
      </c>
      <c r="E398" t="s">
        <v>259</v>
      </c>
      <c r="F398">
        <v>1</v>
      </c>
      <c r="G398">
        <v>1</v>
      </c>
      <c r="H398">
        <v>1</v>
      </c>
      <c r="I398">
        <v>1</v>
      </c>
      <c r="J398">
        <v>1</v>
      </c>
      <c r="K398">
        <v>1</v>
      </c>
      <c r="L398">
        <v>1</v>
      </c>
      <c r="M398">
        <v>1</v>
      </c>
      <c r="N398">
        <v>1</v>
      </c>
      <c r="O398">
        <v>4</v>
      </c>
      <c r="P398">
        <v>4</v>
      </c>
      <c r="Q398">
        <v>1</v>
      </c>
      <c r="R398">
        <v>1</v>
      </c>
      <c r="S398">
        <v>1</v>
      </c>
      <c r="T398">
        <v>1</v>
      </c>
      <c r="U398">
        <v>1</v>
      </c>
      <c r="V398">
        <v>1</v>
      </c>
      <c r="W398">
        <v>1</v>
      </c>
      <c r="X398">
        <v>1</v>
      </c>
      <c r="Y398">
        <v>1</v>
      </c>
      <c r="Z398">
        <v>1</v>
      </c>
      <c r="AA398">
        <v>5</v>
      </c>
      <c r="AB398">
        <v>30</v>
      </c>
      <c r="AC398">
        <v>72</v>
      </c>
    </row>
    <row r="399" spans="1:29" x14ac:dyDescent="0.35">
      <c r="A399">
        <v>6640</v>
      </c>
      <c r="B399">
        <v>1</v>
      </c>
      <c r="C399">
        <v>1995</v>
      </c>
      <c r="D399">
        <v>22</v>
      </c>
      <c r="E399" t="s">
        <v>260</v>
      </c>
      <c r="F399">
        <v>3</v>
      </c>
      <c r="G399">
        <v>3</v>
      </c>
      <c r="H399">
        <v>2</v>
      </c>
      <c r="I399">
        <v>1</v>
      </c>
      <c r="J399">
        <v>4</v>
      </c>
      <c r="K399">
        <v>1</v>
      </c>
      <c r="L399">
        <v>1</v>
      </c>
      <c r="M399">
        <v>4</v>
      </c>
      <c r="N399">
        <v>4</v>
      </c>
      <c r="O399">
        <v>5</v>
      </c>
      <c r="P399">
        <v>2</v>
      </c>
      <c r="Q399">
        <v>1</v>
      </c>
      <c r="R399">
        <v>1</v>
      </c>
      <c r="S399">
        <v>2</v>
      </c>
      <c r="T399">
        <v>1</v>
      </c>
      <c r="U399">
        <v>1</v>
      </c>
      <c r="V399">
        <v>4</v>
      </c>
      <c r="W399">
        <v>2</v>
      </c>
      <c r="X399">
        <v>4</v>
      </c>
      <c r="Y399">
        <v>2</v>
      </c>
      <c r="Z399">
        <v>5</v>
      </c>
      <c r="AA399">
        <v>4</v>
      </c>
      <c r="AB399">
        <v>51</v>
      </c>
      <c r="AC399">
        <v>113</v>
      </c>
    </row>
    <row r="400" spans="1:29" x14ac:dyDescent="0.35">
      <c r="A400">
        <v>6648</v>
      </c>
      <c r="B400">
        <v>0</v>
      </c>
      <c r="C400">
        <v>1998</v>
      </c>
      <c r="D400">
        <v>19</v>
      </c>
      <c r="E400" t="s">
        <v>90</v>
      </c>
      <c r="F400">
        <v>1</v>
      </c>
      <c r="G400">
        <v>1</v>
      </c>
      <c r="H400">
        <v>2</v>
      </c>
      <c r="I400">
        <v>1</v>
      </c>
      <c r="J400">
        <v>4</v>
      </c>
      <c r="K400">
        <v>2</v>
      </c>
      <c r="L400">
        <v>4</v>
      </c>
      <c r="M400">
        <v>3</v>
      </c>
      <c r="N400">
        <v>4</v>
      </c>
      <c r="O400">
        <v>5</v>
      </c>
      <c r="P400">
        <v>4</v>
      </c>
      <c r="Q400">
        <v>3</v>
      </c>
      <c r="R400">
        <v>1</v>
      </c>
      <c r="S400">
        <v>4</v>
      </c>
      <c r="T400">
        <v>2</v>
      </c>
      <c r="U400">
        <v>3</v>
      </c>
      <c r="V400">
        <v>2</v>
      </c>
      <c r="W400">
        <v>4</v>
      </c>
      <c r="X400">
        <v>2</v>
      </c>
      <c r="Y400">
        <v>1</v>
      </c>
      <c r="Z400">
        <v>4</v>
      </c>
      <c r="AA400">
        <v>3</v>
      </c>
      <c r="AB400">
        <v>58</v>
      </c>
      <c r="AC400">
        <v>121</v>
      </c>
    </row>
    <row r="401" spans="1:29" x14ac:dyDescent="0.35">
      <c r="A401">
        <v>6666</v>
      </c>
      <c r="B401">
        <v>0</v>
      </c>
      <c r="C401">
        <v>1994</v>
      </c>
      <c r="D401">
        <v>23</v>
      </c>
      <c r="E401" t="s">
        <v>90</v>
      </c>
      <c r="F401">
        <v>1</v>
      </c>
      <c r="G401">
        <v>1</v>
      </c>
      <c r="H401">
        <v>1</v>
      </c>
      <c r="I401">
        <v>1</v>
      </c>
      <c r="J401">
        <v>2</v>
      </c>
      <c r="K401">
        <v>3</v>
      </c>
      <c r="L401">
        <v>1</v>
      </c>
      <c r="M401">
        <v>1</v>
      </c>
      <c r="N401">
        <v>1</v>
      </c>
      <c r="O401">
        <v>5</v>
      </c>
      <c r="P401">
        <v>3</v>
      </c>
      <c r="Q401">
        <v>1</v>
      </c>
      <c r="R401">
        <v>1</v>
      </c>
      <c r="S401">
        <v>3</v>
      </c>
      <c r="T401">
        <v>1</v>
      </c>
      <c r="U401">
        <v>1</v>
      </c>
      <c r="V401">
        <v>1</v>
      </c>
      <c r="W401">
        <v>1</v>
      </c>
      <c r="X401">
        <v>2</v>
      </c>
      <c r="Y401">
        <v>3</v>
      </c>
      <c r="Z401">
        <v>4</v>
      </c>
      <c r="AA401">
        <v>5</v>
      </c>
      <c r="AB401">
        <v>41</v>
      </c>
      <c r="AC401">
        <v>128</v>
      </c>
    </row>
    <row r="402" spans="1:29" x14ac:dyDescent="0.35">
      <c r="A402">
        <v>6674</v>
      </c>
      <c r="B402">
        <v>0</v>
      </c>
      <c r="C402">
        <v>1992</v>
      </c>
      <c r="D402">
        <v>25</v>
      </c>
      <c r="E402" t="s">
        <v>90</v>
      </c>
      <c r="F402">
        <v>1</v>
      </c>
      <c r="G402">
        <v>1</v>
      </c>
      <c r="H402">
        <v>3</v>
      </c>
      <c r="I402">
        <v>2</v>
      </c>
      <c r="J402">
        <v>1</v>
      </c>
      <c r="K402">
        <v>1</v>
      </c>
      <c r="L402">
        <v>1</v>
      </c>
      <c r="M402">
        <v>1</v>
      </c>
      <c r="N402">
        <v>2</v>
      </c>
      <c r="O402">
        <v>4</v>
      </c>
      <c r="P402">
        <v>1</v>
      </c>
      <c r="Q402">
        <v>1</v>
      </c>
      <c r="R402">
        <v>1</v>
      </c>
      <c r="S402">
        <v>1</v>
      </c>
      <c r="T402">
        <v>1</v>
      </c>
      <c r="U402">
        <v>1</v>
      </c>
      <c r="V402">
        <v>1</v>
      </c>
      <c r="W402">
        <v>2</v>
      </c>
      <c r="X402">
        <v>3</v>
      </c>
      <c r="Y402">
        <v>3</v>
      </c>
      <c r="Z402">
        <v>3</v>
      </c>
      <c r="AA402">
        <v>5</v>
      </c>
      <c r="AB402">
        <v>38</v>
      </c>
      <c r="AC402">
        <v>164</v>
      </c>
    </row>
    <row r="403" spans="1:29" x14ac:dyDescent="0.35">
      <c r="A403">
        <v>6683</v>
      </c>
      <c r="B403">
        <v>0</v>
      </c>
      <c r="C403">
        <v>1969</v>
      </c>
      <c r="D403">
        <v>48</v>
      </c>
      <c r="E403" t="s">
        <v>90</v>
      </c>
      <c r="F403">
        <v>1</v>
      </c>
      <c r="G403">
        <v>1</v>
      </c>
      <c r="H403">
        <v>1</v>
      </c>
      <c r="I403">
        <v>1</v>
      </c>
      <c r="J403">
        <v>2</v>
      </c>
      <c r="K403">
        <v>1</v>
      </c>
      <c r="L403">
        <v>1</v>
      </c>
      <c r="M403">
        <v>1</v>
      </c>
      <c r="N403">
        <v>1</v>
      </c>
      <c r="O403">
        <v>4</v>
      </c>
      <c r="P403">
        <v>1</v>
      </c>
      <c r="Q403">
        <v>1</v>
      </c>
      <c r="R403">
        <v>1</v>
      </c>
      <c r="S403">
        <v>2</v>
      </c>
      <c r="T403">
        <v>1</v>
      </c>
      <c r="U403">
        <v>1</v>
      </c>
      <c r="V403">
        <v>2</v>
      </c>
      <c r="W403">
        <v>1</v>
      </c>
      <c r="X403">
        <v>2</v>
      </c>
      <c r="Y403">
        <v>1</v>
      </c>
      <c r="Z403">
        <v>2</v>
      </c>
      <c r="AA403">
        <v>4</v>
      </c>
      <c r="AB403">
        <v>31</v>
      </c>
      <c r="AC403">
        <v>206</v>
      </c>
    </row>
    <row r="404" spans="1:29" x14ac:dyDescent="0.35">
      <c r="A404">
        <v>6695</v>
      </c>
      <c r="B404">
        <v>1</v>
      </c>
      <c r="C404">
        <v>1987</v>
      </c>
      <c r="D404">
        <v>30</v>
      </c>
      <c r="E404" t="s">
        <v>90</v>
      </c>
      <c r="F404">
        <v>1</v>
      </c>
      <c r="G404">
        <v>1</v>
      </c>
      <c r="H404">
        <v>1</v>
      </c>
      <c r="I404">
        <v>1</v>
      </c>
      <c r="J404">
        <v>1</v>
      </c>
      <c r="K404">
        <v>1</v>
      </c>
      <c r="L404">
        <v>1</v>
      </c>
      <c r="M404">
        <v>1</v>
      </c>
      <c r="N404">
        <v>1</v>
      </c>
      <c r="O404">
        <v>1</v>
      </c>
      <c r="P404">
        <v>2</v>
      </c>
      <c r="Q404">
        <v>1</v>
      </c>
      <c r="R404">
        <v>1</v>
      </c>
      <c r="S404">
        <v>1</v>
      </c>
      <c r="T404">
        <v>1</v>
      </c>
      <c r="U404">
        <v>1</v>
      </c>
      <c r="V404">
        <v>3</v>
      </c>
      <c r="W404">
        <v>2</v>
      </c>
      <c r="X404">
        <v>1</v>
      </c>
      <c r="Y404">
        <v>1</v>
      </c>
      <c r="Z404">
        <v>1</v>
      </c>
      <c r="AA404">
        <v>3</v>
      </c>
      <c r="AB404">
        <v>26</v>
      </c>
      <c r="AC404">
        <v>650</v>
      </c>
    </row>
    <row r="405" spans="1:29" x14ac:dyDescent="0.35">
      <c r="A405">
        <v>6703</v>
      </c>
      <c r="B405">
        <v>0</v>
      </c>
      <c r="C405">
        <v>1998</v>
      </c>
      <c r="D405">
        <v>19</v>
      </c>
      <c r="E405" t="s">
        <v>261</v>
      </c>
      <c r="F405">
        <v>1</v>
      </c>
      <c r="G405">
        <v>1</v>
      </c>
      <c r="H405">
        <v>1</v>
      </c>
      <c r="I405">
        <v>1</v>
      </c>
      <c r="J405">
        <v>3</v>
      </c>
      <c r="K405">
        <v>2</v>
      </c>
      <c r="L405">
        <v>1</v>
      </c>
      <c r="M405">
        <v>2</v>
      </c>
      <c r="N405">
        <v>1</v>
      </c>
      <c r="O405">
        <v>5</v>
      </c>
      <c r="P405">
        <v>4</v>
      </c>
      <c r="Q405">
        <v>2</v>
      </c>
      <c r="R405">
        <v>1</v>
      </c>
      <c r="S405">
        <v>1</v>
      </c>
      <c r="T405">
        <v>1</v>
      </c>
      <c r="U405">
        <v>2</v>
      </c>
      <c r="V405">
        <v>1</v>
      </c>
      <c r="W405">
        <v>1</v>
      </c>
      <c r="X405">
        <v>2</v>
      </c>
      <c r="Y405">
        <v>1</v>
      </c>
      <c r="Z405">
        <v>1</v>
      </c>
      <c r="AA405">
        <v>1</v>
      </c>
      <c r="AB405">
        <v>34</v>
      </c>
      <c r="AC405">
        <v>79</v>
      </c>
    </row>
    <row r="406" spans="1:29" x14ac:dyDescent="0.35">
      <c r="A406">
        <v>6706</v>
      </c>
      <c r="B406">
        <v>0</v>
      </c>
      <c r="C406">
        <v>1977</v>
      </c>
      <c r="D406">
        <v>40</v>
      </c>
      <c r="E406" t="s">
        <v>262</v>
      </c>
      <c r="F406">
        <v>2</v>
      </c>
      <c r="G406">
        <v>2</v>
      </c>
      <c r="H406">
        <v>2</v>
      </c>
      <c r="I406">
        <v>5</v>
      </c>
      <c r="J406">
        <v>1</v>
      </c>
      <c r="K406">
        <v>4</v>
      </c>
      <c r="L406">
        <v>2</v>
      </c>
      <c r="M406">
        <v>1</v>
      </c>
      <c r="N406">
        <v>1</v>
      </c>
      <c r="O406">
        <v>5</v>
      </c>
      <c r="P406">
        <v>5</v>
      </c>
      <c r="Q406">
        <v>1</v>
      </c>
      <c r="R406">
        <v>1</v>
      </c>
      <c r="S406">
        <v>4</v>
      </c>
      <c r="T406">
        <v>4</v>
      </c>
      <c r="U406">
        <v>1</v>
      </c>
      <c r="V406">
        <v>1</v>
      </c>
      <c r="W406">
        <v>1</v>
      </c>
      <c r="X406">
        <v>1</v>
      </c>
      <c r="Y406">
        <v>1</v>
      </c>
      <c r="Z406">
        <v>1</v>
      </c>
      <c r="AA406">
        <v>3</v>
      </c>
      <c r="AB406">
        <v>45</v>
      </c>
      <c r="AC406">
        <v>211</v>
      </c>
    </row>
    <row r="407" spans="1:29" x14ac:dyDescent="0.35">
      <c r="A407">
        <v>6723</v>
      </c>
      <c r="B407">
        <v>0</v>
      </c>
      <c r="C407">
        <v>1999</v>
      </c>
      <c r="D407">
        <v>18</v>
      </c>
      <c r="E407" t="s">
        <v>94</v>
      </c>
      <c r="F407">
        <v>1</v>
      </c>
      <c r="G407">
        <v>1</v>
      </c>
      <c r="H407">
        <v>2</v>
      </c>
      <c r="I407">
        <v>1</v>
      </c>
      <c r="J407">
        <v>3</v>
      </c>
      <c r="K407">
        <v>1</v>
      </c>
      <c r="L407">
        <v>2</v>
      </c>
      <c r="M407">
        <v>1</v>
      </c>
      <c r="N407">
        <v>4</v>
      </c>
      <c r="O407">
        <v>4</v>
      </c>
      <c r="P407">
        <v>1</v>
      </c>
      <c r="Q407">
        <v>2</v>
      </c>
      <c r="R407">
        <v>1</v>
      </c>
      <c r="S407">
        <v>1</v>
      </c>
      <c r="T407">
        <v>1</v>
      </c>
      <c r="U407">
        <v>2</v>
      </c>
      <c r="V407">
        <v>1</v>
      </c>
      <c r="W407">
        <v>1</v>
      </c>
      <c r="X407">
        <v>1</v>
      </c>
      <c r="Y407">
        <v>1</v>
      </c>
      <c r="Z407">
        <v>2</v>
      </c>
      <c r="AA407">
        <v>1</v>
      </c>
      <c r="AB407">
        <v>33</v>
      </c>
      <c r="AC407">
        <v>146</v>
      </c>
    </row>
    <row r="408" spans="1:29" x14ac:dyDescent="0.35">
      <c r="A408">
        <v>6727</v>
      </c>
      <c r="B408">
        <v>1</v>
      </c>
      <c r="C408">
        <v>1974</v>
      </c>
      <c r="D408">
        <v>43</v>
      </c>
      <c r="E408" t="s">
        <v>90</v>
      </c>
      <c r="F408">
        <v>1</v>
      </c>
      <c r="G408">
        <v>1</v>
      </c>
      <c r="H408">
        <v>2</v>
      </c>
      <c r="I408">
        <v>5</v>
      </c>
      <c r="J408">
        <v>2</v>
      </c>
      <c r="K408">
        <v>2</v>
      </c>
      <c r="L408">
        <v>1</v>
      </c>
      <c r="M408">
        <v>2</v>
      </c>
      <c r="N408">
        <v>1</v>
      </c>
      <c r="O408">
        <v>4</v>
      </c>
      <c r="P408">
        <v>4</v>
      </c>
      <c r="Q408">
        <v>1</v>
      </c>
      <c r="R408">
        <v>1</v>
      </c>
      <c r="S408">
        <v>1</v>
      </c>
      <c r="T408">
        <v>1</v>
      </c>
      <c r="U408">
        <v>2</v>
      </c>
      <c r="V408">
        <v>4</v>
      </c>
      <c r="W408">
        <v>4</v>
      </c>
      <c r="X408">
        <v>1</v>
      </c>
      <c r="Y408">
        <v>1</v>
      </c>
      <c r="Z408">
        <v>4</v>
      </c>
      <c r="AA408">
        <v>4</v>
      </c>
      <c r="AB408">
        <v>47</v>
      </c>
      <c r="AC408">
        <v>133</v>
      </c>
    </row>
    <row r="409" spans="1:29" x14ac:dyDescent="0.35">
      <c r="A409">
        <v>6729</v>
      </c>
      <c r="B409">
        <v>0</v>
      </c>
      <c r="C409">
        <v>1995</v>
      </c>
      <c r="D409">
        <v>22</v>
      </c>
      <c r="E409" t="s">
        <v>207</v>
      </c>
      <c r="F409">
        <v>1</v>
      </c>
      <c r="G409">
        <v>1</v>
      </c>
      <c r="H409">
        <v>2</v>
      </c>
      <c r="I409">
        <v>3</v>
      </c>
      <c r="J409">
        <v>4</v>
      </c>
      <c r="K409">
        <v>2</v>
      </c>
      <c r="L409">
        <v>4</v>
      </c>
      <c r="M409">
        <v>4</v>
      </c>
      <c r="N409">
        <v>2</v>
      </c>
      <c r="O409">
        <v>5</v>
      </c>
      <c r="P409">
        <v>4</v>
      </c>
      <c r="Q409">
        <v>2</v>
      </c>
      <c r="R409">
        <v>2</v>
      </c>
      <c r="S409">
        <v>2</v>
      </c>
      <c r="T409">
        <v>4</v>
      </c>
      <c r="U409">
        <v>4</v>
      </c>
      <c r="V409">
        <v>4</v>
      </c>
      <c r="W409">
        <v>4</v>
      </c>
      <c r="X409">
        <v>4</v>
      </c>
      <c r="Y409">
        <v>3</v>
      </c>
      <c r="Z409">
        <v>4</v>
      </c>
      <c r="AA409">
        <v>4</v>
      </c>
      <c r="AB409">
        <v>67</v>
      </c>
      <c r="AC409">
        <v>144</v>
      </c>
    </row>
    <row r="410" spans="1:29" x14ac:dyDescent="0.35">
      <c r="A410">
        <v>6750</v>
      </c>
      <c r="B410">
        <v>1</v>
      </c>
      <c r="C410">
        <v>1997</v>
      </c>
      <c r="D410">
        <v>20</v>
      </c>
      <c r="E410" s="2" t="s">
        <v>263</v>
      </c>
      <c r="F410" s="2">
        <v>1</v>
      </c>
      <c r="G410">
        <v>1</v>
      </c>
      <c r="H410">
        <v>1</v>
      </c>
      <c r="I410">
        <v>1</v>
      </c>
      <c r="J410">
        <v>1</v>
      </c>
      <c r="K410">
        <v>1</v>
      </c>
      <c r="L410">
        <v>2</v>
      </c>
      <c r="M410">
        <v>1</v>
      </c>
      <c r="N410">
        <v>2</v>
      </c>
      <c r="O410">
        <v>4</v>
      </c>
      <c r="P410">
        <v>3</v>
      </c>
      <c r="Q410">
        <v>1</v>
      </c>
      <c r="R410">
        <v>1</v>
      </c>
      <c r="S410">
        <v>4</v>
      </c>
      <c r="T410">
        <v>2</v>
      </c>
      <c r="U410">
        <v>2</v>
      </c>
      <c r="V410">
        <v>5</v>
      </c>
      <c r="W410">
        <v>3</v>
      </c>
      <c r="X410">
        <v>2</v>
      </c>
      <c r="Y410">
        <v>3</v>
      </c>
      <c r="Z410">
        <v>2</v>
      </c>
      <c r="AA410">
        <v>3</v>
      </c>
      <c r="AB410">
        <v>44</v>
      </c>
      <c r="AC410">
        <v>102</v>
      </c>
    </row>
    <row r="411" spans="1:29" x14ac:dyDescent="0.35">
      <c r="A411">
        <v>6753</v>
      </c>
      <c r="B411">
        <v>0</v>
      </c>
      <c r="C411">
        <v>1999</v>
      </c>
      <c r="D411">
        <v>18</v>
      </c>
      <c r="E411" t="s">
        <v>264</v>
      </c>
      <c r="F411">
        <v>1</v>
      </c>
      <c r="G411">
        <v>1</v>
      </c>
      <c r="H411">
        <v>1</v>
      </c>
      <c r="I411">
        <v>1</v>
      </c>
      <c r="J411">
        <v>2</v>
      </c>
      <c r="K411">
        <v>2</v>
      </c>
      <c r="L411">
        <v>1</v>
      </c>
      <c r="M411">
        <v>1</v>
      </c>
      <c r="N411">
        <v>2</v>
      </c>
      <c r="O411">
        <v>4</v>
      </c>
      <c r="P411">
        <v>4</v>
      </c>
      <c r="Q411">
        <v>1</v>
      </c>
      <c r="R411">
        <v>1</v>
      </c>
      <c r="S411">
        <v>2</v>
      </c>
      <c r="T411">
        <v>1</v>
      </c>
      <c r="U411">
        <v>2</v>
      </c>
      <c r="V411">
        <v>2</v>
      </c>
      <c r="W411">
        <v>3</v>
      </c>
      <c r="X411">
        <v>2</v>
      </c>
      <c r="Y411">
        <v>1</v>
      </c>
      <c r="Z411">
        <v>1</v>
      </c>
      <c r="AA411">
        <v>2</v>
      </c>
      <c r="AB411">
        <v>36</v>
      </c>
      <c r="AC411">
        <v>113</v>
      </c>
    </row>
    <row r="412" spans="1:29" x14ac:dyDescent="0.35">
      <c r="A412">
        <v>6769</v>
      </c>
      <c r="B412">
        <v>0</v>
      </c>
      <c r="C412">
        <v>1990</v>
      </c>
      <c r="D412">
        <v>27</v>
      </c>
      <c r="E412" t="s">
        <v>90</v>
      </c>
      <c r="F412">
        <v>1</v>
      </c>
      <c r="G412">
        <v>1</v>
      </c>
      <c r="H412">
        <v>2</v>
      </c>
      <c r="I412">
        <v>2</v>
      </c>
      <c r="J412">
        <v>1</v>
      </c>
      <c r="K412">
        <v>2</v>
      </c>
      <c r="L412">
        <v>1</v>
      </c>
      <c r="M412">
        <v>2</v>
      </c>
      <c r="N412">
        <v>2</v>
      </c>
      <c r="O412">
        <v>5</v>
      </c>
      <c r="P412">
        <v>4</v>
      </c>
      <c r="Q412">
        <v>1</v>
      </c>
      <c r="R412">
        <v>1</v>
      </c>
      <c r="S412">
        <v>4</v>
      </c>
      <c r="T412">
        <v>1</v>
      </c>
      <c r="U412">
        <v>1</v>
      </c>
      <c r="V412">
        <v>1</v>
      </c>
      <c r="W412">
        <v>1</v>
      </c>
      <c r="X412">
        <v>1</v>
      </c>
      <c r="Y412">
        <v>1</v>
      </c>
      <c r="Z412">
        <v>1</v>
      </c>
      <c r="AA412">
        <v>1</v>
      </c>
      <c r="AB412">
        <v>35</v>
      </c>
      <c r="AC412">
        <v>199</v>
      </c>
    </row>
    <row r="413" spans="1:29" x14ac:dyDescent="0.35">
      <c r="A413">
        <v>6780</v>
      </c>
      <c r="B413">
        <v>0</v>
      </c>
      <c r="C413">
        <v>1992</v>
      </c>
      <c r="D413">
        <v>25</v>
      </c>
      <c r="E413" t="s">
        <v>90</v>
      </c>
      <c r="F413">
        <v>1</v>
      </c>
      <c r="G413">
        <v>1</v>
      </c>
      <c r="H413">
        <v>2</v>
      </c>
      <c r="I413">
        <v>1</v>
      </c>
      <c r="J413">
        <v>2</v>
      </c>
      <c r="K413">
        <v>2</v>
      </c>
      <c r="L413">
        <v>1</v>
      </c>
      <c r="M413">
        <v>1</v>
      </c>
      <c r="N413">
        <v>2</v>
      </c>
      <c r="O413">
        <v>4</v>
      </c>
      <c r="P413">
        <v>4</v>
      </c>
      <c r="Q413">
        <v>2</v>
      </c>
      <c r="R413">
        <v>1</v>
      </c>
      <c r="S413">
        <v>3</v>
      </c>
      <c r="T413">
        <v>2</v>
      </c>
      <c r="U413">
        <v>2</v>
      </c>
      <c r="V413">
        <v>1</v>
      </c>
      <c r="W413">
        <v>2</v>
      </c>
      <c r="X413">
        <v>2</v>
      </c>
      <c r="Y413">
        <v>1</v>
      </c>
      <c r="Z413">
        <v>2</v>
      </c>
      <c r="AA413">
        <v>3</v>
      </c>
      <c r="AB413">
        <v>40</v>
      </c>
      <c r="AC413">
        <v>96</v>
      </c>
    </row>
    <row r="414" spans="1:29" x14ac:dyDescent="0.35">
      <c r="A414">
        <v>6848</v>
      </c>
      <c r="B414">
        <v>0</v>
      </c>
      <c r="C414">
        <v>1996</v>
      </c>
      <c r="D414">
        <v>21</v>
      </c>
      <c r="E414" t="s">
        <v>90</v>
      </c>
      <c r="F414">
        <v>1</v>
      </c>
      <c r="G414">
        <v>1</v>
      </c>
      <c r="H414">
        <v>1</v>
      </c>
      <c r="I414">
        <v>2</v>
      </c>
      <c r="J414">
        <v>3</v>
      </c>
      <c r="K414">
        <v>2</v>
      </c>
      <c r="L414">
        <v>1</v>
      </c>
      <c r="M414">
        <v>4</v>
      </c>
      <c r="N414">
        <v>3</v>
      </c>
      <c r="O414">
        <v>3</v>
      </c>
      <c r="P414">
        <v>2</v>
      </c>
      <c r="Q414">
        <v>3</v>
      </c>
      <c r="R414">
        <v>3</v>
      </c>
      <c r="S414">
        <v>2</v>
      </c>
      <c r="T414">
        <v>2</v>
      </c>
      <c r="U414">
        <v>3</v>
      </c>
      <c r="V414">
        <v>4</v>
      </c>
      <c r="W414">
        <v>4</v>
      </c>
      <c r="X414">
        <v>2</v>
      </c>
      <c r="Y414">
        <v>2</v>
      </c>
      <c r="Z414">
        <v>3</v>
      </c>
      <c r="AA414">
        <v>3</v>
      </c>
      <c r="AB414">
        <v>52</v>
      </c>
      <c r="AC414">
        <v>80</v>
      </c>
    </row>
    <row r="415" spans="1:29" x14ac:dyDescent="0.35">
      <c r="A415">
        <v>6905</v>
      </c>
      <c r="B415">
        <v>0</v>
      </c>
      <c r="C415">
        <v>1995</v>
      </c>
      <c r="D415">
        <v>22</v>
      </c>
      <c r="E415" t="s">
        <v>265</v>
      </c>
      <c r="F415">
        <v>2</v>
      </c>
      <c r="G415">
        <v>2</v>
      </c>
      <c r="H415">
        <v>2</v>
      </c>
      <c r="I415">
        <v>2</v>
      </c>
      <c r="J415">
        <v>4</v>
      </c>
      <c r="K415">
        <v>3</v>
      </c>
      <c r="L415">
        <v>1</v>
      </c>
      <c r="M415">
        <v>3</v>
      </c>
      <c r="N415">
        <v>4</v>
      </c>
      <c r="O415">
        <v>4</v>
      </c>
      <c r="P415">
        <v>3</v>
      </c>
      <c r="Q415">
        <v>2</v>
      </c>
      <c r="R415">
        <v>2</v>
      </c>
      <c r="S415">
        <v>2</v>
      </c>
      <c r="T415">
        <v>1</v>
      </c>
      <c r="U415">
        <v>2</v>
      </c>
      <c r="V415">
        <v>4</v>
      </c>
      <c r="W415">
        <v>3</v>
      </c>
      <c r="X415">
        <v>3</v>
      </c>
      <c r="Y415">
        <v>2</v>
      </c>
      <c r="Z415">
        <v>5</v>
      </c>
      <c r="AA415">
        <v>4</v>
      </c>
      <c r="AB415">
        <v>56</v>
      </c>
      <c r="AC415">
        <v>303</v>
      </c>
    </row>
    <row r="416" spans="1:29" x14ac:dyDescent="0.35">
      <c r="A416">
        <v>6908</v>
      </c>
      <c r="B416">
        <v>0</v>
      </c>
      <c r="C416">
        <v>1991</v>
      </c>
      <c r="D416">
        <v>26</v>
      </c>
      <c r="E416" t="s">
        <v>90</v>
      </c>
      <c r="F416">
        <v>1</v>
      </c>
      <c r="G416">
        <v>1</v>
      </c>
      <c r="H416">
        <v>2</v>
      </c>
      <c r="I416">
        <v>1</v>
      </c>
      <c r="J416">
        <v>1</v>
      </c>
      <c r="K416">
        <v>2</v>
      </c>
      <c r="L416">
        <v>4</v>
      </c>
      <c r="M416">
        <v>2</v>
      </c>
      <c r="N416">
        <v>4</v>
      </c>
      <c r="O416">
        <v>5</v>
      </c>
      <c r="P416">
        <v>3</v>
      </c>
      <c r="Q416">
        <v>3</v>
      </c>
      <c r="R416">
        <v>1</v>
      </c>
      <c r="S416">
        <v>1</v>
      </c>
      <c r="T416">
        <v>1</v>
      </c>
      <c r="U416">
        <v>2</v>
      </c>
      <c r="V416">
        <v>4</v>
      </c>
      <c r="W416">
        <v>2</v>
      </c>
      <c r="X416">
        <v>5</v>
      </c>
      <c r="Y416">
        <v>3</v>
      </c>
      <c r="Z416">
        <v>4</v>
      </c>
      <c r="AA416">
        <v>1</v>
      </c>
      <c r="AB416">
        <v>51</v>
      </c>
      <c r="AC416">
        <v>86</v>
      </c>
    </row>
    <row r="417" spans="1:29" x14ac:dyDescent="0.35">
      <c r="A417">
        <v>6921</v>
      </c>
      <c r="B417">
        <v>0</v>
      </c>
      <c r="C417">
        <v>1997</v>
      </c>
      <c r="D417">
        <v>20</v>
      </c>
      <c r="E417" t="s">
        <v>90</v>
      </c>
      <c r="F417">
        <v>1</v>
      </c>
      <c r="G417">
        <v>1</v>
      </c>
      <c r="H417">
        <v>1</v>
      </c>
      <c r="I417">
        <v>2</v>
      </c>
      <c r="J417">
        <v>1</v>
      </c>
      <c r="K417">
        <v>3</v>
      </c>
      <c r="L417">
        <v>3</v>
      </c>
      <c r="M417">
        <v>1</v>
      </c>
      <c r="N417">
        <v>1</v>
      </c>
      <c r="O417">
        <v>5</v>
      </c>
      <c r="P417">
        <v>3</v>
      </c>
      <c r="Q417">
        <v>1</v>
      </c>
      <c r="R417">
        <v>2</v>
      </c>
      <c r="S417">
        <v>3</v>
      </c>
      <c r="T417">
        <v>1</v>
      </c>
      <c r="U417">
        <v>1</v>
      </c>
      <c r="V417">
        <v>1</v>
      </c>
      <c r="W417">
        <v>1</v>
      </c>
      <c r="X417">
        <v>2</v>
      </c>
      <c r="Y417">
        <v>1</v>
      </c>
      <c r="Z417">
        <v>1</v>
      </c>
      <c r="AA417">
        <v>1</v>
      </c>
      <c r="AB417">
        <v>35</v>
      </c>
      <c r="AC417">
        <v>257</v>
      </c>
    </row>
    <row r="418" spans="1:29" x14ac:dyDescent="0.35">
      <c r="A418">
        <v>6959</v>
      </c>
      <c r="B418">
        <v>1</v>
      </c>
      <c r="C418">
        <v>1980</v>
      </c>
      <c r="D418">
        <v>37</v>
      </c>
      <c r="E418" t="s">
        <v>90</v>
      </c>
      <c r="F418">
        <v>1</v>
      </c>
      <c r="G418">
        <v>1</v>
      </c>
      <c r="H418">
        <v>1</v>
      </c>
      <c r="I418">
        <v>1</v>
      </c>
      <c r="J418">
        <v>1</v>
      </c>
      <c r="K418">
        <v>1</v>
      </c>
      <c r="L418">
        <v>1</v>
      </c>
      <c r="M418">
        <v>1</v>
      </c>
      <c r="N418">
        <v>1</v>
      </c>
      <c r="O418">
        <v>4</v>
      </c>
      <c r="P418">
        <v>1</v>
      </c>
      <c r="Q418">
        <v>1</v>
      </c>
      <c r="R418">
        <v>1</v>
      </c>
      <c r="S418">
        <v>1</v>
      </c>
      <c r="T418">
        <v>2</v>
      </c>
      <c r="U418">
        <v>1</v>
      </c>
      <c r="V418">
        <v>1</v>
      </c>
      <c r="W418">
        <v>1</v>
      </c>
      <c r="X418">
        <v>1</v>
      </c>
      <c r="Y418">
        <v>1</v>
      </c>
      <c r="Z418">
        <v>1</v>
      </c>
      <c r="AA418">
        <v>2</v>
      </c>
      <c r="AB418">
        <v>25</v>
      </c>
      <c r="AC418">
        <v>158</v>
      </c>
    </row>
    <row r="419" spans="1:29" x14ac:dyDescent="0.35">
      <c r="A419">
        <v>6971</v>
      </c>
      <c r="B419">
        <v>0</v>
      </c>
      <c r="C419">
        <v>1993</v>
      </c>
      <c r="D419">
        <v>24</v>
      </c>
      <c r="E419" t="s">
        <v>266</v>
      </c>
      <c r="F419">
        <v>2</v>
      </c>
      <c r="G419">
        <v>2</v>
      </c>
      <c r="H419">
        <v>2</v>
      </c>
      <c r="I419">
        <v>2</v>
      </c>
      <c r="J419">
        <v>3</v>
      </c>
      <c r="K419">
        <v>4</v>
      </c>
      <c r="L419">
        <v>4</v>
      </c>
      <c r="M419">
        <v>1</v>
      </c>
      <c r="N419">
        <v>4</v>
      </c>
      <c r="O419">
        <v>3</v>
      </c>
      <c r="P419">
        <v>1</v>
      </c>
      <c r="Q419">
        <v>1</v>
      </c>
      <c r="R419">
        <v>1</v>
      </c>
      <c r="S419">
        <v>4</v>
      </c>
      <c r="T419">
        <v>2</v>
      </c>
      <c r="U419">
        <v>2</v>
      </c>
      <c r="V419">
        <v>4</v>
      </c>
      <c r="W419">
        <v>4</v>
      </c>
      <c r="X419">
        <v>2</v>
      </c>
      <c r="Y419">
        <v>2</v>
      </c>
      <c r="Z419">
        <v>4</v>
      </c>
      <c r="AA419">
        <v>3</v>
      </c>
      <c r="AB419">
        <v>53</v>
      </c>
      <c r="AC419">
        <v>140</v>
      </c>
    </row>
    <row r="420" spans="1:29" x14ac:dyDescent="0.35">
      <c r="A420">
        <v>7029</v>
      </c>
      <c r="B420">
        <v>0</v>
      </c>
      <c r="C420">
        <v>1998</v>
      </c>
      <c r="D420">
        <v>19</v>
      </c>
      <c r="E420" t="s">
        <v>90</v>
      </c>
      <c r="F420">
        <v>1</v>
      </c>
      <c r="G420">
        <v>1</v>
      </c>
      <c r="H420">
        <v>2</v>
      </c>
      <c r="I420">
        <v>1</v>
      </c>
      <c r="J420">
        <v>4</v>
      </c>
      <c r="K420">
        <v>2</v>
      </c>
      <c r="L420">
        <v>2</v>
      </c>
      <c r="M420">
        <v>1</v>
      </c>
      <c r="N420">
        <v>4</v>
      </c>
      <c r="O420">
        <v>4</v>
      </c>
      <c r="P420">
        <v>2</v>
      </c>
      <c r="Q420">
        <v>2</v>
      </c>
      <c r="R420">
        <v>1</v>
      </c>
      <c r="S420">
        <v>1</v>
      </c>
      <c r="T420">
        <v>1</v>
      </c>
      <c r="U420">
        <v>2</v>
      </c>
      <c r="V420">
        <v>2</v>
      </c>
      <c r="W420">
        <v>4</v>
      </c>
      <c r="X420">
        <v>4</v>
      </c>
      <c r="Y420">
        <v>1</v>
      </c>
      <c r="Z420">
        <v>2</v>
      </c>
      <c r="AA420">
        <v>1</v>
      </c>
      <c r="AB420">
        <v>43</v>
      </c>
      <c r="AC420">
        <v>111</v>
      </c>
    </row>
    <row r="421" spans="1:29" x14ac:dyDescent="0.35">
      <c r="A421">
        <v>7044</v>
      </c>
      <c r="B421">
        <v>0</v>
      </c>
      <c r="C421">
        <v>1988</v>
      </c>
      <c r="D421">
        <v>29</v>
      </c>
      <c r="E421" t="s">
        <v>90</v>
      </c>
      <c r="F421">
        <v>1</v>
      </c>
      <c r="G421">
        <v>1</v>
      </c>
      <c r="H421">
        <v>2</v>
      </c>
      <c r="I421">
        <v>2</v>
      </c>
      <c r="J421">
        <v>1</v>
      </c>
      <c r="K421">
        <v>1</v>
      </c>
      <c r="L421">
        <v>3</v>
      </c>
      <c r="M421">
        <v>1</v>
      </c>
      <c r="N421">
        <v>2</v>
      </c>
      <c r="O421">
        <v>3</v>
      </c>
      <c r="P421">
        <v>1</v>
      </c>
      <c r="Q421">
        <v>1</v>
      </c>
      <c r="R421">
        <v>1</v>
      </c>
      <c r="S421">
        <v>3</v>
      </c>
      <c r="T421">
        <v>2</v>
      </c>
      <c r="U421">
        <v>2</v>
      </c>
      <c r="V421">
        <v>3</v>
      </c>
      <c r="W421">
        <v>3</v>
      </c>
      <c r="X421">
        <v>3</v>
      </c>
      <c r="Y421">
        <v>3</v>
      </c>
      <c r="Z421">
        <v>3</v>
      </c>
      <c r="AA421">
        <v>3</v>
      </c>
      <c r="AB421">
        <v>43</v>
      </c>
      <c r="AC421">
        <v>120</v>
      </c>
    </row>
    <row r="422" spans="1:29" x14ac:dyDescent="0.35">
      <c r="A422">
        <v>7048</v>
      </c>
      <c r="B422">
        <v>0</v>
      </c>
      <c r="C422">
        <v>1993</v>
      </c>
      <c r="D422">
        <v>24</v>
      </c>
      <c r="E422" t="s">
        <v>90</v>
      </c>
      <c r="F422">
        <v>1</v>
      </c>
      <c r="G422">
        <v>1</v>
      </c>
      <c r="H422">
        <v>1</v>
      </c>
      <c r="I422">
        <v>1</v>
      </c>
      <c r="J422">
        <v>2</v>
      </c>
      <c r="K422">
        <v>3</v>
      </c>
      <c r="L422">
        <v>4</v>
      </c>
      <c r="M422">
        <v>2</v>
      </c>
      <c r="N422">
        <v>2</v>
      </c>
      <c r="O422">
        <v>5</v>
      </c>
      <c r="P422">
        <v>4</v>
      </c>
      <c r="Q422">
        <v>1</v>
      </c>
      <c r="R422">
        <v>2</v>
      </c>
      <c r="S422">
        <v>3</v>
      </c>
      <c r="T422">
        <v>2</v>
      </c>
      <c r="U422">
        <v>2</v>
      </c>
      <c r="V422">
        <v>2</v>
      </c>
      <c r="W422">
        <v>3</v>
      </c>
      <c r="X422">
        <v>2</v>
      </c>
      <c r="Y422">
        <v>3</v>
      </c>
      <c r="Z422">
        <v>5</v>
      </c>
      <c r="AA422">
        <v>3</v>
      </c>
      <c r="AB422">
        <v>52</v>
      </c>
      <c r="AC422">
        <v>192</v>
      </c>
    </row>
    <row r="423" spans="1:29" x14ac:dyDescent="0.35">
      <c r="A423">
        <v>7081</v>
      </c>
      <c r="B423">
        <v>0</v>
      </c>
      <c r="C423">
        <v>1992</v>
      </c>
      <c r="D423">
        <v>25</v>
      </c>
      <c r="E423" t="s">
        <v>267</v>
      </c>
      <c r="F423">
        <v>2</v>
      </c>
      <c r="G423">
        <v>2</v>
      </c>
      <c r="H423">
        <v>2</v>
      </c>
      <c r="I423">
        <v>2</v>
      </c>
      <c r="J423">
        <v>1</v>
      </c>
      <c r="K423">
        <v>3</v>
      </c>
      <c r="L423">
        <v>1</v>
      </c>
      <c r="M423">
        <v>1</v>
      </c>
      <c r="N423">
        <v>1</v>
      </c>
      <c r="O423">
        <v>4</v>
      </c>
      <c r="P423">
        <v>3</v>
      </c>
      <c r="Q423">
        <v>1</v>
      </c>
      <c r="R423">
        <v>1</v>
      </c>
      <c r="S423">
        <v>3</v>
      </c>
      <c r="T423">
        <v>1</v>
      </c>
      <c r="U423">
        <v>1</v>
      </c>
      <c r="V423">
        <v>1</v>
      </c>
      <c r="W423">
        <v>1</v>
      </c>
      <c r="X423">
        <v>1</v>
      </c>
      <c r="Y423">
        <v>2</v>
      </c>
      <c r="Z423">
        <v>3</v>
      </c>
      <c r="AA423">
        <v>3</v>
      </c>
      <c r="AB423">
        <v>36</v>
      </c>
      <c r="AC423">
        <v>171</v>
      </c>
    </row>
    <row r="424" spans="1:29" x14ac:dyDescent="0.35">
      <c r="A424">
        <v>7095</v>
      </c>
      <c r="B424">
        <v>0</v>
      </c>
      <c r="C424">
        <v>1997</v>
      </c>
      <c r="D424">
        <v>20</v>
      </c>
      <c r="E424" t="s">
        <v>90</v>
      </c>
      <c r="F424">
        <v>1</v>
      </c>
      <c r="G424">
        <v>1</v>
      </c>
      <c r="H424">
        <v>2</v>
      </c>
      <c r="I424">
        <v>1</v>
      </c>
      <c r="J424">
        <v>3</v>
      </c>
      <c r="K424">
        <v>1</v>
      </c>
      <c r="L424">
        <v>1</v>
      </c>
      <c r="M424">
        <v>1</v>
      </c>
      <c r="N424">
        <v>3</v>
      </c>
      <c r="O424">
        <v>2</v>
      </c>
      <c r="P424">
        <v>2</v>
      </c>
      <c r="Q424">
        <v>1</v>
      </c>
      <c r="R424">
        <v>1</v>
      </c>
      <c r="S424">
        <v>1</v>
      </c>
      <c r="T424">
        <v>1</v>
      </c>
      <c r="U424">
        <v>2</v>
      </c>
      <c r="V424">
        <v>3</v>
      </c>
      <c r="W424">
        <v>2</v>
      </c>
      <c r="X424">
        <v>2</v>
      </c>
      <c r="Y424">
        <v>1</v>
      </c>
      <c r="Z424">
        <v>3</v>
      </c>
      <c r="AA424">
        <v>1</v>
      </c>
      <c r="AB424">
        <v>34</v>
      </c>
      <c r="AC424">
        <v>161</v>
      </c>
    </row>
    <row r="425" spans="1:29" x14ac:dyDescent="0.35">
      <c r="A425">
        <v>7111</v>
      </c>
      <c r="B425">
        <v>0</v>
      </c>
      <c r="C425">
        <v>1991</v>
      </c>
      <c r="D425">
        <v>26</v>
      </c>
      <c r="E425" t="s">
        <v>268</v>
      </c>
      <c r="F425">
        <v>2</v>
      </c>
      <c r="G425">
        <v>2</v>
      </c>
      <c r="H425">
        <v>1</v>
      </c>
      <c r="I425">
        <v>1</v>
      </c>
      <c r="J425">
        <v>2</v>
      </c>
      <c r="K425">
        <v>2</v>
      </c>
      <c r="L425">
        <v>1</v>
      </c>
      <c r="M425">
        <v>1</v>
      </c>
      <c r="N425">
        <v>3</v>
      </c>
      <c r="O425">
        <v>3</v>
      </c>
      <c r="P425">
        <v>2</v>
      </c>
      <c r="Q425">
        <v>3</v>
      </c>
      <c r="R425">
        <v>1</v>
      </c>
      <c r="S425">
        <v>1</v>
      </c>
      <c r="T425">
        <v>2</v>
      </c>
      <c r="U425">
        <v>2</v>
      </c>
      <c r="V425">
        <v>3</v>
      </c>
      <c r="W425">
        <v>4</v>
      </c>
      <c r="X425">
        <v>2</v>
      </c>
      <c r="Y425">
        <v>1</v>
      </c>
      <c r="Z425">
        <v>3</v>
      </c>
      <c r="AA425">
        <v>1</v>
      </c>
      <c r="AB425">
        <v>39</v>
      </c>
      <c r="AC425">
        <v>81</v>
      </c>
    </row>
    <row r="426" spans="1:29" x14ac:dyDescent="0.35">
      <c r="A426">
        <v>7144</v>
      </c>
      <c r="B426">
        <v>0</v>
      </c>
      <c r="C426">
        <v>1991</v>
      </c>
      <c r="D426">
        <v>26</v>
      </c>
      <c r="E426" t="s">
        <v>90</v>
      </c>
      <c r="F426">
        <v>1</v>
      </c>
      <c r="G426">
        <v>1</v>
      </c>
      <c r="H426">
        <v>2</v>
      </c>
      <c r="I426">
        <v>5</v>
      </c>
      <c r="J426">
        <v>2</v>
      </c>
      <c r="K426">
        <v>4</v>
      </c>
      <c r="L426">
        <v>1</v>
      </c>
      <c r="M426">
        <v>1</v>
      </c>
      <c r="N426">
        <v>4</v>
      </c>
      <c r="O426">
        <v>5</v>
      </c>
      <c r="P426">
        <v>4</v>
      </c>
      <c r="Q426">
        <v>2</v>
      </c>
      <c r="R426">
        <v>1</v>
      </c>
      <c r="S426">
        <v>4</v>
      </c>
      <c r="T426">
        <v>2</v>
      </c>
      <c r="U426">
        <v>4</v>
      </c>
      <c r="V426">
        <v>2</v>
      </c>
      <c r="W426">
        <v>4</v>
      </c>
      <c r="X426">
        <v>4</v>
      </c>
      <c r="Y426">
        <v>4</v>
      </c>
      <c r="Z426">
        <v>2</v>
      </c>
      <c r="AA426">
        <v>4</v>
      </c>
      <c r="AB426">
        <v>61</v>
      </c>
      <c r="AC426">
        <v>157</v>
      </c>
    </row>
    <row r="427" spans="1:29" x14ac:dyDescent="0.35">
      <c r="A427">
        <v>7221</v>
      </c>
      <c r="B427">
        <v>0</v>
      </c>
      <c r="C427">
        <v>1995</v>
      </c>
      <c r="D427">
        <v>22</v>
      </c>
      <c r="E427" t="s">
        <v>90</v>
      </c>
      <c r="F427">
        <v>1</v>
      </c>
      <c r="G427">
        <v>1</v>
      </c>
      <c r="H427">
        <v>2</v>
      </c>
      <c r="I427">
        <v>3</v>
      </c>
      <c r="J427">
        <v>1</v>
      </c>
      <c r="K427">
        <v>2</v>
      </c>
      <c r="L427">
        <v>3</v>
      </c>
      <c r="M427">
        <v>2</v>
      </c>
      <c r="N427">
        <v>1</v>
      </c>
      <c r="O427">
        <v>5</v>
      </c>
      <c r="P427">
        <v>1</v>
      </c>
      <c r="Q427">
        <v>1</v>
      </c>
      <c r="R427">
        <v>1</v>
      </c>
      <c r="S427">
        <v>2</v>
      </c>
      <c r="T427">
        <v>1</v>
      </c>
      <c r="U427">
        <v>1</v>
      </c>
      <c r="V427">
        <v>2</v>
      </c>
      <c r="W427">
        <v>1</v>
      </c>
      <c r="X427">
        <v>2</v>
      </c>
      <c r="Y427">
        <v>3</v>
      </c>
      <c r="Z427">
        <v>5</v>
      </c>
      <c r="AA427">
        <v>2</v>
      </c>
      <c r="AB427">
        <v>41</v>
      </c>
      <c r="AC427">
        <v>498</v>
      </c>
    </row>
    <row r="428" spans="1:29" x14ac:dyDescent="0.35">
      <c r="A428">
        <v>7226</v>
      </c>
      <c r="B428">
        <v>0</v>
      </c>
      <c r="C428">
        <v>1995</v>
      </c>
      <c r="D428">
        <v>22</v>
      </c>
      <c r="E428" t="s">
        <v>269</v>
      </c>
      <c r="F428">
        <v>1</v>
      </c>
      <c r="G428">
        <v>1</v>
      </c>
      <c r="H428">
        <v>1</v>
      </c>
      <c r="I428">
        <v>2</v>
      </c>
      <c r="J428">
        <v>1</v>
      </c>
      <c r="K428">
        <v>1</v>
      </c>
      <c r="L428">
        <v>3</v>
      </c>
      <c r="M428">
        <v>2</v>
      </c>
      <c r="N428">
        <v>2</v>
      </c>
      <c r="O428">
        <v>4</v>
      </c>
      <c r="P428">
        <v>4</v>
      </c>
      <c r="Q428">
        <v>1</v>
      </c>
      <c r="R428">
        <v>1</v>
      </c>
      <c r="S428">
        <v>2</v>
      </c>
      <c r="T428">
        <v>3</v>
      </c>
      <c r="U428">
        <v>2</v>
      </c>
      <c r="V428">
        <v>1</v>
      </c>
      <c r="W428">
        <v>1</v>
      </c>
      <c r="X428">
        <v>1</v>
      </c>
      <c r="Y428">
        <v>3</v>
      </c>
      <c r="Z428">
        <v>1</v>
      </c>
      <c r="AA428">
        <v>3</v>
      </c>
      <c r="AB428">
        <v>39</v>
      </c>
      <c r="AC428">
        <v>80</v>
      </c>
    </row>
    <row r="429" spans="1:29" x14ac:dyDescent="0.35">
      <c r="A429">
        <v>7250</v>
      </c>
      <c r="B429">
        <v>0</v>
      </c>
      <c r="C429">
        <v>1995</v>
      </c>
      <c r="D429">
        <v>22</v>
      </c>
      <c r="E429" t="s">
        <v>90</v>
      </c>
      <c r="F429">
        <v>1</v>
      </c>
      <c r="G429">
        <v>1</v>
      </c>
      <c r="H429">
        <v>3</v>
      </c>
      <c r="I429">
        <v>1</v>
      </c>
      <c r="J429">
        <v>2</v>
      </c>
      <c r="K429">
        <v>1</v>
      </c>
      <c r="L429">
        <v>1</v>
      </c>
      <c r="M429">
        <v>1</v>
      </c>
      <c r="N429">
        <v>1</v>
      </c>
      <c r="O429">
        <v>3</v>
      </c>
      <c r="P429">
        <v>1</v>
      </c>
      <c r="Q429">
        <v>1</v>
      </c>
      <c r="R429">
        <v>1</v>
      </c>
      <c r="S429">
        <v>2</v>
      </c>
      <c r="T429">
        <v>1</v>
      </c>
      <c r="U429">
        <v>1</v>
      </c>
      <c r="V429">
        <v>1</v>
      </c>
      <c r="W429">
        <v>1</v>
      </c>
      <c r="X429">
        <v>1</v>
      </c>
      <c r="Y429">
        <v>1</v>
      </c>
      <c r="Z429">
        <v>2</v>
      </c>
      <c r="AA429">
        <v>1</v>
      </c>
      <c r="AB429">
        <v>27</v>
      </c>
      <c r="AC429">
        <v>88</v>
      </c>
    </row>
    <row r="430" spans="1:29" x14ac:dyDescent="0.35">
      <c r="A430">
        <v>7300</v>
      </c>
      <c r="B430">
        <v>0</v>
      </c>
      <c r="C430">
        <v>1983</v>
      </c>
      <c r="D430">
        <v>34</v>
      </c>
      <c r="E430" t="s">
        <v>270</v>
      </c>
      <c r="F430">
        <v>2</v>
      </c>
      <c r="G430">
        <v>2</v>
      </c>
      <c r="H430">
        <v>2</v>
      </c>
      <c r="I430">
        <v>1</v>
      </c>
      <c r="J430">
        <v>1</v>
      </c>
      <c r="K430">
        <v>1</v>
      </c>
      <c r="L430">
        <v>4</v>
      </c>
      <c r="M430">
        <v>1</v>
      </c>
      <c r="N430">
        <v>2</v>
      </c>
      <c r="O430">
        <v>3</v>
      </c>
      <c r="P430">
        <v>1</v>
      </c>
      <c r="Q430">
        <v>1</v>
      </c>
      <c r="R430">
        <v>1</v>
      </c>
      <c r="S430">
        <v>1</v>
      </c>
      <c r="T430">
        <v>1</v>
      </c>
      <c r="U430">
        <v>1</v>
      </c>
      <c r="V430">
        <v>1</v>
      </c>
      <c r="W430">
        <v>2</v>
      </c>
      <c r="X430">
        <v>1</v>
      </c>
      <c r="Y430">
        <v>2</v>
      </c>
      <c r="Z430">
        <v>2</v>
      </c>
      <c r="AA430">
        <v>3</v>
      </c>
      <c r="AB430">
        <v>32</v>
      </c>
      <c r="AC430">
        <v>109</v>
      </c>
    </row>
    <row r="431" spans="1:29" x14ac:dyDescent="0.35">
      <c r="A431">
        <v>7302</v>
      </c>
      <c r="B431">
        <v>0</v>
      </c>
      <c r="C431">
        <v>1978</v>
      </c>
      <c r="D431">
        <v>39</v>
      </c>
      <c r="E431" t="s">
        <v>271</v>
      </c>
      <c r="F431">
        <v>1</v>
      </c>
      <c r="G431">
        <v>1</v>
      </c>
      <c r="H431">
        <v>3</v>
      </c>
      <c r="I431">
        <v>1</v>
      </c>
      <c r="J431">
        <v>4</v>
      </c>
      <c r="K431">
        <v>1</v>
      </c>
      <c r="L431">
        <v>2</v>
      </c>
      <c r="M431">
        <v>1</v>
      </c>
      <c r="N431">
        <v>2</v>
      </c>
      <c r="O431">
        <v>4</v>
      </c>
      <c r="P431">
        <v>2</v>
      </c>
      <c r="Q431">
        <v>2</v>
      </c>
      <c r="R431">
        <v>1</v>
      </c>
      <c r="S431">
        <v>3</v>
      </c>
      <c r="T431">
        <v>1</v>
      </c>
      <c r="U431">
        <v>2</v>
      </c>
      <c r="V431">
        <v>2</v>
      </c>
      <c r="W431">
        <v>2</v>
      </c>
      <c r="X431">
        <v>2</v>
      </c>
      <c r="Y431">
        <v>2</v>
      </c>
      <c r="Z431">
        <v>3</v>
      </c>
      <c r="AA431">
        <v>5</v>
      </c>
      <c r="AB431">
        <v>45</v>
      </c>
      <c r="AC431">
        <v>199</v>
      </c>
    </row>
    <row r="432" spans="1:29" x14ac:dyDescent="0.35">
      <c r="A432">
        <v>7318</v>
      </c>
      <c r="B432">
        <v>1</v>
      </c>
      <c r="C432">
        <v>1994</v>
      </c>
      <c r="D432">
        <v>23</v>
      </c>
      <c r="E432" t="s">
        <v>272</v>
      </c>
      <c r="F432">
        <v>1</v>
      </c>
      <c r="G432">
        <v>1</v>
      </c>
      <c r="H432">
        <v>1</v>
      </c>
      <c r="I432">
        <v>1</v>
      </c>
      <c r="J432">
        <v>4</v>
      </c>
      <c r="K432">
        <v>4</v>
      </c>
      <c r="L432">
        <v>1</v>
      </c>
      <c r="M432">
        <v>4</v>
      </c>
      <c r="N432">
        <v>3</v>
      </c>
      <c r="O432">
        <v>5</v>
      </c>
      <c r="P432">
        <v>1</v>
      </c>
      <c r="Q432">
        <v>3</v>
      </c>
      <c r="R432">
        <v>4</v>
      </c>
      <c r="S432">
        <v>5</v>
      </c>
      <c r="T432">
        <v>1</v>
      </c>
      <c r="U432">
        <v>3</v>
      </c>
      <c r="V432">
        <v>2</v>
      </c>
      <c r="W432">
        <v>4</v>
      </c>
      <c r="X432">
        <v>3</v>
      </c>
      <c r="Y432">
        <v>1</v>
      </c>
      <c r="Z432">
        <v>5</v>
      </c>
      <c r="AA432">
        <v>4</v>
      </c>
      <c r="AB432">
        <v>59</v>
      </c>
      <c r="AC432">
        <v>101</v>
      </c>
    </row>
    <row r="433" spans="1:29" x14ac:dyDescent="0.35">
      <c r="A433">
        <v>7327</v>
      </c>
      <c r="B433">
        <v>0</v>
      </c>
      <c r="C433">
        <v>1994</v>
      </c>
      <c r="D433">
        <v>23</v>
      </c>
      <c r="E433" t="s">
        <v>273</v>
      </c>
      <c r="F433">
        <v>2</v>
      </c>
      <c r="G433">
        <v>2</v>
      </c>
      <c r="H433">
        <v>2</v>
      </c>
      <c r="I433">
        <v>2</v>
      </c>
      <c r="J433">
        <v>2</v>
      </c>
      <c r="K433">
        <v>4</v>
      </c>
      <c r="L433">
        <v>4</v>
      </c>
      <c r="M433">
        <v>2</v>
      </c>
      <c r="N433">
        <v>4</v>
      </c>
      <c r="O433">
        <v>4</v>
      </c>
      <c r="P433">
        <v>2</v>
      </c>
      <c r="Q433">
        <v>2</v>
      </c>
      <c r="R433">
        <v>2</v>
      </c>
      <c r="S433">
        <v>4</v>
      </c>
      <c r="T433">
        <v>3</v>
      </c>
      <c r="U433">
        <v>2</v>
      </c>
      <c r="V433">
        <v>2</v>
      </c>
      <c r="W433">
        <v>4</v>
      </c>
      <c r="X433">
        <v>2</v>
      </c>
      <c r="Y433">
        <v>2</v>
      </c>
      <c r="Z433">
        <v>4</v>
      </c>
      <c r="AA433">
        <v>4</v>
      </c>
      <c r="AB433">
        <v>57</v>
      </c>
      <c r="AC433">
        <v>148</v>
      </c>
    </row>
    <row r="434" spans="1:29" x14ac:dyDescent="0.35">
      <c r="A434">
        <v>7333</v>
      </c>
      <c r="B434">
        <v>1</v>
      </c>
      <c r="C434">
        <v>1995</v>
      </c>
      <c r="D434">
        <v>22</v>
      </c>
      <c r="E434" t="s">
        <v>90</v>
      </c>
      <c r="F434">
        <v>1</v>
      </c>
      <c r="G434">
        <v>1</v>
      </c>
      <c r="H434">
        <v>1</v>
      </c>
      <c r="I434">
        <v>3</v>
      </c>
      <c r="J434">
        <v>1</v>
      </c>
      <c r="K434">
        <v>4</v>
      </c>
      <c r="L434">
        <v>1</v>
      </c>
      <c r="M434">
        <v>5</v>
      </c>
      <c r="N434">
        <v>3</v>
      </c>
      <c r="O434">
        <v>5</v>
      </c>
      <c r="P434">
        <v>2</v>
      </c>
      <c r="Q434">
        <v>3</v>
      </c>
      <c r="R434">
        <v>1</v>
      </c>
      <c r="S434">
        <v>1</v>
      </c>
      <c r="T434">
        <v>1</v>
      </c>
      <c r="U434">
        <v>1</v>
      </c>
      <c r="V434">
        <v>2</v>
      </c>
      <c r="W434">
        <v>1</v>
      </c>
      <c r="X434">
        <v>3</v>
      </c>
      <c r="Y434">
        <v>4</v>
      </c>
      <c r="Z434">
        <v>5</v>
      </c>
      <c r="AA434">
        <v>1</v>
      </c>
      <c r="AB434">
        <v>48</v>
      </c>
      <c r="AC434">
        <v>135</v>
      </c>
    </row>
    <row r="435" spans="1:29" x14ac:dyDescent="0.35">
      <c r="A435">
        <v>7342</v>
      </c>
      <c r="B435">
        <v>0</v>
      </c>
      <c r="C435">
        <v>1997</v>
      </c>
      <c r="D435">
        <v>20</v>
      </c>
      <c r="E435" t="s">
        <v>90</v>
      </c>
      <c r="F435">
        <v>1</v>
      </c>
      <c r="G435">
        <v>1</v>
      </c>
      <c r="H435">
        <v>1</v>
      </c>
      <c r="I435">
        <v>1</v>
      </c>
      <c r="J435">
        <v>4</v>
      </c>
      <c r="K435">
        <v>2</v>
      </c>
      <c r="L435">
        <v>1</v>
      </c>
      <c r="M435">
        <v>1</v>
      </c>
      <c r="N435">
        <v>4</v>
      </c>
      <c r="O435">
        <v>4</v>
      </c>
      <c r="P435">
        <v>1</v>
      </c>
      <c r="Q435">
        <v>2</v>
      </c>
      <c r="R435">
        <v>1</v>
      </c>
      <c r="S435">
        <v>3</v>
      </c>
      <c r="T435">
        <v>2</v>
      </c>
      <c r="U435">
        <v>3</v>
      </c>
      <c r="V435">
        <v>3</v>
      </c>
      <c r="W435">
        <v>2</v>
      </c>
      <c r="X435">
        <v>2</v>
      </c>
      <c r="Y435">
        <v>1</v>
      </c>
      <c r="Z435">
        <v>4</v>
      </c>
      <c r="AA435">
        <v>3</v>
      </c>
      <c r="AB435">
        <v>45</v>
      </c>
      <c r="AC435">
        <v>234</v>
      </c>
    </row>
    <row r="436" spans="1:29" x14ac:dyDescent="0.35">
      <c r="A436">
        <v>7358</v>
      </c>
      <c r="B436">
        <v>1</v>
      </c>
      <c r="C436">
        <v>1993</v>
      </c>
      <c r="D436">
        <v>24</v>
      </c>
      <c r="E436" t="s">
        <v>90</v>
      </c>
      <c r="F436">
        <v>1</v>
      </c>
      <c r="G436">
        <v>1</v>
      </c>
      <c r="H436">
        <v>3</v>
      </c>
      <c r="I436">
        <v>3</v>
      </c>
      <c r="J436">
        <v>2</v>
      </c>
      <c r="K436">
        <v>4</v>
      </c>
      <c r="L436">
        <v>1</v>
      </c>
      <c r="M436">
        <v>2</v>
      </c>
      <c r="N436">
        <v>5</v>
      </c>
      <c r="O436">
        <v>4</v>
      </c>
      <c r="P436">
        <v>5</v>
      </c>
      <c r="Q436">
        <v>2</v>
      </c>
      <c r="R436">
        <v>2</v>
      </c>
      <c r="S436">
        <v>5</v>
      </c>
      <c r="T436">
        <v>2</v>
      </c>
      <c r="U436">
        <v>4</v>
      </c>
      <c r="V436">
        <v>4</v>
      </c>
      <c r="W436">
        <v>5</v>
      </c>
      <c r="X436">
        <v>3</v>
      </c>
      <c r="Y436">
        <v>5</v>
      </c>
      <c r="Z436">
        <v>4</v>
      </c>
      <c r="AA436">
        <v>5</v>
      </c>
      <c r="AB436">
        <v>70</v>
      </c>
      <c r="AC436">
        <v>170</v>
      </c>
    </row>
    <row r="437" spans="1:29" x14ac:dyDescent="0.35">
      <c r="A437">
        <v>7385</v>
      </c>
      <c r="B437">
        <v>0</v>
      </c>
      <c r="C437">
        <v>1992</v>
      </c>
      <c r="D437">
        <v>25</v>
      </c>
      <c r="E437" t="s">
        <v>274</v>
      </c>
      <c r="F437">
        <v>3</v>
      </c>
      <c r="G437">
        <v>3</v>
      </c>
      <c r="H437">
        <v>3</v>
      </c>
      <c r="I437">
        <v>1</v>
      </c>
      <c r="J437">
        <v>4</v>
      </c>
      <c r="K437">
        <v>3</v>
      </c>
      <c r="L437">
        <v>4</v>
      </c>
      <c r="M437">
        <v>4</v>
      </c>
      <c r="N437">
        <v>4</v>
      </c>
      <c r="O437">
        <v>4</v>
      </c>
      <c r="P437">
        <v>4</v>
      </c>
      <c r="Q437">
        <v>4</v>
      </c>
      <c r="R437">
        <v>4</v>
      </c>
      <c r="S437">
        <v>2</v>
      </c>
      <c r="T437">
        <v>2</v>
      </c>
      <c r="U437">
        <v>4</v>
      </c>
      <c r="V437">
        <v>5</v>
      </c>
      <c r="W437">
        <v>5</v>
      </c>
      <c r="X437">
        <v>5</v>
      </c>
      <c r="Y437">
        <v>4</v>
      </c>
      <c r="Z437">
        <v>5</v>
      </c>
      <c r="AA437">
        <v>5</v>
      </c>
      <c r="AB437">
        <v>76</v>
      </c>
      <c r="AC437">
        <v>180</v>
      </c>
    </row>
    <row r="438" spans="1:29" x14ac:dyDescent="0.35">
      <c r="A438">
        <v>7391</v>
      </c>
      <c r="B438">
        <v>0</v>
      </c>
      <c r="C438">
        <v>1967</v>
      </c>
      <c r="D438">
        <v>50</v>
      </c>
      <c r="E438" t="s">
        <v>90</v>
      </c>
      <c r="F438">
        <v>1</v>
      </c>
      <c r="G438">
        <v>1</v>
      </c>
      <c r="H438">
        <v>1</v>
      </c>
      <c r="I438">
        <v>2</v>
      </c>
      <c r="J438">
        <v>2</v>
      </c>
      <c r="K438">
        <v>1</v>
      </c>
      <c r="L438">
        <v>2</v>
      </c>
      <c r="M438">
        <v>2</v>
      </c>
      <c r="N438">
        <v>1</v>
      </c>
      <c r="O438">
        <v>5</v>
      </c>
      <c r="P438">
        <v>2</v>
      </c>
      <c r="Q438">
        <v>2</v>
      </c>
      <c r="R438">
        <v>1</v>
      </c>
      <c r="S438">
        <v>2</v>
      </c>
      <c r="T438">
        <v>2</v>
      </c>
      <c r="U438">
        <v>2</v>
      </c>
      <c r="V438">
        <v>1</v>
      </c>
      <c r="W438">
        <v>1</v>
      </c>
      <c r="X438">
        <v>2</v>
      </c>
      <c r="Y438">
        <v>1</v>
      </c>
      <c r="Z438">
        <v>3</v>
      </c>
      <c r="AA438">
        <v>5</v>
      </c>
      <c r="AB438">
        <v>40</v>
      </c>
      <c r="AC438">
        <v>109</v>
      </c>
    </row>
    <row r="439" spans="1:29" x14ac:dyDescent="0.35">
      <c r="A439">
        <v>7424</v>
      </c>
      <c r="B439">
        <v>0</v>
      </c>
      <c r="C439">
        <v>1994</v>
      </c>
      <c r="D439">
        <v>23</v>
      </c>
      <c r="E439" t="s">
        <v>275</v>
      </c>
      <c r="F439">
        <v>3</v>
      </c>
      <c r="G439">
        <v>3</v>
      </c>
      <c r="H439">
        <v>1</v>
      </c>
      <c r="I439">
        <v>2</v>
      </c>
      <c r="J439">
        <v>1</v>
      </c>
      <c r="K439">
        <v>2</v>
      </c>
      <c r="L439">
        <v>2</v>
      </c>
      <c r="M439">
        <v>2</v>
      </c>
      <c r="N439">
        <v>2</v>
      </c>
      <c r="O439">
        <v>4</v>
      </c>
      <c r="P439">
        <v>5</v>
      </c>
      <c r="Q439">
        <v>2</v>
      </c>
      <c r="R439">
        <v>1</v>
      </c>
      <c r="S439">
        <v>2</v>
      </c>
      <c r="T439">
        <v>2</v>
      </c>
      <c r="U439">
        <v>2</v>
      </c>
      <c r="V439">
        <v>4</v>
      </c>
      <c r="W439">
        <v>1</v>
      </c>
      <c r="X439">
        <v>1</v>
      </c>
      <c r="Y439">
        <v>1</v>
      </c>
      <c r="Z439">
        <v>2</v>
      </c>
      <c r="AA439">
        <v>4</v>
      </c>
      <c r="AB439">
        <v>43</v>
      </c>
      <c r="AC439">
        <v>260</v>
      </c>
    </row>
    <row r="440" spans="1:29" x14ac:dyDescent="0.35">
      <c r="A440">
        <v>7448</v>
      </c>
      <c r="B440">
        <v>0</v>
      </c>
      <c r="C440">
        <v>1981</v>
      </c>
      <c r="D440">
        <v>36</v>
      </c>
      <c r="E440" t="s">
        <v>276</v>
      </c>
      <c r="F440">
        <v>1</v>
      </c>
      <c r="G440">
        <v>1</v>
      </c>
      <c r="H440">
        <v>1</v>
      </c>
      <c r="I440">
        <v>2</v>
      </c>
      <c r="J440">
        <v>2</v>
      </c>
      <c r="K440">
        <v>2</v>
      </c>
      <c r="L440">
        <v>2</v>
      </c>
      <c r="M440">
        <v>2</v>
      </c>
      <c r="N440">
        <v>2</v>
      </c>
      <c r="O440">
        <v>2</v>
      </c>
      <c r="P440">
        <v>4</v>
      </c>
      <c r="Q440">
        <v>2</v>
      </c>
      <c r="R440">
        <v>2</v>
      </c>
      <c r="S440">
        <v>2</v>
      </c>
      <c r="T440">
        <v>2</v>
      </c>
      <c r="U440">
        <v>2</v>
      </c>
      <c r="V440">
        <v>2</v>
      </c>
      <c r="W440">
        <v>2</v>
      </c>
      <c r="X440">
        <v>2</v>
      </c>
      <c r="Y440">
        <v>2</v>
      </c>
      <c r="Z440">
        <v>1</v>
      </c>
      <c r="AA440">
        <v>2</v>
      </c>
      <c r="AB440">
        <v>40</v>
      </c>
      <c r="AC440">
        <v>104</v>
      </c>
    </row>
    <row r="441" spans="1:29" x14ac:dyDescent="0.35">
      <c r="A441">
        <v>7473</v>
      </c>
      <c r="B441">
        <v>0</v>
      </c>
      <c r="C441">
        <v>1994</v>
      </c>
      <c r="D441">
        <v>23</v>
      </c>
      <c r="E441" t="s">
        <v>90</v>
      </c>
      <c r="F441">
        <v>1</v>
      </c>
      <c r="G441">
        <v>1</v>
      </c>
      <c r="H441">
        <v>2</v>
      </c>
      <c r="I441">
        <v>1</v>
      </c>
      <c r="J441">
        <v>4</v>
      </c>
      <c r="K441">
        <v>3</v>
      </c>
      <c r="L441">
        <v>2</v>
      </c>
      <c r="M441">
        <v>4</v>
      </c>
      <c r="N441">
        <v>4</v>
      </c>
      <c r="O441">
        <v>5</v>
      </c>
      <c r="P441">
        <v>4</v>
      </c>
      <c r="Q441">
        <v>4</v>
      </c>
      <c r="R441">
        <v>4</v>
      </c>
      <c r="S441">
        <v>2</v>
      </c>
      <c r="T441">
        <v>2</v>
      </c>
      <c r="U441">
        <v>4</v>
      </c>
      <c r="V441">
        <v>5</v>
      </c>
      <c r="W441">
        <v>4</v>
      </c>
      <c r="X441">
        <v>4</v>
      </c>
      <c r="Y441">
        <v>3</v>
      </c>
      <c r="Z441">
        <v>5</v>
      </c>
      <c r="AA441">
        <v>4</v>
      </c>
      <c r="AB441">
        <v>70</v>
      </c>
      <c r="AC441">
        <v>129</v>
      </c>
    </row>
    <row r="442" spans="1:29" x14ac:dyDescent="0.35">
      <c r="A442">
        <v>7480</v>
      </c>
      <c r="B442">
        <v>1</v>
      </c>
      <c r="C442">
        <v>1975</v>
      </c>
      <c r="D442">
        <v>42</v>
      </c>
      <c r="E442" t="s">
        <v>90</v>
      </c>
      <c r="F442">
        <v>1</v>
      </c>
      <c r="G442">
        <v>1</v>
      </c>
      <c r="H442">
        <v>2</v>
      </c>
      <c r="I442">
        <v>1</v>
      </c>
      <c r="J442">
        <v>4</v>
      </c>
      <c r="K442">
        <v>2</v>
      </c>
      <c r="L442">
        <v>4</v>
      </c>
      <c r="M442">
        <v>4</v>
      </c>
      <c r="N442">
        <v>4</v>
      </c>
      <c r="O442">
        <v>5</v>
      </c>
      <c r="P442">
        <v>3</v>
      </c>
      <c r="Q442">
        <v>4</v>
      </c>
      <c r="R442">
        <v>2</v>
      </c>
      <c r="S442">
        <v>3</v>
      </c>
      <c r="T442">
        <v>2</v>
      </c>
      <c r="U442">
        <v>4</v>
      </c>
      <c r="V442">
        <v>3</v>
      </c>
      <c r="W442">
        <v>2</v>
      </c>
      <c r="X442">
        <v>2</v>
      </c>
      <c r="Y442">
        <v>3</v>
      </c>
      <c r="Z442">
        <v>4</v>
      </c>
      <c r="AA442">
        <v>2</v>
      </c>
      <c r="AB442">
        <v>60</v>
      </c>
      <c r="AC442">
        <v>114</v>
      </c>
    </row>
    <row r="443" spans="1:29" x14ac:dyDescent="0.35">
      <c r="A443">
        <v>7489</v>
      </c>
      <c r="B443">
        <v>0</v>
      </c>
      <c r="C443">
        <v>1988</v>
      </c>
      <c r="D443">
        <v>29</v>
      </c>
      <c r="E443" t="s">
        <v>90</v>
      </c>
      <c r="F443">
        <v>1</v>
      </c>
      <c r="G443">
        <v>1</v>
      </c>
      <c r="H443">
        <v>2</v>
      </c>
      <c r="I443">
        <v>1</v>
      </c>
      <c r="J443">
        <v>2</v>
      </c>
      <c r="K443">
        <v>3</v>
      </c>
      <c r="L443">
        <v>1</v>
      </c>
      <c r="M443">
        <v>1</v>
      </c>
      <c r="N443">
        <v>3</v>
      </c>
      <c r="O443">
        <v>4</v>
      </c>
      <c r="P443">
        <v>2</v>
      </c>
      <c r="Q443">
        <v>2</v>
      </c>
      <c r="R443">
        <v>1</v>
      </c>
      <c r="S443">
        <v>3</v>
      </c>
      <c r="T443">
        <v>3</v>
      </c>
      <c r="U443">
        <v>4</v>
      </c>
      <c r="V443">
        <v>5</v>
      </c>
      <c r="W443">
        <v>4</v>
      </c>
      <c r="X443">
        <v>3</v>
      </c>
      <c r="Y443">
        <v>1</v>
      </c>
      <c r="Z443">
        <v>3</v>
      </c>
      <c r="AA443">
        <v>2</v>
      </c>
      <c r="AB443">
        <v>50</v>
      </c>
      <c r="AC443">
        <v>168</v>
      </c>
    </row>
    <row r="444" spans="1:29" x14ac:dyDescent="0.35">
      <c r="A444">
        <v>7491</v>
      </c>
      <c r="B444">
        <v>0</v>
      </c>
      <c r="C444">
        <v>1988</v>
      </c>
      <c r="D444">
        <v>29</v>
      </c>
      <c r="E444" t="s">
        <v>277</v>
      </c>
      <c r="F444">
        <v>3</v>
      </c>
      <c r="G444">
        <v>3</v>
      </c>
      <c r="H444">
        <v>2</v>
      </c>
      <c r="I444">
        <v>1</v>
      </c>
      <c r="J444">
        <v>3</v>
      </c>
      <c r="K444">
        <v>2</v>
      </c>
      <c r="L444">
        <v>1</v>
      </c>
      <c r="M444">
        <v>2</v>
      </c>
      <c r="N444">
        <v>2</v>
      </c>
      <c r="O444">
        <v>5</v>
      </c>
      <c r="P444">
        <v>4</v>
      </c>
      <c r="Q444">
        <v>2</v>
      </c>
      <c r="R444">
        <v>2</v>
      </c>
      <c r="S444">
        <v>1</v>
      </c>
      <c r="T444">
        <v>1</v>
      </c>
      <c r="U444">
        <v>3</v>
      </c>
      <c r="V444">
        <v>4</v>
      </c>
      <c r="W444">
        <v>2</v>
      </c>
      <c r="X444">
        <v>4</v>
      </c>
      <c r="Y444">
        <v>2</v>
      </c>
      <c r="Z444">
        <v>4</v>
      </c>
      <c r="AA444">
        <v>2</v>
      </c>
      <c r="AB444">
        <v>49</v>
      </c>
      <c r="AC444">
        <v>139</v>
      </c>
    </row>
    <row r="445" spans="1:29" x14ac:dyDescent="0.35">
      <c r="A445">
        <v>7496</v>
      </c>
      <c r="B445">
        <v>0</v>
      </c>
      <c r="C445">
        <v>1979</v>
      </c>
      <c r="D445">
        <v>38</v>
      </c>
      <c r="E445" t="s">
        <v>278</v>
      </c>
      <c r="F445">
        <v>2</v>
      </c>
      <c r="G445">
        <v>2</v>
      </c>
      <c r="H445">
        <v>1</v>
      </c>
      <c r="I445">
        <v>1</v>
      </c>
      <c r="J445">
        <v>1</v>
      </c>
      <c r="K445">
        <v>1</v>
      </c>
      <c r="L445">
        <v>1</v>
      </c>
      <c r="M445">
        <v>1</v>
      </c>
      <c r="N445">
        <v>2</v>
      </c>
      <c r="O445">
        <v>4</v>
      </c>
      <c r="P445">
        <v>2</v>
      </c>
      <c r="Q445">
        <v>1</v>
      </c>
      <c r="R445">
        <v>1</v>
      </c>
      <c r="S445">
        <v>1</v>
      </c>
      <c r="T445">
        <v>1</v>
      </c>
      <c r="U445">
        <v>2</v>
      </c>
      <c r="V445">
        <v>2</v>
      </c>
      <c r="W445">
        <v>2</v>
      </c>
      <c r="X445">
        <v>3</v>
      </c>
      <c r="Y445">
        <v>2</v>
      </c>
      <c r="Z445">
        <v>1</v>
      </c>
      <c r="AA445">
        <v>5</v>
      </c>
      <c r="AB445">
        <v>35</v>
      </c>
      <c r="AC445">
        <v>99</v>
      </c>
    </row>
    <row r="446" spans="1:29" x14ac:dyDescent="0.35">
      <c r="A446">
        <v>7497</v>
      </c>
      <c r="B446">
        <v>0</v>
      </c>
      <c r="C446">
        <v>1967</v>
      </c>
      <c r="D446">
        <v>50</v>
      </c>
      <c r="E446" t="s">
        <v>279</v>
      </c>
      <c r="F446">
        <v>3</v>
      </c>
      <c r="G446">
        <v>3</v>
      </c>
      <c r="H446">
        <v>3</v>
      </c>
      <c r="I446">
        <v>2</v>
      </c>
      <c r="J446">
        <v>4</v>
      </c>
      <c r="K446">
        <v>1</v>
      </c>
      <c r="L446">
        <v>3</v>
      </c>
      <c r="M446">
        <v>1</v>
      </c>
      <c r="N446">
        <v>2</v>
      </c>
      <c r="O446">
        <v>4</v>
      </c>
      <c r="P446">
        <v>4</v>
      </c>
      <c r="Q446">
        <v>2</v>
      </c>
      <c r="R446">
        <v>1</v>
      </c>
      <c r="S446">
        <v>1</v>
      </c>
      <c r="T446">
        <v>2</v>
      </c>
      <c r="U446">
        <v>3</v>
      </c>
      <c r="V446">
        <v>1</v>
      </c>
      <c r="W446">
        <v>1</v>
      </c>
      <c r="X446">
        <v>2</v>
      </c>
      <c r="Y446">
        <v>1</v>
      </c>
      <c r="Z446">
        <v>2</v>
      </c>
      <c r="AA446">
        <v>2</v>
      </c>
      <c r="AB446">
        <v>42</v>
      </c>
      <c r="AC446">
        <v>108</v>
      </c>
    </row>
    <row r="447" spans="1:29" x14ac:dyDescent="0.35">
      <c r="A447">
        <v>7501</v>
      </c>
      <c r="B447">
        <v>0</v>
      </c>
      <c r="C447">
        <v>1994</v>
      </c>
      <c r="D447">
        <v>23</v>
      </c>
      <c r="E447" t="s">
        <v>280</v>
      </c>
      <c r="F447">
        <v>3</v>
      </c>
      <c r="G447">
        <v>3</v>
      </c>
      <c r="H447">
        <v>4</v>
      </c>
      <c r="I447">
        <v>4</v>
      </c>
      <c r="J447">
        <v>5</v>
      </c>
      <c r="K447">
        <v>4</v>
      </c>
      <c r="L447">
        <v>3</v>
      </c>
      <c r="M447">
        <v>5</v>
      </c>
      <c r="N447">
        <v>4</v>
      </c>
      <c r="O447">
        <v>4</v>
      </c>
      <c r="P447">
        <v>4</v>
      </c>
      <c r="Q447">
        <v>5</v>
      </c>
      <c r="R447">
        <v>5</v>
      </c>
      <c r="S447">
        <v>3</v>
      </c>
      <c r="T447">
        <v>4</v>
      </c>
      <c r="U447">
        <v>4</v>
      </c>
      <c r="V447">
        <v>5</v>
      </c>
      <c r="W447">
        <v>5</v>
      </c>
      <c r="X447">
        <v>4</v>
      </c>
      <c r="Y447">
        <v>4</v>
      </c>
      <c r="Z447">
        <v>5</v>
      </c>
      <c r="AA447">
        <v>4</v>
      </c>
      <c r="AB447">
        <v>85</v>
      </c>
      <c r="AC447">
        <v>151</v>
      </c>
    </row>
    <row r="448" spans="1:29" x14ac:dyDescent="0.35">
      <c r="A448">
        <v>7528</v>
      </c>
      <c r="B448">
        <v>0</v>
      </c>
      <c r="C448">
        <v>1986</v>
      </c>
      <c r="D448">
        <v>31</v>
      </c>
      <c r="E448" t="s">
        <v>90</v>
      </c>
      <c r="F448">
        <v>1</v>
      </c>
      <c r="G448">
        <v>1</v>
      </c>
      <c r="H448">
        <v>2</v>
      </c>
      <c r="I448">
        <v>4</v>
      </c>
      <c r="J448">
        <v>2</v>
      </c>
      <c r="K448">
        <v>4</v>
      </c>
      <c r="L448">
        <v>2</v>
      </c>
      <c r="M448">
        <v>3</v>
      </c>
      <c r="N448">
        <v>4</v>
      </c>
      <c r="O448">
        <v>5</v>
      </c>
      <c r="P448">
        <v>4</v>
      </c>
      <c r="Q448">
        <v>4</v>
      </c>
      <c r="R448">
        <v>2</v>
      </c>
      <c r="S448">
        <v>4</v>
      </c>
      <c r="T448">
        <v>3</v>
      </c>
      <c r="U448">
        <v>4</v>
      </c>
      <c r="V448">
        <v>5</v>
      </c>
      <c r="W448">
        <v>4</v>
      </c>
      <c r="X448">
        <v>4</v>
      </c>
      <c r="Y448">
        <v>3</v>
      </c>
      <c r="Z448">
        <v>5</v>
      </c>
      <c r="AA448">
        <v>5</v>
      </c>
      <c r="AB448">
        <v>73</v>
      </c>
      <c r="AC448">
        <v>128</v>
      </c>
    </row>
    <row r="449" spans="1:29" x14ac:dyDescent="0.35">
      <c r="A449">
        <v>7543</v>
      </c>
      <c r="B449">
        <v>0</v>
      </c>
      <c r="C449">
        <v>1986</v>
      </c>
      <c r="D449">
        <v>31</v>
      </c>
      <c r="E449" t="s">
        <v>281</v>
      </c>
      <c r="F449">
        <v>1</v>
      </c>
      <c r="G449">
        <v>1</v>
      </c>
      <c r="H449">
        <v>4</v>
      </c>
      <c r="I449">
        <v>4</v>
      </c>
      <c r="J449">
        <v>4</v>
      </c>
      <c r="K449">
        <v>4</v>
      </c>
      <c r="L449">
        <v>4</v>
      </c>
      <c r="M449">
        <v>3</v>
      </c>
      <c r="N449">
        <v>4</v>
      </c>
      <c r="O449">
        <v>4</v>
      </c>
      <c r="P449">
        <v>3</v>
      </c>
      <c r="Q449">
        <v>2</v>
      </c>
      <c r="R449">
        <v>2</v>
      </c>
      <c r="S449">
        <v>4</v>
      </c>
      <c r="T449">
        <v>2</v>
      </c>
      <c r="U449">
        <v>4</v>
      </c>
      <c r="V449">
        <v>4</v>
      </c>
      <c r="W449">
        <v>4</v>
      </c>
      <c r="X449">
        <v>4</v>
      </c>
      <c r="Y449">
        <v>4</v>
      </c>
      <c r="Z449">
        <v>4</v>
      </c>
      <c r="AA449">
        <v>4</v>
      </c>
      <c r="AB449">
        <v>72</v>
      </c>
      <c r="AC449">
        <v>77</v>
      </c>
    </row>
    <row r="450" spans="1:29" x14ac:dyDescent="0.35">
      <c r="A450">
        <v>7581</v>
      </c>
      <c r="B450">
        <v>0</v>
      </c>
      <c r="C450">
        <v>2002</v>
      </c>
      <c r="D450">
        <v>15</v>
      </c>
      <c r="E450" t="s">
        <v>90</v>
      </c>
      <c r="F450">
        <v>1</v>
      </c>
      <c r="G450">
        <v>1</v>
      </c>
      <c r="H450">
        <v>1</v>
      </c>
      <c r="I450">
        <v>2</v>
      </c>
      <c r="J450">
        <v>1</v>
      </c>
      <c r="K450">
        <v>1</v>
      </c>
      <c r="L450">
        <v>1</v>
      </c>
      <c r="M450">
        <v>1</v>
      </c>
      <c r="N450">
        <v>1</v>
      </c>
      <c r="O450">
        <v>4</v>
      </c>
      <c r="P450">
        <v>4</v>
      </c>
      <c r="Q450">
        <v>1</v>
      </c>
      <c r="R450">
        <v>1</v>
      </c>
      <c r="S450">
        <v>1</v>
      </c>
      <c r="T450">
        <v>1</v>
      </c>
      <c r="U450">
        <v>1</v>
      </c>
      <c r="V450">
        <v>1</v>
      </c>
      <c r="W450">
        <v>2</v>
      </c>
      <c r="X450">
        <v>2</v>
      </c>
      <c r="Y450">
        <v>1</v>
      </c>
      <c r="Z450">
        <v>1</v>
      </c>
      <c r="AA450">
        <v>1</v>
      </c>
      <c r="AB450">
        <v>29</v>
      </c>
      <c r="AC450">
        <v>152</v>
      </c>
    </row>
    <row r="451" spans="1:29" x14ac:dyDescent="0.35">
      <c r="A451">
        <v>7608</v>
      </c>
      <c r="B451">
        <v>1</v>
      </c>
      <c r="C451">
        <v>1986</v>
      </c>
      <c r="D451">
        <v>31</v>
      </c>
      <c r="E451" t="s">
        <v>282</v>
      </c>
      <c r="F451">
        <v>2</v>
      </c>
      <c r="G451">
        <v>2</v>
      </c>
      <c r="H451">
        <v>1</v>
      </c>
      <c r="I451">
        <v>1</v>
      </c>
      <c r="J451">
        <v>2</v>
      </c>
      <c r="K451">
        <v>2</v>
      </c>
      <c r="L451">
        <v>1</v>
      </c>
      <c r="M451">
        <v>1</v>
      </c>
      <c r="N451">
        <v>1</v>
      </c>
      <c r="O451">
        <v>5</v>
      </c>
      <c r="P451">
        <v>2</v>
      </c>
      <c r="Q451">
        <v>1</v>
      </c>
      <c r="R451">
        <v>1</v>
      </c>
      <c r="S451">
        <v>1</v>
      </c>
      <c r="T451">
        <v>2</v>
      </c>
      <c r="U451">
        <v>2</v>
      </c>
      <c r="V451">
        <v>1</v>
      </c>
      <c r="W451">
        <v>1</v>
      </c>
      <c r="X451">
        <v>2</v>
      </c>
      <c r="Y451">
        <v>2</v>
      </c>
      <c r="Z451">
        <v>1</v>
      </c>
      <c r="AA451">
        <v>4</v>
      </c>
      <c r="AB451">
        <v>34</v>
      </c>
      <c r="AC451">
        <v>106</v>
      </c>
    </row>
    <row r="452" spans="1:29" x14ac:dyDescent="0.35">
      <c r="A452">
        <v>7613</v>
      </c>
      <c r="B452">
        <v>0</v>
      </c>
      <c r="C452">
        <v>1997</v>
      </c>
      <c r="D452">
        <v>20</v>
      </c>
      <c r="E452" t="s">
        <v>88</v>
      </c>
      <c r="F452">
        <v>3</v>
      </c>
      <c r="G452">
        <v>3</v>
      </c>
      <c r="H452">
        <v>1</v>
      </c>
      <c r="I452">
        <v>1</v>
      </c>
      <c r="J452">
        <v>5</v>
      </c>
      <c r="K452">
        <v>2</v>
      </c>
      <c r="L452">
        <v>1</v>
      </c>
      <c r="M452">
        <v>1</v>
      </c>
      <c r="N452">
        <v>2</v>
      </c>
      <c r="O452">
        <v>5</v>
      </c>
      <c r="P452">
        <v>3</v>
      </c>
      <c r="Q452">
        <v>4</v>
      </c>
      <c r="R452">
        <v>4</v>
      </c>
      <c r="S452">
        <v>1</v>
      </c>
      <c r="T452">
        <v>1</v>
      </c>
      <c r="U452">
        <v>4</v>
      </c>
      <c r="V452">
        <v>5</v>
      </c>
      <c r="W452">
        <v>4</v>
      </c>
      <c r="X452">
        <v>5</v>
      </c>
      <c r="Y452">
        <v>4</v>
      </c>
      <c r="Z452">
        <v>5</v>
      </c>
      <c r="AA452">
        <v>4</v>
      </c>
      <c r="AB452">
        <v>62</v>
      </c>
      <c r="AC452">
        <v>94</v>
      </c>
    </row>
    <row r="453" spans="1:29" x14ac:dyDescent="0.35">
      <c r="A453">
        <v>7621</v>
      </c>
      <c r="B453">
        <v>0</v>
      </c>
      <c r="C453">
        <v>1971</v>
      </c>
      <c r="D453">
        <v>46</v>
      </c>
      <c r="E453" t="s">
        <v>90</v>
      </c>
      <c r="F453">
        <v>1</v>
      </c>
      <c r="G453">
        <v>1</v>
      </c>
      <c r="H453">
        <v>1</v>
      </c>
      <c r="I453">
        <v>1</v>
      </c>
      <c r="J453">
        <v>2</v>
      </c>
      <c r="K453">
        <v>1</v>
      </c>
      <c r="L453">
        <v>1</v>
      </c>
      <c r="M453">
        <v>1</v>
      </c>
      <c r="N453">
        <v>2</v>
      </c>
      <c r="O453">
        <v>5</v>
      </c>
      <c r="P453">
        <v>4</v>
      </c>
      <c r="Q453">
        <v>1</v>
      </c>
      <c r="R453">
        <v>1</v>
      </c>
      <c r="S453">
        <v>2</v>
      </c>
      <c r="T453">
        <v>1</v>
      </c>
      <c r="U453">
        <v>1</v>
      </c>
      <c r="V453">
        <v>2</v>
      </c>
      <c r="W453">
        <v>1</v>
      </c>
      <c r="X453">
        <v>2</v>
      </c>
      <c r="Y453">
        <v>1</v>
      </c>
      <c r="Z453">
        <v>2</v>
      </c>
      <c r="AA453">
        <v>1</v>
      </c>
      <c r="AB453">
        <v>33</v>
      </c>
      <c r="AC453">
        <v>125</v>
      </c>
    </row>
    <row r="454" spans="1:29" x14ac:dyDescent="0.35">
      <c r="A454">
        <v>7622</v>
      </c>
      <c r="B454">
        <v>0</v>
      </c>
      <c r="C454">
        <v>1964</v>
      </c>
      <c r="D454">
        <v>53</v>
      </c>
      <c r="E454" t="s">
        <v>90</v>
      </c>
      <c r="F454">
        <v>1</v>
      </c>
      <c r="G454">
        <v>1</v>
      </c>
      <c r="H454">
        <v>3</v>
      </c>
      <c r="I454">
        <v>1</v>
      </c>
      <c r="J454">
        <v>3</v>
      </c>
      <c r="K454">
        <v>3</v>
      </c>
      <c r="L454">
        <v>4</v>
      </c>
      <c r="M454">
        <v>2</v>
      </c>
      <c r="N454">
        <v>3</v>
      </c>
      <c r="O454">
        <v>5</v>
      </c>
      <c r="P454">
        <v>4</v>
      </c>
      <c r="Q454">
        <v>4</v>
      </c>
      <c r="R454">
        <v>3</v>
      </c>
      <c r="S454">
        <v>4</v>
      </c>
      <c r="T454">
        <v>4</v>
      </c>
      <c r="U454">
        <v>3</v>
      </c>
      <c r="V454">
        <v>3</v>
      </c>
      <c r="W454">
        <v>3</v>
      </c>
      <c r="X454">
        <v>4</v>
      </c>
      <c r="Y454">
        <v>4</v>
      </c>
      <c r="Z454">
        <v>4</v>
      </c>
      <c r="AA454">
        <v>4</v>
      </c>
      <c r="AB454">
        <v>68</v>
      </c>
      <c r="AC454">
        <v>256</v>
      </c>
    </row>
    <row r="455" spans="1:29" x14ac:dyDescent="0.35">
      <c r="A455">
        <v>7635</v>
      </c>
      <c r="B455">
        <v>0</v>
      </c>
      <c r="C455">
        <v>1997</v>
      </c>
      <c r="D455">
        <v>20</v>
      </c>
      <c r="E455" t="s">
        <v>90</v>
      </c>
      <c r="F455">
        <v>1</v>
      </c>
      <c r="G455">
        <v>1</v>
      </c>
      <c r="H455">
        <v>1</v>
      </c>
      <c r="I455">
        <v>1</v>
      </c>
      <c r="J455">
        <v>4</v>
      </c>
      <c r="K455">
        <v>4</v>
      </c>
      <c r="L455">
        <v>1</v>
      </c>
      <c r="M455">
        <v>1</v>
      </c>
      <c r="N455">
        <v>2</v>
      </c>
      <c r="O455">
        <v>4</v>
      </c>
      <c r="P455">
        <v>2</v>
      </c>
      <c r="Q455">
        <v>1</v>
      </c>
      <c r="R455">
        <v>1</v>
      </c>
      <c r="S455">
        <v>4</v>
      </c>
      <c r="T455">
        <v>1</v>
      </c>
      <c r="U455">
        <v>2</v>
      </c>
      <c r="V455">
        <v>1</v>
      </c>
      <c r="W455">
        <v>1</v>
      </c>
      <c r="X455">
        <v>2</v>
      </c>
      <c r="Y455">
        <v>1</v>
      </c>
      <c r="Z455">
        <v>1</v>
      </c>
      <c r="AA455">
        <v>4</v>
      </c>
      <c r="AB455">
        <v>39</v>
      </c>
      <c r="AC455">
        <v>193</v>
      </c>
    </row>
    <row r="456" spans="1:29" x14ac:dyDescent="0.35">
      <c r="A456">
        <v>7662</v>
      </c>
      <c r="B456">
        <v>0</v>
      </c>
      <c r="C456">
        <v>1988</v>
      </c>
      <c r="D456">
        <v>29</v>
      </c>
      <c r="E456" t="s">
        <v>90</v>
      </c>
      <c r="F456">
        <v>1</v>
      </c>
      <c r="G456">
        <v>1</v>
      </c>
      <c r="H456">
        <v>2</v>
      </c>
      <c r="I456">
        <v>2</v>
      </c>
      <c r="J456">
        <v>2</v>
      </c>
      <c r="K456">
        <v>2</v>
      </c>
      <c r="L456">
        <v>1</v>
      </c>
      <c r="M456">
        <v>2</v>
      </c>
      <c r="N456">
        <v>4</v>
      </c>
      <c r="O456">
        <v>4</v>
      </c>
      <c r="P456">
        <v>4</v>
      </c>
      <c r="Q456">
        <v>3</v>
      </c>
      <c r="R456">
        <v>2</v>
      </c>
      <c r="S456">
        <v>3</v>
      </c>
      <c r="T456">
        <v>2</v>
      </c>
      <c r="U456">
        <v>3</v>
      </c>
      <c r="V456">
        <v>2</v>
      </c>
      <c r="W456">
        <v>2</v>
      </c>
      <c r="X456">
        <v>2</v>
      </c>
      <c r="Y456">
        <v>2</v>
      </c>
      <c r="Z456">
        <v>2</v>
      </c>
      <c r="AA456">
        <v>2</v>
      </c>
      <c r="AB456">
        <v>48</v>
      </c>
      <c r="AC456">
        <v>159</v>
      </c>
    </row>
    <row r="457" spans="1:29" x14ac:dyDescent="0.35">
      <c r="A457">
        <v>7668</v>
      </c>
      <c r="B457">
        <v>0</v>
      </c>
      <c r="C457">
        <v>1996</v>
      </c>
      <c r="D457">
        <v>21</v>
      </c>
      <c r="E457" t="s">
        <v>283</v>
      </c>
      <c r="F457">
        <v>1</v>
      </c>
      <c r="G457">
        <v>1</v>
      </c>
      <c r="H457">
        <v>2</v>
      </c>
      <c r="I457">
        <v>3</v>
      </c>
      <c r="J457">
        <v>4</v>
      </c>
      <c r="K457">
        <v>3</v>
      </c>
      <c r="L457">
        <v>3</v>
      </c>
      <c r="M457">
        <v>3</v>
      </c>
      <c r="N457">
        <v>2</v>
      </c>
      <c r="O457">
        <v>5</v>
      </c>
      <c r="P457">
        <v>2</v>
      </c>
      <c r="Q457">
        <v>2</v>
      </c>
      <c r="R457">
        <v>2</v>
      </c>
      <c r="S457">
        <v>2</v>
      </c>
      <c r="T457">
        <v>2</v>
      </c>
      <c r="U457">
        <v>2</v>
      </c>
      <c r="V457">
        <v>2</v>
      </c>
      <c r="W457">
        <v>2</v>
      </c>
      <c r="X457">
        <v>2</v>
      </c>
      <c r="Y457">
        <v>2</v>
      </c>
      <c r="Z457">
        <v>2</v>
      </c>
      <c r="AA457">
        <v>3</v>
      </c>
      <c r="AB457">
        <v>50</v>
      </c>
      <c r="AC457">
        <v>100</v>
      </c>
    </row>
    <row r="458" spans="1:29" x14ac:dyDescent="0.35">
      <c r="A458">
        <v>7671</v>
      </c>
      <c r="B458">
        <v>0</v>
      </c>
      <c r="C458">
        <v>1998</v>
      </c>
      <c r="D458">
        <v>19</v>
      </c>
      <c r="E458" t="s">
        <v>90</v>
      </c>
      <c r="F458">
        <v>1</v>
      </c>
      <c r="G458">
        <v>1</v>
      </c>
      <c r="H458">
        <v>3</v>
      </c>
      <c r="I458">
        <v>1</v>
      </c>
      <c r="J458">
        <v>3</v>
      </c>
      <c r="K458">
        <v>1</v>
      </c>
      <c r="L458">
        <v>1</v>
      </c>
      <c r="M458">
        <v>1</v>
      </c>
      <c r="N458">
        <v>2</v>
      </c>
      <c r="O458">
        <v>4</v>
      </c>
      <c r="P458">
        <v>5</v>
      </c>
      <c r="Q458">
        <v>1</v>
      </c>
      <c r="R458">
        <v>1</v>
      </c>
      <c r="S458">
        <v>2</v>
      </c>
      <c r="T458">
        <v>1</v>
      </c>
      <c r="U458">
        <v>1</v>
      </c>
      <c r="V458">
        <v>1</v>
      </c>
      <c r="W458">
        <v>1</v>
      </c>
      <c r="X458">
        <v>2</v>
      </c>
      <c r="Y458">
        <v>1</v>
      </c>
      <c r="Z458">
        <v>1</v>
      </c>
      <c r="AA458">
        <v>1</v>
      </c>
      <c r="AB458">
        <v>34</v>
      </c>
      <c r="AC458">
        <v>96</v>
      </c>
    </row>
    <row r="459" spans="1:29" x14ac:dyDescent="0.35">
      <c r="A459">
        <v>7681</v>
      </c>
      <c r="B459">
        <v>0</v>
      </c>
      <c r="C459">
        <v>1994</v>
      </c>
      <c r="D459">
        <v>23</v>
      </c>
      <c r="E459" t="s">
        <v>284</v>
      </c>
      <c r="F459">
        <v>1</v>
      </c>
      <c r="G459">
        <v>1</v>
      </c>
      <c r="H459">
        <v>2</v>
      </c>
      <c r="I459">
        <v>1</v>
      </c>
      <c r="J459">
        <v>1</v>
      </c>
      <c r="K459">
        <v>2</v>
      </c>
      <c r="L459">
        <v>1</v>
      </c>
      <c r="M459">
        <v>1</v>
      </c>
      <c r="N459">
        <v>1</v>
      </c>
      <c r="O459">
        <v>5</v>
      </c>
      <c r="P459">
        <v>2</v>
      </c>
      <c r="Q459">
        <v>1</v>
      </c>
      <c r="R459">
        <v>1</v>
      </c>
      <c r="S459">
        <v>1</v>
      </c>
      <c r="T459">
        <v>1</v>
      </c>
      <c r="U459">
        <v>1</v>
      </c>
      <c r="V459">
        <v>1</v>
      </c>
      <c r="W459">
        <v>1</v>
      </c>
      <c r="X459">
        <v>1</v>
      </c>
      <c r="Y459">
        <v>1</v>
      </c>
      <c r="Z459">
        <v>1</v>
      </c>
      <c r="AA459">
        <v>1</v>
      </c>
      <c r="AB459">
        <v>27</v>
      </c>
      <c r="AC459">
        <v>234</v>
      </c>
    </row>
    <row r="460" spans="1:29" x14ac:dyDescent="0.35">
      <c r="A460">
        <v>7718</v>
      </c>
      <c r="B460">
        <v>0</v>
      </c>
      <c r="C460">
        <v>1995</v>
      </c>
      <c r="D460">
        <v>22</v>
      </c>
      <c r="E460" t="s">
        <v>285</v>
      </c>
      <c r="F460">
        <v>1</v>
      </c>
      <c r="G460">
        <v>1</v>
      </c>
      <c r="H460">
        <v>4</v>
      </c>
      <c r="I460">
        <v>1</v>
      </c>
      <c r="J460">
        <v>4</v>
      </c>
      <c r="K460">
        <v>4</v>
      </c>
      <c r="L460">
        <v>2</v>
      </c>
      <c r="M460">
        <v>4</v>
      </c>
      <c r="N460">
        <v>4</v>
      </c>
      <c r="O460">
        <v>3</v>
      </c>
      <c r="P460">
        <v>3</v>
      </c>
      <c r="Q460">
        <v>4</v>
      </c>
      <c r="R460">
        <v>2</v>
      </c>
      <c r="S460">
        <v>3</v>
      </c>
      <c r="T460">
        <v>2</v>
      </c>
      <c r="U460">
        <v>4</v>
      </c>
      <c r="V460">
        <v>3</v>
      </c>
      <c r="W460">
        <v>2</v>
      </c>
      <c r="X460">
        <v>2</v>
      </c>
      <c r="Y460">
        <v>4</v>
      </c>
      <c r="Z460">
        <v>4</v>
      </c>
      <c r="AA460">
        <v>4</v>
      </c>
      <c r="AB460">
        <v>63</v>
      </c>
      <c r="AC460">
        <v>234</v>
      </c>
    </row>
    <row r="461" spans="1:29" x14ac:dyDescent="0.35">
      <c r="A461">
        <v>7720</v>
      </c>
      <c r="B461">
        <v>0</v>
      </c>
      <c r="C461">
        <v>1986</v>
      </c>
      <c r="D461">
        <v>31</v>
      </c>
      <c r="E461" t="s">
        <v>286</v>
      </c>
      <c r="F461">
        <v>2</v>
      </c>
      <c r="G461">
        <v>2</v>
      </c>
      <c r="H461">
        <v>4</v>
      </c>
      <c r="I461">
        <v>2</v>
      </c>
      <c r="J461">
        <v>3</v>
      </c>
      <c r="K461">
        <v>2</v>
      </c>
      <c r="L461">
        <v>4</v>
      </c>
      <c r="M461">
        <v>4</v>
      </c>
      <c r="N461">
        <v>3</v>
      </c>
      <c r="O461">
        <v>3</v>
      </c>
      <c r="P461">
        <v>4</v>
      </c>
      <c r="Q461">
        <v>3</v>
      </c>
      <c r="R461">
        <v>3</v>
      </c>
      <c r="S461">
        <v>3</v>
      </c>
      <c r="T461">
        <v>3</v>
      </c>
      <c r="U461">
        <v>4</v>
      </c>
      <c r="V461">
        <v>4</v>
      </c>
      <c r="W461">
        <v>4</v>
      </c>
      <c r="X461">
        <v>3</v>
      </c>
      <c r="Y461">
        <v>4</v>
      </c>
      <c r="Z461">
        <v>4</v>
      </c>
      <c r="AA461">
        <v>4</v>
      </c>
      <c r="AB461">
        <v>68</v>
      </c>
      <c r="AC461">
        <v>76</v>
      </c>
    </row>
    <row r="462" spans="1:29" x14ac:dyDescent="0.35">
      <c r="A462">
        <v>7730</v>
      </c>
      <c r="B462">
        <v>1</v>
      </c>
      <c r="C462">
        <v>1994</v>
      </c>
      <c r="D462">
        <v>23</v>
      </c>
      <c r="E462" t="s">
        <v>287</v>
      </c>
      <c r="F462">
        <v>2</v>
      </c>
      <c r="G462">
        <v>2</v>
      </c>
      <c r="H462">
        <v>5</v>
      </c>
      <c r="I462">
        <v>5</v>
      </c>
      <c r="J462">
        <v>3</v>
      </c>
      <c r="K462">
        <v>4</v>
      </c>
      <c r="L462">
        <v>1</v>
      </c>
      <c r="M462">
        <v>1</v>
      </c>
      <c r="N462">
        <v>5</v>
      </c>
      <c r="O462">
        <v>5</v>
      </c>
      <c r="P462">
        <v>5</v>
      </c>
      <c r="Q462">
        <v>2</v>
      </c>
      <c r="R462">
        <v>2</v>
      </c>
      <c r="S462">
        <v>1</v>
      </c>
      <c r="T462">
        <v>4</v>
      </c>
      <c r="U462">
        <v>1</v>
      </c>
      <c r="V462">
        <v>5</v>
      </c>
      <c r="W462">
        <v>3</v>
      </c>
      <c r="X462">
        <v>4</v>
      </c>
      <c r="Y462">
        <v>5</v>
      </c>
      <c r="Z462">
        <v>5</v>
      </c>
      <c r="AA462">
        <v>5</v>
      </c>
      <c r="AB462">
        <v>71</v>
      </c>
      <c r="AC462">
        <v>142</v>
      </c>
    </row>
    <row r="463" spans="1:29" x14ac:dyDescent="0.35">
      <c r="A463">
        <v>7758</v>
      </c>
      <c r="B463">
        <v>0</v>
      </c>
      <c r="C463">
        <v>1995</v>
      </c>
      <c r="D463">
        <v>22</v>
      </c>
      <c r="E463" t="s">
        <v>288</v>
      </c>
      <c r="F463">
        <v>2</v>
      </c>
      <c r="G463">
        <v>2</v>
      </c>
      <c r="H463">
        <v>2</v>
      </c>
      <c r="I463">
        <v>1</v>
      </c>
      <c r="J463">
        <v>1</v>
      </c>
      <c r="K463">
        <v>1</v>
      </c>
      <c r="L463">
        <v>1</v>
      </c>
      <c r="M463">
        <v>1</v>
      </c>
      <c r="N463">
        <v>2</v>
      </c>
      <c r="O463">
        <v>4</v>
      </c>
      <c r="P463">
        <v>2</v>
      </c>
      <c r="Q463">
        <v>3</v>
      </c>
      <c r="R463">
        <v>1</v>
      </c>
      <c r="S463">
        <v>4</v>
      </c>
      <c r="T463">
        <v>1</v>
      </c>
      <c r="U463">
        <v>1</v>
      </c>
      <c r="V463">
        <v>1</v>
      </c>
      <c r="W463">
        <v>2</v>
      </c>
      <c r="X463">
        <v>1</v>
      </c>
      <c r="Y463">
        <v>2</v>
      </c>
      <c r="Z463">
        <v>4</v>
      </c>
      <c r="AA463">
        <v>4</v>
      </c>
      <c r="AB463">
        <v>39</v>
      </c>
      <c r="AC463">
        <v>127</v>
      </c>
    </row>
    <row r="464" spans="1:29" x14ac:dyDescent="0.35">
      <c r="A464">
        <v>7763</v>
      </c>
      <c r="B464">
        <v>0</v>
      </c>
      <c r="C464">
        <v>1990</v>
      </c>
      <c r="D464">
        <v>27</v>
      </c>
      <c r="E464" t="s">
        <v>90</v>
      </c>
      <c r="F464">
        <v>1</v>
      </c>
      <c r="G464">
        <v>1</v>
      </c>
      <c r="H464">
        <v>1</v>
      </c>
      <c r="I464">
        <v>4</v>
      </c>
      <c r="J464">
        <v>1</v>
      </c>
      <c r="K464">
        <v>4</v>
      </c>
      <c r="L464">
        <v>3</v>
      </c>
      <c r="M464">
        <v>1</v>
      </c>
      <c r="N464">
        <v>2</v>
      </c>
      <c r="O464">
        <v>5</v>
      </c>
      <c r="P464">
        <v>4</v>
      </c>
      <c r="Q464">
        <v>1</v>
      </c>
      <c r="R464">
        <v>1</v>
      </c>
      <c r="S464">
        <v>4</v>
      </c>
      <c r="T464">
        <v>2</v>
      </c>
      <c r="U464">
        <v>2</v>
      </c>
      <c r="V464">
        <v>3</v>
      </c>
      <c r="W464">
        <v>2</v>
      </c>
      <c r="X464">
        <v>1</v>
      </c>
      <c r="Y464">
        <v>4</v>
      </c>
      <c r="Z464">
        <v>3</v>
      </c>
      <c r="AA464">
        <v>2</v>
      </c>
      <c r="AB464">
        <v>50</v>
      </c>
      <c r="AC464">
        <v>121</v>
      </c>
    </row>
    <row r="465" spans="1:29" x14ac:dyDescent="0.35">
      <c r="A465">
        <v>7801</v>
      </c>
      <c r="B465">
        <v>0</v>
      </c>
      <c r="C465">
        <v>1996</v>
      </c>
      <c r="D465">
        <v>21</v>
      </c>
      <c r="E465" t="s">
        <v>90</v>
      </c>
      <c r="F465">
        <v>1</v>
      </c>
      <c r="G465">
        <v>1</v>
      </c>
      <c r="H465">
        <v>4</v>
      </c>
      <c r="I465">
        <v>4</v>
      </c>
      <c r="J465">
        <v>3</v>
      </c>
      <c r="K465">
        <v>4</v>
      </c>
      <c r="L465">
        <v>1</v>
      </c>
      <c r="M465">
        <v>2</v>
      </c>
      <c r="N465">
        <v>3</v>
      </c>
      <c r="O465">
        <v>4</v>
      </c>
      <c r="P465">
        <v>1</v>
      </c>
      <c r="Q465">
        <v>1</v>
      </c>
      <c r="R465">
        <v>2</v>
      </c>
      <c r="S465">
        <v>4</v>
      </c>
      <c r="T465">
        <v>2</v>
      </c>
      <c r="U465">
        <v>3</v>
      </c>
      <c r="V465">
        <v>2</v>
      </c>
      <c r="W465">
        <v>4</v>
      </c>
      <c r="X465">
        <v>2</v>
      </c>
      <c r="Y465">
        <v>4</v>
      </c>
      <c r="Z465">
        <v>2</v>
      </c>
      <c r="AA465">
        <v>3</v>
      </c>
      <c r="AB465">
        <v>55</v>
      </c>
      <c r="AC465">
        <v>121</v>
      </c>
    </row>
    <row r="466" spans="1:29" x14ac:dyDescent="0.35">
      <c r="A466">
        <v>7848</v>
      </c>
      <c r="B466">
        <v>0</v>
      </c>
      <c r="C466">
        <v>1999</v>
      </c>
      <c r="D466">
        <v>18</v>
      </c>
      <c r="E466" t="s">
        <v>90</v>
      </c>
      <c r="F466">
        <v>1</v>
      </c>
      <c r="G466">
        <v>1</v>
      </c>
      <c r="H466">
        <v>4</v>
      </c>
      <c r="I466">
        <v>2</v>
      </c>
      <c r="J466">
        <v>4</v>
      </c>
      <c r="K466">
        <v>2</v>
      </c>
      <c r="L466">
        <v>4</v>
      </c>
      <c r="M466">
        <v>2</v>
      </c>
      <c r="N466">
        <v>2</v>
      </c>
      <c r="O466">
        <v>5</v>
      </c>
      <c r="P466">
        <v>4</v>
      </c>
      <c r="Q466">
        <v>2</v>
      </c>
      <c r="R466">
        <v>2</v>
      </c>
      <c r="S466">
        <v>2</v>
      </c>
      <c r="T466">
        <v>2</v>
      </c>
      <c r="U466">
        <v>2</v>
      </c>
      <c r="V466">
        <v>5</v>
      </c>
      <c r="W466">
        <v>2</v>
      </c>
      <c r="X466">
        <v>2</v>
      </c>
      <c r="Y466">
        <v>2</v>
      </c>
      <c r="Z466">
        <v>5</v>
      </c>
      <c r="AA466">
        <v>2</v>
      </c>
      <c r="AB466">
        <v>57</v>
      </c>
      <c r="AC466">
        <v>115</v>
      </c>
    </row>
    <row r="467" spans="1:29" x14ac:dyDescent="0.35">
      <c r="A467">
        <v>7965</v>
      </c>
      <c r="B467">
        <v>1</v>
      </c>
      <c r="C467">
        <v>1975</v>
      </c>
      <c r="D467">
        <v>42</v>
      </c>
      <c r="E467" t="s">
        <v>90</v>
      </c>
      <c r="F467">
        <v>1</v>
      </c>
      <c r="G467">
        <v>1</v>
      </c>
      <c r="H467">
        <v>2</v>
      </c>
      <c r="I467">
        <v>3</v>
      </c>
      <c r="J467">
        <v>5</v>
      </c>
      <c r="K467">
        <v>2</v>
      </c>
      <c r="L467">
        <v>3</v>
      </c>
      <c r="M467">
        <v>1</v>
      </c>
      <c r="N467">
        <v>2</v>
      </c>
      <c r="O467">
        <v>5</v>
      </c>
      <c r="P467">
        <v>4</v>
      </c>
      <c r="Q467">
        <v>3</v>
      </c>
      <c r="R467">
        <v>3</v>
      </c>
      <c r="S467">
        <v>1</v>
      </c>
      <c r="T467">
        <v>3</v>
      </c>
      <c r="U467">
        <v>4</v>
      </c>
      <c r="V467">
        <v>4</v>
      </c>
      <c r="W467">
        <v>1</v>
      </c>
      <c r="X467">
        <v>1</v>
      </c>
      <c r="Y467">
        <v>1</v>
      </c>
      <c r="Z467">
        <v>5</v>
      </c>
      <c r="AA467">
        <v>3</v>
      </c>
      <c r="AB467">
        <v>56</v>
      </c>
      <c r="AC467">
        <v>83</v>
      </c>
    </row>
    <row r="468" spans="1:29" x14ac:dyDescent="0.35">
      <c r="A468">
        <v>7984</v>
      </c>
      <c r="B468">
        <v>0</v>
      </c>
      <c r="C468">
        <v>1982</v>
      </c>
      <c r="D468">
        <v>35</v>
      </c>
      <c r="E468" t="s">
        <v>90</v>
      </c>
      <c r="F468">
        <v>1</v>
      </c>
      <c r="G468">
        <v>1</v>
      </c>
      <c r="H468">
        <v>4</v>
      </c>
      <c r="I468">
        <v>1</v>
      </c>
      <c r="J468">
        <v>1</v>
      </c>
      <c r="K468">
        <v>1</v>
      </c>
      <c r="L468">
        <v>1</v>
      </c>
      <c r="M468">
        <v>1</v>
      </c>
      <c r="N468">
        <v>1</v>
      </c>
      <c r="O468">
        <v>4</v>
      </c>
      <c r="P468">
        <v>1</v>
      </c>
      <c r="Q468">
        <v>1</v>
      </c>
      <c r="R468">
        <v>1</v>
      </c>
      <c r="S468">
        <v>1</v>
      </c>
      <c r="T468">
        <v>1</v>
      </c>
      <c r="U468">
        <v>1</v>
      </c>
      <c r="V468">
        <v>1</v>
      </c>
      <c r="W468">
        <v>1</v>
      </c>
      <c r="X468">
        <v>1</v>
      </c>
      <c r="Y468">
        <v>1</v>
      </c>
      <c r="Z468">
        <v>1</v>
      </c>
      <c r="AA468">
        <v>1</v>
      </c>
      <c r="AB468">
        <v>26</v>
      </c>
      <c r="AC468">
        <v>117</v>
      </c>
    </row>
    <row r="469" spans="1:29" x14ac:dyDescent="0.35">
      <c r="A469">
        <v>8001</v>
      </c>
      <c r="B469">
        <v>0</v>
      </c>
      <c r="C469">
        <v>1967</v>
      </c>
      <c r="D469">
        <v>50</v>
      </c>
      <c r="E469" t="s">
        <v>289</v>
      </c>
      <c r="F469">
        <v>2</v>
      </c>
      <c r="G469">
        <v>2</v>
      </c>
      <c r="H469">
        <v>2</v>
      </c>
      <c r="I469">
        <v>1</v>
      </c>
      <c r="J469">
        <v>2</v>
      </c>
      <c r="K469">
        <v>2</v>
      </c>
      <c r="L469">
        <v>1</v>
      </c>
      <c r="M469">
        <v>1</v>
      </c>
      <c r="N469">
        <v>1</v>
      </c>
      <c r="O469">
        <v>2</v>
      </c>
      <c r="P469">
        <v>2</v>
      </c>
      <c r="Q469">
        <v>1</v>
      </c>
      <c r="R469">
        <v>1</v>
      </c>
      <c r="S469">
        <v>1</v>
      </c>
      <c r="T469">
        <v>1</v>
      </c>
      <c r="U469">
        <v>1</v>
      </c>
      <c r="V469">
        <v>1</v>
      </c>
      <c r="W469">
        <v>1</v>
      </c>
      <c r="X469">
        <v>1</v>
      </c>
      <c r="Y469">
        <v>1</v>
      </c>
      <c r="Z469">
        <v>2</v>
      </c>
      <c r="AA469">
        <v>2</v>
      </c>
      <c r="AB469">
        <v>27</v>
      </c>
      <c r="AC469">
        <v>137</v>
      </c>
    </row>
    <row r="470" spans="1:29" x14ac:dyDescent="0.35">
      <c r="A470">
        <v>8004</v>
      </c>
      <c r="B470">
        <v>1</v>
      </c>
      <c r="C470">
        <v>1995</v>
      </c>
      <c r="D470">
        <v>22</v>
      </c>
      <c r="E470" t="s">
        <v>139</v>
      </c>
      <c r="F470">
        <v>1</v>
      </c>
      <c r="G470">
        <v>1</v>
      </c>
      <c r="H470">
        <v>1</v>
      </c>
      <c r="I470">
        <v>4</v>
      </c>
      <c r="J470">
        <v>4</v>
      </c>
      <c r="K470">
        <v>5</v>
      </c>
      <c r="L470">
        <v>2</v>
      </c>
      <c r="M470">
        <v>4</v>
      </c>
      <c r="N470">
        <v>2</v>
      </c>
      <c r="O470">
        <v>5</v>
      </c>
      <c r="P470">
        <v>2</v>
      </c>
      <c r="Q470">
        <v>1</v>
      </c>
      <c r="R470">
        <v>1</v>
      </c>
      <c r="S470">
        <v>1</v>
      </c>
      <c r="T470">
        <v>1</v>
      </c>
      <c r="U470">
        <v>4</v>
      </c>
      <c r="V470">
        <v>2</v>
      </c>
      <c r="W470">
        <v>2</v>
      </c>
      <c r="X470">
        <v>1</v>
      </c>
      <c r="Y470">
        <v>1</v>
      </c>
      <c r="Z470">
        <v>1</v>
      </c>
      <c r="AA470">
        <v>1</v>
      </c>
      <c r="AB470">
        <v>45</v>
      </c>
      <c r="AC470">
        <v>172</v>
      </c>
    </row>
    <row r="471" spans="1:29" x14ac:dyDescent="0.35">
      <c r="A471">
        <v>8028</v>
      </c>
      <c r="B471">
        <v>1</v>
      </c>
      <c r="C471">
        <v>1977</v>
      </c>
      <c r="D471">
        <v>40</v>
      </c>
      <c r="E471" t="s">
        <v>290</v>
      </c>
      <c r="F471">
        <v>1</v>
      </c>
      <c r="G471">
        <v>1</v>
      </c>
      <c r="H471">
        <v>2</v>
      </c>
      <c r="I471">
        <v>2</v>
      </c>
      <c r="J471">
        <v>1</v>
      </c>
      <c r="K471">
        <v>2</v>
      </c>
      <c r="L471">
        <v>3</v>
      </c>
      <c r="M471">
        <v>2</v>
      </c>
      <c r="N471">
        <v>2</v>
      </c>
      <c r="O471">
        <v>4</v>
      </c>
      <c r="P471">
        <v>2</v>
      </c>
      <c r="Q471">
        <v>2</v>
      </c>
      <c r="R471">
        <v>2</v>
      </c>
      <c r="S471">
        <v>2</v>
      </c>
      <c r="T471">
        <v>2</v>
      </c>
      <c r="U471">
        <v>3</v>
      </c>
      <c r="V471">
        <v>1</v>
      </c>
      <c r="W471">
        <v>2</v>
      </c>
      <c r="X471">
        <v>3</v>
      </c>
      <c r="Y471">
        <v>3</v>
      </c>
      <c r="Z471">
        <v>2</v>
      </c>
      <c r="AA471">
        <v>4</v>
      </c>
      <c r="AB471">
        <v>46</v>
      </c>
      <c r="AC471">
        <v>137</v>
      </c>
    </row>
    <row r="472" spans="1:29" x14ac:dyDescent="0.35">
      <c r="A472">
        <v>8060</v>
      </c>
      <c r="B472">
        <v>0</v>
      </c>
      <c r="C472">
        <v>1990</v>
      </c>
      <c r="D472">
        <v>27</v>
      </c>
      <c r="E472" t="s">
        <v>291</v>
      </c>
      <c r="F472">
        <v>3</v>
      </c>
      <c r="G472">
        <v>3</v>
      </c>
      <c r="H472">
        <v>3</v>
      </c>
      <c r="I472">
        <v>1</v>
      </c>
      <c r="J472">
        <v>1</v>
      </c>
      <c r="K472">
        <v>1</v>
      </c>
      <c r="L472">
        <v>1</v>
      </c>
      <c r="M472">
        <v>3</v>
      </c>
      <c r="N472">
        <v>3</v>
      </c>
      <c r="O472">
        <v>5</v>
      </c>
      <c r="P472">
        <v>3</v>
      </c>
      <c r="Q472">
        <v>3</v>
      </c>
      <c r="R472">
        <v>3</v>
      </c>
      <c r="S472">
        <v>3</v>
      </c>
      <c r="T472">
        <v>3</v>
      </c>
      <c r="U472">
        <v>2</v>
      </c>
      <c r="V472">
        <v>1</v>
      </c>
      <c r="W472">
        <v>1</v>
      </c>
      <c r="X472">
        <v>1</v>
      </c>
      <c r="Y472">
        <v>1</v>
      </c>
      <c r="Z472">
        <v>1</v>
      </c>
      <c r="AA472">
        <v>1</v>
      </c>
      <c r="AB472">
        <v>41</v>
      </c>
      <c r="AC472">
        <v>133</v>
      </c>
    </row>
    <row r="473" spans="1:29" x14ac:dyDescent="0.35">
      <c r="A473">
        <v>8113</v>
      </c>
      <c r="B473">
        <v>0</v>
      </c>
      <c r="C473">
        <v>1997</v>
      </c>
      <c r="D473">
        <v>20</v>
      </c>
      <c r="E473" t="s">
        <v>292</v>
      </c>
      <c r="F473">
        <v>1</v>
      </c>
      <c r="G473">
        <v>1</v>
      </c>
      <c r="H473">
        <v>3</v>
      </c>
      <c r="I473">
        <v>1</v>
      </c>
      <c r="J473">
        <v>4</v>
      </c>
      <c r="K473">
        <v>2</v>
      </c>
      <c r="L473">
        <v>2</v>
      </c>
      <c r="M473">
        <v>2</v>
      </c>
      <c r="N473">
        <v>4</v>
      </c>
      <c r="O473">
        <v>4</v>
      </c>
      <c r="P473">
        <v>2</v>
      </c>
      <c r="Q473">
        <v>4</v>
      </c>
      <c r="R473">
        <v>4</v>
      </c>
      <c r="S473">
        <v>2</v>
      </c>
      <c r="T473">
        <v>2</v>
      </c>
      <c r="U473">
        <v>4</v>
      </c>
      <c r="V473">
        <v>4</v>
      </c>
      <c r="W473">
        <v>4</v>
      </c>
      <c r="X473">
        <v>4</v>
      </c>
      <c r="Y473">
        <v>2</v>
      </c>
      <c r="Z473">
        <v>4</v>
      </c>
      <c r="AA473">
        <v>2</v>
      </c>
      <c r="AB473">
        <v>60</v>
      </c>
      <c r="AC473">
        <v>69</v>
      </c>
    </row>
    <row r="474" spans="1:29" x14ac:dyDescent="0.35">
      <c r="A474">
        <v>8122</v>
      </c>
      <c r="B474">
        <v>1</v>
      </c>
      <c r="C474">
        <v>1995</v>
      </c>
      <c r="D474">
        <v>22</v>
      </c>
      <c r="E474" t="s">
        <v>293</v>
      </c>
      <c r="F474">
        <v>1</v>
      </c>
      <c r="G474">
        <v>1</v>
      </c>
      <c r="H474">
        <v>2</v>
      </c>
      <c r="I474">
        <v>1</v>
      </c>
      <c r="J474">
        <v>2</v>
      </c>
      <c r="K474">
        <v>2</v>
      </c>
      <c r="L474">
        <v>1</v>
      </c>
      <c r="M474">
        <v>4</v>
      </c>
      <c r="N474">
        <v>2</v>
      </c>
      <c r="O474">
        <v>4</v>
      </c>
      <c r="P474">
        <v>2</v>
      </c>
      <c r="Q474">
        <v>2</v>
      </c>
      <c r="R474">
        <v>2</v>
      </c>
      <c r="S474">
        <v>1</v>
      </c>
      <c r="T474">
        <v>2</v>
      </c>
      <c r="U474">
        <v>3</v>
      </c>
      <c r="V474">
        <v>4</v>
      </c>
      <c r="W474">
        <v>4</v>
      </c>
      <c r="X474">
        <v>4</v>
      </c>
      <c r="Y474">
        <v>2</v>
      </c>
      <c r="Z474">
        <v>2</v>
      </c>
      <c r="AA474">
        <v>2</v>
      </c>
      <c r="AB474">
        <v>48</v>
      </c>
      <c r="AC474">
        <v>194</v>
      </c>
    </row>
    <row r="475" spans="1:29" x14ac:dyDescent="0.35">
      <c r="A475">
        <v>8128</v>
      </c>
      <c r="B475">
        <v>0</v>
      </c>
      <c r="C475">
        <v>1996</v>
      </c>
      <c r="D475">
        <v>21</v>
      </c>
      <c r="E475" t="s">
        <v>294</v>
      </c>
      <c r="F475">
        <v>1</v>
      </c>
      <c r="G475">
        <v>1</v>
      </c>
      <c r="H475">
        <v>2</v>
      </c>
      <c r="I475">
        <v>1</v>
      </c>
      <c r="J475">
        <v>3</v>
      </c>
      <c r="K475">
        <v>2</v>
      </c>
      <c r="L475">
        <v>1</v>
      </c>
      <c r="M475">
        <v>3</v>
      </c>
      <c r="N475">
        <v>2</v>
      </c>
      <c r="O475">
        <v>4</v>
      </c>
      <c r="P475">
        <v>3</v>
      </c>
      <c r="Q475">
        <v>1</v>
      </c>
      <c r="R475">
        <v>1</v>
      </c>
      <c r="S475">
        <v>1</v>
      </c>
      <c r="T475">
        <v>2</v>
      </c>
      <c r="U475">
        <v>2</v>
      </c>
      <c r="V475">
        <v>3</v>
      </c>
      <c r="W475">
        <v>3</v>
      </c>
      <c r="X475">
        <v>2</v>
      </c>
      <c r="Y475">
        <v>1</v>
      </c>
      <c r="Z475">
        <v>1</v>
      </c>
      <c r="AA475">
        <v>3</v>
      </c>
      <c r="AB475">
        <v>41</v>
      </c>
      <c r="AC475">
        <v>151</v>
      </c>
    </row>
    <row r="476" spans="1:29" x14ac:dyDescent="0.35">
      <c r="A476">
        <v>8142</v>
      </c>
      <c r="B476">
        <v>0</v>
      </c>
      <c r="C476">
        <v>1998</v>
      </c>
      <c r="D476">
        <v>19</v>
      </c>
      <c r="E476" t="s">
        <v>90</v>
      </c>
      <c r="F476">
        <v>1</v>
      </c>
      <c r="G476">
        <v>1</v>
      </c>
      <c r="H476">
        <v>2</v>
      </c>
      <c r="I476">
        <v>3</v>
      </c>
      <c r="J476">
        <v>2</v>
      </c>
      <c r="K476">
        <v>2</v>
      </c>
      <c r="L476">
        <v>4</v>
      </c>
      <c r="M476">
        <v>4</v>
      </c>
      <c r="N476">
        <v>5</v>
      </c>
      <c r="O476">
        <v>4</v>
      </c>
      <c r="P476">
        <v>2</v>
      </c>
      <c r="Q476">
        <v>2</v>
      </c>
      <c r="R476">
        <v>2</v>
      </c>
      <c r="S476">
        <v>3</v>
      </c>
      <c r="T476">
        <v>2</v>
      </c>
      <c r="U476">
        <v>4</v>
      </c>
      <c r="V476">
        <v>2</v>
      </c>
      <c r="W476">
        <v>2</v>
      </c>
      <c r="X476">
        <v>4</v>
      </c>
      <c r="Y476">
        <v>4</v>
      </c>
      <c r="Z476">
        <v>4</v>
      </c>
      <c r="AA476">
        <v>3</v>
      </c>
      <c r="AB476">
        <v>60</v>
      </c>
      <c r="AC476">
        <v>98</v>
      </c>
    </row>
    <row r="477" spans="1:29" x14ac:dyDescent="0.35">
      <c r="A477">
        <v>8151</v>
      </c>
      <c r="B477">
        <v>0</v>
      </c>
      <c r="C477">
        <v>1992</v>
      </c>
      <c r="D477">
        <v>25</v>
      </c>
      <c r="E477" t="s">
        <v>90</v>
      </c>
      <c r="F477">
        <v>1</v>
      </c>
      <c r="G477">
        <v>1</v>
      </c>
      <c r="H477">
        <v>2</v>
      </c>
      <c r="I477">
        <v>1</v>
      </c>
      <c r="J477">
        <v>3</v>
      </c>
      <c r="K477">
        <v>1</v>
      </c>
      <c r="L477">
        <v>4</v>
      </c>
      <c r="M477">
        <v>1</v>
      </c>
      <c r="N477">
        <v>4</v>
      </c>
      <c r="O477">
        <v>5</v>
      </c>
      <c r="P477">
        <v>2</v>
      </c>
      <c r="Q477">
        <v>1</v>
      </c>
      <c r="R477">
        <v>1</v>
      </c>
      <c r="S477">
        <v>1</v>
      </c>
      <c r="T477">
        <v>4</v>
      </c>
      <c r="U477">
        <v>5</v>
      </c>
      <c r="V477">
        <v>1</v>
      </c>
      <c r="W477">
        <v>2</v>
      </c>
      <c r="X477">
        <v>3</v>
      </c>
      <c r="Y477">
        <v>4</v>
      </c>
      <c r="Z477">
        <v>2</v>
      </c>
      <c r="AA477">
        <v>1</v>
      </c>
      <c r="AB477">
        <v>48</v>
      </c>
      <c r="AC477">
        <v>87</v>
      </c>
    </row>
    <row r="478" spans="1:29" x14ac:dyDescent="0.35">
      <c r="A478">
        <v>8188</v>
      </c>
      <c r="B478">
        <v>0</v>
      </c>
      <c r="C478">
        <v>1994</v>
      </c>
      <c r="D478">
        <v>23</v>
      </c>
      <c r="E478" t="s">
        <v>90</v>
      </c>
      <c r="F478">
        <v>1</v>
      </c>
      <c r="G478">
        <v>1</v>
      </c>
      <c r="H478">
        <v>1</v>
      </c>
      <c r="I478">
        <v>2</v>
      </c>
      <c r="J478">
        <v>3</v>
      </c>
      <c r="K478">
        <v>2</v>
      </c>
      <c r="L478">
        <v>3</v>
      </c>
      <c r="M478">
        <v>1</v>
      </c>
      <c r="N478">
        <v>1</v>
      </c>
      <c r="O478">
        <v>3</v>
      </c>
      <c r="P478">
        <v>4</v>
      </c>
      <c r="Q478">
        <v>1</v>
      </c>
      <c r="R478">
        <v>1</v>
      </c>
      <c r="S478">
        <v>3</v>
      </c>
      <c r="T478">
        <v>2</v>
      </c>
      <c r="U478">
        <v>1</v>
      </c>
      <c r="V478">
        <v>4</v>
      </c>
      <c r="W478">
        <v>1</v>
      </c>
      <c r="X478">
        <v>2</v>
      </c>
      <c r="Y478">
        <v>2</v>
      </c>
      <c r="Z478">
        <v>3</v>
      </c>
      <c r="AA478">
        <v>3</v>
      </c>
      <c r="AB478">
        <v>43</v>
      </c>
      <c r="AC478">
        <v>123</v>
      </c>
    </row>
    <row r="479" spans="1:29" x14ac:dyDescent="0.35">
      <c r="A479">
        <v>8193</v>
      </c>
      <c r="B479">
        <v>0</v>
      </c>
      <c r="C479">
        <v>1975</v>
      </c>
      <c r="D479">
        <v>42</v>
      </c>
      <c r="E479" t="s">
        <v>90</v>
      </c>
      <c r="F479">
        <v>1</v>
      </c>
      <c r="G479">
        <v>1</v>
      </c>
      <c r="H479">
        <v>2</v>
      </c>
      <c r="I479">
        <v>2</v>
      </c>
      <c r="J479">
        <v>2</v>
      </c>
      <c r="K479">
        <v>4</v>
      </c>
      <c r="L479">
        <v>2</v>
      </c>
      <c r="M479">
        <v>2</v>
      </c>
      <c r="N479">
        <v>2</v>
      </c>
      <c r="O479">
        <v>4</v>
      </c>
      <c r="P479">
        <v>2</v>
      </c>
      <c r="Q479">
        <v>2</v>
      </c>
      <c r="R479">
        <v>2</v>
      </c>
      <c r="S479">
        <v>4</v>
      </c>
      <c r="T479">
        <v>2</v>
      </c>
      <c r="U479">
        <v>2</v>
      </c>
      <c r="V479">
        <v>2</v>
      </c>
      <c r="W479">
        <v>4</v>
      </c>
      <c r="X479">
        <v>2</v>
      </c>
      <c r="Y479">
        <v>2</v>
      </c>
      <c r="Z479">
        <v>2</v>
      </c>
      <c r="AA479">
        <v>4</v>
      </c>
      <c r="AB479">
        <v>50</v>
      </c>
      <c r="AC479">
        <v>93</v>
      </c>
    </row>
    <row r="480" spans="1:29" x14ac:dyDescent="0.35">
      <c r="A480">
        <v>8217</v>
      </c>
      <c r="B480">
        <v>0</v>
      </c>
      <c r="C480">
        <v>1973</v>
      </c>
      <c r="D480">
        <v>44</v>
      </c>
      <c r="E480" t="s">
        <v>90</v>
      </c>
      <c r="F480">
        <v>1</v>
      </c>
      <c r="G480">
        <v>1</v>
      </c>
      <c r="H480">
        <v>3</v>
      </c>
      <c r="I480">
        <v>2</v>
      </c>
      <c r="J480">
        <v>5</v>
      </c>
      <c r="K480">
        <v>3</v>
      </c>
      <c r="L480">
        <v>2</v>
      </c>
      <c r="M480">
        <v>4</v>
      </c>
      <c r="N480">
        <v>4</v>
      </c>
      <c r="O480">
        <v>4</v>
      </c>
      <c r="P480">
        <v>3</v>
      </c>
      <c r="Q480">
        <v>4</v>
      </c>
      <c r="R480">
        <v>4</v>
      </c>
      <c r="S480">
        <v>3</v>
      </c>
      <c r="T480">
        <v>3</v>
      </c>
      <c r="U480">
        <v>2</v>
      </c>
      <c r="V480">
        <v>4</v>
      </c>
      <c r="W480">
        <v>3</v>
      </c>
      <c r="X480">
        <v>4</v>
      </c>
      <c r="Y480">
        <v>3</v>
      </c>
      <c r="Z480">
        <v>4</v>
      </c>
      <c r="AA480">
        <v>4</v>
      </c>
      <c r="AB480">
        <v>68</v>
      </c>
      <c r="AC480">
        <v>153</v>
      </c>
    </row>
    <row r="481" spans="1:49" x14ac:dyDescent="0.35">
      <c r="A481">
        <v>8242</v>
      </c>
      <c r="B481">
        <v>0</v>
      </c>
      <c r="C481">
        <v>1990</v>
      </c>
      <c r="D481">
        <v>27</v>
      </c>
      <c r="E481" t="s">
        <v>90</v>
      </c>
      <c r="F481">
        <v>1</v>
      </c>
      <c r="G481">
        <v>1</v>
      </c>
      <c r="H481">
        <v>2</v>
      </c>
      <c r="I481">
        <v>1</v>
      </c>
      <c r="J481">
        <v>2</v>
      </c>
      <c r="K481">
        <v>2</v>
      </c>
      <c r="L481">
        <v>3</v>
      </c>
      <c r="M481">
        <v>2</v>
      </c>
      <c r="N481">
        <v>4</v>
      </c>
      <c r="O481">
        <v>4</v>
      </c>
      <c r="P481">
        <v>3</v>
      </c>
      <c r="Q481">
        <v>2</v>
      </c>
      <c r="R481">
        <v>1</v>
      </c>
      <c r="S481">
        <v>3</v>
      </c>
      <c r="T481">
        <v>2</v>
      </c>
      <c r="U481">
        <v>1</v>
      </c>
      <c r="V481">
        <v>3</v>
      </c>
      <c r="W481">
        <v>3</v>
      </c>
      <c r="X481">
        <v>3</v>
      </c>
      <c r="Y481">
        <v>4</v>
      </c>
      <c r="Z481">
        <v>3</v>
      </c>
      <c r="AA481">
        <v>3</v>
      </c>
      <c r="AB481">
        <v>51</v>
      </c>
      <c r="AC481">
        <v>157</v>
      </c>
    </row>
    <row r="482" spans="1:49" x14ac:dyDescent="0.35">
      <c r="A482">
        <v>8260</v>
      </c>
      <c r="B482">
        <v>0</v>
      </c>
      <c r="C482">
        <v>1985</v>
      </c>
      <c r="D482">
        <v>32</v>
      </c>
      <c r="E482" t="s">
        <v>212</v>
      </c>
      <c r="F482">
        <v>1</v>
      </c>
      <c r="G482">
        <v>1</v>
      </c>
      <c r="H482">
        <v>3</v>
      </c>
      <c r="I482">
        <v>1</v>
      </c>
      <c r="J482">
        <v>2</v>
      </c>
      <c r="K482">
        <v>1</v>
      </c>
      <c r="L482">
        <v>1</v>
      </c>
      <c r="M482">
        <v>2</v>
      </c>
      <c r="N482">
        <v>2</v>
      </c>
      <c r="O482">
        <v>4</v>
      </c>
      <c r="P482">
        <v>3</v>
      </c>
      <c r="Q482">
        <v>2</v>
      </c>
      <c r="R482">
        <v>1</v>
      </c>
      <c r="S482">
        <v>3</v>
      </c>
      <c r="T482">
        <v>2</v>
      </c>
      <c r="U482">
        <v>2</v>
      </c>
      <c r="V482">
        <v>4</v>
      </c>
      <c r="W482">
        <v>3</v>
      </c>
      <c r="X482">
        <v>1</v>
      </c>
      <c r="Y482">
        <v>3</v>
      </c>
      <c r="Z482">
        <v>1</v>
      </c>
      <c r="AA482">
        <v>1</v>
      </c>
      <c r="AB482">
        <v>42</v>
      </c>
      <c r="AC482">
        <v>110</v>
      </c>
    </row>
    <row r="483" spans="1:49" x14ac:dyDescent="0.35">
      <c r="A483">
        <v>8261</v>
      </c>
      <c r="B483">
        <v>0</v>
      </c>
      <c r="C483">
        <v>1996</v>
      </c>
      <c r="D483">
        <v>21</v>
      </c>
      <c r="E483" t="s">
        <v>90</v>
      </c>
      <c r="F483">
        <v>1</v>
      </c>
      <c r="G483">
        <v>1</v>
      </c>
      <c r="H483">
        <v>2</v>
      </c>
      <c r="I483">
        <v>1</v>
      </c>
      <c r="J483">
        <v>4</v>
      </c>
      <c r="K483">
        <v>3</v>
      </c>
      <c r="L483">
        <v>1</v>
      </c>
      <c r="M483">
        <v>2</v>
      </c>
      <c r="N483">
        <v>3</v>
      </c>
      <c r="O483">
        <v>4</v>
      </c>
      <c r="P483">
        <v>4</v>
      </c>
      <c r="Q483">
        <v>3</v>
      </c>
      <c r="R483">
        <v>2</v>
      </c>
      <c r="S483">
        <v>3</v>
      </c>
      <c r="T483">
        <v>3</v>
      </c>
      <c r="U483">
        <v>4</v>
      </c>
      <c r="V483">
        <v>2</v>
      </c>
      <c r="W483">
        <v>3</v>
      </c>
      <c r="X483">
        <v>2</v>
      </c>
      <c r="Y483">
        <v>3</v>
      </c>
      <c r="Z483">
        <v>4</v>
      </c>
      <c r="AA483">
        <v>3</v>
      </c>
      <c r="AB483">
        <v>56</v>
      </c>
      <c r="AC483">
        <v>120</v>
      </c>
    </row>
    <row r="484" spans="1:49" x14ac:dyDescent="0.35">
      <c r="A484">
        <v>8267</v>
      </c>
      <c r="B484">
        <v>0</v>
      </c>
      <c r="C484">
        <v>1998</v>
      </c>
      <c r="D484">
        <v>19</v>
      </c>
      <c r="E484" t="s">
        <v>90</v>
      </c>
      <c r="F484">
        <v>1</v>
      </c>
      <c r="G484">
        <v>1</v>
      </c>
      <c r="H484">
        <v>2</v>
      </c>
      <c r="I484">
        <v>1</v>
      </c>
      <c r="J484">
        <v>4</v>
      </c>
      <c r="K484">
        <v>1</v>
      </c>
      <c r="L484">
        <v>2</v>
      </c>
      <c r="M484">
        <v>2</v>
      </c>
      <c r="N484">
        <v>1</v>
      </c>
      <c r="O484">
        <v>5</v>
      </c>
      <c r="P484">
        <v>5</v>
      </c>
      <c r="Q484">
        <v>1</v>
      </c>
      <c r="R484">
        <v>1</v>
      </c>
      <c r="S484">
        <v>2</v>
      </c>
      <c r="T484">
        <v>1</v>
      </c>
      <c r="U484">
        <v>1</v>
      </c>
      <c r="V484">
        <v>1</v>
      </c>
      <c r="W484">
        <v>2</v>
      </c>
      <c r="X484">
        <v>1</v>
      </c>
      <c r="Y484">
        <v>4</v>
      </c>
      <c r="Z484">
        <v>3</v>
      </c>
      <c r="AA484">
        <v>4</v>
      </c>
      <c r="AB484">
        <v>44</v>
      </c>
      <c r="AC484">
        <v>123</v>
      </c>
    </row>
    <row r="485" spans="1:49" x14ac:dyDescent="0.35">
      <c r="A485">
        <v>8275</v>
      </c>
      <c r="B485">
        <v>1</v>
      </c>
      <c r="C485">
        <v>1974</v>
      </c>
      <c r="D485">
        <v>43</v>
      </c>
      <c r="E485" t="s">
        <v>90</v>
      </c>
      <c r="F485">
        <v>1</v>
      </c>
      <c r="G485">
        <v>1</v>
      </c>
      <c r="H485">
        <v>1</v>
      </c>
      <c r="I485">
        <v>1</v>
      </c>
      <c r="J485">
        <v>1</v>
      </c>
      <c r="K485">
        <v>1</v>
      </c>
      <c r="L485">
        <v>1</v>
      </c>
      <c r="M485">
        <v>1</v>
      </c>
      <c r="N485">
        <v>1</v>
      </c>
      <c r="O485">
        <v>1</v>
      </c>
      <c r="P485">
        <v>5</v>
      </c>
      <c r="Q485">
        <v>1</v>
      </c>
      <c r="R485">
        <v>1</v>
      </c>
      <c r="S485">
        <v>1</v>
      </c>
      <c r="T485">
        <v>1</v>
      </c>
      <c r="U485">
        <v>1</v>
      </c>
      <c r="V485">
        <v>1</v>
      </c>
      <c r="W485">
        <v>1</v>
      </c>
      <c r="X485">
        <v>1</v>
      </c>
      <c r="Y485">
        <v>1</v>
      </c>
      <c r="Z485">
        <v>1</v>
      </c>
      <c r="AA485">
        <v>5</v>
      </c>
      <c r="AB485">
        <v>28</v>
      </c>
      <c r="AC485">
        <v>82</v>
      </c>
    </row>
    <row r="486" spans="1:49" x14ac:dyDescent="0.35">
      <c r="A486">
        <v>8306</v>
      </c>
      <c r="B486">
        <v>0</v>
      </c>
      <c r="C486">
        <v>1994</v>
      </c>
      <c r="D486">
        <v>23</v>
      </c>
      <c r="E486" t="s">
        <v>295</v>
      </c>
      <c r="F486">
        <v>2</v>
      </c>
      <c r="G486">
        <v>2</v>
      </c>
      <c r="H486">
        <v>1</v>
      </c>
      <c r="I486">
        <v>1</v>
      </c>
      <c r="J486">
        <v>2</v>
      </c>
      <c r="K486">
        <v>1</v>
      </c>
      <c r="L486">
        <v>1</v>
      </c>
      <c r="M486">
        <v>2</v>
      </c>
      <c r="N486">
        <v>5</v>
      </c>
      <c r="O486">
        <v>4</v>
      </c>
      <c r="P486">
        <v>3</v>
      </c>
      <c r="Q486">
        <v>1</v>
      </c>
      <c r="R486">
        <v>1</v>
      </c>
      <c r="S486">
        <v>2</v>
      </c>
      <c r="T486">
        <v>2</v>
      </c>
      <c r="U486">
        <v>4</v>
      </c>
      <c r="V486">
        <v>2</v>
      </c>
      <c r="W486">
        <v>3</v>
      </c>
      <c r="X486">
        <v>3</v>
      </c>
      <c r="Y486">
        <v>1</v>
      </c>
      <c r="Z486">
        <v>4</v>
      </c>
      <c r="AA486">
        <v>2</v>
      </c>
      <c r="AB486">
        <v>45</v>
      </c>
      <c r="AC486">
        <v>222</v>
      </c>
    </row>
    <row r="487" spans="1:49" x14ac:dyDescent="0.35">
      <c r="A487">
        <v>8353</v>
      </c>
      <c r="B487">
        <v>0</v>
      </c>
      <c r="C487">
        <v>1996</v>
      </c>
      <c r="D487">
        <v>21</v>
      </c>
      <c r="E487" t="s">
        <v>296</v>
      </c>
      <c r="F487">
        <v>3</v>
      </c>
      <c r="G487">
        <v>3</v>
      </c>
      <c r="H487">
        <v>4</v>
      </c>
      <c r="I487">
        <v>4</v>
      </c>
      <c r="J487">
        <v>5</v>
      </c>
      <c r="K487">
        <v>4</v>
      </c>
      <c r="L487">
        <v>2</v>
      </c>
      <c r="M487">
        <v>2</v>
      </c>
      <c r="N487">
        <v>4</v>
      </c>
      <c r="O487">
        <v>4</v>
      </c>
      <c r="P487">
        <v>2</v>
      </c>
      <c r="Q487">
        <v>4</v>
      </c>
      <c r="R487">
        <v>2</v>
      </c>
      <c r="S487">
        <v>4</v>
      </c>
      <c r="T487">
        <v>4</v>
      </c>
      <c r="U487">
        <v>4</v>
      </c>
      <c r="V487">
        <v>4</v>
      </c>
      <c r="W487">
        <v>4</v>
      </c>
      <c r="X487">
        <v>4</v>
      </c>
      <c r="Y487">
        <v>5</v>
      </c>
      <c r="Z487">
        <v>5</v>
      </c>
      <c r="AA487">
        <v>4</v>
      </c>
      <c r="AB487">
        <v>75</v>
      </c>
      <c r="AC487">
        <v>619</v>
      </c>
    </row>
    <row r="488" spans="1:49" x14ac:dyDescent="0.35">
      <c r="A488">
        <v>8372</v>
      </c>
      <c r="B488">
        <v>0</v>
      </c>
      <c r="C488">
        <v>1988</v>
      </c>
      <c r="D488">
        <v>29</v>
      </c>
      <c r="E488" t="s">
        <v>90</v>
      </c>
      <c r="F488">
        <v>1</v>
      </c>
      <c r="G488">
        <v>1</v>
      </c>
      <c r="H488">
        <v>1</v>
      </c>
      <c r="I488">
        <v>1</v>
      </c>
      <c r="J488">
        <v>1</v>
      </c>
      <c r="K488">
        <v>1</v>
      </c>
      <c r="L488">
        <v>1</v>
      </c>
      <c r="M488">
        <v>3</v>
      </c>
      <c r="N488">
        <v>1</v>
      </c>
      <c r="O488">
        <v>5</v>
      </c>
      <c r="P488">
        <v>4</v>
      </c>
      <c r="Q488">
        <v>1</v>
      </c>
      <c r="R488">
        <v>1</v>
      </c>
      <c r="S488">
        <v>3</v>
      </c>
      <c r="T488">
        <v>1</v>
      </c>
      <c r="U488">
        <v>1</v>
      </c>
      <c r="V488">
        <v>3</v>
      </c>
      <c r="W488">
        <v>3</v>
      </c>
      <c r="X488">
        <v>1</v>
      </c>
      <c r="Y488">
        <v>3</v>
      </c>
      <c r="Z488">
        <v>1</v>
      </c>
      <c r="AA488">
        <v>3</v>
      </c>
      <c r="AB488">
        <v>39</v>
      </c>
      <c r="AC488">
        <v>87</v>
      </c>
    </row>
    <row r="489" spans="1:49" x14ac:dyDescent="0.35">
      <c r="A489">
        <v>8377</v>
      </c>
      <c r="B489">
        <v>1</v>
      </c>
      <c r="C489">
        <v>1993</v>
      </c>
      <c r="D489">
        <v>24</v>
      </c>
      <c r="E489" t="s">
        <v>297</v>
      </c>
      <c r="F489">
        <v>1</v>
      </c>
      <c r="G489">
        <v>1</v>
      </c>
      <c r="H489">
        <v>1</v>
      </c>
      <c r="I489">
        <v>1</v>
      </c>
      <c r="J489">
        <v>1</v>
      </c>
      <c r="K489">
        <v>1</v>
      </c>
      <c r="L489">
        <v>1</v>
      </c>
      <c r="M489">
        <v>1</v>
      </c>
      <c r="N489">
        <v>1</v>
      </c>
      <c r="O489">
        <v>4</v>
      </c>
      <c r="P489">
        <v>2</v>
      </c>
      <c r="Q489">
        <v>1</v>
      </c>
      <c r="R489">
        <v>1</v>
      </c>
      <c r="S489">
        <v>2</v>
      </c>
      <c r="T489">
        <v>1</v>
      </c>
      <c r="U489">
        <v>1</v>
      </c>
      <c r="V489">
        <v>1</v>
      </c>
      <c r="W489">
        <v>1</v>
      </c>
      <c r="X489">
        <v>1</v>
      </c>
      <c r="Y489">
        <v>2</v>
      </c>
      <c r="Z489">
        <v>1</v>
      </c>
      <c r="AA489">
        <v>2</v>
      </c>
      <c r="AB489">
        <v>27</v>
      </c>
      <c r="AC489">
        <v>163</v>
      </c>
    </row>
    <row r="490" spans="1:49" x14ac:dyDescent="0.35">
      <c r="A490">
        <v>8398</v>
      </c>
      <c r="B490">
        <v>1</v>
      </c>
      <c r="C490">
        <v>1979</v>
      </c>
      <c r="D490">
        <v>38</v>
      </c>
      <c r="E490" t="s">
        <v>298</v>
      </c>
      <c r="F490">
        <v>1</v>
      </c>
      <c r="G490">
        <v>1</v>
      </c>
      <c r="H490">
        <v>4</v>
      </c>
      <c r="I490">
        <v>4</v>
      </c>
      <c r="J490">
        <v>5</v>
      </c>
      <c r="K490">
        <v>4</v>
      </c>
      <c r="L490">
        <v>2</v>
      </c>
      <c r="M490">
        <v>4</v>
      </c>
      <c r="N490">
        <v>5</v>
      </c>
      <c r="O490">
        <v>5</v>
      </c>
      <c r="P490">
        <v>3</v>
      </c>
      <c r="Q490">
        <v>2</v>
      </c>
      <c r="R490">
        <v>1</v>
      </c>
      <c r="S490">
        <v>5</v>
      </c>
      <c r="T490">
        <v>3</v>
      </c>
      <c r="U490">
        <v>3</v>
      </c>
      <c r="V490">
        <v>4</v>
      </c>
      <c r="W490">
        <v>2</v>
      </c>
      <c r="X490">
        <v>3</v>
      </c>
      <c r="Y490">
        <v>1</v>
      </c>
      <c r="Z490">
        <v>5</v>
      </c>
      <c r="AA490">
        <v>4</v>
      </c>
      <c r="AB490">
        <v>69</v>
      </c>
      <c r="AC490">
        <v>139</v>
      </c>
    </row>
    <row r="492" spans="1:49" x14ac:dyDescent="0.35">
      <c r="A492" s="14" t="s">
        <v>57</v>
      </c>
      <c r="B492" s="14" t="s">
        <v>58</v>
      </c>
      <c r="C492" s="14" t="s">
        <v>59</v>
      </c>
      <c r="E492" t="s">
        <v>299</v>
      </c>
      <c r="H492" t="s">
        <v>300</v>
      </c>
      <c r="I492" t="s">
        <v>301</v>
      </c>
      <c r="J492" t="s">
        <v>302</v>
      </c>
      <c r="K492" t="s">
        <v>303</v>
      </c>
      <c r="L492" t="s">
        <v>304</v>
      </c>
      <c r="M492" t="s">
        <v>305</v>
      </c>
      <c r="N492" t="s">
        <v>306</v>
      </c>
      <c r="O492" t="s">
        <v>307</v>
      </c>
      <c r="P492" t="s">
        <v>308</v>
      </c>
      <c r="Q492" t="s">
        <v>309</v>
      </c>
      <c r="R492" t="s">
        <v>310</v>
      </c>
      <c r="S492" t="s">
        <v>311</v>
      </c>
      <c r="T492" t="s">
        <v>312</v>
      </c>
      <c r="U492" t="s">
        <v>313</v>
      </c>
      <c r="V492" t="s">
        <v>314</v>
      </c>
      <c r="W492" t="s">
        <v>315</v>
      </c>
      <c r="X492" t="s">
        <v>316</v>
      </c>
      <c r="Y492" t="s">
        <v>317</v>
      </c>
      <c r="Z492" t="s">
        <v>318</v>
      </c>
      <c r="AA492" t="s">
        <v>319</v>
      </c>
      <c r="AC492" t="s">
        <v>320</v>
      </c>
      <c r="AD492" t="s">
        <v>321</v>
      </c>
      <c r="AE492" t="s">
        <v>322</v>
      </c>
      <c r="AF492" t="s">
        <v>323</v>
      </c>
      <c r="AG492" t="s">
        <v>324</v>
      </c>
      <c r="AH492" t="s">
        <v>325</v>
      </c>
      <c r="AI492" t="s">
        <v>326</v>
      </c>
      <c r="AJ492" t="s">
        <v>327</v>
      </c>
      <c r="AK492" t="s">
        <v>328</v>
      </c>
      <c r="AL492" t="s">
        <v>329</v>
      </c>
      <c r="AM492" t="s">
        <v>330</v>
      </c>
      <c r="AN492" t="s">
        <v>331</v>
      </c>
      <c r="AO492" t="s">
        <v>332</v>
      </c>
      <c r="AP492" t="s">
        <v>333</v>
      </c>
      <c r="AQ492" t="s">
        <v>334</v>
      </c>
      <c r="AR492" t="s">
        <v>335</v>
      </c>
      <c r="AS492" t="s">
        <v>336</v>
      </c>
      <c r="AT492" t="s">
        <v>337</v>
      </c>
      <c r="AU492" t="s">
        <v>338</v>
      </c>
      <c r="AV492" t="s">
        <v>339</v>
      </c>
      <c r="AW492" t="s">
        <v>340</v>
      </c>
    </row>
    <row r="493" spans="1:49" x14ac:dyDescent="0.35">
      <c r="A493">
        <v>3321</v>
      </c>
      <c r="B493">
        <v>0</v>
      </c>
      <c r="C493">
        <v>1989</v>
      </c>
      <c r="E493" t="s">
        <v>96</v>
      </c>
      <c r="H493" t="s">
        <v>90</v>
      </c>
      <c r="I493">
        <v>4</v>
      </c>
      <c r="J493">
        <v>2</v>
      </c>
      <c r="K493">
        <v>4</v>
      </c>
      <c r="L493">
        <v>4</v>
      </c>
      <c r="M493">
        <v>4</v>
      </c>
      <c r="N493">
        <v>4</v>
      </c>
      <c r="O493">
        <v>4</v>
      </c>
      <c r="P493">
        <v>4</v>
      </c>
      <c r="Q493">
        <v>2</v>
      </c>
      <c r="R493">
        <v>2</v>
      </c>
      <c r="S493">
        <v>1</v>
      </c>
      <c r="T493">
        <v>4</v>
      </c>
      <c r="U493">
        <v>4</v>
      </c>
      <c r="V493">
        <v>4</v>
      </c>
      <c r="W493">
        <v>2</v>
      </c>
      <c r="X493">
        <v>4</v>
      </c>
      <c r="Y493">
        <v>2</v>
      </c>
      <c r="Z493">
        <v>2</v>
      </c>
      <c r="AA493">
        <v>4</v>
      </c>
      <c r="AC493">
        <v>5</v>
      </c>
      <c r="AD493">
        <v>2</v>
      </c>
      <c r="AE493">
        <v>1</v>
      </c>
      <c r="AF493">
        <v>4</v>
      </c>
      <c r="AG493">
        <v>3</v>
      </c>
      <c r="AH493">
        <v>2</v>
      </c>
      <c r="AI493">
        <v>4</v>
      </c>
      <c r="AJ493">
        <v>4</v>
      </c>
      <c r="AK493">
        <v>4</v>
      </c>
      <c r="AL493">
        <v>4</v>
      </c>
      <c r="AM493">
        <v>3</v>
      </c>
      <c r="AN493">
        <v>4</v>
      </c>
      <c r="AO493">
        <v>4</v>
      </c>
      <c r="AP493">
        <v>4</v>
      </c>
      <c r="AQ493">
        <v>4</v>
      </c>
      <c r="AR493">
        <v>1</v>
      </c>
      <c r="AS493">
        <v>4</v>
      </c>
      <c r="AT493">
        <v>4</v>
      </c>
      <c r="AU493">
        <v>3</v>
      </c>
      <c r="AV493">
        <v>4</v>
      </c>
      <c r="AW493">
        <v>3</v>
      </c>
    </row>
    <row r="494" spans="1:49" x14ac:dyDescent="0.35">
      <c r="A494">
        <v>3278</v>
      </c>
      <c r="B494">
        <v>0</v>
      </c>
      <c r="C494">
        <v>1995</v>
      </c>
      <c r="E494" t="s">
        <v>94</v>
      </c>
      <c r="H494" t="s">
        <v>181</v>
      </c>
      <c r="I494">
        <v>2</v>
      </c>
      <c r="J494">
        <v>1</v>
      </c>
      <c r="K494">
        <v>1</v>
      </c>
      <c r="L494">
        <v>1</v>
      </c>
      <c r="M494">
        <v>1</v>
      </c>
      <c r="N494">
        <v>2</v>
      </c>
      <c r="O494">
        <v>2</v>
      </c>
      <c r="P494">
        <v>4</v>
      </c>
      <c r="Q494">
        <v>3</v>
      </c>
      <c r="R494">
        <v>2</v>
      </c>
      <c r="S494">
        <v>1</v>
      </c>
      <c r="T494">
        <v>1</v>
      </c>
      <c r="U494">
        <v>1</v>
      </c>
      <c r="V494">
        <v>1</v>
      </c>
      <c r="W494">
        <v>1</v>
      </c>
      <c r="X494">
        <v>4</v>
      </c>
      <c r="Y494">
        <v>1</v>
      </c>
      <c r="Z494">
        <v>1</v>
      </c>
      <c r="AA494">
        <v>2</v>
      </c>
      <c r="AC494">
        <v>2</v>
      </c>
      <c r="AD494">
        <v>4</v>
      </c>
      <c r="AE494">
        <v>1</v>
      </c>
      <c r="AF494">
        <v>4</v>
      </c>
      <c r="AG494">
        <v>1</v>
      </c>
      <c r="AH494">
        <v>1</v>
      </c>
      <c r="AI494">
        <v>2</v>
      </c>
      <c r="AJ494">
        <v>2</v>
      </c>
      <c r="AK494">
        <v>5</v>
      </c>
      <c r="AL494">
        <v>2</v>
      </c>
      <c r="AM494">
        <v>2</v>
      </c>
      <c r="AN494">
        <v>1</v>
      </c>
      <c r="AO494">
        <v>1</v>
      </c>
      <c r="AP494">
        <v>1</v>
      </c>
      <c r="AQ494">
        <v>1</v>
      </c>
      <c r="AR494">
        <v>1</v>
      </c>
      <c r="AS494">
        <v>2</v>
      </c>
      <c r="AT494">
        <v>2</v>
      </c>
      <c r="AU494">
        <v>2</v>
      </c>
      <c r="AV494">
        <v>2</v>
      </c>
      <c r="AW494">
        <v>2</v>
      </c>
    </row>
    <row r="495" spans="1:49" x14ac:dyDescent="0.35">
      <c r="A495">
        <v>3807</v>
      </c>
      <c r="B495">
        <v>0</v>
      </c>
      <c r="C495">
        <v>1993</v>
      </c>
      <c r="E495" t="s">
        <v>122</v>
      </c>
      <c r="H495" t="s">
        <v>341</v>
      </c>
      <c r="I495">
        <v>2</v>
      </c>
      <c r="J495">
        <v>4</v>
      </c>
      <c r="K495">
        <v>2</v>
      </c>
      <c r="L495">
        <v>1</v>
      </c>
      <c r="M495">
        <v>1</v>
      </c>
      <c r="N495">
        <v>1</v>
      </c>
      <c r="O495">
        <v>1</v>
      </c>
      <c r="P495">
        <v>5</v>
      </c>
      <c r="Q495">
        <v>1</v>
      </c>
      <c r="R495">
        <v>1</v>
      </c>
      <c r="S495">
        <v>1</v>
      </c>
      <c r="T495">
        <v>1</v>
      </c>
      <c r="U495">
        <v>1</v>
      </c>
      <c r="V495">
        <v>1</v>
      </c>
      <c r="W495">
        <v>1</v>
      </c>
      <c r="X495">
        <v>1</v>
      </c>
      <c r="Y495">
        <v>1</v>
      </c>
      <c r="Z495">
        <v>1</v>
      </c>
      <c r="AA495">
        <v>1</v>
      </c>
      <c r="AC495">
        <v>1</v>
      </c>
      <c r="AD495">
        <v>2</v>
      </c>
      <c r="AE495">
        <v>1</v>
      </c>
      <c r="AF495">
        <v>2</v>
      </c>
      <c r="AG495">
        <v>2</v>
      </c>
      <c r="AH495">
        <v>1</v>
      </c>
      <c r="AI495">
        <v>1</v>
      </c>
      <c r="AJ495">
        <v>1</v>
      </c>
      <c r="AK495">
        <v>3</v>
      </c>
      <c r="AL495">
        <v>2</v>
      </c>
      <c r="AM495">
        <v>1</v>
      </c>
      <c r="AN495">
        <v>1</v>
      </c>
      <c r="AO495">
        <v>1</v>
      </c>
      <c r="AP495">
        <v>1</v>
      </c>
      <c r="AQ495">
        <v>1</v>
      </c>
      <c r="AR495">
        <v>1</v>
      </c>
      <c r="AS495">
        <v>1</v>
      </c>
      <c r="AT495">
        <v>2</v>
      </c>
      <c r="AU495">
        <v>1</v>
      </c>
      <c r="AV495">
        <v>2</v>
      </c>
      <c r="AW495">
        <v>1</v>
      </c>
    </row>
    <row r="496" spans="1:49" x14ac:dyDescent="0.35">
      <c r="A496">
        <v>3809</v>
      </c>
      <c r="B496">
        <v>0</v>
      </c>
      <c r="C496">
        <v>1953</v>
      </c>
      <c r="E496" t="s">
        <v>90</v>
      </c>
      <c r="H496" t="s">
        <v>90</v>
      </c>
      <c r="I496">
        <v>3</v>
      </c>
      <c r="J496">
        <v>2</v>
      </c>
      <c r="K496">
        <v>2</v>
      </c>
      <c r="L496">
        <v>3</v>
      </c>
      <c r="M496">
        <v>4</v>
      </c>
      <c r="N496">
        <v>1</v>
      </c>
      <c r="O496">
        <v>2</v>
      </c>
      <c r="P496">
        <v>5</v>
      </c>
      <c r="Q496">
        <v>4</v>
      </c>
      <c r="R496">
        <v>1</v>
      </c>
      <c r="S496">
        <v>1</v>
      </c>
      <c r="T496">
        <v>3</v>
      </c>
      <c r="U496">
        <v>3</v>
      </c>
      <c r="V496">
        <v>2</v>
      </c>
      <c r="W496">
        <v>2</v>
      </c>
      <c r="X496">
        <v>2</v>
      </c>
      <c r="Y496">
        <v>2</v>
      </c>
      <c r="Z496">
        <v>1</v>
      </c>
      <c r="AA496">
        <v>3</v>
      </c>
      <c r="AC496">
        <v>5</v>
      </c>
      <c r="AD496">
        <v>1</v>
      </c>
      <c r="AE496">
        <v>1</v>
      </c>
      <c r="AF496">
        <v>2</v>
      </c>
      <c r="AG496">
        <v>2</v>
      </c>
      <c r="AH496">
        <v>1</v>
      </c>
      <c r="AI496">
        <v>1</v>
      </c>
      <c r="AJ496">
        <v>2</v>
      </c>
      <c r="AK496">
        <v>5</v>
      </c>
      <c r="AL496">
        <v>5</v>
      </c>
      <c r="AM496">
        <v>1</v>
      </c>
      <c r="AN496">
        <v>1</v>
      </c>
      <c r="AO496">
        <v>3</v>
      </c>
      <c r="AP496">
        <v>2</v>
      </c>
      <c r="AQ496">
        <v>1</v>
      </c>
      <c r="AR496">
        <v>2</v>
      </c>
      <c r="AS496">
        <v>2</v>
      </c>
      <c r="AT496">
        <v>2</v>
      </c>
      <c r="AU496">
        <v>1</v>
      </c>
      <c r="AV496">
        <v>2</v>
      </c>
      <c r="AW496">
        <v>5</v>
      </c>
    </row>
    <row r="497" spans="1:49" x14ac:dyDescent="0.35">
      <c r="A497">
        <v>1565</v>
      </c>
      <c r="B497">
        <v>0</v>
      </c>
      <c r="C497">
        <v>1990</v>
      </c>
      <c r="E497" t="s">
        <v>85</v>
      </c>
      <c r="H497" t="s">
        <v>342</v>
      </c>
      <c r="I497">
        <v>3</v>
      </c>
      <c r="J497">
        <v>1</v>
      </c>
      <c r="K497">
        <v>4</v>
      </c>
      <c r="L497">
        <v>3</v>
      </c>
      <c r="M497">
        <v>1</v>
      </c>
      <c r="N497">
        <v>2</v>
      </c>
      <c r="O497">
        <v>3</v>
      </c>
      <c r="P497">
        <v>4</v>
      </c>
      <c r="Q497">
        <v>2</v>
      </c>
      <c r="R497">
        <v>2</v>
      </c>
      <c r="S497">
        <v>2</v>
      </c>
      <c r="T497">
        <v>3</v>
      </c>
      <c r="U497">
        <v>1</v>
      </c>
      <c r="V497">
        <v>2</v>
      </c>
      <c r="W497">
        <v>3</v>
      </c>
      <c r="X497">
        <v>4</v>
      </c>
      <c r="Y497">
        <v>3</v>
      </c>
      <c r="Z497">
        <v>4</v>
      </c>
      <c r="AA497">
        <v>5</v>
      </c>
      <c r="AC497">
        <v>2</v>
      </c>
      <c r="AD497">
        <v>3</v>
      </c>
      <c r="AE497">
        <v>2</v>
      </c>
      <c r="AF497">
        <v>3</v>
      </c>
      <c r="AG497">
        <v>3</v>
      </c>
      <c r="AH497">
        <v>1</v>
      </c>
      <c r="AI497">
        <v>2</v>
      </c>
      <c r="AJ497">
        <v>3</v>
      </c>
      <c r="AK497">
        <v>4</v>
      </c>
      <c r="AL497">
        <v>3</v>
      </c>
      <c r="AM497">
        <v>3</v>
      </c>
      <c r="AN497">
        <v>2</v>
      </c>
      <c r="AO497">
        <v>3</v>
      </c>
      <c r="AP497">
        <v>3</v>
      </c>
      <c r="AQ497">
        <v>2</v>
      </c>
      <c r="AR497">
        <v>3</v>
      </c>
      <c r="AS497">
        <v>4</v>
      </c>
      <c r="AT497">
        <v>3</v>
      </c>
      <c r="AU497">
        <v>4</v>
      </c>
      <c r="AV497">
        <v>4</v>
      </c>
      <c r="AW497">
        <v>2</v>
      </c>
    </row>
    <row r="498" spans="1:49" x14ac:dyDescent="0.35">
      <c r="A498">
        <v>3506</v>
      </c>
      <c r="B498">
        <v>0</v>
      </c>
      <c r="C498">
        <v>1977</v>
      </c>
      <c r="E498" t="s">
        <v>108</v>
      </c>
      <c r="H498" t="s">
        <v>343</v>
      </c>
      <c r="I498">
        <v>1</v>
      </c>
      <c r="J498">
        <v>1</v>
      </c>
      <c r="K498">
        <v>2</v>
      </c>
      <c r="L498">
        <v>1</v>
      </c>
      <c r="M498">
        <v>2</v>
      </c>
      <c r="N498">
        <v>1</v>
      </c>
      <c r="O498">
        <v>2</v>
      </c>
      <c r="P498">
        <v>3</v>
      </c>
      <c r="Q498">
        <v>2</v>
      </c>
      <c r="R498">
        <v>3</v>
      </c>
      <c r="S498">
        <v>1</v>
      </c>
      <c r="T498">
        <v>1</v>
      </c>
      <c r="U498">
        <v>1</v>
      </c>
      <c r="V498">
        <v>2</v>
      </c>
      <c r="W498">
        <v>1</v>
      </c>
      <c r="X498">
        <v>1</v>
      </c>
      <c r="Y498">
        <v>1</v>
      </c>
      <c r="Z498">
        <v>1</v>
      </c>
      <c r="AA498">
        <v>1</v>
      </c>
      <c r="AC498">
        <v>1</v>
      </c>
      <c r="AD498">
        <v>1</v>
      </c>
      <c r="AE498">
        <v>1</v>
      </c>
      <c r="AF498">
        <v>3</v>
      </c>
      <c r="AG498">
        <v>1</v>
      </c>
      <c r="AH498">
        <v>2</v>
      </c>
      <c r="AI498">
        <v>1</v>
      </c>
      <c r="AJ498">
        <v>2</v>
      </c>
      <c r="AK498">
        <v>2</v>
      </c>
      <c r="AL498">
        <v>2</v>
      </c>
      <c r="AM498">
        <v>3</v>
      </c>
      <c r="AN498">
        <v>1</v>
      </c>
      <c r="AO498">
        <v>2</v>
      </c>
      <c r="AP498">
        <v>2</v>
      </c>
      <c r="AQ498">
        <v>2</v>
      </c>
      <c r="AR498">
        <v>1</v>
      </c>
      <c r="AS498">
        <v>1</v>
      </c>
      <c r="AT498">
        <v>1</v>
      </c>
      <c r="AU498">
        <v>1</v>
      </c>
      <c r="AV498">
        <v>1</v>
      </c>
      <c r="AW498">
        <v>1</v>
      </c>
    </row>
    <row r="499" spans="1:49" x14ac:dyDescent="0.35">
      <c r="A499">
        <v>5099</v>
      </c>
      <c r="B499">
        <v>0</v>
      </c>
      <c r="C499">
        <v>1975</v>
      </c>
      <c r="E499" t="s">
        <v>90</v>
      </c>
      <c r="H499" t="s">
        <v>90</v>
      </c>
      <c r="I499">
        <v>1</v>
      </c>
      <c r="J499">
        <v>1</v>
      </c>
      <c r="K499">
        <v>1</v>
      </c>
      <c r="L499">
        <v>1</v>
      </c>
      <c r="M499">
        <v>1</v>
      </c>
      <c r="N499">
        <v>1</v>
      </c>
      <c r="O499">
        <v>1</v>
      </c>
      <c r="P499">
        <v>4</v>
      </c>
      <c r="Q499">
        <v>2</v>
      </c>
      <c r="R499">
        <v>1</v>
      </c>
      <c r="S499">
        <v>1</v>
      </c>
      <c r="T499">
        <v>2</v>
      </c>
      <c r="U499">
        <v>1</v>
      </c>
      <c r="V499">
        <v>1</v>
      </c>
      <c r="W499">
        <v>1</v>
      </c>
      <c r="X499">
        <v>2</v>
      </c>
      <c r="Y499">
        <v>1</v>
      </c>
      <c r="Z499">
        <v>1</v>
      </c>
      <c r="AA499">
        <v>1</v>
      </c>
      <c r="AC499">
        <v>2</v>
      </c>
      <c r="AD499">
        <v>1</v>
      </c>
      <c r="AE499">
        <v>1</v>
      </c>
      <c r="AF499">
        <v>1</v>
      </c>
      <c r="AG499">
        <v>2</v>
      </c>
      <c r="AH499">
        <v>1</v>
      </c>
      <c r="AI499">
        <v>1</v>
      </c>
      <c r="AJ499">
        <v>1</v>
      </c>
      <c r="AK499">
        <v>4</v>
      </c>
      <c r="AL499">
        <v>2</v>
      </c>
      <c r="AM499">
        <v>1</v>
      </c>
      <c r="AN499">
        <v>1</v>
      </c>
      <c r="AO499">
        <v>2</v>
      </c>
      <c r="AP499">
        <v>1</v>
      </c>
      <c r="AQ499">
        <v>1</v>
      </c>
      <c r="AR499">
        <v>1</v>
      </c>
      <c r="AS499">
        <v>2</v>
      </c>
      <c r="AT499">
        <v>1</v>
      </c>
      <c r="AU499">
        <v>1</v>
      </c>
      <c r="AV499">
        <v>1</v>
      </c>
      <c r="AW499">
        <v>4</v>
      </c>
    </row>
    <row r="500" spans="1:49" x14ac:dyDescent="0.35">
      <c r="A500">
        <v>5399</v>
      </c>
      <c r="B500">
        <v>0</v>
      </c>
      <c r="C500">
        <v>1996</v>
      </c>
      <c r="E500" t="s">
        <v>185</v>
      </c>
      <c r="H500" t="s">
        <v>344</v>
      </c>
      <c r="I500">
        <v>1</v>
      </c>
      <c r="J500">
        <v>1</v>
      </c>
      <c r="K500">
        <v>3</v>
      </c>
      <c r="L500">
        <v>1</v>
      </c>
      <c r="M500">
        <v>1</v>
      </c>
      <c r="N500">
        <v>2</v>
      </c>
      <c r="O500">
        <v>2</v>
      </c>
      <c r="P500">
        <v>3</v>
      </c>
      <c r="Q500">
        <v>1</v>
      </c>
      <c r="R500">
        <v>2</v>
      </c>
      <c r="S500">
        <v>1</v>
      </c>
      <c r="T500">
        <v>1</v>
      </c>
      <c r="U500">
        <v>1</v>
      </c>
      <c r="V500">
        <v>1</v>
      </c>
      <c r="W500">
        <v>1</v>
      </c>
      <c r="X500">
        <v>2</v>
      </c>
      <c r="Y500">
        <v>1</v>
      </c>
      <c r="Z500">
        <v>1</v>
      </c>
      <c r="AA500">
        <v>1</v>
      </c>
      <c r="AC500">
        <v>1</v>
      </c>
      <c r="AD500">
        <v>1</v>
      </c>
      <c r="AE500">
        <v>1</v>
      </c>
      <c r="AF500">
        <v>3</v>
      </c>
      <c r="AG500">
        <v>2</v>
      </c>
      <c r="AH500">
        <v>1</v>
      </c>
      <c r="AI500">
        <v>1</v>
      </c>
      <c r="AJ500">
        <v>1</v>
      </c>
      <c r="AK500">
        <v>3</v>
      </c>
      <c r="AL500">
        <v>1</v>
      </c>
      <c r="AM500">
        <v>2</v>
      </c>
      <c r="AN500">
        <v>1</v>
      </c>
      <c r="AO500">
        <v>4</v>
      </c>
      <c r="AP500">
        <v>2</v>
      </c>
      <c r="AQ500">
        <v>1</v>
      </c>
      <c r="AR500">
        <v>1</v>
      </c>
      <c r="AS500">
        <v>2</v>
      </c>
      <c r="AT500">
        <v>2</v>
      </c>
      <c r="AU500">
        <v>1</v>
      </c>
      <c r="AV500">
        <v>1</v>
      </c>
      <c r="AW500">
        <v>1</v>
      </c>
    </row>
    <row r="501" spans="1:49" x14ac:dyDescent="0.35">
      <c r="A501">
        <v>3480</v>
      </c>
      <c r="B501">
        <v>0</v>
      </c>
      <c r="C501">
        <v>1996</v>
      </c>
      <c r="E501" t="s">
        <v>95</v>
      </c>
      <c r="H501" t="s">
        <v>90</v>
      </c>
      <c r="I501">
        <v>4</v>
      </c>
      <c r="J501">
        <v>1</v>
      </c>
      <c r="K501">
        <v>3</v>
      </c>
      <c r="L501">
        <v>2</v>
      </c>
      <c r="M501">
        <v>4</v>
      </c>
      <c r="N501">
        <v>2</v>
      </c>
      <c r="O501">
        <v>3</v>
      </c>
      <c r="P501">
        <v>4</v>
      </c>
      <c r="Q501">
        <v>4</v>
      </c>
      <c r="R501">
        <v>3</v>
      </c>
      <c r="S501">
        <v>1</v>
      </c>
      <c r="T501">
        <v>3</v>
      </c>
      <c r="U501">
        <v>2</v>
      </c>
      <c r="V501">
        <v>2</v>
      </c>
      <c r="W501">
        <v>1</v>
      </c>
      <c r="X501">
        <v>4</v>
      </c>
      <c r="Y501">
        <v>2</v>
      </c>
      <c r="Z501">
        <v>2</v>
      </c>
      <c r="AA501">
        <v>4</v>
      </c>
      <c r="AC501">
        <v>4</v>
      </c>
      <c r="AD501">
        <v>4</v>
      </c>
      <c r="AE501">
        <v>1</v>
      </c>
      <c r="AF501">
        <v>4</v>
      </c>
      <c r="AG501">
        <v>2</v>
      </c>
      <c r="AH501">
        <v>2</v>
      </c>
      <c r="AI501">
        <v>1</v>
      </c>
      <c r="AJ501">
        <v>2</v>
      </c>
      <c r="AK501">
        <v>5</v>
      </c>
      <c r="AL501">
        <v>1</v>
      </c>
      <c r="AM501">
        <v>4</v>
      </c>
      <c r="AN501">
        <v>1</v>
      </c>
      <c r="AO501">
        <v>3</v>
      </c>
      <c r="AP501">
        <v>3</v>
      </c>
      <c r="AQ501">
        <v>2</v>
      </c>
      <c r="AR501">
        <v>1</v>
      </c>
      <c r="AS501">
        <v>4</v>
      </c>
      <c r="AT501">
        <v>4</v>
      </c>
      <c r="AU501">
        <v>1</v>
      </c>
      <c r="AV501">
        <v>4</v>
      </c>
      <c r="AW501">
        <v>2</v>
      </c>
    </row>
    <row r="502" spans="1:49" x14ac:dyDescent="0.35">
      <c r="A502">
        <v>5768</v>
      </c>
      <c r="B502">
        <v>0</v>
      </c>
      <c r="C502">
        <v>1998</v>
      </c>
      <c r="E502" t="s">
        <v>194</v>
      </c>
      <c r="H502" t="s">
        <v>345</v>
      </c>
      <c r="I502">
        <v>1</v>
      </c>
      <c r="J502">
        <v>1</v>
      </c>
      <c r="K502">
        <v>4</v>
      </c>
      <c r="L502">
        <v>3</v>
      </c>
      <c r="M502">
        <v>1</v>
      </c>
      <c r="N502">
        <v>3</v>
      </c>
      <c r="O502">
        <v>1</v>
      </c>
      <c r="P502">
        <v>5</v>
      </c>
      <c r="Q502">
        <v>4</v>
      </c>
      <c r="R502">
        <v>2</v>
      </c>
      <c r="S502">
        <v>1</v>
      </c>
      <c r="T502">
        <v>3</v>
      </c>
      <c r="U502">
        <v>2</v>
      </c>
      <c r="V502">
        <v>2</v>
      </c>
      <c r="W502">
        <v>5</v>
      </c>
      <c r="X502">
        <v>3</v>
      </c>
      <c r="Y502">
        <v>2</v>
      </c>
      <c r="Z502">
        <v>2</v>
      </c>
      <c r="AA502">
        <v>4</v>
      </c>
      <c r="AC502">
        <v>1</v>
      </c>
      <c r="AD502">
        <v>1</v>
      </c>
      <c r="AE502">
        <v>1</v>
      </c>
      <c r="AF502">
        <v>5</v>
      </c>
      <c r="AG502">
        <v>2</v>
      </c>
      <c r="AH502">
        <v>1</v>
      </c>
      <c r="AI502">
        <v>3</v>
      </c>
      <c r="AJ502">
        <v>2</v>
      </c>
      <c r="AK502">
        <v>5</v>
      </c>
      <c r="AL502">
        <v>2</v>
      </c>
      <c r="AM502">
        <v>2</v>
      </c>
      <c r="AN502">
        <v>3</v>
      </c>
      <c r="AO502">
        <v>2</v>
      </c>
      <c r="AP502">
        <v>1</v>
      </c>
      <c r="AQ502">
        <v>2</v>
      </c>
      <c r="AR502">
        <v>5</v>
      </c>
      <c r="AS502">
        <v>3</v>
      </c>
      <c r="AT502">
        <v>2</v>
      </c>
      <c r="AU502">
        <v>2</v>
      </c>
      <c r="AV502">
        <v>4</v>
      </c>
      <c r="AW502">
        <v>2</v>
      </c>
    </row>
    <row r="503" spans="1:49" x14ac:dyDescent="0.35">
      <c r="A503">
        <v>7302</v>
      </c>
      <c r="B503">
        <v>0</v>
      </c>
      <c r="C503">
        <v>1978</v>
      </c>
      <c r="E503" t="s">
        <v>271</v>
      </c>
      <c r="H503" t="s">
        <v>346</v>
      </c>
      <c r="I503">
        <v>3</v>
      </c>
      <c r="J503">
        <v>1</v>
      </c>
      <c r="K503">
        <v>4</v>
      </c>
      <c r="L503">
        <v>1</v>
      </c>
      <c r="M503">
        <v>2</v>
      </c>
      <c r="N503">
        <v>1</v>
      </c>
      <c r="O503">
        <v>2</v>
      </c>
      <c r="P503">
        <v>4</v>
      </c>
      <c r="Q503">
        <v>2</v>
      </c>
      <c r="R503">
        <v>2</v>
      </c>
      <c r="S503">
        <v>1</v>
      </c>
      <c r="T503">
        <v>3</v>
      </c>
      <c r="U503">
        <v>1</v>
      </c>
      <c r="V503">
        <v>2</v>
      </c>
      <c r="W503">
        <v>2</v>
      </c>
      <c r="X503">
        <v>2</v>
      </c>
      <c r="Y503">
        <v>2</v>
      </c>
      <c r="Z503">
        <v>2</v>
      </c>
      <c r="AA503">
        <v>3</v>
      </c>
      <c r="AC503">
        <v>5</v>
      </c>
      <c r="AD503">
        <v>3</v>
      </c>
      <c r="AE503">
        <v>1</v>
      </c>
      <c r="AF503">
        <v>3</v>
      </c>
      <c r="AG503">
        <v>3</v>
      </c>
      <c r="AH503">
        <v>2</v>
      </c>
      <c r="AI503">
        <v>2</v>
      </c>
      <c r="AJ503">
        <v>2</v>
      </c>
      <c r="AK503">
        <v>4</v>
      </c>
      <c r="AL503">
        <v>3</v>
      </c>
      <c r="AM503">
        <v>2</v>
      </c>
      <c r="AN503">
        <v>1</v>
      </c>
      <c r="AO503">
        <v>3</v>
      </c>
      <c r="AP503">
        <v>1</v>
      </c>
      <c r="AQ503">
        <v>2</v>
      </c>
      <c r="AR503">
        <v>3</v>
      </c>
      <c r="AS503">
        <v>1</v>
      </c>
      <c r="AT503">
        <v>1</v>
      </c>
      <c r="AU503">
        <v>1</v>
      </c>
      <c r="AV503">
        <v>2</v>
      </c>
      <c r="AW503">
        <v>5</v>
      </c>
    </row>
    <row r="505" spans="1:49" x14ac:dyDescent="0.35">
      <c r="A505" t="s">
        <v>347</v>
      </c>
      <c r="B505" t="s">
        <v>57</v>
      </c>
      <c r="C505" t="s">
        <v>348</v>
      </c>
    </row>
    <row r="506" spans="1:49" x14ac:dyDescent="0.35">
      <c r="A506">
        <v>1</v>
      </c>
      <c r="B506">
        <v>5312</v>
      </c>
      <c r="C506" t="s">
        <v>349</v>
      </c>
    </row>
    <row r="507" spans="1:49" x14ac:dyDescent="0.35">
      <c r="A507">
        <v>1</v>
      </c>
      <c r="B507">
        <v>5894</v>
      </c>
      <c r="C507" t="s">
        <v>350</v>
      </c>
    </row>
    <row r="508" spans="1:49" x14ac:dyDescent="0.35">
      <c r="A508">
        <v>1</v>
      </c>
      <c r="B508">
        <v>6129</v>
      </c>
      <c r="C508" t="s">
        <v>351</v>
      </c>
    </row>
    <row r="509" spans="1:49" x14ac:dyDescent="0.35">
      <c r="A509">
        <v>1</v>
      </c>
      <c r="B509">
        <v>6436</v>
      </c>
      <c r="C509" t="s">
        <v>352</v>
      </c>
    </row>
    <row r="510" spans="1:49" x14ac:dyDescent="0.35">
      <c r="A510">
        <v>1</v>
      </c>
      <c r="B510">
        <v>6459</v>
      </c>
      <c r="C510" t="s">
        <v>353</v>
      </c>
    </row>
    <row r="511" spans="1:49" x14ac:dyDescent="0.35">
      <c r="A511">
        <v>2</v>
      </c>
      <c r="B511">
        <v>5319</v>
      </c>
      <c r="C511" t="s">
        <v>354</v>
      </c>
    </row>
    <row r="512" spans="1:49" x14ac:dyDescent="0.35">
      <c r="A512">
        <v>2</v>
      </c>
      <c r="B512">
        <v>6695</v>
      </c>
      <c r="C512" t="s">
        <v>355</v>
      </c>
    </row>
    <row r="513" spans="1:3" x14ac:dyDescent="0.35">
      <c r="A513">
        <v>2</v>
      </c>
      <c r="B513">
        <v>6706</v>
      </c>
      <c r="C513" t="s">
        <v>356</v>
      </c>
    </row>
    <row r="514" spans="1:3" x14ac:dyDescent="0.35">
      <c r="A514">
        <v>3</v>
      </c>
      <c r="B514">
        <v>6459</v>
      </c>
      <c r="C514" t="s">
        <v>357</v>
      </c>
    </row>
    <row r="515" spans="1:3" x14ac:dyDescent="0.35">
      <c r="A515">
        <v>4</v>
      </c>
      <c r="B515">
        <v>6459</v>
      </c>
      <c r="C515" t="s">
        <v>358</v>
      </c>
    </row>
    <row r="516" spans="1:3" x14ac:dyDescent="0.35">
      <c r="A516">
        <v>7</v>
      </c>
      <c r="B516">
        <v>6459</v>
      </c>
      <c r="C516" t="s">
        <v>359</v>
      </c>
    </row>
    <row r="517" spans="1:3" x14ac:dyDescent="0.35">
      <c r="A517">
        <v>8</v>
      </c>
      <c r="B517">
        <v>3963</v>
      </c>
      <c r="C517" t="s">
        <v>360</v>
      </c>
    </row>
    <row r="518" spans="1:3" x14ac:dyDescent="0.35">
      <c r="A518">
        <v>8</v>
      </c>
      <c r="B518">
        <v>5399</v>
      </c>
      <c r="C518" t="s">
        <v>361</v>
      </c>
    </row>
    <row r="519" spans="1:3" x14ac:dyDescent="0.35">
      <c r="A519">
        <v>8</v>
      </c>
      <c r="B519">
        <v>5399</v>
      </c>
      <c r="C519" t="s">
        <v>362</v>
      </c>
    </row>
    <row r="520" spans="1:3" x14ac:dyDescent="0.35">
      <c r="A520">
        <v>8</v>
      </c>
      <c r="B520">
        <v>6459</v>
      </c>
      <c r="C520" t="s">
        <v>363</v>
      </c>
    </row>
    <row r="521" spans="1:3" x14ac:dyDescent="0.35">
      <c r="A521">
        <v>10</v>
      </c>
      <c r="B521">
        <v>6459</v>
      </c>
      <c r="C521" t="s">
        <v>364</v>
      </c>
    </row>
    <row r="522" spans="1:3" x14ac:dyDescent="0.35">
      <c r="A522">
        <v>12</v>
      </c>
      <c r="B522">
        <v>6459</v>
      </c>
      <c r="C522" t="s">
        <v>365</v>
      </c>
    </row>
    <row r="523" spans="1:3" x14ac:dyDescent="0.35">
      <c r="A523">
        <v>15</v>
      </c>
      <c r="B523">
        <v>3427</v>
      </c>
      <c r="C523" t="s">
        <v>366</v>
      </c>
    </row>
    <row r="524" spans="1:3" x14ac:dyDescent="0.35">
      <c r="A524">
        <v>15</v>
      </c>
      <c r="B524">
        <v>6326</v>
      </c>
      <c r="C524" t="s">
        <v>367</v>
      </c>
    </row>
    <row r="525" spans="1:3" x14ac:dyDescent="0.35">
      <c r="A525">
        <v>15</v>
      </c>
      <c r="B525">
        <v>6459</v>
      </c>
      <c r="C525" t="s">
        <v>368</v>
      </c>
    </row>
    <row r="526" spans="1:3" x14ac:dyDescent="0.35">
      <c r="A526">
        <v>16</v>
      </c>
      <c r="B526">
        <v>6459</v>
      </c>
      <c r="C526" t="s">
        <v>369</v>
      </c>
    </row>
    <row r="527" spans="1:3" x14ac:dyDescent="0.35">
      <c r="A527">
        <v>19</v>
      </c>
      <c r="B527">
        <v>5399</v>
      </c>
      <c r="C527" t="s">
        <v>370</v>
      </c>
    </row>
    <row r="528" spans="1:3" x14ac:dyDescent="0.35">
      <c r="A528">
        <v>19</v>
      </c>
      <c r="B528">
        <v>6459</v>
      </c>
      <c r="C528" t="s">
        <v>371</v>
      </c>
    </row>
    <row r="529" spans="1:3" x14ac:dyDescent="0.35">
      <c r="A529">
        <v>20</v>
      </c>
      <c r="B529">
        <v>3753</v>
      </c>
      <c r="C529" t="s">
        <v>372</v>
      </c>
    </row>
    <row r="530" spans="1:3" x14ac:dyDescent="0.35">
      <c r="A530">
        <v>20</v>
      </c>
      <c r="B530">
        <v>6544</v>
      </c>
      <c r="C530" t="s">
        <v>373</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FD63-ED25-4001-8652-BFF858335277}">
  <dimension ref="A1:AO452"/>
  <sheetViews>
    <sheetView tabSelected="1" workbookViewId="0">
      <selection activeCell="K23" sqref="K23"/>
    </sheetView>
  </sheetViews>
  <sheetFormatPr defaultRowHeight="14.5" x14ac:dyDescent="0.35"/>
  <cols>
    <col min="1" max="1" width="8.7265625" style="5"/>
    <col min="2" max="2" width="12.81640625" style="5" customWidth="1"/>
    <col min="3" max="3" width="11" style="5" customWidth="1"/>
    <col min="4" max="5" width="13" style="5" customWidth="1"/>
    <col min="6" max="6" width="11.54296875" style="5" customWidth="1"/>
    <col min="7" max="9" width="13" customWidth="1"/>
    <col min="10" max="10" width="9.26953125" bestFit="1" customWidth="1"/>
    <col min="11" max="11" width="10.1796875" customWidth="1"/>
    <col min="22" max="22" width="13.81640625" customWidth="1"/>
    <col min="24" max="24" width="15.36328125" customWidth="1"/>
    <col min="25" max="25" width="15.08984375" customWidth="1"/>
    <col min="26" max="26" width="9.1796875" customWidth="1"/>
    <col min="27" max="27" width="10.36328125" customWidth="1"/>
    <col min="40" max="40" width="10.90625" bestFit="1" customWidth="1"/>
    <col min="41" max="41" width="10.26953125" bestFit="1" customWidth="1"/>
  </cols>
  <sheetData>
    <row r="1" spans="1:27" ht="29.5" thickBot="1" x14ac:dyDescent="0.4">
      <c r="A1" s="19" t="s">
        <v>382</v>
      </c>
      <c r="B1" s="19" t="s">
        <v>60</v>
      </c>
      <c r="C1" s="19" t="s">
        <v>0</v>
      </c>
      <c r="D1" s="19" t="s">
        <v>1</v>
      </c>
      <c r="E1" s="19" t="s">
        <v>377</v>
      </c>
      <c r="F1" s="20" t="s">
        <v>385</v>
      </c>
      <c r="G1" s="27" t="s">
        <v>386</v>
      </c>
      <c r="H1" s="26"/>
    </row>
    <row r="2" spans="1:27" x14ac:dyDescent="0.35">
      <c r="A2" s="5">
        <v>1</v>
      </c>
      <c r="B2" s="5">
        <v>56</v>
      </c>
      <c r="C2" s="5">
        <v>2</v>
      </c>
      <c r="D2" s="5">
        <v>2</v>
      </c>
      <c r="E2" s="5" t="str">
        <f>CONCATENATE(C2,D2)</f>
        <v>22</v>
      </c>
      <c r="F2" s="16">
        <f>IF(E2="11",0,1)</f>
        <v>1</v>
      </c>
      <c r="G2" s="28">
        <v>62</v>
      </c>
      <c r="I2" s="11" t="s">
        <v>374</v>
      </c>
      <c r="J2" s="21">
        <f>COUNTIF(F2:F452,0)</f>
        <v>335</v>
      </c>
      <c r="K2" s="25">
        <f>J2/J4</f>
        <v>0.74279379157427938</v>
      </c>
      <c r="Q2" s="29"/>
      <c r="R2" s="29"/>
      <c r="S2" s="29"/>
      <c r="T2" s="29"/>
      <c r="U2" s="29"/>
      <c r="V2" s="29"/>
      <c r="W2" s="29"/>
      <c r="X2" s="29"/>
      <c r="Y2" s="29"/>
      <c r="Z2" s="30"/>
      <c r="AA2" s="30"/>
    </row>
    <row r="3" spans="1:27" x14ac:dyDescent="0.35">
      <c r="A3" s="5">
        <v>0</v>
      </c>
      <c r="B3" s="5">
        <v>27</v>
      </c>
      <c r="C3" s="5">
        <v>1</v>
      </c>
      <c r="D3" s="5">
        <v>1</v>
      </c>
      <c r="E3" s="5" t="str">
        <f t="shared" ref="E3:E66" si="0">CONCATENATE(C3,D3)</f>
        <v>11</v>
      </c>
      <c r="F3" s="16">
        <f t="shared" ref="F3:F66" si="1">IF(E3="11",0,1)</f>
        <v>0</v>
      </c>
      <c r="G3" s="28">
        <v>54</v>
      </c>
      <c r="I3" s="7" t="s">
        <v>375</v>
      </c>
      <c r="J3">
        <f>COUNTIF(F2:F452,1)</f>
        <v>116</v>
      </c>
      <c r="K3" s="23">
        <f>J3/J4</f>
        <v>0.25720620842572062</v>
      </c>
      <c r="L3" s="55"/>
      <c r="M3" s="55"/>
      <c r="N3" s="9"/>
      <c r="P3" s="9"/>
      <c r="Q3" s="29"/>
      <c r="R3" s="29"/>
      <c r="S3" s="29"/>
      <c r="T3" s="43" t="s">
        <v>387</v>
      </c>
      <c r="U3" s="44">
        <v>37</v>
      </c>
      <c r="V3" s="44"/>
      <c r="W3" s="29"/>
      <c r="X3" s="29"/>
      <c r="Y3" s="29"/>
      <c r="Z3" s="29"/>
      <c r="AA3" s="29"/>
    </row>
    <row r="4" spans="1:27" ht="15" thickBot="1" x14ac:dyDescent="0.4">
      <c r="A4" s="5">
        <v>1</v>
      </c>
      <c r="B4" s="5">
        <v>33</v>
      </c>
      <c r="C4" s="17">
        <v>3</v>
      </c>
      <c r="D4" s="5">
        <v>3</v>
      </c>
      <c r="E4" s="5" t="str">
        <f t="shared" si="0"/>
        <v>33</v>
      </c>
      <c r="F4" s="16">
        <f t="shared" si="1"/>
        <v>1</v>
      </c>
      <c r="G4" s="28">
        <v>69</v>
      </c>
      <c r="I4" s="6" t="s">
        <v>376</v>
      </c>
      <c r="J4" s="22">
        <f>SUM(J2:J3)</f>
        <v>451</v>
      </c>
      <c r="K4" s="10"/>
      <c r="M4" s="9"/>
      <c r="Q4" s="29"/>
      <c r="R4" s="29"/>
      <c r="S4" s="29"/>
      <c r="T4" s="44"/>
      <c r="U4" s="44"/>
      <c r="V4" s="44"/>
      <c r="W4" s="29"/>
      <c r="X4" s="29"/>
      <c r="Y4" s="29"/>
      <c r="Z4" s="29"/>
      <c r="AA4" s="29"/>
    </row>
    <row r="5" spans="1:27" ht="15" thickBot="1" x14ac:dyDescent="0.4">
      <c r="A5" s="5">
        <v>0</v>
      </c>
      <c r="B5" s="5">
        <v>33</v>
      </c>
      <c r="C5" s="5">
        <v>2</v>
      </c>
      <c r="D5" s="5">
        <v>3</v>
      </c>
      <c r="E5" s="5" t="str">
        <f t="shared" si="0"/>
        <v>23</v>
      </c>
      <c r="F5" s="16">
        <f t="shared" si="1"/>
        <v>1</v>
      </c>
      <c r="G5" s="28">
        <v>58</v>
      </c>
      <c r="M5" s="9"/>
      <c r="Q5" s="29"/>
      <c r="R5" s="29"/>
      <c r="S5" s="29"/>
      <c r="T5" s="43" t="s">
        <v>388</v>
      </c>
      <c r="U5" s="44">
        <f>COUNTIFS($F$2:$F$452,1,$G$2:$G$452,CONCATENATE("&gt;=",$U$3))</f>
        <v>99</v>
      </c>
      <c r="V5" s="44"/>
      <c r="W5" s="29"/>
      <c r="X5" s="29"/>
      <c r="Y5" s="29"/>
      <c r="Z5" s="29"/>
      <c r="AA5" s="29"/>
    </row>
    <row r="6" spans="1:27" x14ac:dyDescent="0.35">
      <c r="A6" s="5">
        <v>0</v>
      </c>
      <c r="B6" s="5">
        <v>37</v>
      </c>
      <c r="C6" s="5">
        <v>2</v>
      </c>
      <c r="D6" s="5">
        <v>3</v>
      </c>
      <c r="E6" s="5" t="str">
        <f t="shared" si="0"/>
        <v>23</v>
      </c>
      <c r="F6" s="16">
        <f t="shared" si="1"/>
        <v>1</v>
      </c>
      <c r="G6" s="28">
        <v>38</v>
      </c>
      <c r="I6" s="11" t="s">
        <v>60</v>
      </c>
      <c r="J6" s="12"/>
      <c r="M6" s="9"/>
      <c r="Q6" s="29"/>
      <c r="R6" s="29"/>
      <c r="S6" s="29"/>
      <c r="T6" s="43" t="s">
        <v>389</v>
      </c>
      <c r="U6" s="44">
        <f>COUNTIFS($F$2:$F$452,0,$G$2:$G$452,CONCATENATE("&lt;",$U$3))</f>
        <v>65</v>
      </c>
      <c r="V6" s="44"/>
      <c r="W6" s="29"/>
      <c r="X6" s="29"/>
      <c r="Y6" s="29"/>
      <c r="Z6" s="29"/>
      <c r="AA6" s="29"/>
    </row>
    <row r="7" spans="1:27" x14ac:dyDescent="0.35">
      <c r="A7" s="5">
        <v>0</v>
      </c>
      <c r="B7" s="5">
        <v>36</v>
      </c>
      <c r="C7" s="5">
        <v>1</v>
      </c>
      <c r="D7" s="5">
        <v>1</v>
      </c>
      <c r="E7" s="5" t="str">
        <f t="shared" si="0"/>
        <v>11</v>
      </c>
      <c r="F7" s="16">
        <f t="shared" si="1"/>
        <v>0</v>
      </c>
      <c r="G7" s="28">
        <v>56</v>
      </c>
      <c r="I7" s="7" t="s">
        <v>378</v>
      </c>
      <c r="J7" s="15">
        <f>AVERAGE(B2:B452)</f>
        <v>25.184035476718403</v>
      </c>
      <c r="N7" s="9"/>
      <c r="P7" s="9"/>
      <c r="Q7" s="29"/>
      <c r="R7" s="29"/>
      <c r="S7" s="29"/>
      <c r="T7" s="43" t="s">
        <v>390</v>
      </c>
      <c r="U7" s="44">
        <f>COUNTIFS($F$2:$F$452,0,$G$2:$G$452,CONCATENATE("&gt;=",$U$3))</f>
        <v>269</v>
      </c>
      <c r="V7" s="44"/>
      <c r="W7" s="29"/>
      <c r="X7" s="29"/>
      <c r="Y7" s="29"/>
      <c r="Z7" s="29"/>
      <c r="AA7" s="29"/>
    </row>
    <row r="8" spans="1:27" x14ac:dyDescent="0.35">
      <c r="A8" s="5">
        <v>0</v>
      </c>
      <c r="B8" s="5">
        <v>20</v>
      </c>
      <c r="C8" s="5">
        <v>1</v>
      </c>
      <c r="D8" s="5">
        <v>1</v>
      </c>
      <c r="E8" s="5" t="str">
        <f t="shared" si="0"/>
        <v>11</v>
      </c>
      <c r="F8" s="16">
        <f t="shared" si="1"/>
        <v>0</v>
      </c>
      <c r="G8" s="28">
        <v>51</v>
      </c>
      <c r="I8" s="7" t="s">
        <v>379</v>
      </c>
      <c r="J8" s="8">
        <f>MAX(B2:B452)</f>
        <v>56</v>
      </c>
      <c r="N8" s="4"/>
      <c r="P8" s="4"/>
      <c r="Q8" s="29"/>
      <c r="R8" s="29"/>
      <c r="S8" s="29"/>
      <c r="T8" s="43" t="s">
        <v>391</v>
      </c>
      <c r="U8" s="44">
        <f>COUNTIFS($F$2:$F$452,1,$G$2:$G$452,CONCATENATE("&lt;",$U$3))</f>
        <v>17</v>
      </c>
      <c r="V8" s="44"/>
      <c r="W8" s="29"/>
      <c r="X8" s="29"/>
      <c r="Y8" s="29"/>
      <c r="Z8" s="29"/>
      <c r="AA8" s="29"/>
    </row>
    <row r="9" spans="1:27" x14ac:dyDescent="0.35">
      <c r="A9" s="5">
        <v>0</v>
      </c>
      <c r="B9" s="5">
        <v>40</v>
      </c>
      <c r="C9" s="5">
        <v>1</v>
      </c>
      <c r="D9" s="5">
        <v>1</v>
      </c>
      <c r="E9" s="5" t="str">
        <f t="shared" si="0"/>
        <v>11</v>
      </c>
      <c r="F9" s="16">
        <f t="shared" si="1"/>
        <v>0</v>
      </c>
      <c r="G9" s="28">
        <v>51</v>
      </c>
      <c r="I9" s="7" t="s">
        <v>380</v>
      </c>
      <c r="J9" s="8">
        <f>MIN(B2:B452)</f>
        <v>12</v>
      </c>
      <c r="Q9" s="29"/>
      <c r="R9" s="29"/>
      <c r="S9" s="29"/>
      <c r="T9" s="44" t="s">
        <v>376</v>
      </c>
      <c r="U9" s="44">
        <f>SUM(U5:U8)</f>
        <v>450</v>
      </c>
      <c r="V9" s="44"/>
      <c r="W9" s="29"/>
      <c r="X9" s="29"/>
      <c r="Y9" s="29"/>
      <c r="Z9" s="30"/>
      <c r="AA9" s="30"/>
    </row>
    <row r="10" spans="1:27" ht="15" thickBot="1" x14ac:dyDescent="0.4">
      <c r="A10" s="5">
        <v>0</v>
      </c>
      <c r="B10" s="5">
        <v>22</v>
      </c>
      <c r="C10" s="5">
        <v>2</v>
      </c>
      <c r="D10" s="5">
        <v>2</v>
      </c>
      <c r="E10" s="5" t="str">
        <f t="shared" si="0"/>
        <v>22</v>
      </c>
      <c r="F10" s="16">
        <f t="shared" si="1"/>
        <v>1</v>
      </c>
      <c r="G10" s="28">
        <v>74</v>
      </c>
      <c r="I10" s="6" t="s">
        <v>381</v>
      </c>
      <c r="J10" s="10">
        <f>MEDIAN(B2:B452)</f>
        <v>23</v>
      </c>
      <c r="Q10" s="29"/>
      <c r="R10" s="29"/>
      <c r="S10" s="29"/>
      <c r="T10" s="44"/>
      <c r="U10" s="44"/>
      <c r="V10" s="44"/>
      <c r="W10" s="29"/>
      <c r="X10" s="29"/>
      <c r="Y10" s="29"/>
      <c r="Z10" s="29"/>
      <c r="AA10" s="29"/>
    </row>
    <row r="11" spans="1:27" ht="15" thickBot="1" x14ac:dyDescent="0.4">
      <c r="A11" s="5">
        <v>0</v>
      </c>
      <c r="B11" s="5">
        <v>21</v>
      </c>
      <c r="C11" s="5">
        <v>1</v>
      </c>
      <c r="D11" s="5">
        <v>1</v>
      </c>
      <c r="E11" s="5" t="str">
        <f t="shared" si="0"/>
        <v>11</v>
      </c>
      <c r="F11" s="16">
        <f t="shared" si="1"/>
        <v>0</v>
      </c>
      <c r="G11" s="28">
        <v>39</v>
      </c>
      <c r="Q11" s="29"/>
      <c r="R11" s="29"/>
      <c r="S11" s="29"/>
      <c r="T11" s="43" t="s">
        <v>392</v>
      </c>
      <c r="U11" s="45">
        <f>K3</f>
        <v>0.25720620842572062</v>
      </c>
      <c r="V11" s="44" t="s">
        <v>401</v>
      </c>
      <c r="W11" s="29"/>
      <c r="X11" s="29"/>
      <c r="Y11" s="29"/>
      <c r="Z11" s="29"/>
      <c r="AA11" s="29"/>
    </row>
    <row r="12" spans="1:27" x14ac:dyDescent="0.35">
      <c r="A12" s="5">
        <v>0</v>
      </c>
      <c r="B12" s="5">
        <v>21</v>
      </c>
      <c r="C12" s="5">
        <v>1</v>
      </c>
      <c r="D12" s="5">
        <v>1</v>
      </c>
      <c r="E12" s="5" t="str">
        <f t="shared" si="0"/>
        <v>11</v>
      </c>
      <c r="F12" s="16">
        <f t="shared" si="1"/>
        <v>0</v>
      </c>
      <c r="G12" s="28">
        <v>59</v>
      </c>
      <c r="I12" s="11" t="s">
        <v>382</v>
      </c>
      <c r="J12" s="21"/>
      <c r="K12" s="12"/>
      <c r="Q12" s="29"/>
      <c r="R12" s="29"/>
      <c r="S12" s="29"/>
      <c r="T12" s="43" t="s">
        <v>393</v>
      </c>
      <c r="U12" s="45">
        <f>K2</f>
        <v>0.74279379157427938</v>
      </c>
      <c r="V12" s="44" t="s">
        <v>402</v>
      </c>
      <c r="W12" s="29"/>
      <c r="X12" s="29"/>
      <c r="Y12" s="29"/>
      <c r="Z12" s="29"/>
      <c r="AA12" s="31"/>
    </row>
    <row r="13" spans="1:27" x14ac:dyDescent="0.35">
      <c r="A13" s="5">
        <v>0</v>
      </c>
      <c r="B13" s="5">
        <v>21</v>
      </c>
      <c r="C13" s="5">
        <v>2</v>
      </c>
      <c r="D13" s="5">
        <v>2</v>
      </c>
      <c r="E13" s="5" t="str">
        <f t="shared" si="0"/>
        <v>22</v>
      </c>
      <c r="F13" s="16">
        <f t="shared" si="1"/>
        <v>1</v>
      </c>
      <c r="G13" s="28">
        <v>37</v>
      </c>
      <c r="I13" s="7" t="s">
        <v>383</v>
      </c>
      <c r="J13">
        <f>COUNTIF($A$2:$A$452,1)</f>
        <v>101</v>
      </c>
      <c r="K13" s="23">
        <f>J13/J4</f>
        <v>0.22394678492239467</v>
      </c>
      <c r="Q13" s="29"/>
      <c r="R13" s="29"/>
      <c r="S13" s="29"/>
      <c r="T13" s="29"/>
      <c r="U13" s="29"/>
      <c r="V13" s="29"/>
      <c r="W13" s="29"/>
      <c r="X13" s="29"/>
      <c r="Y13" s="29"/>
      <c r="Z13" s="29"/>
      <c r="AA13" s="31"/>
    </row>
    <row r="14" spans="1:27" ht="15" thickBot="1" x14ac:dyDescent="0.4">
      <c r="A14" s="5">
        <v>0</v>
      </c>
      <c r="B14" s="5">
        <v>23</v>
      </c>
      <c r="C14" s="5">
        <v>1</v>
      </c>
      <c r="D14" s="5">
        <v>1</v>
      </c>
      <c r="E14" s="5" t="str">
        <f t="shared" si="0"/>
        <v>11</v>
      </c>
      <c r="F14" s="16">
        <f t="shared" si="1"/>
        <v>0</v>
      </c>
      <c r="G14" s="28">
        <v>80</v>
      </c>
      <c r="I14" s="6" t="s">
        <v>384</v>
      </c>
      <c r="J14" s="22">
        <f>COUNTIF($A$2:$A$452,0)</f>
        <v>350</v>
      </c>
      <c r="K14" s="24">
        <f>J14/J4</f>
        <v>0.77605321507760527</v>
      </c>
      <c r="Q14" s="32"/>
      <c r="R14" s="32"/>
      <c r="S14" s="32"/>
      <c r="T14" s="32"/>
      <c r="U14" s="32"/>
      <c r="V14" s="32"/>
      <c r="W14" s="29"/>
      <c r="X14" s="29"/>
      <c r="Y14" s="29"/>
      <c r="Z14" s="29"/>
      <c r="AA14" s="31"/>
    </row>
    <row r="15" spans="1:27" ht="15" thickBot="1" x14ac:dyDescent="0.4">
      <c r="A15" s="5">
        <v>0</v>
      </c>
      <c r="B15" s="5">
        <v>20</v>
      </c>
      <c r="C15" s="5">
        <v>1</v>
      </c>
      <c r="D15" s="5">
        <v>1</v>
      </c>
      <c r="E15" s="5" t="str">
        <f t="shared" si="0"/>
        <v>11</v>
      </c>
      <c r="F15" s="16">
        <f t="shared" si="1"/>
        <v>0</v>
      </c>
      <c r="G15" s="28">
        <v>57</v>
      </c>
      <c r="Q15" s="29"/>
      <c r="R15" s="29"/>
      <c r="S15" s="29"/>
      <c r="T15" s="29"/>
      <c r="U15" s="29"/>
      <c r="V15" s="29"/>
      <c r="W15" s="29"/>
      <c r="X15" s="29"/>
      <c r="Y15" s="29"/>
      <c r="Z15" s="29"/>
      <c r="AA15" s="31"/>
    </row>
    <row r="16" spans="1:27" x14ac:dyDescent="0.35">
      <c r="A16" s="5">
        <v>0</v>
      </c>
      <c r="B16" s="5">
        <v>22</v>
      </c>
      <c r="C16" s="5">
        <v>1</v>
      </c>
      <c r="D16" s="5">
        <v>1</v>
      </c>
      <c r="E16" s="5" t="str">
        <f t="shared" si="0"/>
        <v>11</v>
      </c>
      <c r="F16" s="16">
        <f t="shared" si="1"/>
        <v>0</v>
      </c>
      <c r="G16" s="28">
        <v>34</v>
      </c>
      <c r="I16" s="11" t="s">
        <v>386</v>
      </c>
      <c r="J16" s="12"/>
      <c r="N16" s="4"/>
      <c r="P16" s="4"/>
      <c r="Q16" s="29"/>
      <c r="R16" s="29"/>
      <c r="S16" s="29"/>
      <c r="T16" s="29"/>
      <c r="U16" s="29"/>
      <c r="V16" s="29"/>
      <c r="W16" s="29"/>
      <c r="X16" s="29"/>
      <c r="Y16" s="29"/>
      <c r="Z16" s="29"/>
      <c r="AA16" s="31"/>
    </row>
    <row r="17" spans="1:41" x14ac:dyDescent="0.35">
      <c r="A17" s="5">
        <v>0</v>
      </c>
      <c r="B17" s="5">
        <v>29</v>
      </c>
      <c r="C17" s="5">
        <v>1</v>
      </c>
      <c r="D17" s="5">
        <v>1</v>
      </c>
      <c r="E17" s="5" t="str">
        <f t="shared" si="0"/>
        <v>11</v>
      </c>
      <c r="F17" s="16">
        <f t="shared" si="1"/>
        <v>0</v>
      </c>
      <c r="G17" s="28">
        <v>36</v>
      </c>
      <c r="I17" s="7" t="s">
        <v>379</v>
      </c>
      <c r="J17" s="8">
        <f>MAX(G:G)</f>
        <v>85</v>
      </c>
      <c r="Q17" s="29"/>
      <c r="R17" s="29"/>
      <c r="S17" s="29"/>
      <c r="T17" s="29"/>
      <c r="U17" s="29"/>
      <c r="V17" s="29"/>
      <c r="W17" s="29"/>
      <c r="X17" s="29"/>
      <c r="Y17" s="29"/>
      <c r="Z17" s="29"/>
      <c r="AA17" s="29"/>
    </row>
    <row r="18" spans="1:41" ht="15" thickBot="1" x14ac:dyDescent="0.4">
      <c r="A18" s="5">
        <v>0</v>
      </c>
      <c r="B18" s="5">
        <v>21</v>
      </c>
      <c r="C18" s="5">
        <v>1</v>
      </c>
      <c r="D18" s="5">
        <v>1</v>
      </c>
      <c r="E18" s="5" t="str">
        <f t="shared" si="0"/>
        <v>11</v>
      </c>
      <c r="F18" s="16">
        <f t="shared" si="1"/>
        <v>0</v>
      </c>
      <c r="G18" s="28">
        <v>52</v>
      </c>
      <c r="I18" s="6" t="s">
        <v>380</v>
      </c>
      <c r="J18" s="10">
        <f>MIN(G:G)</f>
        <v>21</v>
      </c>
      <c r="Q18" s="29"/>
      <c r="R18" s="29"/>
      <c r="S18" s="29"/>
      <c r="T18" s="29"/>
      <c r="U18" s="29"/>
      <c r="V18" s="29"/>
      <c r="W18" s="29"/>
      <c r="X18" s="29"/>
      <c r="Y18" s="29"/>
      <c r="Z18" s="29"/>
      <c r="AA18" s="33"/>
    </row>
    <row r="19" spans="1:41" x14ac:dyDescent="0.35">
      <c r="A19" s="5">
        <v>0</v>
      </c>
      <c r="B19" s="5">
        <v>28</v>
      </c>
      <c r="C19" s="5">
        <v>2</v>
      </c>
      <c r="D19" s="5">
        <v>2</v>
      </c>
      <c r="E19" s="5" t="str">
        <f t="shared" si="0"/>
        <v>22</v>
      </c>
      <c r="F19" s="16">
        <f t="shared" si="1"/>
        <v>1</v>
      </c>
      <c r="G19" s="28">
        <v>66</v>
      </c>
      <c r="Q19" s="29"/>
      <c r="R19" s="29"/>
      <c r="S19" s="29"/>
      <c r="T19" s="29"/>
      <c r="U19" s="29"/>
      <c r="V19" s="29"/>
      <c r="W19" s="29"/>
      <c r="X19" s="29"/>
      <c r="Y19" s="29"/>
      <c r="Z19" s="29"/>
      <c r="AA19" s="33"/>
    </row>
    <row r="20" spans="1:41" ht="15.5" x14ac:dyDescent="0.35">
      <c r="A20" s="5">
        <v>0</v>
      </c>
      <c r="B20" s="5">
        <v>18</v>
      </c>
      <c r="C20" s="5">
        <v>1</v>
      </c>
      <c r="D20" s="5">
        <v>1</v>
      </c>
      <c r="E20" s="5" t="str">
        <f t="shared" si="0"/>
        <v>11</v>
      </c>
      <c r="F20" s="16">
        <f t="shared" si="1"/>
        <v>0</v>
      </c>
      <c r="G20" s="28">
        <v>45</v>
      </c>
      <c r="Q20" s="34" t="s">
        <v>394</v>
      </c>
      <c r="R20" s="34" t="s">
        <v>388</v>
      </c>
      <c r="S20" s="34" t="s">
        <v>390</v>
      </c>
      <c r="T20" s="34" t="s">
        <v>389</v>
      </c>
      <c r="U20" s="34" t="s">
        <v>391</v>
      </c>
      <c r="V20" s="34" t="s">
        <v>395</v>
      </c>
      <c r="W20" s="34" t="s">
        <v>396</v>
      </c>
      <c r="X20" s="34" t="s">
        <v>397</v>
      </c>
      <c r="Y20" s="34" t="s">
        <v>398</v>
      </c>
      <c r="Z20" s="34" t="s">
        <v>399</v>
      </c>
      <c r="AA20" s="35" t="s">
        <v>400</v>
      </c>
      <c r="AE20" s="54" t="s">
        <v>394</v>
      </c>
      <c r="AF20" s="54" t="s">
        <v>388</v>
      </c>
      <c r="AG20" s="54" t="s">
        <v>390</v>
      </c>
      <c r="AH20" s="54" t="s">
        <v>389</v>
      </c>
      <c r="AI20" s="54" t="s">
        <v>391</v>
      </c>
      <c r="AJ20" s="54" t="s">
        <v>395</v>
      </c>
      <c r="AK20" s="54" t="s">
        <v>396</v>
      </c>
      <c r="AL20" s="54" t="s">
        <v>397</v>
      </c>
      <c r="AM20" s="54" t="s">
        <v>398</v>
      </c>
      <c r="AN20" s="54" t="s">
        <v>399</v>
      </c>
      <c r="AO20" s="54" t="s">
        <v>400</v>
      </c>
    </row>
    <row r="21" spans="1:41" ht="15.5" x14ac:dyDescent="0.35">
      <c r="A21" s="5">
        <v>1</v>
      </c>
      <c r="B21" s="5">
        <v>24</v>
      </c>
      <c r="C21" s="5">
        <v>3</v>
      </c>
      <c r="D21" s="5">
        <v>3</v>
      </c>
      <c r="E21" s="5" t="str">
        <f t="shared" si="0"/>
        <v>33</v>
      </c>
      <c r="F21" s="16">
        <f t="shared" si="1"/>
        <v>1</v>
      </c>
      <c r="G21" s="28">
        <v>52</v>
      </c>
      <c r="Q21" s="36">
        <v>21</v>
      </c>
      <c r="R21" s="36">
        <f>COUNTIFS($F$2:$F$452,1,$G$2:$G$452,CONCATENATE("&gt;=",$Q21))</f>
        <v>116</v>
      </c>
      <c r="S21" s="36">
        <f>COUNTIFS($F$2:$F$452,0,$G$2:$G$452,CONCATENATE("&gt;=",$Q21))</f>
        <v>334</v>
      </c>
      <c r="T21" s="36">
        <f>COUNTIFS($F$2:$F$452,0,$G$2:$G$452,CONCATENATE("&lt;",$Q21))</f>
        <v>0</v>
      </c>
      <c r="U21" s="36">
        <f>COUNTIFS($F$2:$F$452,1,$G$2:$G$452,CONCATENATE("&lt;",$Q21))</f>
        <v>0</v>
      </c>
      <c r="V21" s="37">
        <f xml:space="preserve"> R21/(R21+U21)</f>
        <v>1</v>
      </c>
      <c r="W21" s="37">
        <f>T21/(T21+S21)</f>
        <v>0</v>
      </c>
      <c r="X21" s="38">
        <f>1-V21</f>
        <v>0</v>
      </c>
      <c r="Y21" s="38">
        <f>1-W21</f>
        <v>1</v>
      </c>
      <c r="Z21" s="39">
        <f>V21+W21-1</f>
        <v>0</v>
      </c>
      <c r="AA21" s="40">
        <f>$U$11*V21+$U$12*W21</f>
        <v>0.25720620842572062</v>
      </c>
      <c r="AE21" s="46">
        <v>21</v>
      </c>
      <c r="AF21" s="46">
        <v>116</v>
      </c>
      <c r="AG21" s="46">
        <v>334</v>
      </c>
      <c r="AH21" s="46">
        <v>0</v>
      </c>
      <c r="AI21" s="46">
        <v>0</v>
      </c>
      <c r="AJ21" s="47">
        <v>1</v>
      </c>
      <c r="AK21" s="47">
        <v>0</v>
      </c>
      <c r="AL21" s="47">
        <v>0</v>
      </c>
      <c r="AM21" s="47">
        <v>1</v>
      </c>
      <c r="AN21" s="48">
        <v>0</v>
      </c>
      <c r="AO21" s="48">
        <v>0.25720620842572062</v>
      </c>
    </row>
    <row r="22" spans="1:41" ht="15.5" x14ac:dyDescent="0.35">
      <c r="A22" s="5">
        <v>1</v>
      </c>
      <c r="B22" s="5">
        <v>24</v>
      </c>
      <c r="C22" s="5">
        <v>1</v>
      </c>
      <c r="D22" s="5">
        <v>1</v>
      </c>
      <c r="E22" s="5" t="str">
        <f t="shared" si="0"/>
        <v>11</v>
      </c>
      <c r="F22" s="16">
        <f t="shared" si="1"/>
        <v>0</v>
      </c>
      <c r="G22" s="28">
        <v>44</v>
      </c>
      <c r="Q22" s="36">
        <v>22</v>
      </c>
      <c r="R22" s="36">
        <f t="shared" ref="R22:R85" si="2">COUNTIFS($F$2:$F$452,1,$G$2:$G$452,CONCATENATE("&gt;=",$Q22))</f>
        <v>116</v>
      </c>
      <c r="S22" s="36">
        <f t="shared" ref="S22:S85" si="3">COUNTIFS($F$2:$F$452,0,$G$2:$G$452,CONCATENATE("&gt;=",$Q22))</f>
        <v>333</v>
      </c>
      <c r="T22" s="36">
        <f t="shared" ref="T22:T85" si="4">COUNTIFS($F$2:$F$452,0,$G$2:$G$452,CONCATENATE("&lt;",$Q22))</f>
        <v>1</v>
      </c>
      <c r="U22" s="36">
        <f t="shared" ref="U22:U85" si="5">COUNTIFS($F$2:$F$452,1,$G$2:$G$452,CONCATENATE("&lt;",$Q22))</f>
        <v>0</v>
      </c>
      <c r="V22" s="37">
        <f t="shared" ref="V22:V85" si="6" xml:space="preserve"> R22/(R22+U22)</f>
        <v>1</v>
      </c>
      <c r="W22" s="37">
        <f t="shared" ref="W22:W85" si="7">T22/(T22+S22)</f>
        <v>2.9940119760479044E-3</v>
      </c>
      <c r="X22" s="38">
        <f t="shared" ref="X22:Y45" si="8">1-V22</f>
        <v>0</v>
      </c>
      <c r="Y22" s="38">
        <f t="shared" si="8"/>
        <v>0.99700598802395213</v>
      </c>
      <c r="Z22" s="39">
        <f t="shared" ref="Z22:Z85" si="9">V22+W22-1</f>
        <v>2.9940119760478723E-3</v>
      </c>
      <c r="AA22" s="40">
        <f t="shared" ref="AA22:AA85" si="10">$U$11*V22+$U$12*W22</f>
        <v>0.25943014193342806</v>
      </c>
      <c r="AE22" s="46">
        <v>26</v>
      </c>
      <c r="AF22" s="46">
        <v>116</v>
      </c>
      <c r="AG22" s="46">
        <v>328</v>
      </c>
      <c r="AH22" s="46">
        <v>6</v>
      </c>
      <c r="AI22" s="46">
        <v>0</v>
      </c>
      <c r="AJ22" s="47">
        <v>1</v>
      </c>
      <c r="AK22" s="47">
        <v>1.7964071856287425E-2</v>
      </c>
      <c r="AL22" s="47">
        <v>0</v>
      </c>
      <c r="AM22" s="47">
        <v>0.98203592814371254</v>
      </c>
      <c r="AN22" s="48">
        <v>1.7964071856287456E-2</v>
      </c>
      <c r="AO22" s="48">
        <v>0.27054980947196516</v>
      </c>
    </row>
    <row r="23" spans="1:41" ht="15.5" x14ac:dyDescent="0.35">
      <c r="A23" s="5">
        <v>0</v>
      </c>
      <c r="B23" s="5">
        <v>22</v>
      </c>
      <c r="C23" s="5">
        <v>1</v>
      </c>
      <c r="D23" s="5">
        <v>1</v>
      </c>
      <c r="E23" s="5" t="str">
        <f t="shared" si="0"/>
        <v>11</v>
      </c>
      <c r="F23" s="16">
        <f t="shared" si="1"/>
        <v>0</v>
      </c>
      <c r="G23" s="28">
        <v>39</v>
      </c>
      <c r="Q23" s="36">
        <v>23</v>
      </c>
      <c r="R23" s="36">
        <f t="shared" si="2"/>
        <v>116</v>
      </c>
      <c r="S23" s="36">
        <f>COUNTIFS($F$2:$F$452,0,$G$2:$G$452,CONCATENATE("&gt;=",$Q23))</f>
        <v>332</v>
      </c>
      <c r="T23" s="36">
        <f t="shared" si="4"/>
        <v>2</v>
      </c>
      <c r="U23" s="36">
        <f t="shared" si="5"/>
        <v>0</v>
      </c>
      <c r="V23" s="37">
        <f t="shared" si="6"/>
        <v>1</v>
      </c>
      <c r="W23" s="37">
        <f t="shared" si="7"/>
        <v>5.9880239520958087E-3</v>
      </c>
      <c r="X23" s="38">
        <f t="shared" si="8"/>
        <v>0</v>
      </c>
      <c r="Y23" s="38">
        <f t="shared" si="8"/>
        <v>0.99401197604790414</v>
      </c>
      <c r="Z23" s="39">
        <f t="shared" si="9"/>
        <v>5.9880239520957446E-3</v>
      </c>
      <c r="AA23" s="40">
        <f t="shared" si="10"/>
        <v>0.26165407544113545</v>
      </c>
      <c r="AE23" s="46">
        <v>31</v>
      </c>
      <c r="AF23" s="46">
        <v>111</v>
      </c>
      <c r="AG23" s="46">
        <v>305</v>
      </c>
      <c r="AH23" s="46">
        <v>29</v>
      </c>
      <c r="AI23" s="46">
        <v>5</v>
      </c>
      <c r="AJ23" s="47">
        <v>0.9568965517241379</v>
      </c>
      <c r="AK23" s="47">
        <v>8.6826347305389226E-2</v>
      </c>
      <c r="AL23" s="47">
        <v>4.31034482758621E-2</v>
      </c>
      <c r="AM23" s="47">
        <v>0.91317365269461082</v>
      </c>
      <c r="AN23" s="48">
        <v>4.3722899029527085E-2</v>
      </c>
      <c r="AO23" s="48">
        <v>0.31061380564812724</v>
      </c>
    </row>
    <row r="24" spans="1:41" ht="15.5" x14ac:dyDescent="0.35">
      <c r="A24" s="5">
        <v>0</v>
      </c>
      <c r="B24" s="5">
        <v>21</v>
      </c>
      <c r="C24" s="5">
        <v>1</v>
      </c>
      <c r="D24" s="5">
        <v>1</v>
      </c>
      <c r="E24" s="5" t="str">
        <f t="shared" si="0"/>
        <v>11</v>
      </c>
      <c r="F24" s="16">
        <f t="shared" si="1"/>
        <v>0</v>
      </c>
      <c r="G24" s="28">
        <v>60</v>
      </c>
      <c r="Q24" s="36">
        <v>24</v>
      </c>
      <c r="R24" s="36">
        <f t="shared" si="2"/>
        <v>116</v>
      </c>
      <c r="S24" s="36">
        <f t="shared" si="3"/>
        <v>331</v>
      </c>
      <c r="T24" s="36">
        <f t="shared" si="4"/>
        <v>3</v>
      </c>
      <c r="U24" s="36">
        <f t="shared" si="5"/>
        <v>0</v>
      </c>
      <c r="V24" s="37">
        <f t="shared" si="6"/>
        <v>1</v>
      </c>
      <c r="W24" s="37">
        <f t="shared" si="7"/>
        <v>8.9820359281437123E-3</v>
      </c>
      <c r="X24" s="38">
        <f t="shared" si="8"/>
        <v>0</v>
      </c>
      <c r="Y24" s="38">
        <f t="shared" si="8"/>
        <v>0.99101796407185627</v>
      </c>
      <c r="Z24" s="39">
        <f t="shared" si="9"/>
        <v>8.9820359281436168E-3</v>
      </c>
      <c r="AA24" s="40">
        <f t="shared" si="10"/>
        <v>0.26387800894884289</v>
      </c>
      <c r="AE24" s="46">
        <v>36</v>
      </c>
      <c r="AF24" s="46">
        <v>101</v>
      </c>
      <c r="AG24" s="46">
        <v>274</v>
      </c>
      <c r="AH24" s="46">
        <v>60</v>
      </c>
      <c r="AI24" s="46">
        <v>15</v>
      </c>
      <c r="AJ24" s="47">
        <v>0.87068965517241381</v>
      </c>
      <c r="AK24" s="47">
        <v>0.17964071856287425</v>
      </c>
      <c r="AL24" s="47">
        <v>0.12931034482758619</v>
      </c>
      <c r="AM24" s="47">
        <v>0.82035928143712578</v>
      </c>
      <c r="AN24" s="48">
        <v>5.0330373735288036E-2</v>
      </c>
      <c r="AO24" s="48">
        <v>0.35738279538484008</v>
      </c>
    </row>
    <row r="25" spans="1:41" ht="15.5" x14ac:dyDescent="0.35">
      <c r="A25" s="5">
        <v>0</v>
      </c>
      <c r="B25" s="5">
        <v>21</v>
      </c>
      <c r="C25" s="5">
        <v>1</v>
      </c>
      <c r="D25" s="5">
        <v>1</v>
      </c>
      <c r="E25" s="5" t="str">
        <f t="shared" si="0"/>
        <v>11</v>
      </c>
      <c r="F25" s="16">
        <f t="shared" si="1"/>
        <v>0</v>
      </c>
      <c r="G25" s="28">
        <v>27</v>
      </c>
      <c r="Q25" s="36">
        <v>25</v>
      </c>
      <c r="R25" s="36">
        <f t="shared" si="2"/>
        <v>116</v>
      </c>
      <c r="S25" s="36">
        <f t="shared" si="3"/>
        <v>330</v>
      </c>
      <c r="T25" s="36">
        <f t="shared" si="4"/>
        <v>4</v>
      </c>
      <c r="U25" s="36">
        <f t="shared" si="5"/>
        <v>0</v>
      </c>
      <c r="V25" s="37">
        <f t="shared" si="6"/>
        <v>1</v>
      </c>
      <c r="W25" s="37">
        <f t="shared" si="7"/>
        <v>1.1976047904191617E-2</v>
      </c>
      <c r="X25" s="38">
        <f t="shared" si="8"/>
        <v>0</v>
      </c>
      <c r="Y25" s="38">
        <f t="shared" si="8"/>
        <v>0.9880239520958084</v>
      </c>
      <c r="Z25" s="39">
        <f t="shared" si="9"/>
        <v>1.1976047904191711E-2</v>
      </c>
      <c r="AA25" s="40">
        <f t="shared" si="10"/>
        <v>0.26610194245655033</v>
      </c>
      <c r="AE25" s="46">
        <v>41</v>
      </c>
      <c r="AF25" s="46">
        <v>84</v>
      </c>
      <c r="AG25" s="46">
        <v>244</v>
      </c>
      <c r="AH25" s="46">
        <v>90</v>
      </c>
      <c r="AI25" s="46">
        <v>32</v>
      </c>
      <c r="AJ25" s="47">
        <v>0.72413793103448276</v>
      </c>
      <c r="AK25" s="47">
        <v>0.26946107784431139</v>
      </c>
      <c r="AL25" s="47">
        <v>0.27586206896551724</v>
      </c>
      <c r="AM25" s="47">
        <v>0.73053892215568861</v>
      </c>
      <c r="AN25" s="48">
        <v>-6.4009911212058457E-3</v>
      </c>
      <c r="AO25" s="48">
        <v>0.38640678731229339</v>
      </c>
    </row>
    <row r="26" spans="1:41" ht="15.5" x14ac:dyDescent="0.35">
      <c r="A26" s="5">
        <v>0</v>
      </c>
      <c r="B26" s="5">
        <v>23</v>
      </c>
      <c r="C26" s="5">
        <v>3</v>
      </c>
      <c r="D26" s="5">
        <v>3</v>
      </c>
      <c r="E26" s="5" t="str">
        <f t="shared" si="0"/>
        <v>33</v>
      </c>
      <c r="F26" s="16">
        <f t="shared" si="1"/>
        <v>1</v>
      </c>
      <c r="G26" s="28">
        <v>39</v>
      </c>
      <c r="Q26" s="36">
        <v>26</v>
      </c>
      <c r="R26" s="36">
        <f t="shared" si="2"/>
        <v>116</v>
      </c>
      <c r="S26" s="36">
        <f t="shared" si="3"/>
        <v>328</v>
      </c>
      <c r="T26" s="36">
        <f t="shared" si="4"/>
        <v>6</v>
      </c>
      <c r="U26" s="36">
        <f t="shared" si="5"/>
        <v>0</v>
      </c>
      <c r="V26" s="37">
        <f t="shared" si="6"/>
        <v>1</v>
      </c>
      <c r="W26" s="37">
        <f t="shared" si="7"/>
        <v>1.7964071856287425E-2</v>
      </c>
      <c r="X26" s="38">
        <f t="shared" si="8"/>
        <v>0</v>
      </c>
      <c r="Y26" s="38">
        <f t="shared" si="8"/>
        <v>0.98203592814371254</v>
      </c>
      <c r="Z26" s="39">
        <f t="shared" si="9"/>
        <v>1.7964071856287456E-2</v>
      </c>
      <c r="AA26" s="40">
        <f t="shared" si="10"/>
        <v>0.27054980947196516</v>
      </c>
      <c r="AE26" s="46">
        <v>46</v>
      </c>
      <c r="AF26" s="46">
        <v>67</v>
      </c>
      <c r="AG26" s="46">
        <v>200</v>
      </c>
      <c r="AH26" s="46">
        <v>134</v>
      </c>
      <c r="AI26" s="46">
        <v>49</v>
      </c>
      <c r="AJ26" s="47">
        <v>0.57758620689655171</v>
      </c>
      <c r="AK26" s="47">
        <v>0.40119760479041916</v>
      </c>
      <c r="AL26" s="47">
        <v>0.42241379310344829</v>
      </c>
      <c r="AM26" s="47">
        <v>0.5988023952095809</v>
      </c>
      <c r="AN26" s="48">
        <v>-2.1216188313029072E-2</v>
      </c>
      <c r="AO26" s="48">
        <v>0.44656584834765062</v>
      </c>
    </row>
    <row r="27" spans="1:41" ht="15.5" x14ac:dyDescent="0.35">
      <c r="A27" s="5">
        <v>0</v>
      </c>
      <c r="B27" s="5">
        <v>24</v>
      </c>
      <c r="C27" s="5">
        <v>1</v>
      </c>
      <c r="D27" s="5">
        <v>1</v>
      </c>
      <c r="E27" s="5" t="str">
        <f t="shared" si="0"/>
        <v>11</v>
      </c>
      <c r="F27" s="16">
        <f t="shared" si="1"/>
        <v>0</v>
      </c>
      <c r="G27" s="28">
        <v>54</v>
      </c>
      <c r="Q27" s="36">
        <v>27</v>
      </c>
      <c r="R27" s="36">
        <f t="shared" si="2"/>
        <v>115</v>
      </c>
      <c r="S27" s="36">
        <f t="shared" si="3"/>
        <v>324</v>
      </c>
      <c r="T27" s="36">
        <f t="shared" si="4"/>
        <v>10</v>
      </c>
      <c r="U27" s="36">
        <f t="shared" si="5"/>
        <v>1</v>
      </c>
      <c r="V27" s="37">
        <f t="shared" si="6"/>
        <v>0.99137931034482762</v>
      </c>
      <c r="W27" s="37">
        <f t="shared" si="7"/>
        <v>2.9940119760479042E-2</v>
      </c>
      <c r="X27" s="38">
        <f t="shared" si="8"/>
        <v>8.6206896551723755E-3</v>
      </c>
      <c r="Y27" s="38">
        <f t="shared" si="8"/>
        <v>0.97005988023952094</v>
      </c>
      <c r="Z27" s="39">
        <f t="shared" si="9"/>
        <v>2.1319430105306569E-2</v>
      </c>
      <c r="AA27" s="40">
        <f t="shared" si="10"/>
        <v>0.27722824860257311</v>
      </c>
      <c r="AE27" s="46">
        <v>51</v>
      </c>
      <c r="AF27" s="46">
        <v>60</v>
      </c>
      <c r="AG27" s="46">
        <v>150</v>
      </c>
      <c r="AH27" s="46">
        <v>184</v>
      </c>
      <c r="AI27" s="46">
        <v>56</v>
      </c>
      <c r="AJ27" s="47">
        <v>0.51724137931034486</v>
      </c>
      <c r="AK27" s="47">
        <v>0.55089820359281438</v>
      </c>
      <c r="AL27" s="47">
        <v>0.48275862068965514</v>
      </c>
      <c r="AM27" s="47">
        <v>0.44910179640718562</v>
      </c>
      <c r="AN27" s="48">
        <v>6.8139582903159246E-2</v>
      </c>
      <c r="AO27" s="48">
        <v>0.54224145943146973</v>
      </c>
    </row>
    <row r="28" spans="1:41" ht="15.5" x14ac:dyDescent="0.35">
      <c r="A28" s="5">
        <v>1</v>
      </c>
      <c r="B28" s="5">
        <v>22</v>
      </c>
      <c r="C28" s="5">
        <v>1</v>
      </c>
      <c r="D28" s="5">
        <v>1</v>
      </c>
      <c r="E28" s="5" t="str">
        <f t="shared" si="0"/>
        <v>11</v>
      </c>
      <c r="F28" s="16">
        <f t="shared" si="1"/>
        <v>0</v>
      </c>
      <c r="G28" s="28">
        <v>44</v>
      </c>
      <c r="Q28" s="36">
        <v>28</v>
      </c>
      <c r="R28" s="36">
        <f t="shared" si="2"/>
        <v>114</v>
      </c>
      <c r="S28" s="36">
        <f t="shared" si="3"/>
        <v>316</v>
      </c>
      <c r="T28" s="36">
        <f t="shared" si="4"/>
        <v>18</v>
      </c>
      <c r="U28" s="36">
        <f t="shared" si="5"/>
        <v>2</v>
      </c>
      <c r="V28" s="37">
        <f t="shared" si="6"/>
        <v>0.98275862068965514</v>
      </c>
      <c r="W28" s="37">
        <f t="shared" si="7"/>
        <v>5.3892215568862277E-2</v>
      </c>
      <c r="X28" s="38">
        <f t="shared" si="8"/>
        <v>1.7241379310344862E-2</v>
      </c>
      <c r="Y28" s="38">
        <f t="shared" si="8"/>
        <v>0.94610778443113774</v>
      </c>
      <c r="Z28" s="39">
        <f t="shared" si="9"/>
        <v>3.6650836258517394E-2</v>
      </c>
      <c r="AA28" s="40">
        <f t="shared" si="10"/>
        <v>0.29280242176401078</v>
      </c>
      <c r="AE28" s="49">
        <v>56</v>
      </c>
      <c r="AF28" s="49">
        <v>44</v>
      </c>
      <c r="AG28" s="49">
        <v>90</v>
      </c>
      <c r="AH28" s="49">
        <v>244</v>
      </c>
      <c r="AI28" s="49">
        <v>72</v>
      </c>
      <c r="AJ28" s="50">
        <v>0.37931034482758619</v>
      </c>
      <c r="AK28" s="50">
        <v>0.73053892215568861</v>
      </c>
      <c r="AL28" s="50">
        <v>0.62068965517241381</v>
      </c>
      <c r="AM28" s="50">
        <v>0.26946107784431139</v>
      </c>
      <c r="AN28" s="48">
        <v>0.10984926698327468</v>
      </c>
      <c r="AO28" s="48">
        <v>0.64020075149036737</v>
      </c>
    </row>
    <row r="29" spans="1:41" ht="15.5" x14ac:dyDescent="0.35">
      <c r="A29" s="5">
        <v>0</v>
      </c>
      <c r="B29" s="5">
        <v>20</v>
      </c>
      <c r="C29" s="5">
        <v>1</v>
      </c>
      <c r="D29" s="5">
        <v>1</v>
      </c>
      <c r="E29" s="5" t="str">
        <f t="shared" si="0"/>
        <v>11</v>
      </c>
      <c r="F29" s="16">
        <f t="shared" si="1"/>
        <v>0</v>
      </c>
      <c r="G29" s="28">
        <v>48</v>
      </c>
      <c r="Q29" s="36">
        <v>29</v>
      </c>
      <c r="R29" s="36">
        <f t="shared" si="2"/>
        <v>114</v>
      </c>
      <c r="S29" s="36">
        <f t="shared" si="3"/>
        <v>311</v>
      </c>
      <c r="T29" s="36">
        <f t="shared" si="4"/>
        <v>23</v>
      </c>
      <c r="U29" s="36">
        <f t="shared" si="5"/>
        <v>2</v>
      </c>
      <c r="V29" s="37">
        <f t="shared" si="6"/>
        <v>0.98275862068965514</v>
      </c>
      <c r="W29" s="37">
        <f t="shared" si="7"/>
        <v>6.8862275449101798E-2</v>
      </c>
      <c r="X29" s="38">
        <f t="shared" si="8"/>
        <v>1.7241379310344862E-2</v>
      </c>
      <c r="Y29" s="38">
        <f t="shared" si="8"/>
        <v>0.93113772455089816</v>
      </c>
      <c r="Z29" s="39">
        <f t="shared" si="9"/>
        <v>5.1620896138756978E-2</v>
      </c>
      <c r="AA29" s="40">
        <f t="shared" si="10"/>
        <v>0.30392208930254788</v>
      </c>
      <c r="AE29" s="46">
        <v>61</v>
      </c>
      <c r="AF29" s="46">
        <v>28</v>
      </c>
      <c r="AG29" s="46">
        <v>51</v>
      </c>
      <c r="AH29" s="46">
        <v>283</v>
      </c>
      <c r="AI29" s="46">
        <v>88</v>
      </c>
      <c r="AJ29" s="47">
        <v>0.2413793103448276</v>
      </c>
      <c r="AK29" s="47">
        <v>0.84730538922155685</v>
      </c>
      <c r="AL29" s="47">
        <v>0.75862068965517238</v>
      </c>
      <c r="AM29" s="47">
        <v>0.15269461077844315</v>
      </c>
      <c r="AN29" s="48">
        <v>8.8684699566384362E-2</v>
      </c>
      <c r="AO29" s="48">
        <v>0.69145743988740926</v>
      </c>
    </row>
    <row r="30" spans="1:41" ht="15.5" x14ac:dyDescent="0.35">
      <c r="A30" s="5">
        <v>0</v>
      </c>
      <c r="B30" s="5">
        <v>48</v>
      </c>
      <c r="C30" s="5">
        <v>1</v>
      </c>
      <c r="D30" s="5">
        <v>1</v>
      </c>
      <c r="E30" s="5" t="str">
        <f t="shared" si="0"/>
        <v>11</v>
      </c>
      <c r="F30" s="16">
        <f t="shared" si="1"/>
        <v>0</v>
      </c>
      <c r="G30" s="28">
        <v>64</v>
      </c>
      <c r="Q30" s="36">
        <v>30</v>
      </c>
      <c r="R30" s="36">
        <f t="shared" si="2"/>
        <v>112</v>
      </c>
      <c r="S30" s="36">
        <f t="shared" si="3"/>
        <v>310</v>
      </c>
      <c r="T30" s="36">
        <f t="shared" si="4"/>
        <v>24</v>
      </c>
      <c r="U30" s="36">
        <f t="shared" si="5"/>
        <v>4</v>
      </c>
      <c r="V30" s="37">
        <f t="shared" si="6"/>
        <v>0.96551724137931039</v>
      </c>
      <c r="W30" s="37">
        <f t="shared" si="7"/>
        <v>7.1856287425149698E-2</v>
      </c>
      <c r="X30" s="38">
        <f t="shared" si="8"/>
        <v>3.4482758620689613E-2</v>
      </c>
      <c r="Y30" s="38">
        <f t="shared" si="8"/>
        <v>0.92814371257485029</v>
      </c>
      <c r="Z30" s="39">
        <f t="shared" si="9"/>
        <v>3.7373528804460099E-2</v>
      </c>
      <c r="AA30" s="40">
        <f t="shared" si="10"/>
        <v>0.30171143300981185</v>
      </c>
      <c r="AE30" s="46">
        <v>66</v>
      </c>
      <c r="AF30" s="46">
        <v>15</v>
      </c>
      <c r="AG30" s="46">
        <v>22</v>
      </c>
      <c r="AH30" s="46">
        <v>312</v>
      </c>
      <c r="AI30" s="46">
        <v>101</v>
      </c>
      <c r="AJ30" s="47">
        <v>0.12931034482758622</v>
      </c>
      <c r="AK30" s="47">
        <v>0.93413173652694614</v>
      </c>
      <c r="AL30" s="47">
        <v>0.87068965517241381</v>
      </c>
      <c r="AM30" s="47">
        <v>6.5868263473053856E-2</v>
      </c>
      <c r="AN30" s="48">
        <v>6.3442081354532442E-2</v>
      </c>
      <c r="AO30" s="48">
        <v>0.72712667790804209</v>
      </c>
    </row>
    <row r="31" spans="1:41" ht="15.5" x14ac:dyDescent="0.35">
      <c r="A31" s="5">
        <v>0</v>
      </c>
      <c r="B31" s="5">
        <v>21</v>
      </c>
      <c r="C31" s="5">
        <v>1</v>
      </c>
      <c r="D31" s="5">
        <v>1</v>
      </c>
      <c r="E31" s="5" t="str">
        <f t="shared" si="0"/>
        <v>11</v>
      </c>
      <c r="F31" s="16">
        <f t="shared" si="1"/>
        <v>0</v>
      </c>
      <c r="G31" s="28">
        <v>56</v>
      </c>
      <c r="Q31" s="36">
        <v>31</v>
      </c>
      <c r="R31" s="36">
        <f t="shared" si="2"/>
        <v>111</v>
      </c>
      <c r="S31" s="36">
        <f t="shared" si="3"/>
        <v>305</v>
      </c>
      <c r="T31" s="36">
        <f t="shared" si="4"/>
        <v>29</v>
      </c>
      <c r="U31" s="36">
        <f t="shared" si="5"/>
        <v>5</v>
      </c>
      <c r="V31" s="37">
        <f t="shared" si="6"/>
        <v>0.9568965517241379</v>
      </c>
      <c r="W31" s="37">
        <f t="shared" si="7"/>
        <v>8.6826347305389226E-2</v>
      </c>
      <c r="X31" s="38">
        <f t="shared" si="8"/>
        <v>4.31034482758621E-2</v>
      </c>
      <c r="Y31" s="38">
        <f t="shared" si="8"/>
        <v>0.91317365269461082</v>
      </c>
      <c r="Z31" s="39">
        <f t="shared" si="9"/>
        <v>4.3722899029527085E-2</v>
      </c>
      <c r="AA31" s="40">
        <f t="shared" si="10"/>
        <v>0.31061380564812724</v>
      </c>
      <c r="AE31" s="46">
        <v>71</v>
      </c>
      <c r="AF31" s="46">
        <v>9</v>
      </c>
      <c r="AG31" s="46">
        <v>8</v>
      </c>
      <c r="AH31" s="46">
        <v>326</v>
      </c>
      <c r="AI31" s="46">
        <v>107</v>
      </c>
      <c r="AJ31" s="47">
        <v>7.7586206896551727E-2</v>
      </c>
      <c r="AK31" s="47">
        <v>0.9760479041916168</v>
      </c>
      <c r="AL31" s="47">
        <v>0.92241379310344829</v>
      </c>
      <c r="AM31" s="47">
        <v>2.39520958083832E-2</v>
      </c>
      <c r="AN31" s="48">
        <v>5.3634111088168623E-2</v>
      </c>
      <c r="AO31" s="48">
        <v>0.74495797761461557</v>
      </c>
    </row>
    <row r="32" spans="1:41" ht="15.5" x14ac:dyDescent="0.35">
      <c r="A32" s="5">
        <v>1</v>
      </c>
      <c r="B32" s="5">
        <v>23</v>
      </c>
      <c r="C32" s="5">
        <v>1</v>
      </c>
      <c r="D32" s="5">
        <v>1</v>
      </c>
      <c r="E32" s="5" t="str">
        <f t="shared" si="0"/>
        <v>11</v>
      </c>
      <c r="F32" s="16">
        <f t="shared" si="1"/>
        <v>0</v>
      </c>
      <c r="G32" s="28">
        <v>54</v>
      </c>
      <c r="Q32" s="36">
        <v>32</v>
      </c>
      <c r="R32" s="36">
        <f t="shared" si="2"/>
        <v>111</v>
      </c>
      <c r="S32" s="36">
        <f t="shared" si="3"/>
        <v>300</v>
      </c>
      <c r="T32" s="36">
        <f t="shared" si="4"/>
        <v>34</v>
      </c>
      <c r="U32" s="36">
        <f t="shared" si="5"/>
        <v>5</v>
      </c>
      <c r="V32" s="37">
        <f t="shared" si="6"/>
        <v>0.9568965517241379</v>
      </c>
      <c r="W32" s="37">
        <f t="shared" si="7"/>
        <v>0.10179640718562874</v>
      </c>
      <c r="X32" s="38">
        <f t="shared" si="8"/>
        <v>4.31034482758621E-2</v>
      </c>
      <c r="Y32" s="38">
        <f t="shared" si="8"/>
        <v>0.89820359281437123</v>
      </c>
      <c r="Z32" s="39">
        <f>V32+W32-1</f>
        <v>5.8692958909766668E-2</v>
      </c>
      <c r="AA32" s="40">
        <f t="shared" si="10"/>
        <v>0.32173347318666434</v>
      </c>
      <c r="AE32" s="46">
        <v>76</v>
      </c>
      <c r="AF32" s="46">
        <v>2</v>
      </c>
      <c r="AG32" s="46">
        <v>4</v>
      </c>
      <c r="AH32" s="46">
        <v>330</v>
      </c>
      <c r="AI32" s="46">
        <v>114</v>
      </c>
      <c r="AJ32" s="47">
        <v>1.7241379310344827E-2</v>
      </c>
      <c r="AK32" s="47">
        <v>0.9880239520958084</v>
      </c>
      <c r="AL32" s="47">
        <v>0.98275862068965514</v>
      </c>
      <c r="AM32" s="47">
        <v>1.19760479041916E-2</v>
      </c>
      <c r="AN32" s="48">
        <v>5.2653314061532619E-3</v>
      </c>
      <c r="AO32" s="48">
        <v>0.73833264734389314</v>
      </c>
    </row>
    <row r="33" spans="1:41" ht="15.5" x14ac:dyDescent="0.35">
      <c r="A33" s="5">
        <v>1</v>
      </c>
      <c r="B33" s="5">
        <v>12</v>
      </c>
      <c r="C33" s="5">
        <v>2</v>
      </c>
      <c r="D33" s="5">
        <v>3</v>
      </c>
      <c r="E33" s="5" t="str">
        <f t="shared" si="0"/>
        <v>23</v>
      </c>
      <c r="F33" s="16">
        <f t="shared" si="1"/>
        <v>1</v>
      </c>
      <c r="G33" s="28">
        <v>49</v>
      </c>
      <c r="Q33" s="36">
        <v>33</v>
      </c>
      <c r="R33" s="36">
        <f t="shared" si="2"/>
        <v>109</v>
      </c>
      <c r="S33" s="36">
        <f t="shared" si="3"/>
        <v>296</v>
      </c>
      <c r="T33" s="36">
        <f t="shared" si="4"/>
        <v>38</v>
      </c>
      <c r="U33" s="36">
        <f t="shared" si="5"/>
        <v>7</v>
      </c>
      <c r="V33" s="37">
        <f t="shared" si="6"/>
        <v>0.93965517241379315</v>
      </c>
      <c r="W33" s="37">
        <f t="shared" si="7"/>
        <v>0.11377245508982035</v>
      </c>
      <c r="X33" s="38">
        <f t="shared" si="8"/>
        <v>6.0344827586206851E-2</v>
      </c>
      <c r="Y33" s="38">
        <f t="shared" si="8"/>
        <v>0.88622754491017963</v>
      </c>
      <c r="Z33" s="39">
        <f t="shared" si="9"/>
        <v>5.3427627503613406E-2</v>
      </c>
      <c r="AA33" s="40">
        <f t="shared" si="10"/>
        <v>0.32619461741705058</v>
      </c>
      <c r="AE33" s="46">
        <v>81</v>
      </c>
      <c r="AF33" s="46">
        <v>1</v>
      </c>
      <c r="AG33" s="46">
        <v>1</v>
      </c>
      <c r="AH33" s="46">
        <v>333</v>
      </c>
      <c r="AI33" s="46">
        <v>115</v>
      </c>
      <c r="AJ33" s="47">
        <v>8.6206896551724137E-3</v>
      </c>
      <c r="AK33" s="47">
        <v>0.99700598802395213</v>
      </c>
      <c r="AL33" s="47">
        <v>0.99137931034482762</v>
      </c>
      <c r="AM33" s="47">
        <v>2.9940119760478723E-3</v>
      </c>
      <c r="AN33" s="48">
        <v>5.6266776791245032E-3</v>
      </c>
      <c r="AO33" s="48">
        <v>0.74278715296679365</v>
      </c>
    </row>
    <row r="34" spans="1:41" ht="15.5" x14ac:dyDescent="0.35">
      <c r="A34" s="5">
        <v>0</v>
      </c>
      <c r="B34" s="5">
        <v>15</v>
      </c>
      <c r="C34" s="5">
        <v>3</v>
      </c>
      <c r="D34" s="5">
        <v>3</v>
      </c>
      <c r="E34" s="5" t="str">
        <f t="shared" si="0"/>
        <v>33</v>
      </c>
      <c r="F34" s="16">
        <f t="shared" si="1"/>
        <v>1</v>
      </c>
      <c r="G34" s="28">
        <v>75</v>
      </c>
      <c r="Q34" s="36">
        <v>34</v>
      </c>
      <c r="R34" s="36">
        <f t="shared" si="2"/>
        <v>107</v>
      </c>
      <c r="S34" s="36">
        <f t="shared" si="3"/>
        <v>288</v>
      </c>
      <c r="T34" s="36">
        <f t="shared" si="4"/>
        <v>46</v>
      </c>
      <c r="U34" s="36">
        <f t="shared" si="5"/>
        <v>9</v>
      </c>
      <c r="V34" s="37">
        <f t="shared" si="6"/>
        <v>0.92241379310344829</v>
      </c>
      <c r="W34" s="37">
        <f t="shared" si="7"/>
        <v>0.1377245508982036</v>
      </c>
      <c r="X34" s="38">
        <f t="shared" si="8"/>
        <v>7.7586206896551713E-2</v>
      </c>
      <c r="Y34" s="38">
        <f t="shared" si="8"/>
        <v>0.86227544910179643</v>
      </c>
      <c r="Z34" s="39">
        <f t="shared" si="9"/>
        <v>6.0138344001651856E-2</v>
      </c>
      <c r="AA34" s="40">
        <f t="shared" si="10"/>
        <v>0.33955149567826654</v>
      </c>
      <c r="AE34" s="51">
        <v>85</v>
      </c>
      <c r="AF34" s="51">
        <v>1</v>
      </c>
      <c r="AG34" s="51">
        <v>0</v>
      </c>
      <c r="AH34" s="51">
        <v>334</v>
      </c>
      <c r="AI34" s="51">
        <v>115</v>
      </c>
      <c r="AJ34" s="52">
        <v>8.6206896551724137E-3</v>
      </c>
      <c r="AK34" s="52">
        <v>1</v>
      </c>
      <c r="AL34" s="52">
        <v>0.99137931034482762</v>
      </c>
      <c r="AM34" s="52">
        <v>0</v>
      </c>
      <c r="AN34" s="53">
        <v>8.6206896551723755E-3</v>
      </c>
      <c r="AO34" s="53">
        <v>0.74501108647450109</v>
      </c>
    </row>
    <row r="35" spans="1:41" x14ac:dyDescent="0.35">
      <c r="A35" s="5">
        <v>0</v>
      </c>
      <c r="B35" s="5">
        <v>23</v>
      </c>
      <c r="C35" s="5">
        <v>1</v>
      </c>
      <c r="D35" s="5">
        <v>1</v>
      </c>
      <c r="E35" s="5" t="str">
        <f t="shared" si="0"/>
        <v>11</v>
      </c>
      <c r="F35" s="16">
        <f t="shared" si="1"/>
        <v>0</v>
      </c>
      <c r="G35" s="28">
        <v>38</v>
      </c>
      <c r="Q35" s="36">
        <v>35</v>
      </c>
      <c r="R35" s="36">
        <f t="shared" si="2"/>
        <v>104</v>
      </c>
      <c r="S35" s="36">
        <f t="shared" si="3"/>
        <v>283</v>
      </c>
      <c r="T35" s="36">
        <f t="shared" si="4"/>
        <v>51</v>
      </c>
      <c r="U35" s="36">
        <f t="shared" si="5"/>
        <v>12</v>
      </c>
      <c r="V35" s="37">
        <f t="shared" si="6"/>
        <v>0.89655172413793105</v>
      </c>
      <c r="W35" s="37">
        <f t="shared" si="7"/>
        <v>0.15269461077844312</v>
      </c>
      <c r="X35" s="38">
        <f t="shared" si="8"/>
        <v>0.10344827586206895</v>
      </c>
      <c r="Y35" s="38">
        <f t="shared" si="8"/>
        <v>0.84730538922155685</v>
      </c>
      <c r="Z35" s="39">
        <f t="shared" si="9"/>
        <v>4.924633491637409E-2</v>
      </c>
      <c r="AA35" s="40">
        <f t="shared" si="10"/>
        <v>0.34401927851613845</v>
      </c>
    </row>
    <row r="36" spans="1:41" x14ac:dyDescent="0.35">
      <c r="A36" s="5">
        <v>0</v>
      </c>
      <c r="B36" s="5">
        <v>39</v>
      </c>
      <c r="C36" s="5">
        <v>1</v>
      </c>
      <c r="D36" s="5">
        <v>1</v>
      </c>
      <c r="E36" s="5" t="str">
        <f t="shared" si="0"/>
        <v>11</v>
      </c>
      <c r="F36" s="16">
        <f t="shared" si="1"/>
        <v>0</v>
      </c>
      <c r="G36" s="28">
        <v>32</v>
      </c>
      <c r="Q36" s="36">
        <v>36</v>
      </c>
      <c r="R36" s="36">
        <f t="shared" si="2"/>
        <v>101</v>
      </c>
      <c r="S36" s="36">
        <f t="shared" si="3"/>
        <v>274</v>
      </c>
      <c r="T36" s="36">
        <f t="shared" si="4"/>
        <v>60</v>
      </c>
      <c r="U36" s="36">
        <f t="shared" si="5"/>
        <v>15</v>
      </c>
      <c r="V36" s="37">
        <f t="shared" si="6"/>
        <v>0.87068965517241381</v>
      </c>
      <c r="W36" s="37">
        <f t="shared" si="7"/>
        <v>0.17964071856287425</v>
      </c>
      <c r="X36" s="38">
        <f t="shared" si="8"/>
        <v>0.12931034482758619</v>
      </c>
      <c r="Y36" s="38">
        <f t="shared" si="8"/>
        <v>0.82035928143712578</v>
      </c>
      <c r="Z36" s="39">
        <f t="shared" si="9"/>
        <v>5.0330373735288036E-2</v>
      </c>
      <c r="AA36" s="40">
        <f t="shared" si="10"/>
        <v>0.35738279538484008</v>
      </c>
    </row>
    <row r="37" spans="1:41" x14ac:dyDescent="0.35">
      <c r="A37" s="5">
        <v>0</v>
      </c>
      <c r="B37" s="5">
        <v>24</v>
      </c>
      <c r="C37" s="5">
        <v>1</v>
      </c>
      <c r="D37" s="5">
        <v>1</v>
      </c>
      <c r="E37" s="5" t="str">
        <f t="shared" si="0"/>
        <v>11</v>
      </c>
      <c r="F37" s="16">
        <f t="shared" si="1"/>
        <v>0</v>
      </c>
      <c r="G37" s="28">
        <v>42</v>
      </c>
      <c r="Q37" s="36">
        <v>37</v>
      </c>
      <c r="R37" s="36">
        <f t="shared" si="2"/>
        <v>99</v>
      </c>
      <c r="S37" s="36">
        <f t="shared" si="3"/>
        <v>269</v>
      </c>
      <c r="T37" s="36">
        <f t="shared" si="4"/>
        <v>65</v>
      </c>
      <c r="U37" s="36">
        <f t="shared" si="5"/>
        <v>17</v>
      </c>
      <c r="V37" s="37">
        <f t="shared" si="6"/>
        <v>0.85344827586206895</v>
      </c>
      <c r="W37" s="37">
        <f t="shared" si="7"/>
        <v>0.19461077844311378</v>
      </c>
      <c r="X37" s="38">
        <f t="shared" si="8"/>
        <v>0.14655172413793105</v>
      </c>
      <c r="Y37" s="38">
        <f t="shared" si="8"/>
        <v>0.80538922155688619</v>
      </c>
      <c r="Z37" s="39">
        <f t="shared" si="9"/>
        <v>4.8059054305182647E-2</v>
      </c>
      <c r="AA37" s="40">
        <f t="shared" si="10"/>
        <v>0.36406787312293376</v>
      </c>
    </row>
    <row r="38" spans="1:41" x14ac:dyDescent="0.35">
      <c r="A38" s="5">
        <v>1</v>
      </c>
      <c r="B38" s="5">
        <v>22</v>
      </c>
      <c r="C38" s="5">
        <v>1</v>
      </c>
      <c r="D38" s="5">
        <v>1</v>
      </c>
      <c r="E38" s="5" t="str">
        <f t="shared" si="0"/>
        <v>11</v>
      </c>
      <c r="F38" s="16">
        <f t="shared" si="1"/>
        <v>0</v>
      </c>
      <c r="G38" s="28">
        <v>39</v>
      </c>
      <c r="Q38" s="36">
        <v>38</v>
      </c>
      <c r="R38" s="36">
        <f t="shared" si="2"/>
        <v>94</v>
      </c>
      <c r="S38" s="36">
        <f t="shared" si="3"/>
        <v>267</v>
      </c>
      <c r="T38" s="36">
        <f t="shared" si="4"/>
        <v>67</v>
      </c>
      <c r="U38" s="36">
        <f t="shared" si="5"/>
        <v>22</v>
      </c>
      <c r="V38" s="37">
        <f t="shared" si="6"/>
        <v>0.81034482758620685</v>
      </c>
      <c r="W38" s="37">
        <f t="shared" si="7"/>
        <v>0.20059880239520958</v>
      </c>
      <c r="X38" s="38">
        <f t="shared" si="8"/>
        <v>0.18965517241379315</v>
      </c>
      <c r="Y38" s="38">
        <f t="shared" si="8"/>
        <v>0.79940119760479045</v>
      </c>
      <c r="Z38" s="39">
        <f t="shared" si="9"/>
        <v>1.0943629981416514E-2</v>
      </c>
      <c r="AA38" s="40">
        <f t="shared" si="10"/>
        <v>0.35742926563723992</v>
      </c>
    </row>
    <row r="39" spans="1:41" x14ac:dyDescent="0.35">
      <c r="A39" s="5">
        <v>0</v>
      </c>
      <c r="B39" s="5">
        <v>22</v>
      </c>
      <c r="C39" s="5">
        <v>1</v>
      </c>
      <c r="D39" s="5">
        <v>1</v>
      </c>
      <c r="E39" s="5" t="str">
        <f t="shared" si="0"/>
        <v>11</v>
      </c>
      <c r="F39" s="16">
        <f t="shared" si="1"/>
        <v>0</v>
      </c>
      <c r="G39" s="28">
        <v>22</v>
      </c>
      <c r="Q39" s="36">
        <v>39</v>
      </c>
      <c r="R39" s="36">
        <f t="shared" si="2"/>
        <v>92</v>
      </c>
      <c r="S39" s="36">
        <f t="shared" si="3"/>
        <v>263</v>
      </c>
      <c r="T39" s="36">
        <f t="shared" si="4"/>
        <v>71</v>
      </c>
      <c r="U39" s="36">
        <f t="shared" si="5"/>
        <v>24</v>
      </c>
      <c r="V39" s="37">
        <f t="shared" si="6"/>
        <v>0.7931034482758621</v>
      </c>
      <c r="W39" s="37">
        <f t="shared" si="7"/>
        <v>0.21257485029940121</v>
      </c>
      <c r="X39" s="38">
        <f t="shared" si="8"/>
        <v>0.2068965517241379</v>
      </c>
      <c r="Y39" s="38">
        <f t="shared" si="8"/>
        <v>0.78742514970059885</v>
      </c>
      <c r="Z39" s="39">
        <f t="shared" si="9"/>
        <v>5.678298575263252E-3</v>
      </c>
      <c r="AA39" s="40">
        <f t="shared" si="10"/>
        <v>0.36189040986762622</v>
      </c>
    </row>
    <row r="40" spans="1:41" x14ac:dyDescent="0.35">
      <c r="A40" s="5">
        <v>0</v>
      </c>
      <c r="B40" s="5">
        <v>23</v>
      </c>
      <c r="C40" s="5">
        <v>1</v>
      </c>
      <c r="D40" s="5">
        <v>1</v>
      </c>
      <c r="E40" s="5" t="str">
        <f t="shared" si="0"/>
        <v>11</v>
      </c>
      <c r="F40" s="16">
        <f t="shared" si="1"/>
        <v>0</v>
      </c>
      <c r="G40" s="28">
        <v>71</v>
      </c>
      <c r="Q40" s="36">
        <v>40</v>
      </c>
      <c r="R40" s="36">
        <f t="shared" si="2"/>
        <v>87</v>
      </c>
      <c r="S40" s="36">
        <f t="shared" si="3"/>
        <v>250</v>
      </c>
      <c r="T40" s="36">
        <f t="shared" si="4"/>
        <v>84</v>
      </c>
      <c r="U40" s="36">
        <f t="shared" si="5"/>
        <v>29</v>
      </c>
      <c r="V40" s="37">
        <f t="shared" si="6"/>
        <v>0.75</v>
      </c>
      <c r="W40" s="37">
        <f t="shared" si="7"/>
        <v>0.25149700598802394</v>
      </c>
      <c r="X40" s="38">
        <f t="shared" si="8"/>
        <v>0.25</v>
      </c>
      <c r="Y40" s="38">
        <f t="shared" si="8"/>
        <v>0.74850299401197606</v>
      </c>
      <c r="Z40" s="39">
        <f t="shared" si="9"/>
        <v>1.4970059880239361E-3</v>
      </c>
      <c r="AA40" s="40">
        <f t="shared" si="10"/>
        <v>0.37971507096671397</v>
      </c>
    </row>
    <row r="41" spans="1:41" x14ac:dyDescent="0.35">
      <c r="A41" s="5">
        <v>0</v>
      </c>
      <c r="B41" s="5">
        <v>22</v>
      </c>
      <c r="C41" s="5">
        <v>1</v>
      </c>
      <c r="D41" s="5">
        <v>1</v>
      </c>
      <c r="E41" s="5" t="str">
        <f t="shared" si="0"/>
        <v>11</v>
      </c>
      <c r="F41" s="16">
        <f t="shared" si="1"/>
        <v>0</v>
      </c>
      <c r="G41" s="28">
        <v>48</v>
      </c>
      <c r="Q41" s="36">
        <v>41</v>
      </c>
      <c r="R41" s="36">
        <f t="shared" si="2"/>
        <v>84</v>
      </c>
      <c r="S41" s="36">
        <f t="shared" si="3"/>
        <v>244</v>
      </c>
      <c r="T41" s="36">
        <f t="shared" si="4"/>
        <v>90</v>
      </c>
      <c r="U41" s="36">
        <f t="shared" si="5"/>
        <v>32</v>
      </c>
      <c r="V41" s="37">
        <f t="shared" si="6"/>
        <v>0.72413793103448276</v>
      </c>
      <c r="W41" s="37">
        <f t="shared" si="7"/>
        <v>0.26946107784431139</v>
      </c>
      <c r="X41" s="38">
        <f t="shared" si="8"/>
        <v>0.27586206896551724</v>
      </c>
      <c r="Y41" s="38">
        <f t="shared" si="8"/>
        <v>0.73053892215568861</v>
      </c>
      <c r="Z41" s="39">
        <f t="shared" si="9"/>
        <v>-6.4009911212058457E-3</v>
      </c>
      <c r="AA41" s="40">
        <f t="shared" si="10"/>
        <v>0.38640678731229339</v>
      </c>
    </row>
    <row r="42" spans="1:41" x14ac:dyDescent="0.35">
      <c r="A42" s="5">
        <v>1</v>
      </c>
      <c r="B42" s="5">
        <v>21</v>
      </c>
      <c r="C42" s="5">
        <v>1</v>
      </c>
      <c r="D42" s="5">
        <v>1</v>
      </c>
      <c r="E42" s="5" t="str">
        <f t="shared" si="0"/>
        <v>11</v>
      </c>
      <c r="F42" s="16">
        <f t="shared" si="1"/>
        <v>0</v>
      </c>
      <c r="G42" s="28">
        <v>36</v>
      </c>
      <c r="Q42" s="36">
        <v>42</v>
      </c>
      <c r="R42" s="36">
        <f t="shared" si="2"/>
        <v>82</v>
      </c>
      <c r="S42" s="36">
        <f t="shared" si="3"/>
        <v>235</v>
      </c>
      <c r="T42" s="36">
        <f t="shared" si="4"/>
        <v>99</v>
      </c>
      <c r="U42" s="36">
        <f t="shared" si="5"/>
        <v>34</v>
      </c>
      <c r="V42" s="37">
        <f t="shared" si="6"/>
        <v>0.7068965517241379</v>
      </c>
      <c r="W42" s="37">
        <f t="shared" si="7"/>
        <v>0.29640718562874252</v>
      </c>
      <c r="X42" s="38">
        <f t="shared" si="8"/>
        <v>0.2931034482758621</v>
      </c>
      <c r="Y42" s="38">
        <f t="shared" si="8"/>
        <v>0.70359281437125754</v>
      </c>
      <c r="Z42" s="39">
        <f t="shared" si="9"/>
        <v>3.3037373528803649E-3</v>
      </c>
      <c r="AA42" s="40">
        <f t="shared" si="10"/>
        <v>0.40198759908121673</v>
      </c>
    </row>
    <row r="43" spans="1:41" x14ac:dyDescent="0.35">
      <c r="A43" s="5">
        <v>0</v>
      </c>
      <c r="B43" s="5">
        <v>43</v>
      </c>
      <c r="C43" s="5">
        <v>1</v>
      </c>
      <c r="D43" s="5">
        <v>1</v>
      </c>
      <c r="E43" s="5" t="str">
        <f t="shared" si="0"/>
        <v>11</v>
      </c>
      <c r="F43" s="16">
        <f t="shared" si="1"/>
        <v>0</v>
      </c>
      <c r="G43" s="28">
        <v>62</v>
      </c>
      <c r="Q43" s="36">
        <v>43</v>
      </c>
      <c r="R43" s="36">
        <f t="shared" si="2"/>
        <v>78</v>
      </c>
      <c r="S43" s="36">
        <f t="shared" si="3"/>
        <v>230</v>
      </c>
      <c r="T43" s="36">
        <f t="shared" si="4"/>
        <v>104</v>
      </c>
      <c r="U43" s="36">
        <f t="shared" si="5"/>
        <v>38</v>
      </c>
      <c r="V43" s="37">
        <f t="shared" si="6"/>
        <v>0.67241379310344829</v>
      </c>
      <c r="W43" s="37">
        <f t="shared" si="7"/>
        <v>0.31137724550898205</v>
      </c>
      <c r="X43" s="38">
        <f t="shared" si="8"/>
        <v>0.32758620689655171</v>
      </c>
      <c r="Y43" s="38">
        <f t="shared" si="8"/>
        <v>0.68862275449101795</v>
      </c>
      <c r="Z43" s="39">
        <f t="shared" si="9"/>
        <v>-1.6208961387569665E-2</v>
      </c>
      <c r="AA43" s="40">
        <f t="shared" si="10"/>
        <v>0.40423808701886693</v>
      </c>
    </row>
    <row r="44" spans="1:41" x14ac:dyDescent="0.35">
      <c r="A44" s="5">
        <v>1</v>
      </c>
      <c r="B44" s="5">
        <v>21</v>
      </c>
      <c r="C44" s="5">
        <v>1</v>
      </c>
      <c r="D44" s="5">
        <v>1</v>
      </c>
      <c r="E44" s="5" t="str">
        <f t="shared" si="0"/>
        <v>11</v>
      </c>
      <c r="F44" s="16">
        <f t="shared" si="1"/>
        <v>0</v>
      </c>
      <c r="G44" s="28">
        <v>37</v>
      </c>
      <c r="Q44" s="36">
        <v>44</v>
      </c>
      <c r="R44" s="36">
        <f t="shared" si="2"/>
        <v>74</v>
      </c>
      <c r="S44" s="36">
        <f t="shared" si="3"/>
        <v>222</v>
      </c>
      <c r="T44" s="36">
        <f t="shared" si="4"/>
        <v>112</v>
      </c>
      <c r="U44" s="36">
        <f t="shared" si="5"/>
        <v>42</v>
      </c>
      <c r="V44" s="37">
        <f t="shared" si="6"/>
        <v>0.63793103448275867</v>
      </c>
      <c r="W44" s="37">
        <f t="shared" si="7"/>
        <v>0.33532934131736525</v>
      </c>
      <c r="X44" s="38">
        <f t="shared" si="8"/>
        <v>0.36206896551724133</v>
      </c>
      <c r="Y44" s="38">
        <f t="shared" si="8"/>
        <v>0.66467065868263475</v>
      </c>
      <c r="Z44" s="39">
        <f t="shared" si="9"/>
        <v>-2.6739624199876078E-2</v>
      </c>
      <c r="AA44" s="40">
        <f t="shared" si="10"/>
        <v>0.41316037547963935</v>
      </c>
    </row>
    <row r="45" spans="1:41" x14ac:dyDescent="0.35">
      <c r="A45" s="5">
        <v>0</v>
      </c>
      <c r="B45" s="5">
        <v>25</v>
      </c>
      <c r="C45" s="5">
        <v>1</v>
      </c>
      <c r="D45" s="5">
        <v>1</v>
      </c>
      <c r="E45" s="5" t="str">
        <f t="shared" si="0"/>
        <v>11</v>
      </c>
      <c r="F45" s="16">
        <f t="shared" si="1"/>
        <v>0</v>
      </c>
      <c r="G45" s="28">
        <v>62</v>
      </c>
      <c r="Q45" s="36">
        <v>45</v>
      </c>
      <c r="R45" s="36">
        <f t="shared" si="2"/>
        <v>71</v>
      </c>
      <c r="S45" s="36">
        <f t="shared" si="3"/>
        <v>211</v>
      </c>
      <c r="T45" s="36">
        <f t="shared" si="4"/>
        <v>123</v>
      </c>
      <c r="U45" s="36">
        <f t="shared" si="5"/>
        <v>45</v>
      </c>
      <c r="V45" s="37">
        <f t="shared" si="6"/>
        <v>0.61206896551724133</v>
      </c>
      <c r="W45" s="37">
        <f t="shared" si="7"/>
        <v>0.36826347305389223</v>
      </c>
      <c r="X45" s="38">
        <f t="shared" si="8"/>
        <v>0.38793103448275867</v>
      </c>
      <c r="Y45" s="38">
        <f t="shared" si="8"/>
        <v>0.63173652694610771</v>
      </c>
      <c r="Z45" s="39">
        <f t="shared" si="9"/>
        <v>-1.9667561428866387E-2</v>
      </c>
      <c r="AA45" s="40">
        <f t="shared" si="10"/>
        <v>0.43097175936375587</v>
      </c>
    </row>
    <row r="46" spans="1:41" x14ac:dyDescent="0.35">
      <c r="A46" s="5">
        <v>0</v>
      </c>
      <c r="B46" s="5">
        <v>21</v>
      </c>
      <c r="C46" s="5">
        <v>1</v>
      </c>
      <c r="D46" s="5">
        <v>1</v>
      </c>
      <c r="E46" s="5" t="str">
        <f t="shared" si="0"/>
        <v>11</v>
      </c>
      <c r="F46" s="16">
        <f t="shared" si="1"/>
        <v>0</v>
      </c>
      <c r="G46" s="28">
        <v>55</v>
      </c>
      <c r="Q46" s="36">
        <v>46</v>
      </c>
      <c r="R46" s="36">
        <f t="shared" si="2"/>
        <v>67</v>
      </c>
      <c r="S46" s="36">
        <f t="shared" si="3"/>
        <v>200</v>
      </c>
      <c r="T46" s="36">
        <f t="shared" si="4"/>
        <v>134</v>
      </c>
      <c r="U46" s="36">
        <f t="shared" si="5"/>
        <v>49</v>
      </c>
      <c r="V46" s="37">
        <f t="shared" si="6"/>
        <v>0.57758620689655171</v>
      </c>
      <c r="W46" s="37">
        <f t="shared" si="7"/>
        <v>0.40119760479041916</v>
      </c>
      <c r="X46" s="38">
        <f t="shared" ref="X46:Y85" si="11">1-V46</f>
        <v>0.42241379310344829</v>
      </c>
      <c r="Y46" s="38">
        <f t="shared" si="11"/>
        <v>0.5988023952095809</v>
      </c>
      <c r="Z46" s="39">
        <f t="shared" si="9"/>
        <v>-2.1216188313029072E-2</v>
      </c>
      <c r="AA46" s="40">
        <f t="shared" si="10"/>
        <v>0.44656584834765062</v>
      </c>
    </row>
    <row r="47" spans="1:41" x14ac:dyDescent="0.35">
      <c r="A47" s="5">
        <v>0</v>
      </c>
      <c r="B47" s="5">
        <v>44</v>
      </c>
      <c r="C47" s="5">
        <v>1</v>
      </c>
      <c r="D47" s="5">
        <v>1</v>
      </c>
      <c r="E47" s="5" t="str">
        <f t="shared" si="0"/>
        <v>11</v>
      </c>
      <c r="F47" s="16">
        <f t="shared" si="1"/>
        <v>0</v>
      </c>
      <c r="G47" s="28">
        <v>49</v>
      </c>
      <c r="Q47" s="36">
        <v>47</v>
      </c>
      <c r="R47" s="36">
        <f t="shared" si="2"/>
        <v>67</v>
      </c>
      <c r="S47" s="36">
        <f t="shared" si="3"/>
        <v>189</v>
      </c>
      <c r="T47" s="36">
        <f t="shared" si="4"/>
        <v>145</v>
      </c>
      <c r="U47" s="36">
        <f t="shared" si="5"/>
        <v>49</v>
      </c>
      <c r="V47" s="37">
        <f t="shared" si="6"/>
        <v>0.57758620689655171</v>
      </c>
      <c r="W47" s="37">
        <f t="shared" si="7"/>
        <v>0.43413173652694609</v>
      </c>
      <c r="X47" s="38">
        <f t="shared" si="11"/>
        <v>0.42241379310344829</v>
      </c>
      <c r="Y47" s="38">
        <f t="shared" si="11"/>
        <v>0.56586826347305386</v>
      </c>
      <c r="Z47" s="39">
        <f t="shared" si="9"/>
        <v>1.1717943423497745E-2</v>
      </c>
      <c r="AA47" s="40">
        <f t="shared" si="10"/>
        <v>0.47102911693243227</v>
      </c>
    </row>
    <row r="48" spans="1:41" x14ac:dyDescent="0.35">
      <c r="A48" s="5">
        <v>0</v>
      </c>
      <c r="B48" s="5">
        <v>21</v>
      </c>
      <c r="C48" s="5">
        <v>1</v>
      </c>
      <c r="D48" s="5">
        <v>1</v>
      </c>
      <c r="E48" s="5" t="str">
        <f t="shared" si="0"/>
        <v>11</v>
      </c>
      <c r="F48" s="16">
        <f t="shared" si="1"/>
        <v>0</v>
      </c>
      <c r="G48" s="28">
        <v>55</v>
      </c>
      <c r="Q48" s="36">
        <v>48</v>
      </c>
      <c r="R48" s="36">
        <f t="shared" si="2"/>
        <v>66</v>
      </c>
      <c r="S48" s="36">
        <f t="shared" si="3"/>
        <v>184</v>
      </c>
      <c r="T48" s="36">
        <f t="shared" si="4"/>
        <v>150</v>
      </c>
      <c r="U48" s="36">
        <f t="shared" si="5"/>
        <v>50</v>
      </c>
      <c r="V48" s="37">
        <f t="shared" si="6"/>
        <v>0.56896551724137934</v>
      </c>
      <c r="W48" s="37">
        <f t="shared" si="7"/>
        <v>0.44910179640718562</v>
      </c>
      <c r="X48" s="38">
        <f t="shared" si="11"/>
        <v>0.43103448275862066</v>
      </c>
      <c r="Y48" s="38">
        <f t="shared" si="11"/>
        <v>0.55089820359281438</v>
      </c>
      <c r="Z48" s="39">
        <f t="shared" si="9"/>
        <v>1.8067313648564953E-2</v>
      </c>
      <c r="AA48" s="40">
        <f t="shared" si="10"/>
        <v>0.4799314895707476</v>
      </c>
    </row>
    <row r="49" spans="1:27" x14ac:dyDescent="0.35">
      <c r="A49" s="5">
        <v>0</v>
      </c>
      <c r="B49" s="5">
        <v>21</v>
      </c>
      <c r="C49" s="5">
        <v>3</v>
      </c>
      <c r="D49" s="5">
        <v>3</v>
      </c>
      <c r="E49" s="5" t="str">
        <f t="shared" si="0"/>
        <v>33</v>
      </c>
      <c r="F49" s="16">
        <f t="shared" si="1"/>
        <v>1</v>
      </c>
      <c r="G49" s="28">
        <v>39</v>
      </c>
      <c r="Q49" s="36">
        <v>49</v>
      </c>
      <c r="R49" s="36">
        <f t="shared" si="2"/>
        <v>65</v>
      </c>
      <c r="S49" s="36">
        <f t="shared" si="3"/>
        <v>169</v>
      </c>
      <c r="T49" s="36">
        <f t="shared" si="4"/>
        <v>165</v>
      </c>
      <c r="U49" s="36">
        <f t="shared" si="5"/>
        <v>51</v>
      </c>
      <c r="V49" s="37">
        <f t="shared" si="6"/>
        <v>0.56034482758620685</v>
      </c>
      <c r="W49" s="37">
        <f t="shared" si="7"/>
        <v>0.4940119760479042</v>
      </c>
      <c r="X49" s="38">
        <f t="shared" si="11"/>
        <v>0.43965517241379315</v>
      </c>
      <c r="Y49" s="38">
        <f t="shared" si="11"/>
        <v>0.50598802395209574</v>
      </c>
      <c r="Z49" s="39">
        <f t="shared" si="9"/>
        <v>5.4356803634111106E-2</v>
      </c>
      <c r="AA49" s="40">
        <f t="shared" si="10"/>
        <v>0.51107319728613732</v>
      </c>
    </row>
    <row r="50" spans="1:27" x14ac:dyDescent="0.35">
      <c r="A50" s="5">
        <v>1</v>
      </c>
      <c r="B50" s="5">
        <v>21</v>
      </c>
      <c r="C50" s="5">
        <v>1</v>
      </c>
      <c r="D50" s="5">
        <v>1</v>
      </c>
      <c r="E50" s="5" t="str">
        <f t="shared" si="0"/>
        <v>11</v>
      </c>
      <c r="F50" s="16">
        <f t="shared" si="1"/>
        <v>0</v>
      </c>
      <c r="G50" s="28">
        <v>50</v>
      </c>
      <c r="Q50" s="36">
        <v>50</v>
      </c>
      <c r="R50" s="36">
        <f t="shared" si="2"/>
        <v>61</v>
      </c>
      <c r="S50" s="36">
        <f t="shared" si="3"/>
        <v>162</v>
      </c>
      <c r="T50" s="36">
        <f t="shared" si="4"/>
        <v>172</v>
      </c>
      <c r="U50" s="36">
        <f t="shared" si="5"/>
        <v>55</v>
      </c>
      <c r="V50" s="37">
        <f t="shared" si="6"/>
        <v>0.52586206896551724</v>
      </c>
      <c r="W50" s="37">
        <f t="shared" si="7"/>
        <v>0.51497005988023947</v>
      </c>
      <c r="X50" s="38">
        <f t="shared" si="11"/>
        <v>0.47413793103448276</v>
      </c>
      <c r="Y50" s="38">
        <f t="shared" si="11"/>
        <v>0.48502994011976053</v>
      </c>
      <c r="Z50" s="39">
        <f t="shared" si="9"/>
        <v>4.083212884575671E-2</v>
      </c>
      <c r="AA50" s="40">
        <f t="shared" si="10"/>
        <v>0.51777155223920235</v>
      </c>
    </row>
    <row r="51" spans="1:27" x14ac:dyDescent="0.35">
      <c r="A51" s="5">
        <v>0</v>
      </c>
      <c r="B51" s="5">
        <v>29</v>
      </c>
      <c r="C51" s="5">
        <v>1</v>
      </c>
      <c r="D51" s="5">
        <v>1</v>
      </c>
      <c r="E51" s="5" t="str">
        <f t="shared" si="0"/>
        <v>11</v>
      </c>
      <c r="F51" s="16">
        <f t="shared" si="1"/>
        <v>0</v>
      </c>
      <c r="G51" s="28">
        <v>54</v>
      </c>
      <c r="Q51" s="36">
        <v>51</v>
      </c>
      <c r="R51" s="36">
        <f t="shared" si="2"/>
        <v>60</v>
      </c>
      <c r="S51" s="36">
        <f t="shared" si="3"/>
        <v>150</v>
      </c>
      <c r="T51" s="36">
        <f t="shared" si="4"/>
        <v>184</v>
      </c>
      <c r="U51" s="36">
        <f t="shared" si="5"/>
        <v>56</v>
      </c>
      <c r="V51" s="37">
        <f t="shared" si="6"/>
        <v>0.51724137931034486</v>
      </c>
      <c r="W51" s="37">
        <f t="shared" si="7"/>
        <v>0.55089820359281438</v>
      </c>
      <c r="X51" s="38">
        <f t="shared" si="11"/>
        <v>0.48275862068965514</v>
      </c>
      <c r="Y51" s="38">
        <f t="shared" si="11"/>
        <v>0.44910179640718562</v>
      </c>
      <c r="Z51" s="39">
        <f t="shared" si="9"/>
        <v>6.8139582903159246E-2</v>
      </c>
      <c r="AA51" s="40">
        <f t="shared" si="10"/>
        <v>0.54224145943146973</v>
      </c>
    </row>
    <row r="52" spans="1:27" x14ac:dyDescent="0.35">
      <c r="A52" s="5">
        <v>0</v>
      </c>
      <c r="B52" s="5">
        <v>40</v>
      </c>
      <c r="C52" s="17">
        <v>3</v>
      </c>
      <c r="D52" s="5">
        <v>3</v>
      </c>
      <c r="E52" s="5" t="str">
        <f t="shared" si="0"/>
        <v>33</v>
      </c>
      <c r="F52" s="16">
        <f t="shared" si="1"/>
        <v>1</v>
      </c>
      <c r="G52" s="28">
        <v>29</v>
      </c>
      <c r="Q52" s="36">
        <v>52</v>
      </c>
      <c r="R52" s="36">
        <f t="shared" si="2"/>
        <v>55</v>
      </c>
      <c r="S52" s="36">
        <f t="shared" si="3"/>
        <v>138</v>
      </c>
      <c r="T52" s="36">
        <f t="shared" si="4"/>
        <v>196</v>
      </c>
      <c r="U52" s="36">
        <f t="shared" si="5"/>
        <v>61</v>
      </c>
      <c r="V52" s="37">
        <f t="shared" si="6"/>
        <v>0.47413793103448276</v>
      </c>
      <c r="W52" s="37">
        <f t="shared" si="7"/>
        <v>0.58682634730538918</v>
      </c>
      <c r="X52" s="38">
        <f t="shared" si="11"/>
        <v>0.52586206896551724</v>
      </c>
      <c r="Y52" s="38">
        <f t="shared" si="11"/>
        <v>0.41317365269461082</v>
      </c>
      <c r="Z52" s="39">
        <f t="shared" si="9"/>
        <v>6.0964278339871836E-2</v>
      </c>
      <c r="AA52" s="40">
        <f t="shared" si="10"/>
        <v>0.55784218702285004</v>
      </c>
    </row>
    <row r="53" spans="1:27" x14ac:dyDescent="0.35">
      <c r="A53" s="5">
        <v>1</v>
      </c>
      <c r="B53" s="5">
        <v>15</v>
      </c>
      <c r="C53" s="5">
        <v>2</v>
      </c>
      <c r="D53" s="5">
        <v>3</v>
      </c>
      <c r="E53" s="5" t="str">
        <f t="shared" si="0"/>
        <v>23</v>
      </c>
      <c r="F53" s="16">
        <f t="shared" si="1"/>
        <v>1</v>
      </c>
      <c r="G53" s="28">
        <v>54</v>
      </c>
      <c r="Q53" s="36">
        <v>53</v>
      </c>
      <c r="R53" s="36">
        <f t="shared" si="2"/>
        <v>53</v>
      </c>
      <c r="S53" s="36">
        <f t="shared" si="3"/>
        <v>130</v>
      </c>
      <c r="T53" s="36">
        <f t="shared" si="4"/>
        <v>204</v>
      </c>
      <c r="U53" s="36">
        <f t="shared" si="5"/>
        <v>63</v>
      </c>
      <c r="V53" s="37">
        <f t="shared" si="6"/>
        <v>0.45689655172413796</v>
      </c>
      <c r="W53" s="37">
        <f t="shared" si="7"/>
        <v>0.6107784431137725</v>
      </c>
      <c r="X53" s="38">
        <f t="shared" si="11"/>
        <v>0.5431034482758621</v>
      </c>
      <c r="Y53" s="38">
        <f t="shared" si="11"/>
        <v>0.3892215568862275</v>
      </c>
      <c r="Z53" s="39">
        <f t="shared" si="9"/>
        <v>6.7674994837910507E-2</v>
      </c>
      <c r="AA53" s="40">
        <f t="shared" si="10"/>
        <v>0.57119906528406605</v>
      </c>
    </row>
    <row r="54" spans="1:27" x14ac:dyDescent="0.35">
      <c r="A54" s="5">
        <v>1</v>
      </c>
      <c r="B54" s="5">
        <v>23</v>
      </c>
      <c r="C54" s="5">
        <v>1</v>
      </c>
      <c r="D54" s="5">
        <v>1</v>
      </c>
      <c r="E54" s="5" t="str">
        <f t="shared" si="0"/>
        <v>11</v>
      </c>
      <c r="F54" s="16">
        <f t="shared" si="1"/>
        <v>0</v>
      </c>
      <c r="G54" s="28">
        <v>46</v>
      </c>
      <c r="Q54" s="36">
        <v>54</v>
      </c>
      <c r="R54" s="36">
        <f t="shared" si="2"/>
        <v>52</v>
      </c>
      <c r="S54" s="36">
        <f t="shared" si="3"/>
        <v>117</v>
      </c>
      <c r="T54" s="36">
        <f t="shared" si="4"/>
        <v>217</v>
      </c>
      <c r="U54" s="36">
        <f t="shared" si="5"/>
        <v>64</v>
      </c>
      <c r="V54" s="37">
        <f t="shared" si="6"/>
        <v>0.44827586206896552</v>
      </c>
      <c r="W54" s="37">
        <f t="shared" si="7"/>
        <v>0.64970059880239517</v>
      </c>
      <c r="X54" s="38">
        <f t="shared" si="11"/>
        <v>0.55172413793103448</v>
      </c>
      <c r="Y54" s="38">
        <f t="shared" si="11"/>
        <v>0.35029940119760483</v>
      </c>
      <c r="Z54" s="39">
        <f t="shared" si="9"/>
        <v>9.7976460871360693E-2</v>
      </c>
      <c r="AA54" s="40">
        <f t="shared" si="10"/>
        <v>0.59789290598404077</v>
      </c>
    </row>
    <row r="55" spans="1:27" x14ac:dyDescent="0.35">
      <c r="A55" s="5">
        <v>0</v>
      </c>
      <c r="B55" s="5">
        <v>39</v>
      </c>
      <c r="C55" s="5">
        <v>1</v>
      </c>
      <c r="D55" s="5">
        <v>1</v>
      </c>
      <c r="E55" s="5" t="str">
        <f t="shared" si="0"/>
        <v>11</v>
      </c>
      <c r="F55" s="16">
        <f t="shared" si="1"/>
        <v>0</v>
      </c>
      <c r="G55" s="28">
        <v>61</v>
      </c>
      <c r="Q55" s="32">
        <v>55</v>
      </c>
      <c r="R55" s="32">
        <f t="shared" si="2"/>
        <v>49</v>
      </c>
      <c r="S55" s="32">
        <f t="shared" si="3"/>
        <v>104</v>
      </c>
      <c r="T55" s="32">
        <f t="shared" si="4"/>
        <v>230</v>
      </c>
      <c r="U55" s="32">
        <f t="shared" si="5"/>
        <v>67</v>
      </c>
      <c r="V55" s="41">
        <f t="shared" si="6"/>
        <v>0.42241379310344829</v>
      </c>
      <c r="W55" s="41">
        <f t="shared" si="7"/>
        <v>0.68862275449101795</v>
      </c>
      <c r="X55" s="42">
        <f t="shared" si="11"/>
        <v>0.57758620689655171</v>
      </c>
      <c r="Y55" s="42">
        <f t="shared" si="11"/>
        <v>0.31137724550898205</v>
      </c>
      <c r="Z55" s="39">
        <f t="shared" si="9"/>
        <v>0.11103654759446613</v>
      </c>
      <c r="AA55" s="40">
        <f t="shared" si="10"/>
        <v>0.62015215688357206</v>
      </c>
    </row>
    <row r="56" spans="1:27" x14ac:dyDescent="0.35">
      <c r="A56" s="5">
        <v>0</v>
      </c>
      <c r="B56" s="5">
        <v>43</v>
      </c>
      <c r="C56" s="5">
        <v>1</v>
      </c>
      <c r="D56" s="5">
        <v>1</v>
      </c>
      <c r="E56" s="5" t="str">
        <f t="shared" si="0"/>
        <v>11</v>
      </c>
      <c r="F56" s="16">
        <f t="shared" si="1"/>
        <v>0</v>
      </c>
      <c r="G56" s="28">
        <v>68</v>
      </c>
      <c r="Q56" s="32">
        <v>56</v>
      </c>
      <c r="R56" s="32">
        <f t="shared" si="2"/>
        <v>44</v>
      </c>
      <c r="S56" s="32">
        <f t="shared" si="3"/>
        <v>90</v>
      </c>
      <c r="T56" s="32">
        <f t="shared" si="4"/>
        <v>244</v>
      </c>
      <c r="U56" s="32">
        <f t="shared" si="5"/>
        <v>72</v>
      </c>
      <c r="V56" s="41">
        <f t="shared" si="6"/>
        <v>0.37931034482758619</v>
      </c>
      <c r="W56" s="41">
        <f t="shared" si="7"/>
        <v>0.73053892215568861</v>
      </c>
      <c r="X56" s="42">
        <f t="shared" si="11"/>
        <v>0.62068965517241381</v>
      </c>
      <c r="Y56" s="42">
        <f t="shared" si="11"/>
        <v>0.26946107784431139</v>
      </c>
      <c r="Z56" s="39">
        <f t="shared" si="9"/>
        <v>0.10984926698327468</v>
      </c>
      <c r="AA56" s="40">
        <f t="shared" si="10"/>
        <v>0.64020075149036737</v>
      </c>
    </row>
    <row r="57" spans="1:27" x14ac:dyDescent="0.35">
      <c r="A57" s="5">
        <v>0</v>
      </c>
      <c r="B57" s="5">
        <v>18</v>
      </c>
      <c r="C57" s="5">
        <v>3</v>
      </c>
      <c r="D57" s="5">
        <v>3</v>
      </c>
      <c r="E57" s="5" t="str">
        <f t="shared" si="0"/>
        <v>33</v>
      </c>
      <c r="F57" s="16">
        <f t="shared" si="1"/>
        <v>1</v>
      </c>
      <c r="G57" s="28">
        <v>60</v>
      </c>
      <c r="Q57" s="36">
        <v>57</v>
      </c>
      <c r="R57" s="36">
        <f t="shared" si="2"/>
        <v>38</v>
      </c>
      <c r="S57" s="36">
        <f t="shared" si="3"/>
        <v>81</v>
      </c>
      <c r="T57" s="36">
        <f t="shared" si="4"/>
        <v>253</v>
      </c>
      <c r="U57" s="36">
        <f t="shared" si="5"/>
        <v>78</v>
      </c>
      <c r="V57" s="37">
        <f t="shared" si="6"/>
        <v>0.32758620689655171</v>
      </c>
      <c r="W57" s="37">
        <f t="shared" si="7"/>
        <v>0.75748502994011979</v>
      </c>
      <c r="X57" s="38">
        <f t="shared" si="11"/>
        <v>0.67241379310344829</v>
      </c>
      <c r="Y57" s="38">
        <f t="shared" si="11"/>
        <v>0.24251497005988021</v>
      </c>
      <c r="Z57" s="39">
        <f t="shared" si="9"/>
        <v>8.5071236836671504E-2</v>
      </c>
      <c r="AA57" s="40">
        <f t="shared" si="10"/>
        <v>0.64691238365840387</v>
      </c>
    </row>
    <row r="58" spans="1:27" x14ac:dyDescent="0.35">
      <c r="A58" s="5">
        <v>0</v>
      </c>
      <c r="B58" s="5">
        <v>46</v>
      </c>
      <c r="C58" s="5">
        <v>1</v>
      </c>
      <c r="D58" s="5">
        <v>1</v>
      </c>
      <c r="E58" s="5" t="str">
        <f t="shared" si="0"/>
        <v>11</v>
      </c>
      <c r="F58" s="16">
        <f t="shared" si="1"/>
        <v>0</v>
      </c>
      <c r="G58" s="28">
        <v>46</v>
      </c>
      <c r="Q58" s="36">
        <v>58</v>
      </c>
      <c r="R58" s="36">
        <f t="shared" si="2"/>
        <v>36</v>
      </c>
      <c r="S58" s="36">
        <f t="shared" si="3"/>
        <v>76</v>
      </c>
      <c r="T58" s="36">
        <f t="shared" si="4"/>
        <v>258</v>
      </c>
      <c r="U58" s="36">
        <f t="shared" si="5"/>
        <v>80</v>
      </c>
      <c r="V58" s="37">
        <f t="shared" si="6"/>
        <v>0.31034482758620691</v>
      </c>
      <c r="W58" s="37">
        <f t="shared" si="7"/>
        <v>0.77245508982035926</v>
      </c>
      <c r="X58" s="38">
        <f t="shared" si="11"/>
        <v>0.68965517241379315</v>
      </c>
      <c r="Y58" s="38">
        <f t="shared" si="11"/>
        <v>0.22754491017964074</v>
      </c>
      <c r="Z58" s="39">
        <f t="shared" si="9"/>
        <v>8.2799917406566115E-2</v>
      </c>
      <c r="AA58" s="40">
        <f t="shared" si="10"/>
        <v>0.65359746139649744</v>
      </c>
    </row>
    <row r="59" spans="1:27" x14ac:dyDescent="0.35">
      <c r="A59" s="5">
        <v>0</v>
      </c>
      <c r="B59" s="5">
        <v>26</v>
      </c>
      <c r="C59" s="5">
        <v>1</v>
      </c>
      <c r="D59" s="5">
        <v>1</v>
      </c>
      <c r="E59" s="5" t="str">
        <f t="shared" si="0"/>
        <v>11</v>
      </c>
      <c r="F59" s="16">
        <f t="shared" si="1"/>
        <v>0</v>
      </c>
      <c r="G59" s="28">
        <v>59</v>
      </c>
      <c r="Q59" s="36">
        <v>59</v>
      </c>
      <c r="R59" s="36">
        <f t="shared" si="2"/>
        <v>35</v>
      </c>
      <c r="S59" s="36">
        <f t="shared" si="3"/>
        <v>68</v>
      </c>
      <c r="T59" s="36">
        <f t="shared" si="4"/>
        <v>266</v>
      </c>
      <c r="U59" s="36">
        <f t="shared" si="5"/>
        <v>81</v>
      </c>
      <c r="V59" s="37">
        <f t="shared" si="6"/>
        <v>0.30172413793103448</v>
      </c>
      <c r="W59" s="37">
        <f t="shared" si="7"/>
        <v>0.79640718562874246</v>
      </c>
      <c r="X59" s="38">
        <f t="shared" si="11"/>
        <v>0.69827586206896552</v>
      </c>
      <c r="Y59" s="38">
        <f t="shared" si="11"/>
        <v>0.20359281437125754</v>
      </c>
      <c r="Z59" s="39">
        <f t="shared" si="9"/>
        <v>9.813132355977694E-2</v>
      </c>
      <c r="AA59" s="40">
        <f t="shared" si="10"/>
        <v>0.66917163455793516</v>
      </c>
    </row>
    <row r="60" spans="1:27" x14ac:dyDescent="0.35">
      <c r="A60" s="5">
        <v>0</v>
      </c>
      <c r="B60" s="5">
        <v>22</v>
      </c>
      <c r="C60" s="5">
        <v>3</v>
      </c>
      <c r="D60" s="5">
        <v>3</v>
      </c>
      <c r="E60" s="5" t="str">
        <f t="shared" si="0"/>
        <v>33</v>
      </c>
      <c r="F60" s="16">
        <f t="shared" si="1"/>
        <v>1</v>
      </c>
      <c r="G60" s="28">
        <v>32</v>
      </c>
      <c r="Q60" s="36">
        <v>60</v>
      </c>
      <c r="R60" s="36">
        <f t="shared" si="2"/>
        <v>32</v>
      </c>
      <c r="S60" s="36">
        <f t="shared" si="3"/>
        <v>62</v>
      </c>
      <c r="T60" s="36">
        <f t="shared" si="4"/>
        <v>272</v>
      </c>
      <c r="U60" s="36">
        <f t="shared" si="5"/>
        <v>84</v>
      </c>
      <c r="V60" s="37">
        <f t="shared" si="6"/>
        <v>0.27586206896551724</v>
      </c>
      <c r="W60" s="37">
        <f t="shared" si="7"/>
        <v>0.81437125748502992</v>
      </c>
      <c r="X60" s="38">
        <f t="shared" si="11"/>
        <v>0.72413793103448276</v>
      </c>
      <c r="Y60" s="38">
        <f t="shared" si="11"/>
        <v>0.18562874251497008</v>
      </c>
      <c r="Z60" s="39">
        <f t="shared" si="9"/>
        <v>9.0233326450547047E-2</v>
      </c>
      <c r="AA60" s="40">
        <f t="shared" si="10"/>
        <v>0.67586335090351446</v>
      </c>
    </row>
    <row r="61" spans="1:27" x14ac:dyDescent="0.35">
      <c r="A61" s="5">
        <v>0</v>
      </c>
      <c r="B61" s="5">
        <v>43</v>
      </c>
      <c r="C61" s="5">
        <v>1</v>
      </c>
      <c r="D61" s="5">
        <v>1</v>
      </c>
      <c r="E61" s="5" t="str">
        <f t="shared" si="0"/>
        <v>11</v>
      </c>
      <c r="F61" s="16">
        <f t="shared" si="1"/>
        <v>0</v>
      </c>
      <c r="G61" s="28">
        <v>25</v>
      </c>
      <c r="Q61" s="36">
        <v>61</v>
      </c>
      <c r="R61" s="36">
        <f t="shared" si="2"/>
        <v>28</v>
      </c>
      <c r="S61" s="36">
        <f t="shared" si="3"/>
        <v>51</v>
      </c>
      <c r="T61" s="36">
        <f t="shared" si="4"/>
        <v>283</v>
      </c>
      <c r="U61" s="36">
        <f t="shared" si="5"/>
        <v>88</v>
      </c>
      <c r="V61" s="37">
        <f t="shared" si="6"/>
        <v>0.2413793103448276</v>
      </c>
      <c r="W61" s="37">
        <f t="shared" si="7"/>
        <v>0.84730538922155685</v>
      </c>
      <c r="X61" s="38">
        <f t="shared" si="11"/>
        <v>0.75862068965517238</v>
      </c>
      <c r="Y61" s="38">
        <f t="shared" si="11"/>
        <v>0.15269461077844315</v>
      </c>
      <c r="Z61" s="39">
        <f t="shared" si="9"/>
        <v>8.8684699566384362E-2</v>
      </c>
      <c r="AA61" s="40">
        <f t="shared" si="10"/>
        <v>0.69145743988740926</v>
      </c>
    </row>
    <row r="62" spans="1:27" x14ac:dyDescent="0.35">
      <c r="A62" s="5">
        <v>1</v>
      </c>
      <c r="B62" s="5">
        <v>25</v>
      </c>
      <c r="C62" s="5">
        <v>1</v>
      </c>
      <c r="D62" s="5">
        <v>1</v>
      </c>
      <c r="E62" s="5" t="str">
        <f t="shared" si="0"/>
        <v>11</v>
      </c>
      <c r="F62" s="16">
        <f t="shared" si="1"/>
        <v>0</v>
      </c>
      <c r="G62" s="28">
        <v>51</v>
      </c>
      <c r="Q62" s="36">
        <v>62</v>
      </c>
      <c r="R62" s="36">
        <f t="shared" si="2"/>
        <v>25</v>
      </c>
      <c r="S62" s="36">
        <f t="shared" si="3"/>
        <v>43</v>
      </c>
      <c r="T62" s="36">
        <f t="shared" si="4"/>
        <v>291</v>
      </c>
      <c r="U62" s="36">
        <f t="shared" si="5"/>
        <v>91</v>
      </c>
      <c r="V62" s="37">
        <f t="shared" si="6"/>
        <v>0.21551724137931033</v>
      </c>
      <c r="W62" s="37">
        <f t="shared" si="7"/>
        <v>0.87125748502994016</v>
      </c>
      <c r="X62" s="38">
        <f t="shared" si="11"/>
        <v>0.78448275862068972</v>
      </c>
      <c r="Y62" s="38">
        <f t="shared" si="11"/>
        <v>0.12874251497005984</v>
      </c>
      <c r="Z62" s="39">
        <f t="shared" si="9"/>
        <v>8.6774726409250436E-2</v>
      </c>
      <c r="AA62" s="40">
        <f t="shared" si="10"/>
        <v>0.70259702324840345</v>
      </c>
    </row>
    <row r="63" spans="1:27" x14ac:dyDescent="0.35">
      <c r="A63" s="5">
        <v>0</v>
      </c>
      <c r="B63" s="5">
        <v>20</v>
      </c>
      <c r="C63" s="5">
        <v>1</v>
      </c>
      <c r="D63" s="5">
        <v>1</v>
      </c>
      <c r="E63" s="5" t="str">
        <f t="shared" si="0"/>
        <v>11</v>
      </c>
      <c r="F63" s="16">
        <f t="shared" si="1"/>
        <v>0</v>
      </c>
      <c r="G63" s="28">
        <v>40</v>
      </c>
      <c r="Q63" s="36">
        <v>63</v>
      </c>
      <c r="R63" s="36">
        <f t="shared" si="2"/>
        <v>21</v>
      </c>
      <c r="S63" s="36">
        <f t="shared" si="3"/>
        <v>36</v>
      </c>
      <c r="T63" s="36">
        <f t="shared" si="4"/>
        <v>298</v>
      </c>
      <c r="U63" s="36">
        <f t="shared" si="5"/>
        <v>95</v>
      </c>
      <c r="V63" s="37">
        <f t="shared" si="6"/>
        <v>0.18103448275862069</v>
      </c>
      <c r="W63" s="37">
        <f t="shared" si="7"/>
        <v>0.89221556886227549</v>
      </c>
      <c r="X63" s="38">
        <f t="shared" si="11"/>
        <v>0.81896551724137934</v>
      </c>
      <c r="Y63" s="38">
        <f t="shared" si="11"/>
        <v>0.10778443113772451</v>
      </c>
      <c r="Z63" s="39">
        <f t="shared" si="9"/>
        <v>7.3250051620896262E-2</v>
      </c>
      <c r="AA63" s="40">
        <f t="shared" si="10"/>
        <v>0.70929537820146848</v>
      </c>
    </row>
    <row r="64" spans="1:27" x14ac:dyDescent="0.35">
      <c r="A64" s="5">
        <v>1</v>
      </c>
      <c r="B64" s="5">
        <v>30</v>
      </c>
      <c r="C64" s="5">
        <v>1</v>
      </c>
      <c r="D64" s="5">
        <v>1</v>
      </c>
      <c r="E64" s="5" t="str">
        <f t="shared" si="0"/>
        <v>11</v>
      </c>
      <c r="F64" s="16">
        <f t="shared" si="1"/>
        <v>0</v>
      </c>
      <c r="G64" s="28">
        <v>39</v>
      </c>
      <c r="Q64" s="36">
        <v>64</v>
      </c>
      <c r="R64" s="36">
        <f t="shared" si="2"/>
        <v>20</v>
      </c>
      <c r="S64" s="36">
        <f t="shared" si="3"/>
        <v>30</v>
      </c>
      <c r="T64" s="36">
        <f t="shared" si="4"/>
        <v>304</v>
      </c>
      <c r="U64" s="36">
        <f t="shared" si="5"/>
        <v>96</v>
      </c>
      <c r="V64" s="37">
        <f t="shared" si="6"/>
        <v>0.17241379310344829</v>
      </c>
      <c r="W64" s="37">
        <f t="shared" si="7"/>
        <v>0.91017964071856283</v>
      </c>
      <c r="X64" s="38">
        <f t="shared" si="11"/>
        <v>0.82758620689655171</v>
      </c>
      <c r="Y64" s="38">
        <f t="shared" si="11"/>
        <v>8.9820359281437168E-2</v>
      </c>
      <c r="Z64" s="39">
        <f t="shared" si="9"/>
        <v>8.259343382201112E-2</v>
      </c>
      <c r="AA64" s="40">
        <f t="shared" si="10"/>
        <v>0.72042168434749121</v>
      </c>
    </row>
    <row r="65" spans="1:27" x14ac:dyDescent="0.35">
      <c r="A65" s="5">
        <v>0</v>
      </c>
      <c r="B65" s="5">
        <v>44</v>
      </c>
      <c r="C65" s="5">
        <v>1</v>
      </c>
      <c r="D65" s="5">
        <v>1</v>
      </c>
      <c r="E65" s="5" t="str">
        <f t="shared" si="0"/>
        <v>11</v>
      </c>
      <c r="F65" s="16">
        <f t="shared" si="1"/>
        <v>0</v>
      </c>
      <c r="G65" s="28">
        <v>55</v>
      </c>
      <c r="Q65" s="36">
        <v>65</v>
      </c>
      <c r="R65" s="36">
        <f t="shared" si="2"/>
        <v>17</v>
      </c>
      <c r="S65" s="36">
        <f t="shared" si="3"/>
        <v>27</v>
      </c>
      <c r="T65" s="36">
        <f t="shared" si="4"/>
        <v>307</v>
      </c>
      <c r="U65" s="36">
        <f t="shared" si="5"/>
        <v>99</v>
      </c>
      <c r="V65" s="37">
        <f t="shared" si="6"/>
        <v>0.14655172413793102</v>
      </c>
      <c r="W65" s="37">
        <f t="shared" si="7"/>
        <v>0.91916167664670656</v>
      </c>
      <c r="X65" s="38">
        <f t="shared" si="11"/>
        <v>0.85344827586206895</v>
      </c>
      <c r="Y65" s="38">
        <f t="shared" si="11"/>
        <v>8.083832335329344E-2</v>
      </c>
      <c r="Z65" s="39">
        <f t="shared" si="9"/>
        <v>6.571340078463761E-2</v>
      </c>
      <c r="AA65" s="40">
        <f t="shared" si="10"/>
        <v>0.7204416001699484</v>
      </c>
    </row>
    <row r="66" spans="1:27" x14ac:dyDescent="0.35">
      <c r="A66" s="5">
        <v>0</v>
      </c>
      <c r="B66" s="5">
        <v>19</v>
      </c>
      <c r="C66" s="5">
        <v>1</v>
      </c>
      <c r="D66" s="5">
        <v>1</v>
      </c>
      <c r="E66" s="5" t="str">
        <f t="shared" si="0"/>
        <v>11</v>
      </c>
      <c r="F66" s="16">
        <f t="shared" si="1"/>
        <v>0</v>
      </c>
      <c r="G66" s="28">
        <v>63</v>
      </c>
      <c r="Q66" s="36">
        <v>66</v>
      </c>
      <c r="R66" s="36">
        <f t="shared" si="2"/>
        <v>15</v>
      </c>
      <c r="S66" s="36">
        <f t="shared" si="3"/>
        <v>22</v>
      </c>
      <c r="T66" s="36">
        <f t="shared" si="4"/>
        <v>312</v>
      </c>
      <c r="U66" s="36">
        <f t="shared" si="5"/>
        <v>101</v>
      </c>
      <c r="V66" s="37">
        <f t="shared" si="6"/>
        <v>0.12931034482758622</v>
      </c>
      <c r="W66" s="37">
        <f t="shared" si="7"/>
        <v>0.93413173652694614</v>
      </c>
      <c r="X66" s="38">
        <f t="shared" si="11"/>
        <v>0.87068965517241381</v>
      </c>
      <c r="Y66" s="38">
        <f t="shared" si="11"/>
        <v>6.5868263473053856E-2</v>
      </c>
      <c r="Z66" s="39">
        <f t="shared" si="9"/>
        <v>6.3442081354532442E-2</v>
      </c>
      <c r="AA66" s="40">
        <f t="shared" si="10"/>
        <v>0.72712667790804209</v>
      </c>
    </row>
    <row r="67" spans="1:27" x14ac:dyDescent="0.35">
      <c r="A67" s="5">
        <v>0</v>
      </c>
      <c r="B67" s="5">
        <v>22</v>
      </c>
      <c r="C67" s="5">
        <v>1</v>
      </c>
      <c r="D67" s="5">
        <v>1</v>
      </c>
      <c r="E67" s="5" t="str">
        <f t="shared" ref="E67:E130" si="12">CONCATENATE(C67,D67)</f>
        <v>11</v>
      </c>
      <c r="F67" s="16">
        <f t="shared" ref="F67:F130" si="13">IF(E67="11",0,1)</f>
        <v>0</v>
      </c>
      <c r="G67" s="28">
        <v>53</v>
      </c>
      <c r="Q67" s="36">
        <v>67</v>
      </c>
      <c r="R67" s="36">
        <f t="shared" si="2"/>
        <v>13</v>
      </c>
      <c r="S67" s="36">
        <f t="shared" si="3"/>
        <v>20</v>
      </c>
      <c r="T67" s="36">
        <f t="shared" si="4"/>
        <v>314</v>
      </c>
      <c r="U67" s="36">
        <f t="shared" si="5"/>
        <v>103</v>
      </c>
      <c r="V67" s="37">
        <f t="shared" si="6"/>
        <v>0.11206896551724138</v>
      </c>
      <c r="W67" s="37">
        <f t="shared" si="7"/>
        <v>0.94011976047904189</v>
      </c>
      <c r="X67" s="38">
        <f t="shared" si="11"/>
        <v>0.88793103448275867</v>
      </c>
      <c r="Y67" s="38">
        <f t="shared" si="11"/>
        <v>5.9880239520958112E-2</v>
      </c>
      <c r="Z67" s="39">
        <f t="shared" si="9"/>
        <v>5.2188725996283214E-2</v>
      </c>
      <c r="AA67" s="40">
        <f t="shared" si="10"/>
        <v>0.72713995512301333</v>
      </c>
    </row>
    <row r="68" spans="1:27" x14ac:dyDescent="0.35">
      <c r="A68" s="5">
        <v>1</v>
      </c>
      <c r="B68" s="5">
        <v>22</v>
      </c>
      <c r="C68" s="5">
        <v>1</v>
      </c>
      <c r="D68" s="5">
        <v>1</v>
      </c>
      <c r="E68" s="5" t="str">
        <f t="shared" si="12"/>
        <v>11</v>
      </c>
      <c r="F68" s="16">
        <f t="shared" si="13"/>
        <v>0</v>
      </c>
      <c r="G68" s="28">
        <v>35</v>
      </c>
      <c r="Q68" s="36">
        <v>68</v>
      </c>
      <c r="R68" s="36">
        <f t="shared" si="2"/>
        <v>13</v>
      </c>
      <c r="S68" s="36">
        <f t="shared" si="3"/>
        <v>18</v>
      </c>
      <c r="T68" s="36">
        <f t="shared" si="4"/>
        <v>316</v>
      </c>
      <c r="U68" s="36">
        <f t="shared" si="5"/>
        <v>103</v>
      </c>
      <c r="V68" s="37">
        <f t="shared" si="6"/>
        <v>0.11206896551724138</v>
      </c>
      <c r="W68" s="37">
        <f t="shared" si="7"/>
        <v>0.94610778443113774</v>
      </c>
      <c r="X68" s="38">
        <f t="shared" si="11"/>
        <v>0.88793103448275867</v>
      </c>
      <c r="Y68" s="38">
        <f t="shared" si="11"/>
        <v>5.3892215568862256E-2</v>
      </c>
      <c r="Z68" s="39">
        <f t="shared" si="9"/>
        <v>5.8176749948379181E-2</v>
      </c>
      <c r="AA68" s="40">
        <f t="shared" si="10"/>
        <v>0.73158782213842821</v>
      </c>
    </row>
    <row r="69" spans="1:27" x14ac:dyDescent="0.35">
      <c r="A69" s="5">
        <v>0</v>
      </c>
      <c r="B69" s="5">
        <v>24</v>
      </c>
      <c r="C69" s="5">
        <v>1</v>
      </c>
      <c r="D69" s="5">
        <v>1</v>
      </c>
      <c r="E69" s="5" t="str">
        <f t="shared" si="12"/>
        <v>11</v>
      </c>
      <c r="F69" s="16">
        <f t="shared" si="13"/>
        <v>0</v>
      </c>
      <c r="G69" s="28">
        <v>52</v>
      </c>
      <c r="Q69" s="36">
        <v>69</v>
      </c>
      <c r="R69" s="36">
        <f t="shared" si="2"/>
        <v>12</v>
      </c>
      <c r="S69" s="36">
        <f t="shared" si="3"/>
        <v>14</v>
      </c>
      <c r="T69" s="36">
        <f t="shared" si="4"/>
        <v>320</v>
      </c>
      <c r="U69" s="36">
        <f t="shared" si="5"/>
        <v>104</v>
      </c>
      <c r="V69" s="37">
        <f t="shared" si="6"/>
        <v>0.10344827586206896</v>
      </c>
      <c r="W69" s="37">
        <f t="shared" si="7"/>
        <v>0.95808383233532934</v>
      </c>
      <c r="X69" s="38">
        <f t="shared" si="11"/>
        <v>0.89655172413793105</v>
      </c>
      <c r="Y69" s="38">
        <f t="shared" si="11"/>
        <v>4.1916167664670656E-2</v>
      </c>
      <c r="Z69" s="39">
        <f t="shared" si="9"/>
        <v>6.1532108197398294E-2</v>
      </c>
      <c r="AA69" s="40">
        <f t="shared" si="10"/>
        <v>0.73826626126903616</v>
      </c>
    </row>
    <row r="70" spans="1:27" x14ac:dyDescent="0.35">
      <c r="A70" s="5">
        <v>0</v>
      </c>
      <c r="B70" s="5">
        <v>22</v>
      </c>
      <c r="C70" s="5">
        <v>3</v>
      </c>
      <c r="D70" s="5">
        <v>3</v>
      </c>
      <c r="E70" s="5" t="str">
        <f t="shared" si="12"/>
        <v>33</v>
      </c>
      <c r="F70" s="16">
        <f t="shared" si="13"/>
        <v>1</v>
      </c>
      <c r="G70" s="28">
        <v>65</v>
      </c>
      <c r="Q70" s="36">
        <v>70</v>
      </c>
      <c r="R70" s="36">
        <f t="shared" si="2"/>
        <v>9</v>
      </c>
      <c r="S70" s="36">
        <f t="shared" si="3"/>
        <v>11</v>
      </c>
      <c r="T70" s="36">
        <f t="shared" si="4"/>
        <v>323</v>
      </c>
      <c r="U70" s="36">
        <f t="shared" si="5"/>
        <v>107</v>
      </c>
      <c r="V70" s="37">
        <f t="shared" si="6"/>
        <v>7.7586206896551727E-2</v>
      </c>
      <c r="W70" s="37">
        <f t="shared" si="7"/>
        <v>0.96706586826347307</v>
      </c>
      <c r="X70" s="38">
        <f t="shared" si="11"/>
        <v>0.92241379310344829</v>
      </c>
      <c r="Y70" s="38">
        <f t="shared" si="11"/>
        <v>3.2934131736526928E-2</v>
      </c>
      <c r="Z70" s="39">
        <f t="shared" si="9"/>
        <v>4.4652075160024784E-2</v>
      </c>
      <c r="AA70" s="40">
        <f t="shared" si="10"/>
        <v>0.73828617709149325</v>
      </c>
    </row>
    <row r="71" spans="1:27" x14ac:dyDescent="0.35">
      <c r="A71" s="5">
        <v>0</v>
      </c>
      <c r="B71" s="5">
        <v>22</v>
      </c>
      <c r="C71" s="5">
        <v>1</v>
      </c>
      <c r="D71" s="5">
        <v>1</v>
      </c>
      <c r="E71" s="5" t="str">
        <f t="shared" si="12"/>
        <v>11</v>
      </c>
      <c r="F71" s="16">
        <f t="shared" si="13"/>
        <v>0</v>
      </c>
      <c r="G71" s="28">
        <v>36</v>
      </c>
      <c r="Q71" s="36">
        <v>71</v>
      </c>
      <c r="R71" s="36">
        <f t="shared" si="2"/>
        <v>9</v>
      </c>
      <c r="S71" s="36">
        <f t="shared" si="3"/>
        <v>8</v>
      </c>
      <c r="T71" s="36">
        <f t="shared" si="4"/>
        <v>326</v>
      </c>
      <c r="U71" s="36">
        <f t="shared" si="5"/>
        <v>107</v>
      </c>
      <c r="V71" s="37">
        <f t="shared" si="6"/>
        <v>7.7586206896551727E-2</v>
      </c>
      <c r="W71" s="37">
        <f t="shared" si="7"/>
        <v>0.9760479041916168</v>
      </c>
      <c r="X71" s="38">
        <f t="shared" si="11"/>
        <v>0.92241379310344829</v>
      </c>
      <c r="Y71" s="38">
        <f t="shared" si="11"/>
        <v>2.39520958083832E-2</v>
      </c>
      <c r="Z71" s="39">
        <f t="shared" si="9"/>
        <v>5.3634111088168623E-2</v>
      </c>
      <c r="AA71" s="40">
        <f t="shared" si="10"/>
        <v>0.74495797761461557</v>
      </c>
    </row>
    <row r="72" spans="1:27" x14ac:dyDescent="0.35">
      <c r="A72" s="5">
        <v>0</v>
      </c>
      <c r="B72" s="5">
        <v>22</v>
      </c>
      <c r="C72" s="5">
        <v>1</v>
      </c>
      <c r="D72" s="5">
        <v>1</v>
      </c>
      <c r="E72" s="5" t="str">
        <f t="shared" si="12"/>
        <v>11</v>
      </c>
      <c r="F72" s="16">
        <f t="shared" si="13"/>
        <v>0</v>
      </c>
      <c r="G72" s="28">
        <v>46</v>
      </c>
      <c r="Q72" s="36">
        <v>72</v>
      </c>
      <c r="R72" s="36">
        <f t="shared" si="2"/>
        <v>8</v>
      </c>
      <c r="S72" s="36">
        <f t="shared" si="3"/>
        <v>7</v>
      </c>
      <c r="T72" s="36">
        <f t="shared" si="4"/>
        <v>327</v>
      </c>
      <c r="U72" s="36">
        <f t="shared" si="5"/>
        <v>108</v>
      </c>
      <c r="V72" s="37">
        <f t="shared" si="6"/>
        <v>6.8965517241379309E-2</v>
      </c>
      <c r="W72" s="37">
        <f t="shared" si="7"/>
        <v>0.97904191616766467</v>
      </c>
      <c r="X72" s="38">
        <f t="shared" si="11"/>
        <v>0.93103448275862066</v>
      </c>
      <c r="Y72" s="38">
        <f t="shared" si="11"/>
        <v>2.0958083832335328E-2</v>
      </c>
      <c r="Z72" s="39">
        <f t="shared" si="9"/>
        <v>4.8007433409043898E-2</v>
      </c>
      <c r="AA72" s="40">
        <f t="shared" si="10"/>
        <v>0.74496461622210119</v>
      </c>
    </row>
    <row r="73" spans="1:27" x14ac:dyDescent="0.35">
      <c r="A73" s="5">
        <v>0</v>
      </c>
      <c r="B73" s="5">
        <v>21</v>
      </c>
      <c r="C73" s="5">
        <v>2</v>
      </c>
      <c r="D73" s="5">
        <v>3</v>
      </c>
      <c r="E73" s="5" t="str">
        <f t="shared" si="12"/>
        <v>23</v>
      </c>
      <c r="F73" s="16">
        <f t="shared" si="13"/>
        <v>1</v>
      </c>
      <c r="G73" s="28">
        <v>60</v>
      </c>
      <c r="Q73" s="36">
        <v>73</v>
      </c>
      <c r="R73" s="36">
        <f t="shared" si="2"/>
        <v>7</v>
      </c>
      <c r="S73" s="36">
        <f t="shared" si="3"/>
        <v>6</v>
      </c>
      <c r="T73" s="36">
        <f t="shared" si="4"/>
        <v>328</v>
      </c>
      <c r="U73" s="36">
        <f t="shared" si="5"/>
        <v>109</v>
      </c>
      <c r="V73" s="37">
        <f t="shared" si="6"/>
        <v>6.0344827586206899E-2</v>
      </c>
      <c r="W73" s="37">
        <f t="shared" si="7"/>
        <v>0.98203592814371254</v>
      </c>
      <c r="X73" s="38">
        <f t="shared" si="11"/>
        <v>0.93965517241379315</v>
      </c>
      <c r="Y73" s="38">
        <f t="shared" si="11"/>
        <v>1.7964071856287456E-2</v>
      </c>
      <c r="Z73" s="39">
        <f t="shared" si="9"/>
        <v>4.2380755729919395E-2</v>
      </c>
      <c r="AA73" s="40">
        <f t="shared" si="10"/>
        <v>0.74497125482958693</v>
      </c>
    </row>
    <row r="74" spans="1:27" x14ac:dyDescent="0.35">
      <c r="A74" s="5">
        <v>1</v>
      </c>
      <c r="B74" s="5">
        <v>21</v>
      </c>
      <c r="C74" s="5">
        <v>1</v>
      </c>
      <c r="D74" s="5">
        <v>1</v>
      </c>
      <c r="E74" s="5" t="str">
        <f t="shared" si="12"/>
        <v>11</v>
      </c>
      <c r="F74" s="16">
        <f t="shared" si="13"/>
        <v>0</v>
      </c>
      <c r="G74" s="28">
        <v>60</v>
      </c>
      <c r="Q74" s="36">
        <v>74</v>
      </c>
      <c r="R74" s="36">
        <f t="shared" si="2"/>
        <v>6</v>
      </c>
      <c r="S74" s="36">
        <f t="shared" si="3"/>
        <v>4</v>
      </c>
      <c r="T74" s="36">
        <f t="shared" si="4"/>
        <v>330</v>
      </c>
      <c r="U74" s="36">
        <f t="shared" si="5"/>
        <v>110</v>
      </c>
      <c r="V74" s="37">
        <f t="shared" si="6"/>
        <v>5.1724137931034482E-2</v>
      </c>
      <c r="W74" s="37">
        <f t="shared" si="7"/>
        <v>0.9880239520958084</v>
      </c>
      <c r="X74" s="38">
        <f t="shared" si="11"/>
        <v>0.94827586206896552</v>
      </c>
      <c r="Y74" s="38">
        <f t="shared" si="11"/>
        <v>1.19760479041916E-2</v>
      </c>
      <c r="Z74" s="39">
        <f t="shared" si="9"/>
        <v>3.9748090026842986E-2</v>
      </c>
      <c r="AA74" s="40">
        <f t="shared" si="10"/>
        <v>0.7472018269447801</v>
      </c>
    </row>
    <row r="75" spans="1:27" x14ac:dyDescent="0.35">
      <c r="A75" s="5">
        <v>0</v>
      </c>
      <c r="B75" s="5">
        <v>20</v>
      </c>
      <c r="C75" s="5">
        <v>1</v>
      </c>
      <c r="D75" s="5">
        <v>1</v>
      </c>
      <c r="E75" s="5" t="str">
        <f t="shared" si="12"/>
        <v>11</v>
      </c>
      <c r="F75" s="16">
        <f t="shared" si="13"/>
        <v>0</v>
      </c>
      <c r="G75" s="28">
        <v>53</v>
      </c>
      <c r="Q75" s="36">
        <v>75</v>
      </c>
      <c r="R75" s="36">
        <f t="shared" si="2"/>
        <v>5</v>
      </c>
      <c r="S75" s="36">
        <f t="shared" si="3"/>
        <v>4</v>
      </c>
      <c r="T75" s="36">
        <f t="shared" si="4"/>
        <v>330</v>
      </c>
      <c r="U75" s="36">
        <f t="shared" si="5"/>
        <v>111</v>
      </c>
      <c r="V75" s="37">
        <f t="shared" si="6"/>
        <v>4.3103448275862072E-2</v>
      </c>
      <c r="W75" s="37">
        <f t="shared" si="7"/>
        <v>0.9880239520958084</v>
      </c>
      <c r="X75" s="38">
        <f t="shared" si="11"/>
        <v>0.9568965517241379</v>
      </c>
      <c r="Y75" s="38">
        <f t="shared" si="11"/>
        <v>1.19760479041916E-2</v>
      </c>
      <c r="Z75" s="39">
        <f t="shared" si="9"/>
        <v>3.1127400371670388E-2</v>
      </c>
      <c r="AA75" s="40">
        <f t="shared" si="10"/>
        <v>0.74498453204455839</v>
      </c>
    </row>
    <row r="76" spans="1:27" x14ac:dyDescent="0.35">
      <c r="A76" s="5">
        <v>0</v>
      </c>
      <c r="B76" s="5">
        <v>20</v>
      </c>
      <c r="C76" s="5">
        <v>1</v>
      </c>
      <c r="D76" s="5">
        <v>1</v>
      </c>
      <c r="E76" s="5" t="str">
        <f t="shared" si="12"/>
        <v>11</v>
      </c>
      <c r="F76" s="16">
        <f t="shared" si="13"/>
        <v>0</v>
      </c>
      <c r="G76" s="28">
        <v>39</v>
      </c>
      <c r="Q76" s="36">
        <v>76</v>
      </c>
      <c r="R76" s="36">
        <f t="shared" si="2"/>
        <v>2</v>
      </c>
      <c r="S76" s="36">
        <f t="shared" si="3"/>
        <v>4</v>
      </c>
      <c r="T76" s="36">
        <f t="shared" si="4"/>
        <v>330</v>
      </c>
      <c r="U76" s="36">
        <f t="shared" si="5"/>
        <v>114</v>
      </c>
      <c r="V76" s="37">
        <f t="shared" si="6"/>
        <v>1.7241379310344827E-2</v>
      </c>
      <c r="W76" s="37">
        <f t="shared" si="7"/>
        <v>0.9880239520958084</v>
      </c>
      <c r="X76" s="38">
        <f t="shared" si="11"/>
        <v>0.98275862068965514</v>
      </c>
      <c r="Y76" s="38">
        <f t="shared" si="11"/>
        <v>1.19760479041916E-2</v>
      </c>
      <c r="Z76" s="39">
        <f t="shared" si="9"/>
        <v>5.2653314061532619E-3</v>
      </c>
      <c r="AA76" s="40">
        <f t="shared" si="10"/>
        <v>0.73833264734389314</v>
      </c>
    </row>
    <row r="77" spans="1:27" x14ac:dyDescent="0.35">
      <c r="A77" s="5">
        <v>1</v>
      </c>
      <c r="B77" s="5">
        <v>19</v>
      </c>
      <c r="C77" s="5">
        <v>1</v>
      </c>
      <c r="D77" s="5">
        <v>1</v>
      </c>
      <c r="E77" s="5" t="str">
        <f t="shared" si="12"/>
        <v>11</v>
      </c>
      <c r="F77" s="16">
        <f t="shared" si="13"/>
        <v>0</v>
      </c>
      <c r="G77" s="28">
        <v>60</v>
      </c>
      <c r="Q77" s="36">
        <v>77</v>
      </c>
      <c r="R77" s="36">
        <f t="shared" si="2"/>
        <v>1</v>
      </c>
      <c r="S77" s="36">
        <f t="shared" si="3"/>
        <v>3</v>
      </c>
      <c r="T77" s="36">
        <f t="shared" si="4"/>
        <v>331</v>
      </c>
      <c r="U77" s="36">
        <f t="shared" si="5"/>
        <v>115</v>
      </c>
      <c r="V77" s="37">
        <f t="shared" si="6"/>
        <v>8.6206896551724137E-3</v>
      </c>
      <c r="W77" s="37">
        <f t="shared" si="7"/>
        <v>0.99101796407185627</v>
      </c>
      <c r="X77" s="38">
        <f t="shared" si="11"/>
        <v>0.99137931034482762</v>
      </c>
      <c r="Y77" s="38">
        <f t="shared" si="11"/>
        <v>8.9820359281437279E-3</v>
      </c>
      <c r="Z77" s="39">
        <f t="shared" si="9"/>
        <v>-3.6134627297135236E-4</v>
      </c>
      <c r="AA77" s="40">
        <f t="shared" si="10"/>
        <v>0.73833928595137877</v>
      </c>
    </row>
    <row r="78" spans="1:27" x14ac:dyDescent="0.35">
      <c r="A78" s="5">
        <v>1</v>
      </c>
      <c r="B78" s="5">
        <v>21</v>
      </c>
      <c r="C78" s="5">
        <v>1</v>
      </c>
      <c r="D78" s="5">
        <v>1</v>
      </c>
      <c r="E78" s="5" t="str">
        <f t="shared" si="12"/>
        <v>11</v>
      </c>
      <c r="F78" s="16">
        <f t="shared" si="13"/>
        <v>0</v>
      </c>
      <c r="G78" s="28">
        <v>21</v>
      </c>
      <c r="Q78" s="36">
        <v>78</v>
      </c>
      <c r="R78" s="36">
        <f t="shared" si="2"/>
        <v>1</v>
      </c>
      <c r="S78" s="36">
        <f t="shared" si="3"/>
        <v>3</v>
      </c>
      <c r="T78" s="36">
        <f t="shared" si="4"/>
        <v>331</v>
      </c>
      <c r="U78" s="36">
        <f t="shared" si="5"/>
        <v>115</v>
      </c>
      <c r="V78" s="37">
        <f t="shared" si="6"/>
        <v>8.6206896551724137E-3</v>
      </c>
      <c r="W78" s="37">
        <f t="shared" si="7"/>
        <v>0.99101796407185627</v>
      </c>
      <c r="X78" s="38">
        <f t="shared" si="11"/>
        <v>0.99137931034482762</v>
      </c>
      <c r="Y78" s="38">
        <f t="shared" si="11"/>
        <v>8.9820359281437279E-3</v>
      </c>
      <c r="Z78" s="39">
        <f t="shared" si="9"/>
        <v>-3.6134627297135236E-4</v>
      </c>
      <c r="AA78" s="40">
        <f t="shared" si="10"/>
        <v>0.73833928595137877</v>
      </c>
    </row>
    <row r="79" spans="1:27" x14ac:dyDescent="0.35">
      <c r="A79" s="5">
        <v>1</v>
      </c>
      <c r="B79" s="5">
        <v>22</v>
      </c>
      <c r="C79" s="5">
        <v>1</v>
      </c>
      <c r="D79" s="5">
        <v>1</v>
      </c>
      <c r="E79" s="5" t="str">
        <f t="shared" si="12"/>
        <v>11</v>
      </c>
      <c r="F79" s="16">
        <f t="shared" si="13"/>
        <v>0</v>
      </c>
      <c r="G79" s="28">
        <v>45</v>
      </c>
      <c r="Q79" s="36">
        <v>79</v>
      </c>
      <c r="R79" s="36">
        <f t="shared" si="2"/>
        <v>1</v>
      </c>
      <c r="S79" s="36">
        <f t="shared" si="3"/>
        <v>3</v>
      </c>
      <c r="T79" s="36">
        <f t="shared" si="4"/>
        <v>331</v>
      </c>
      <c r="U79" s="36">
        <f t="shared" si="5"/>
        <v>115</v>
      </c>
      <c r="V79" s="37">
        <f t="shared" si="6"/>
        <v>8.6206896551724137E-3</v>
      </c>
      <c r="W79" s="37">
        <f t="shared" si="7"/>
        <v>0.99101796407185627</v>
      </c>
      <c r="X79" s="38">
        <f t="shared" si="11"/>
        <v>0.99137931034482762</v>
      </c>
      <c r="Y79" s="38">
        <f t="shared" si="11"/>
        <v>8.9820359281437279E-3</v>
      </c>
      <c r="Z79" s="39">
        <f t="shared" si="9"/>
        <v>-3.6134627297135236E-4</v>
      </c>
      <c r="AA79" s="40">
        <f t="shared" si="10"/>
        <v>0.73833928595137877</v>
      </c>
    </row>
    <row r="80" spans="1:27" x14ac:dyDescent="0.35">
      <c r="A80" s="5">
        <v>1</v>
      </c>
      <c r="B80" s="5">
        <v>28</v>
      </c>
      <c r="C80" s="5">
        <v>1</v>
      </c>
      <c r="D80" s="5">
        <v>1</v>
      </c>
      <c r="E80" s="5" t="str">
        <f t="shared" si="12"/>
        <v>11</v>
      </c>
      <c r="F80" s="16">
        <f t="shared" si="13"/>
        <v>0</v>
      </c>
      <c r="G80" s="28">
        <v>28</v>
      </c>
      <c r="Q80" s="36">
        <v>80</v>
      </c>
      <c r="R80" s="36">
        <f t="shared" si="2"/>
        <v>1</v>
      </c>
      <c r="S80" s="36">
        <f t="shared" si="3"/>
        <v>2</v>
      </c>
      <c r="T80" s="36">
        <f t="shared" si="4"/>
        <v>332</v>
      </c>
      <c r="U80" s="36">
        <f t="shared" si="5"/>
        <v>115</v>
      </c>
      <c r="V80" s="37">
        <f t="shared" si="6"/>
        <v>8.6206896551724137E-3</v>
      </c>
      <c r="W80" s="37">
        <f t="shared" si="7"/>
        <v>0.99401197604790414</v>
      </c>
      <c r="X80" s="38">
        <f t="shared" si="11"/>
        <v>0.99137931034482762</v>
      </c>
      <c r="Y80" s="38">
        <f t="shared" si="11"/>
        <v>5.9880239520958556E-3</v>
      </c>
      <c r="Z80" s="39">
        <f t="shared" si="9"/>
        <v>2.6326657030766309E-3</v>
      </c>
      <c r="AA80" s="40">
        <f t="shared" si="10"/>
        <v>0.74056321945908621</v>
      </c>
    </row>
    <row r="81" spans="1:27" x14ac:dyDescent="0.35">
      <c r="A81" s="5">
        <v>1</v>
      </c>
      <c r="B81" s="5">
        <v>21</v>
      </c>
      <c r="C81" s="5">
        <v>1</v>
      </c>
      <c r="D81" s="5">
        <v>1</v>
      </c>
      <c r="E81" s="5" t="str">
        <f t="shared" si="12"/>
        <v>11</v>
      </c>
      <c r="F81" s="16">
        <f t="shared" si="13"/>
        <v>0</v>
      </c>
      <c r="G81" s="28">
        <v>54</v>
      </c>
      <c r="Q81" s="36">
        <v>81</v>
      </c>
      <c r="R81" s="36">
        <f t="shared" si="2"/>
        <v>1</v>
      </c>
      <c r="S81" s="36">
        <f t="shared" si="3"/>
        <v>1</v>
      </c>
      <c r="T81" s="36">
        <f t="shared" si="4"/>
        <v>333</v>
      </c>
      <c r="U81" s="36">
        <f t="shared" si="5"/>
        <v>115</v>
      </c>
      <c r="V81" s="37">
        <f t="shared" si="6"/>
        <v>8.6206896551724137E-3</v>
      </c>
      <c r="W81" s="37">
        <f t="shared" si="7"/>
        <v>0.99700598802395213</v>
      </c>
      <c r="X81" s="38">
        <f t="shared" si="11"/>
        <v>0.99137931034482762</v>
      </c>
      <c r="Y81" s="38">
        <f t="shared" si="11"/>
        <v>2.9940119760478723E-3</v>
      </c>
      <c r="Z81" s="39">
        <f t="shared" si="9"/>
        <v>5.6266776791245032E-3</v>
      </c>
      <c r="AA81" s="40">
        <f t="shared" si="10"/>
        <v>0.74278715296679365</v>
      </c>
    </row>
    <row r="82" spans="1:27" x14ac:dyDescent="0.35">
      <c r="A82" s="5">
        <v>0</v>
      </c>
      <c r="B82" s="5">
        <v>20</v>
      </c>
      <c r="C82" s="5">
        <v>1</v>
      </c>
      <c r="D82" s="5">
        <v>1</v>
      </c>
      <c r="E82" s="5" t="str">
        <f t="shared" si="12"/>
        <v>11</v>
      </c>
      <c r="F82" s="16">
        <f t="shared" si="13"/>
        <v>0</v>
      </c>
      <c r="G82" s="28">
        <v>62</v>
      </c>
      <c r="Q82" s="36">
        <v>82</v>
      </c>
      <c r="R82" s="36">
        <f t="shared" si="2"/>
        <v>1</v>
      </c>
      <c r="S82" s="36">
        <f t="shared" si="3"/>
        <v>1</v>
      </c>
      <c r="T82" s="36">
        <f t="shared" si="4"/>
        <v>333</v>
      </c>
      <c r="U82" s="36">
        <f t="shared" si="5"/>
        <v>115</v>
      </c>
      <c r="V82" s="37">
        <f t="shared" si="6"/>
        <v>8.6206896551724137E-3</v>
      </c>
      <c r="W82" s="37">
        <f t="shared" si="7"/>
        <v>0.99700598802395213</v>
      </c>
      <c r="X82" s="38">
        <f t="shared" si="11"/>
        <v>0.99137931034482762</v>
      </c>
      <c r="Y82" s="38">
        <f t="shared" si="11"/>
        <v>2.9940119760478723E-3</v>
      </c>
      <c r="Z82" s="39">
        <f t="shared" si="9"/>
        <v>5.6266776791245032E-3</v>
      </c>
      <c r="AA82" s="40">
        <f t="shared" si="10"/>
        <v>0.74278715296679365</v>
      </c>
    </row>
    <row r="83" spans="1:27" x14ac:dyDescent="0.35">
      <c r="A83" s="5">
        <v>0</v>
      </c>
      <c r="B83" s="5">
        <v>22</v>
      </c>
      <c r="C83" s="5">
        <v>1</v>
      </c>
      <c r="D83" s="5">
        <v>1</v>
      </c>
      <c r="E83" s="5" t="str">
        <f t="shared" si="12"/>
        <v>11</v>
      </c>
      <c r="F83" s="16">
        <f t="shared" si="13"/>
        <v>0</v>
      </c>
      <c r="G83" s="28">
        <v>54</v>
      </c>
      <c r="Q83" s="32">
        <v>83</v>
      </c>
      <c r="R83" s="32">
        <f t="shared" si="2"/>
        <v>1</v>
      </c>
      <c r="S83" s="32">
        <f t="shared" si="3"/>
        <v>0</v>
      </c>
      <c r="T83" s="32">
        <f t="shared" si="4"/>
        <v>334</v>
      </c>
      <c r="U83" s="32">
        <f t="shared" si="5"/>
        <v>115</v>
      </c>
      <c r="V83" s="41">
        <f t="shared" si="6"/>
        <v>8.6206896551724137E-3</v>
      </c>
      <c r="W83" s="41">
        <f t="shared" si="7"/>
        <v>1</v>
      </c>
      <c r="X83" s="42">
        <f t="shared" si="11"/>
        <v>0.99137931034482762</v>
      </c>
      <c r="Y83" s="42">
        <f t="shared" si="11"/>
        <v>0</v>
      </c>
      <c r="Z83" s="39">
        <f t="shared" si="9"/>
        <v>8.6206896551723755E-3</v>
      </c>
      <c r="AA83" s="40">
        <f t="shared" si="10"/>
        <v>0.74501108647450109</v>
      </c>
    </row>
    <row r="84" spans="1:27" x14ac:dyDescent="0.35">
      <c r="A84" s="5">
        <v>0</v>
      </c>
      <c r="B84" s="5">
        <v>19</v>
      </c>
      <c r="C84" s="5">
        <v>1</v>
      </c>
      <c r="D84" s="5">
        <v>1</v>
      </c>
      <c r="E84" s="5" t="str">
        <f t="shared" si="12"/>
        <v>11</v>
      </c>
      <c r="F84" s="16">
        <f t="shared" si="13"/>
        <v>0</v>
      </c>
      <c r="G84" s="28">
        <v>55</v>
      </c>
      <c r="Q84" s="32">
        <v>84</v>
      </c>
      <c r="R84" s="32">
        <f t="shared" si="2"/>
        <v>1</v>
      </c>
      <c r="S84" s="32">
        <f t="shared" si="3"/>
        <v>0</v>
      </c>
      <c r="T84" s="32">
        <f t="shared" si="4"/>
        <v>334</v>
      </c>
      <c r="U84" s="32">
        <f t="shared" si="5"/>
        <v>115</v>
      </c>
      <c r="V84" s="41">
        <f t="shared" si="6"/>
        <v>8.6206896551724137E-3</v>
      </c>
      <c r="W84" s="41">
        <f t="shared" si="7"/>
        <v>1</v>
      </c>
      <c r="X84" s="42">
        <f t="shared" si="11"/>
        <v>0.99137931034482762</v>
      </c>
      <c r="Y84" s="42">
        <f t="shared" si="11"/>
        <v>0</v>
      </c>
      <c r="Z84" s="39">
        <f t="shared" si="9"/>
        <v>8.6206896551723755E-3</v>
      </c>
      <c r="AA84" s="40">
        <f t="shared" si="10"/>
        <v>0.74501108647450109</v>
      </c>
    </row>
    <row r="85" spans="1:27" x14ac:dyDescent="0.35">
      <c r="A85" s="5">
        <v>0</v>
      </c>
      <c r="B85" s="5">
        <v>24</v>
      </c>
      <c r="C85" s="5">
        <v>2</v>
      </c>
      <c r="D85" s="5">
        <v>3</v>
      </c>
      <c r="E85" s="5" t="str">
        <f t="shared" si="12"/>
        <v>23</v>
      </c>
      <c r="F85" s="16">
        <f t="shared" si="13"/>
        <v>1</v>
      </c>
      <c r="G85" s="28">
        <v>29</v>
      </c>
      <c r="Q85" s="32">
        <v>85</v>
      </c>
      <c r="R85" s="32">
        <f t="shared" si="2"/>
        <v>1</v>
      </c>
      <c r="S85" s="32">
        <f t="shared" si="3"/>
        <v>0</v>
      </c>
      <c r="T85" s="32">
        <f t="shared" si="4"/>
        <v>334</v>
      </c>
      <c r="U85" s="32">
        <f t="shared" si="5"/>
        <v>115</v>
      </c>
      <c r="V85" s="41">
        <f t="shared" si="6"/>
        <v>8.6206896551724137E-3</v>
      </c>
      <c r="W85" s="41">
        <f t="shared" si="7"/>
        <v>1</v>
      </c>
      <c r="X85" s="42">
        <f t="shared" si="11"/>
        <v>0.99137931034482762</v>
      </c>
      <c r="Y85" s="42">
        <f t="shared" si="11"/>
        <v>0</v>
      </c>
      <c r="Z85" s="39">
        <f t="shared" si="9"/>
        <v>8.6206896551723755E-3</v>
      </c>
      <c r="AA85" s="40">
        <f t="shared" si="10"/>
        <v>0.74501108647450109</v>
      </c>
    </row>
    <row r="86" spans="1:27" x14ac:dyDescent="0.35">
      <c r="A86" s="5">
        <v>0</v>
      </c>
      <c r="B86" s="5">
        <v>21</v>
      </c>
      <c r="C86" s="5">
        <v>3</v>
      </c>
      <c r="D86" s="5">
        <v>3</v>
      </c>
      <c r="E86" s="5" t="str">
        <f t="shared" si="12"/>
        <v>33</v>
      </c>
      <c r="F86" s="16">
        <f t="shared" si="13"/>
        <v>1</v>
      </c>
      <c r="G86" s="28">
        <v>66</v>
      </c>
    </row>
    <row r="87" spans="1:27" x14ac:dyDescent="0.35">
      <c r="A87" s="5">
        <v>0</v>
      </c>
      <c r="B87" s="5">
        <v>50</v>
      </c>
      <c r="C87" s="5">
        <v>1</v>
      </c>
      <c r="D87" s="5">
        <v>1</v>
      </c>
      <c r="E87" s="5" t="str">
        <f t="shared" si="12"/>
        <v>11</v>
      </c>
      <c r="F87" s="16">
        <f t="shared" si="13"/>
        <v>0</v>
      </c>
      <c r="G87" s="28">
        <v>43</v>
      </c>
    </row>
    <row r="88" spans="1:27" x14ac:dyDescent="0.35">
      <c r="A88" s="5">
        <v>0</v>
      </c>
      <c r="B88" s="5">
        <v>21</v>
      </c>
      <c r="C88" s="5">
        <v>1</v>
      </c>
      <c r="D88" s="5">
        <v>1</v>
      </c>
      <c r="E88" s="5" t="str">
        <f t="shared" si="12"/>
        <v>11</v>
      </c>
      <c r="F88" s="16">
        <f t="shared" si="13"/>
        <v>0</v>
      </c>
      <c r="G88" s="28">
        <v>43</v>
      </c>
    </row>
    <row r="89" spans="1:27" x14ac:dyDescent="0.35">
      <c r="A89" s="5">
        <v>0</v>
      </c>
      <c r="B89" s="5">
        <v>22</v>
      </c>
      <c r="C89" s="5">
        <v>1</v>
      </c>
      <c r="D89" s="5">
        <v>1</v>
      </c>
      <c r="E89" s="5" t="str">
        <f t="shared" si="12"/>
        <v>11</v>
      </c>
      <c r="F89" s="16">
        <f t="shared" si="13"/>
        <v>0</v>
      </c>
      <c r="G89" s="28">
        <v>50</v>
      </c>
    </row>
    <row r="90" spans="1:27" x14ac:dyDescent="0.35">
      <c r="A90" s="5">
        <v>0</v>
      </c>
      <c r="B90" s="5">
        <v>20</v>
      </c>
      <c r="C90" s="5">
        <v>1</v>
      </c>
      <c r="D90" s="5">
        <v>1</v>
      </c>
      <c r="E90" s="5" t="str">
        <f t="shared" si="12"/>
        <v>11</v>
      </c>
      <c r="F90" s="16">
        <f t="shared" si="13"/>
        <v>0</v>
      </c>
      <c r="G90" s="28">
        <v>35</v>
      </c>
    </row>
    <row r="91" spans="1:27" x14ac:dyDescent="0.35">
      <c r="A91" s="5">
        <v>0</v>
      </c>
      <c r="B91" s="5">
        <v>20</v>
      </c>
      <c r="C91" s="5">
        <v>1</v>
      </c>
      <c r="D91" s="5">
        <v>1</v>
      </c>
      <c r="E91" s="5" t="str">
        <f t="shared" si="12"/>
        <v>11</v>
      </c>
      <c r="F91" s="16">
        <f t="shared" si="13"/>
        <v>0</v>
      </c>
      <c r="G91" s="28">
        <v>54</v>
      </c>
    </row>
    <row r="92" spans="1:27" x14ac:dyDescent="0.35">
      <c r="A92" s="5">
        <v>0</v>
      </c>
      <c r="B92" s="5">
        <v>19</v>
      </c>
      <c r="C92" s="5">
        <v>1</v>
      </c>
      <c r="D92" s="5">
        <v>1</v>
      </c>
      <c r="E92" s="5" t="str">
        <f t="shared" si="12"/>
        <v>11</v>
      </c>
      <c r="F92" s="16">
        <f t="shared" si="13"/>
        <v>0</v>
      </c>
      <c r="G92" s="28">
        <v>54</v>
      </c>
    </row>
    <row r="93" spans="1:27" x14ac:dyDescent="0.35">
      <c r="A93" s="5">
        <v>0</v>
      </c>
      <c r="B93" s="5">
        <v>35</v>
      </c>
      <c r="C93" s="5">
        <v>1</v>
      </c>
      <c r="D93" s="5">
        <v>1</v>
      </c>
      <c r="E93" s="5" t="str">
        <f t="shared" si="12"/>
        <v>11</v>
      </c>
      <c r="F93" s="16">
        <f t="shared" si="13"/>
        <v>0</v>
      </c>
      <c r="G93" s="28">
        <v>23</v>
      </c>
    </row>
    <row r="94" spans="1:27" x14ac:dyDescent="0.35">
      <c r="A94" s="5">
        <v>0</v>
      </c>
      <c r="B94" s="5">
        <v>20</v>
      </c>
      <c r="C94" s="5">
        <v>2</v>
      </c>
      <c r="D94" s="5">
        <v>3</v>
      </c>
      <c r="E94" s="5" t="str">
        <f t="shared" si="12"/>
        <v>23</v>
      </c>
      <c r="F94" s="16">
        <f t="shared" si="13"/>
        <v>1</v>
      </c>
      <c r="G94" s="28">
        <v>51</v>
      </c>
    </row>
    <row r="95" spans="1:27" x14ac:dyDescent="0.35">
      <c r="A95" s="5">
        <v>0</v>
      </c>
      <c r="B95" s="5">
        <v>19</v>
      </c>
      <c r="C95" s="5">
        <v>1</v>
      </c>
      <c r="D95" s="5">
        <v>1</v>
      </c>
      <c r="E95" s="5" t="str">
        <f t="shared" si="12"/>
        <v>11</v>
      </c>
      <c r="F95" s="16">
        <f t="shared" si="13"/>
        <v>0</v>
      </c>
      <c r="G95" s="28">
        <v>51</v>
      </c>
    </row>
    <row r="96" spans="1:27" x14ac:dyDescent="0.35">
      <c r="A96" s="5">
        <v>0</v>
      </c>
      <c r="B96" s="5">
        <v>19</v>
      </c>
      <c r="C96" s="5">
        <v>1</v>
      </c>
      <c r="D96" s="5">
        <v>1</v>
      </c>
      <c r="E96" s="5" t="str">
        <f t="shared" si="12"/>
        <v>11</v>
      </c>
      <c r="F96" s="16">
        <f t="shared" si="13"/>
        <v>0</v>
      </c>
      <c r="G96" s="28">
        <v>50</v>
      </c>
    </row>
    <row r="97" spans="1:7" x14ac:dyDescent="0.35">
      <c r="A97" s="5">
        <v>1</v>
      </c>
      <c r="B97" s="5">
        <v>22</v>
      </c>
      <c r="C97" s="5">
        <v>3</v>
      </c>
      <c r="D97" s="5">
        <v>3</v>
      </c>
      <c r="E97" s="5" t="str">
        <f t="shared" si="12"/>
        <v>33</v>
      </c>
      <c r="F97" s="16">
        <f t="shared" si="13"/>
        <v>1</v>
      </c>
      <c r="G97" s="28">
        <v>59</v>
      </c>
    </row>
    <row r="98" spans="1:7" x14ac:dyDescent="0.35">
      <c r="A98" s="5">
        <v>0</v>
      </c>
      <c r="B98" s="5">
        <v>20</v>
      </c>
      <c r="C98" s="5">
        <v>1</v>
      </c>
      <c r="D98" s="5">
        <v>1</v>
      </c>
      <c r="E98" s="5" t="str">
        <f t="shared" si="12"/>
        <v>11</v>
      </c>
      <c r="F98" s="16">
        <f t="shared" si="13"/>
        <v>0</v>
      </c>
      <c r="G98" s="28">
        <v>51</v>
      </c>
    </row>
    <row r="99" spans="1:7" x14ac:dyDescent="0.35">
      <c r="A99" s="5">
        <v>0</v>
      </c>
      <c r="B99" s="5">
        <v>20</v>
      </c>
      <c r="C99" s="5">
        <v>1</v>
      </c>
      <c r="D99" s="5">
        <v>1</v>
      </c>
      <c r="E99" s="5" t="str">
        <f t="shared" si="12"/>
        <v>11</v>
      </c>
      <c r="F99" s="16">
        <f t="shared" si="13"/>
        <v>0</v>
      </c>
      <c r="G99" s="28">
        <v>31</v>
      </c>
    </row>
    <row r="100" spans="1:7" x14ac:dyDescent="0.35">
      <c r="A100" s="5">
        <v>0</v>
      </c>
      <c r="B100" s="5">
        <v>27</v>
      </c>
      <c r="C100" s="5">
        <v>1</v>
      </c>
      <c r="D100" s="5">
        <v>1</v>
      </c>
      <c r="E100" s="5" t="str">
        <f t="shared" si="12"/>
        <v>11</v>
      </c>
      <c r="F100" s="16">
        <f t="shared" si="13"/>
        <v>0</v>
      </c>
      <c r="G100" s="28">
        <v>65</v>
      </c>
    </row>
    <row r="101" spans="1:7" x14ac:dyDescent="0.35">
      <c r="A101" s="5">
        <v>0</v>
      </c>
      <c r="B101" s="5">
        <v>23</v>
      </c>
      <c r="C101" s="5">
        <v>1</v>
      </c>
      <c r="D101" s="5">
        <v>1</v>
      </c>
      <c r="E101" s="5" t="str">
        <f t="shared" si="12"/>
        <v>11</v>
      </c>
      <c r="F101" s="16">
        <f t="shared" si="13"/>
        <v>0</v>
      </c>
      <c r="G101" s="28">
        <v>39</v>
      </c>
    </row>
    <row r="102" spans="1:7" x14ac:dyDescent="0.35">
      <c r="A102" s="5">
        <v>0</v>
      </c>
      <c r="B102" s="5">
        <v>19</v>
      </c>
      <c r="C102" s="5">
        <v>1</v>
      </c>
      <c r="D102" s="5">
        <v>1</v>
      </c>
      <c r="E102" s="5" t="str">
        <f t="shared" si="12"/>
        <v>11</v>
      </c>
      <c r="F102" s="16">
        <f t="shared" si="13"/>
        <v>0</v>
      </c>
      <c r="G102" s="28">
        <v>53</v>
      </c>
    </row>
    <row r="103" spans="1:7" x14ac:dyDescent="0.35">
      <c r="A103" s="5">
        <v>0</v>
      </c>
      <c r="B103" s="5">
        <v>25</v>
      </c>
      <c r="C103" s="5">
        <v>3</v>
      </c>
      <c r="D103" s="5">
        <v>3</v>
      </c>
      <c r="E103" s="5" t="str">
        <f t="shared" si="12"/>
        <v>33</v>
      </c>
      <c r="F103" s="16">
        <f t="shared" si="13"/>
        <v>1</v>
      </c>
      <c r="G103" s="28">
        <v>56</v>
      </c>
    </row>
    <row r="104" spans="1:7" x14ac:dyDescent="0.35">
      <c r="A104" s="5">
        <v>0</v>
      </c>
      <c r="B104" s="5">
        <v>19</v>
      </c>
      <c r="C104" s="5">
        <v>1</v>
      </c>
      <c r="D104" s="5">
        <v>1</v>
      </c>
      <c r="E104" s="5" t="str">
        <f t="shared" si="12"/>
        <v>11</v>
      </c>
      <c r="F104" s="16">
        <f t="shared" si="13"/>
        <v>0</v>
      </c>
      <c r="G104" s="28">
        <v>50</v>
      </c>
    </row>
    <row r="105" spans="1:7" x14ac:dyDescent="0.35">
      <c r="A105" s="5">
        <v>0</v>
      </c>
      <c r="B105" s="5">
        <v>22</v>
      </c>
      <c r="C105" s="5">
        <v>1</v>
      </c>
      <c r="D105" s="5">
        <v>1</v>
      </c>
      <c r="E105" s="5" t="str">
        <f t="shared" si="12"/>
        <v>11</v>
      </c>
      <c r="F105" s="16">
        <f t="shared" si="13"/>
        <v>0</v>
      </c>
      <c r="G105" s="28">
        <v>61</v>
      </c>
    </row>
    <row r="106" spans="1:7" x14ac:dyDescent="0.35">
      <c r="A106" s="5">
        <v>0</v>
      </c>
      <c r="B106" s="5">
        <v>22</v>
      </c>
      <c r="C106" s="5">
        <v>1</v>
      </c>
      <c r="D106" s="5">
        <v>1</v>
      </c>
      <c r="E106" s="5" t="str">
        <f t="shared" si="12"/>
        <v>11</v>
      </c>
      <c r="F106" s="16">
        <f t="shared" si="13"/>
        <v>0</v>
      </c>
      <c r="G106" s="28">
        <v>37</v>
      </c>
    </row>
    <row r="107" spans="1:7" x14ac:dyDescent="0.35">
      <c r="A107" s="5">
        <v>0</v>
      </c>
      <c r="B107" s="5">
        <v>27</v>
      </c>
      <c r="C107" s="5">
        <v>1</v>
      </c>
      <c r="D107" s="5">
        <v>1</v>
      </c>
      <c r="E107" s="5" t="str">
        <f t="shared" si="12"/>
        <v>11</v>
      </c>
      <c r="F107" s="16">
        <f t="shared" si="13"/>
        <v>0</v>
      </c>
      <c r="G107" s="28">
        <v>36</v>
      </c>
    </row>
    <row r="108" spans="1:7" x14ac:dyDescent="0.35">
      <c r="A108" s="5">
        <v>0</v>
      </c>
      <c r="B108" s="5">
        <v>19</v>
      </c>
      <c r="C108" s="5">
        <v>1</v>
      </c>
      <c r="D108" s="5">
        <v>1</v>
      </c>
      <c r="E108" s="5" t="str">
        <f t="shared" si="12"/>
        <v>11</v>
      </c>
      <c r="F108" s="16">
        <f t="shared" si="13"/>
        <v>0</v>
      </c>
      <c r="G108" s="28">
        <v>61</v>
      </c>
    </row>
    <row r="109" spans="1:7" x14ac:dyDescent="0.35">
      <c r="A109" s="5">
        <v>0</v>
      </c>
      <c r="B109" s="5">
        <v>24</v>
      </c>
      <c r="C109" s="5">
        <v>1</v>
      </c>
      <c r="D109" s="5">
        <v>1</v>
      </c>
      <c r="E109" s="5" t="str">
        <f t="shared" si="12"/>
        <v>11</v>
      </c>
      <c r="F109" s="16">
        <f t="shared" si="13"/>
        <v>0</v>
      </c>
      <c r="G109" s="28">
        <v>61</v>
      </c>
    </row>
    <row r="110" spans="1:7" x14ac:dyDescent="0.35">
      <c r="A110" s="5">
        <v>1</v>
      </c>
      <c r="B110" s="5">
        <v>21</v>
      </c>
      <c r="C110" s="5">
        <v>1</v>
      </c>
      <c r="D110" s="5">
        <v>1</v>
      </c>
      <c r="E110" s="5" t="str">
        <f t="shared" si="12"/>
        <v>11</v>
      </c>
      <c r="F110" s="16">
        <f t="shared" si="13"/>
        <v>0</v>
      </c>
      <c r="G110" s="28">
        <v>69</v>
      </c>
    </row>
    <row r="111" spans="1:7" x14ac:dyDescent="0.35">
      <c r="A111" s="5">
        <v>0</v>
      </c>
      <c r="B111" s="5">
        <v>17</v>
      </c>
      <c r="C111" s="5">
        <v>1</v>
      </c>
      <c r="D111" s="5">
        <v>1</v>
      </c>
      <c r="E111" s="5" t="str">
        <f t="shared" si="12"/>
        <v>11</v>
      </c>
      <c r="F111" s="16">
        <f t="shared" si="13"/>
        <v>0</v>
      </c>
      <c r="G111" s="28">
        <v>56</v>
      </c>
    </row>
    <row r="112" spans="1:7" x14ac:dyDescent="0.35">
      <c r="A112" s="5">
        <v>0</v>
      </c>
      <c r="B112" s="5">
        <v>23</v>
      </c>
      <c r="C112" s="5">
        <v>3</v>
      </c>
      <c r="D112" s="5">
        <v>3</v>
      </c>
      <c r="E112" s="5" t="str">
        <f t="shared" si="12"/>
        <v>33</v>
      </c>
      <c r="F112" s="16">
        <f t="shared" si="13"/>
        <v>1</v>
      </c>
      <c r="G112" s="28">
        <v>40</v>
      </c>
    </row>
    <row r="113" spans="1:7" x14ac:dyDescent="0.35">
      <c r="A113" s="5">
        <v>0</v>
      </c>
      <c r="B113" s="5">
        <v>19</v>
      </c>
      <c r="C113" s="5">
        <v>1</v>
      </c>
      <c r="D113" s="5">
        <v>1</v>
      </c>
      <c r="E113" s="5" t="str">
        <f t="shared" si="12"/>
        <v>11</v>
      </c>
      <c r="F113" s="16">
        <f t="shared" si="13"/>
        <v>0</v>
      </c>
      <c r="G113" s="28">
        <v>53</v>
      </c>
    </row>
    <row r="114" spans="1:7" x14ac:dyDescent="0.35">
      <c r="A114" s="5">
        <v>0</v>
      </c>
      <c r="B114" s="5">
        <v>47</v>
      </c>
      <c r="C114" s="5">
        <v>3</v>
      </c>
      <c r="D114" s="5">
        <v>3</v>
      </c>
      <c r="E114" s="5" t="str">
        <f t="shared" si="12"/>
        <v>33</v>
      </c>
      <c r="F114" s="16">
        <f t="shared" si="13"/>
        <v>1</v>
      </c>
      <c r="G114" s="28">
        <v>34</v>
      </c>
    </row>
    <row r="115" spans="1:7" x14ac:dyDescent="0.35">
      <c r="A115" s="5">
        <v>0</v>
      </c>
      <c r="B115" s="5">
        <v>23</v>
      </c>
      <c r="C115" s="5">
        <v>2</v>
      </c>
      <c r="D115" s="5">
        <v>3</v>
      </c>
      <c r="E115" s="5" t="str">
        <f t="shared" si="12"/>
        <v>23</v>
      </c>
      <c r="F115" s="16">
        <f t="shared" si="13"/>
        <v>1</v>
      </c>
      <c r="G115" s="28">
        <v>61</v>
      </c>
    </row>
    <row r="116" spans="1:7" x14ac:dyDescent="0.35">
      <c r="A116" s="5">
        <v>0</v>
      </c>
      <c r="B116" s="5">
        <v>20</v>
      </c>
      <c r="C116" s="5">
        <v>3</v>
      </c>
      <c r="D116" s="5">
        <v>3</v>
      </c>
      <c r="E116" s="5" t="str">
        <f t="shared" si="12"/>
        <v>33</v>
      </c>
      <c r="F116" s="16">
        <f t="shared" si="13"/>
        <v>1</v>
      </c>
      <c r="G116" s="28">
        <v>59</v>
      </c>
    </row>
    <row r="117" spans="1:7" x14ac:dyDescent="0.35">
      <c r="A117" s="5">
        <v>0</v>
      </c>
      <c r="B117" s="5">
        <v>19</v>
      </c>
      <c r="C117" s="5">
        <v>1</v>
      </c>
      <c r="D117" s="5">
        <v>1</v>
      </c>
      <c r="E117" s="5" t="str">
        <f t="shared" si="12"/>
        <v>11</v>
      </c>
      <c r="F117" s="16">
        <f t="shared" si="13"/>
        <v>0</v>
      </c>
      <c r="G117" s="28">
        <v>41</v>
      </c>
    </row>
    <row r="118" spans="1:7" x14ac:dyDescent="0.35">
      <c r="A118" s="5">
        <v>1</v>
      </c>
      <c r="B118" s="5">
        <v>19</v>
      </c>
      <c r="C118" s="5">
        <v>1</v>
      </c>
      <c r="D118" s="5">
        <v>1</v>
      </c>
      <c r="E118" s="5" t="str">
        <f t="shared" si="12"/>
        <v>11</v>
      </c>
      <c r="F118" s="16">
        <f t="shared" si="13"/>
        <v>0</v>
      </c>
      <c r="G118" s="28">
        <v>54</v>
      </c>
    </row>
    <row r="119" spans="1:7" x14ac:dyDescent="0.35">
      <c r="A119" s="5">
        <v>0</v>
      </c>
      <c r="B119" s="5">
        <v>20</v>
      </c>
      <c r="C119" s="5">
        <v>1</v>
      </c>
      <c r="D119" s="5">
        <v>1</v>
      </c>
      <c r="E119" s="5" t="str">
        <f t="shared" si="12"/>
        <v>11</v>
      </c>
      <c r="F119" s="16">
        <f t="shared" si="13"/>
        <v>0</v>
      </c>
      <c r="G119" s="28">
        <v>27</v>
      </c>
    </row>
    <row r="120" spans="1:7" x14ac:dyDescent="0.35">
      <c r="A120" s="5">
        <v>0</v>
      </c>
      <c r="B120" s="5">
        <v>21</v>
      </c>
      <c r="C120" s="5">
        <v>1</v>
      </c>
      <c r="D120" s="5">
        <v>1</v>
      </c>
      <c r="E120" s="5" t="str">
        <f t="shared" si="12"/>
        <v>11</v>
      </c>
      <c r="F120" s="16">
        <f t="shared" si="13"/>
        <v>0</v>
      </c>
      <c r="G120" s="28">
        <v>58</v>
      </c>
    </row>
    <row r="121" spans="1:7" x14ac:dyDescent="0.35">
      <c r="A121" s="5">
        <v>1</v>
      </c>
      <c r="B121" s="5">
        <v>23</v>
      </c>
      <c r="C121" s="5">
        <v>1</v>
      </c>
      <c r="D121" s="5">
        <v>1</v>
      </c>
      <c r="E121" s="5" t="str">
        <f t="shared" si="12"/>
        <v>11</v>
      </c>
      <c r="F121" s="16">
        <f t="shared" si="13"/>
        <v>0</v>
      </c>
      <c r="G121" s="28">
        <v>32</v>
      </c>
    </row>
    <row r="122" spans="1:7" x14ac:dyDescent="0.35">
      <c r="A122" s="5">
        <v>0</v>
      </c>
      <c r="B122" s="5">
        <v>19</v>
      </c>
      <c r="C122" s="5">
        <v>1</v>
      </c>
      <c r="D122" s="5">
        <v>1</v>
      </c>
      <c r="E122" s="5" t="str">
        <f t="shared" si="12"/>
        <v>11</v>
      </c>
      <c r="F122" s="16">
        <f t="shared" si="13"/>
        <v>0</v>
      </c>
      <c r="G122" s="28">
        <v>35</v>
      </c>
    </row>
    <row r="123" spans="1:7" x14ac:dyDescent="0.35">
      <c r="A123" s="5">
        <v>0</v>
      </c>
      <c r="B123" s="5">
        <v>23</v>
      </c>
      <c r="C123" s="5">
        <v>1</v>
      </c>
      <c r="D123" s="5">
        <v>1</v>
      </c>
      <c r="E123" s="5" t="str">
        <f t="shared" si="12"/>
        <v>11</v>
      </c>
      <c r="F123" s="16">
        <f t="shared" si="13"/>
        <v>0</v>
      </c>
      <c r="G123" s="28">
        <v>41</v>
      </c>
    </row>
    <row r="124" spans="1:7" x14ac:dyDescent="0.35">
      <c r="A124" s="5">
        <v>0</v>
      </c>
      <c r="B124" s="5">
        <v>19</v>
      </c>
      <c r="C124" s="5">
        <v>1</v>
      </c>
      <c r="D124" s="5">
        <v>1</v>
      </c>
      <c r="E124" s="5" t="str">
        <f t="shared" si="12"/>
        <v>11</v>
      </c>
      <c r="F124" s="16">
        <f t="shared" si="13"/>
        <v>0</v>
      </c>
      <c r="G124" s="28">
        <v>43</v>
      </c>
    </row>
    <row r="125" spans="1:7" x14ac:dyDescent="0.35">
      <c r="A125" s="5">
        <v>1</v>
      </c>
      <c r="B125" s="5">
        <v>24</v>
      </c>
      <c r="C125" s="5">
        <v>1</v>
      </c>
      <c r="D125" s="5">
        <v>1</v>
      </c>
      <c r="E125" s="5" t="str">
        <f t="shared" si="12"/>
        <v>11</v>
      </c>
      <c r="F125" s="16">
        <f t="shared" si="13"/>
        <v>0</v>
      </c>
      <c r="G125" s="28">
        <v>56</v>
      </c>
    </row>
    <row r="126" spans="1:7" x14ac:dyDescent="0.35">
      <c r="A126" s="5">
        <v>1</v>
      </c>
      <c r="B126" s="5">
        <v>18</v>
      </c>
      <c r="C126" s="5">
        <v>1</v>
      </c>
      <c r="D126" s="5">
        <v>1</v>
      </c>
      <c r="E126" s="5" t="str">
        <f t="shared" si="12"/>
        <v>11</v>
      </c>
      <c r="F126" s="16">
        <f t="shared" si="13"/>
        <v>0</v>
      </c>
      <c r="G126" s="28">
        <v>48</v>
      </c>
    </row>
    <row r="127" spans="1:7" x14ac:dyDescent="0.35">
      <c r="A127" s="5">
        <v>0</v>
      </c>
      <c r="B127" s="5">
        <v>18</v>
      </c>
      <c r="C127" s="5">
        <v>2</v>
      </c>
      <c r="D127" s="5">
        <v>2</v>
      </c>
      <c r="E127" s="5" t="str">
        <f t="shared" si="12"/>
        <v>22</v>
      </c>
      <c r="F127" s="16">
        <f t="shared" si="13"/>
        <v>1</v>
      </c>
      <c r="G127" s="28">
        <v>35</v>
      </c>
    </row>
    <row r="128" spans="1:7" x14ac:dyDescent="0.35">
      <c r="A128" s="5">
        <v>0</v>
      </c>
      <c r="B128" s="5">
        <v>21</v>
      </c>
      <c r="C128" s="5">
        <v>1</v>
      </c>
      <c r="D128" s="5">
        <v>1</v>
      </c>
      <c r="E128" s="5" t="str">
        <f t="shared" si="12"/>
        <v>11</v>
      </c>
      <c r="F128" s="16">
        <f t="shared" si="13"/>
        <v>0</v>
      </c>
      <c r="G128" s="28">
        <v>48</v>
      </c>
    </row>
    <row r="129" spans="1:7" x14ac:dyDescent="0.35">
      <c r="A129" s="5">
        <v>0</v>
      </c>
      <c r="B129" s="5">
        <v>22</v>
      </c>
      <c r="C129" s="5">
        <v>1</v>
      </c>
      <c r="D129" s="5">
        <v>1</v>
      </c>
      <c r="E129" s="5" t="str">
        <f t="shared" si="12"/>
        <v>11</v>
      </c>
      <c r="F129" s="16">
        <f t="shared" si="13"/>
        <v>0</v>
      </c>
      <c r="G129" s="28">
        <v>39</v>
      </c>
    </row>
    <row r="130" spans="1:7" x14ac:dyDescent="0.35">
      <c r="A130" s="5">
        <v>0</v>
      </c>
      <c r="B130" s="5">
        <v>18</v>
      </c>
      <c r="C130" s="5">
        <v>1</v>
      </c>
      <c r="D130" s="5">
        <v>1</v>
      </c>
      <c r="E130" s="5" t="str">
        <f t="shared" si="12"/>
        <v>11</v>
      </c>
      <c r="F130" s="16">
        <f t="shared" si="13"/>
        <v>0</v>
      </c>
      <c r="G130" s="28">
        <v>33</v>
      </c>
    </row>
    <row r="131" spans="1:7" x14ac:dyDescent="0.35">
      <c r="A131" s="5">
        <v>0</v>
      </c>
      <c r="B131" s="5">
        <v>21</v>
      </c>
      <c r="C131" s="5">
        <v>1</v>
      </c>
      <c r="D131" s="5">
        <v>1</v>
      </c>
      <c r="E131" s="5" t="str">
        <f t="shared" ref="E131:E194" si="14">CONCATENATE(C131,D131)</f>
        <v>11</v>
      </c>
      <c r="F131" s="16">
        <f t="shared" ref="F131:F194" si="15">IF(E131="11",0,1)</f>
        <v>0</v>
      </c>
      <c r="G131" s="28">
        <v>49</v>
      </c>
    </row>
    <row r="132" spans="1:7" x14ac:dyDescent="0.35">
      <c r="A132" s="5">
        <v>0</v>
      </c>
      <c r="B132" s="5">
        <v>20</v>
      </c>
      <c r="C132" s="5">
        <v>1</v>
      </c>
      <c r="D132" s="5">
        <v>1</v>
      </c>
      <c r="E132" s="5" t="str">
        <f t="shared" si="14"/>
        <v>11</v>
      </c>
      <c r="F132" s="16">
        <f t="shared" si="15"/>
        <v>0</v>
      </c>
      <c r="G132" s="28">
        <v>47</v>
      </c>
    </row>
    <row r="133" spans="1:7" x14ac:dyDescent="0.35">
      <c r="A133" s="5">
        <v>0</v>
      </c>
      <c r="B133" s="5">
        <v>22</v>
      </c>
      <c r="C133" s="5">
        <v>1</v>
      </c>
      <c r="D133" s="5">
        <v>1</v>
      </c>
      <c r="E133" s="5" t="str">
        <f t="shared" si="14"/>
        <v>11</v>
      </c>
      <c r="F133" s="16">
        <f t="shared" si="15"/>
        <v>0</v>
      </c>
      <c r="G133" s="28">
        <v>54</v>
      </c>
    </row>
    <row r="134" spans="1:7" x14ac:dyDescent="0.35">
      <c r="A134" s="5">
        <v>0</v>
      </c>
      <c r="B134" s="5">
        <v>20</v>
      </c>
      <c r="C134" s="5">
        <v>1</v>
      </c>
      <c r="D134" s="5">
        <v>1</v>
      </c>
      <c r="E134" s="5" t="str">
        <f t="shared" si="14"/>
        <v>11</v>
      </c>
      <c r="F134" s="16">
        <f t="shared" si="15"/>
        <v>0</v>
      </c>
      <c r="G134" s="28">
        <v>60</v>
      </c>
    </row>
    <row r="135" spans="1:7" x14ac:dyDescent="0.35">
      <c r="A135" s="5">
        <v>0</v>
      </c>
      <c r="B135" s="5">
        <v>19</v>
      </c>
      <c r="C135" s="5">
        <v>1</v>
      </c>
      <c r="D135" s="5">
        <v>1</v>
      </c>
      <c r="E135" s="5" t="str">
        <f t="shared" si="14"/>
        <v>11</v>
      </c>
      <c r="F135" s="16">
        <f t="shared" si="15"/>
        <v>0</v>
      </c>
      <c r="G135" s="28">
        <v>30</v>
      </c>
    </row>
    <row r="136" spans="1:7" x14ac:dyDescent="0.35">
      <c r="A136" s="5">
        <v>1</v>
      </c>
      <c r="B136" s="5">
        <v>29</v>
      </c>
      <c r="C136" s="5">
        <v>3</v>
      </c>
      <c r="D136" s="5">
        <v>3</v>
      </c>
      <c r="E136" s="5" t="str">
        <f t="shared" si="14"/>
        <v>33</v>
      </c>
      <c r="F136" s="16">
        <f t="shared" si="15"/>
        <v>1</v>
      </c>
      <c r="G136" s="28">
        <v>37</v>
      </c>
    </row>
    <row r="137" spans="1:7" x14ac:dyDescent="0.35">
      <c r="A137" s="5">
        <v>0</v>
      </c>
      <c r="B137" s="5">
        <v>50</v>
      </c>
      <c r="C137" s="5">
        <v>1</v>
      </c>
      <c r="D137" s="5">
        <v>1</v>
      </c>
      <c r="E137" s="5" t="str">
        <f t="shared" si="14"/>
        <v>11</v>
      </c>
      <c r="F137" s="16">
        <f t="shared" si="15"/>
        <v>0</v>
      </c>
      <c r="G137" s="28">
        <v>47</v>
      </c>
    </row>
    <row r="138" spans="1:7" x14ac:dyDescent="0.35">
      <c r="A138" s="5">
        <v>0</v>
      </c>
      <c r="B138" s="5">
        <v>23</v>
      </c>
      <c r="C138" s="5">
        <v>1</v>
      </c>
      <c r="D138" s="5">
        <v>1</v>
      </c>
      <c r="E138" s="5" t="str">
        <f t="shared" si="14"/>
        <v>11</v>
      </c>
      <c r="F138" s="16">
        <f t="shared" si="15"/>
        <v>0</v>
      </c>
      <c r="G138" s="28">
        <v>67</v>
      </c>
    </row>
    <row r="139" spans="1:7" x14ac:dyDescent="0.35">
      <c r="A139" s="5">
        <v>0</v>
      </c>
      <c r="B139" s="5">
        <v>22</v>
      </c>
      <c r="C139" s="5">
        <v>1</v>
      </c>
      <c r="D139" s="5">
        <v>1</v>
      </c>
      <c r="E139" s="5" t="str">
        <f t="shared" si="14"/>
        <v>11</v>
      </c>
      <c r="F139" s="16">
        <f t="shared" si="15"/>
        <v>0</v>
      </c>
      <c r="G139" s="28">
        <v>44</v>
      </c>
    </row>
    <row r="140" spans="1:7" x14ac:dyDescent="0.35">
      <c r="A140" s="5">
        <v>1</v>
      </c>
      <c r="B140" s="5">
        <v>27</v>
      </c>
      <c r="C140" s="5">
        <v>1</v>
      </c>
      <c r="D140" s="5">
        <v>1</v>
      </c>
      <c r="E140" s="5" t="str">
        <f t="shared" si="14"/>
        <v>11</v>
      </c>
      <c r="F140" s="16">
        <f t="shared" si="15"/>
        <v>0</v>
      </c>
      <c r="G140" s="28">
        <v>61</v>
      </c>
    </row>
    <row r="141" spans="1:7" x14ac:dyDescent="0.35">
      <c r="A141" s="5">
        <v>0</v>
      </c>
      <c r="B141" s="5">
        <v>27</v>
      </c>
      <c r="C141" s="5">
        <v>1</v>
      </c>
      <c r="D141" s="5">
        <v>1</v>
      </c>
      <c r="E141" s="5" t="str">
        <f t="shared" si="14"/>
        <v>11</v>
      </c>
      <c r="F141" s="16">
        <f t="shared" si="15"/>
        <v>0</v>
      </c>
      <c r="G141" s="28">
        <v>53</v>
      </c>
    </row>
    <row r="142" spans="1:7" x14ac:dyDescent="0.35">
      <c r="A142" s="5">
        <v>0</v>
      </c>
      <c r="B142" s="5">
        <v>21</v>
      </c>
      <c r="C142" s="5">
        <v>1</v>
      </c>
      <c r="D142" s="5">
        <v>1</v>
      </c>
      <c r="E142" s="5" t="str">
        <f t="shared" si="14"/>
        <v>11</v>
      </c>
      <c r="F142" s="16">
        <f t="shared" si="15"/>
        <v>0</v>
      </c>
      <c r="G142" s="28">
        <v>28</v>
      </c>
    </row>
    <row r="143" spans="1:7" x14ac:dyDescent="0.35">
      <c r="A143" s="5">
        <v>1</v>
      </c>
      <c r="B143" s="5">
        <v>41</v>
      </c>
      <c r="C143" s="18">
        <v>1</v>
      </c>
      <c r="D143" s="18">
        <v>3</v>
      </c>
      <c r="E143" s="5" t="str">
        <f t="shared" si="14"/>
        <v>13</v>
      </c>
      <c r="F143" s="16">
        <f t="shared" si="15"/>
        <v>1</v>
      </c>
      <c r="G143" s="28">
        <v>65</v>
      </c>
    </row>
    <row r="144" spans="1:7" x14ac:dyDescent="0.35">
      <c r="A144" s="5">
        <v>0</v>
      </c>
      <c r="B144" s="5">
        <v>24</v>
      </c>
      <c r="C144" s="5">
        <v>1</v>
      </c>
      <c r="D144" s="5">
        <v>1</v>
      </c>
      <c r="E144" s="5" t="str">
        <f t="shared" si="14"/>
        <v>11</v>
      </c>
      <c r="F144" s="16">
        <f t="shared" si="15"/>
        <v>0</v>
      </c>
      <c r="G144" s="28">
        <v>45</v>
      </c>
    </row>
    <row r="145" spans="1:7" x14ac:dyDescent="0.35">
      <c r="A145" s="5">
        <v>0</v>
      </c>
      <c r="B145" s="5">
        <v>21</v>
      </c>
      <c r="C145" s="5">
        <v>1</v>
      </c>
      <c r="D145" s="5">
        <v>1</v>
      </c>
      <c r="E145" s="5" t="str">
        <f t="shared" si="14"/>
        <v>11</v>
      </c>
      <c r="F145" s="16">
        <f t="shared" si="15"/>
        <v>0</v>
      </c>
      <c r="G145" s="28">
        <v>53</v>
      </c>
    </row>
    <row r="146" spans="1:7" x14ac:dyDescent="0.35">
      <c r="A146" s="5">
        <v>0</v>
      </c>
      <c r="B146" s="5">
        <v>37</v>
      </c>
      <c r="C146" s="5">
        <v>1</v>
      </c>
      <c r="D146" s="5">
        <v>1</v>
      </c>
      <c r="E146" s="5" t="str">
        <f t="shared" si="14"/>
        <v>11</v>
      </c>
      <c r="F146" s="16">
        <f t="shared" si="15"/>
        <v>0</v>
      </c>
      <c r="G146" s="28">
        <v>33</v>
      </c>
    </row>
    <row r="147" spans="1:7" x14ac:dyDescent="0.35">
      <c r="A147" s="5">
        <v>0</v>
      </c>
      <c r="B147" s="5">
        <v>19</v>
      </c>
      <c r="C147" s="5">
        <v>1</v>
      </c>
      <c r="D147" s="5">
        <v>1</v>
      </c>
      <c r="E147" s="5" t="str">
        <f t="shared" si="14"/>
        <v>11</v>
      </c>
      <c r="F147" s="16">
        <f t="shared" si="15"/>
        <v>0</v>
      </c>
      <c r="G147" s="28">
        <v>27</v>
      </c>
    </row>
    <row r="148" spans="1:7" x14ac:dyDescent="0.35">
      <c r="A148" s="5">
        <v>0</v>
      </c>
      <c r="B148" s="5">
        <v>19</v>
      </c>
      <c r="C148" s="5">
        <v>1</v>
      </c>
      <c r="D148" s="5">
        <v>1</v>
      </c>
      <c r="E148" s="5" t="str">
        <f t="shared" si="14"/>
        <v>11</v>
      </c>
      <c r="F148" s="16">
        <f t="shared" si="15"/>
        <v>0</v>
      </c>
      <c r="G148" s="28">
        <v>53</v>
      </c>
    </row>
    <row r="149" spans="1:7" x14ac:dyDescent="0.35">
      <c r="A149" s="5">
        <v>0</v>
      </c>
      <c r="B149" s="5">
        <v>21</v>
      </c>
      <c r="C149" s="5">
        <v>2</v>
      </c>
      <c r="D149" s="5">
        <v>2</v>
      </c>
      <c r="E149" s="5" t="str">
        <f t="shared" si="14"/>
        <v>22</v>
      </c>
      <c r="F149" s="16">
        <f t="shared" si="15"/>
        <v>1</v>
      </c>
      <c r="G149" s="28">
        <v>56</v>
      </c>
    </row>
    <row r="150" spans="1:7" x14ac:dyDescent="0.35">
      <c r="A150" s="5">
        <v>0</v>
      </c>
      <c r="B150" s="5">
        <v>19</v>
      </c>
      <c r="C150" s="5">
        <v>1</v>
      </c>
      <c r="D150" s="5">
        <v>1</v>
      </c>
      <c r="E150" s="5" t="str">
        <f t="shared" si="14"/>
        <v>11</v>
      </c>
      <c r="F150" s="16">
        <f t="shared" si="15"/>
        <v>0</v>
      </c>
      <c r="G150" s="28">
        <v>58</v>
      </c>
    </row>
    <row r="151" spans="1:7" x14ac:dyDescent="0.35">
      <c r="A151" s="5">
        <v>0</v>
      </c>
      <c r="B151" s="5">
        <v>24</v>
      </c>
      <c r="C151" s="5">
        <v>1</v>
      </c>
      <c r="D151" s="5">
        <v>1</v>
      </c>
      <c r="E151" s="5" t="str">
        <f t="shared" si="14"/>
        <v>11</v>
      </c>
      <c r="F151" s="16">
        <f t="shared" si="15"/>
        <v>0</v>
      </c>
      <c r="G151" s="28">
        <v>43</v>
      </c>
    </row>
    <row r="152" spans="1:7" x14ac:dyDescent="0.35">
      <c r="A152" s="5">
        <v>0</v>
      </c>
      <c r="B152" s="5">
        <v>19</v>
      </c>
      <c r="C152" s="5">
        <v>3</v>
      </c>
      <c r="D152" s="5">
        <v>3</v>
      </c>
      <c r="E152" s="5" t="str">
        <f t="shared" si="14"/>
        <v>33</v>
      </c>
      <c r="F152" s="16">
        <f t="shared" si="15"/>
        <v>1</v>
      </c>
      <c r="G152" s="28">
        <v>45</v>
      </c>
    </row>
    <row r="153" spans="1:7" x14ac:dyDescent="0.35">
      <c r="A153" s="5">
        <v>1</v>
      </c>
      <c r="B153" s="5">
        <v>23</v>
      </c>
      <c r="C153" s="5">
        <v>1</v>
      </c>
      <c r="D153" s="5">
        <v>1</v>
      </c>
      <c r="E153" s="5" t="str">
        <f t="shared" si="14"/>
        <v>11</v>
      </c>
      <c r="F153" s="16">
        <f t="shared" si="15"/>
        <v>0</v>
      </c>
      <c r="G153" s="28">
        <v>57</v>
      </c>
    </row>
    <row r="154" spans="1:7" x14ac:dyDescent="0.35">
      <c r="A154" s="5">
        <v>0</v>
      </c>
      <c r="B154" s="5">
        <v>22</v>
      </c>
      <c r="C154" s="5">
        <v>3</v>
      </c>
      <c r="D154" s="5">
        <v>3</v>
      </c>
      <c r="E154" s="5" t="str">
        <f t="shared" si="14"/>
        <v>33</v>
      </c>
      <c r="F154" s="16">
        <f t="shared" si="15"/>
        <v>1</v>
      </c>
      <c r="G154" s="28">
        <v>45</v>
      </c>
    </row>
    <row r="155" spans="1:7" x14ac:dyDescent="0.35">
      <c r="A155" s="5">
        <v>0</v>
      </c>
      <c r="B155" s="5">
        <v>27</v>
      </c>
      <c r="C155" s="5">
        <v>3</v>
      </c>
      <c r="D155" s="5">
        <v>3</v>
      </c>
      <c r="E155" s="5" t="str">
        <f t="shared" si="14"/>
        <v>33</v>
      </c>
      <c r="F155" s="16">
        <f t="shared" si="15"/>
        <v>1</v>
      </c>
      <c r="G155" s="28">
        <v>44</v>
      </c>
    </row>
    <row r="156" spans="1:7" x14ac:dyDescent="0.35">
      <c r="A156" s="5">
        <v>1</v>
      </c>
      <c r="B156" s="5">
        <v>23</v>
      </c>
      <c r="C156" s="5">
        <v>2</v>
      </c>
      <c r="D156" s="5">
        <v>2</v>
      </c>
      <c r="E156" s="5" t="str">
        <f t="shared" si="14"/>
        <v>22</v>
      </c>
      <c r="F156" s="16">
        <f t="shared" si="15"/>
        <v>1</v>
      </c>
      <c r="G156" s="28">
        <v>72</v>
      </c>
    </row>
    <row r="157" spans="1:7" x14ac:dyDescent="0.35">
      <c r="A157" s="5">
        <v>0</v>
      </c>
      <c r="B157" s="5">
        <v>26</v>
      </c>
      <c r="C157" s="5">
        <v>1</v>
      </c>
      <c r="D157" s="5">
        <v>1</v>
      </c>
      <c r="E157" s="5" t="str">
        <f t="shared" si="14"/>
        <v>11</v>
      </c>
      <c r="F157" s="16">
        <f t="shared" si="15"/>
        <v>0</v>
      </c>
      <c r="G157" s="28">
        <v>54</v>
      </c>
    </row>
    <row r="158" spans="1:7" x14ac:dyDescent="0.35">
      <c r="A158" s="5">
        <v>1</v>
      </c>
      <c r="B158" s="5">
        <v>32</v>
      </c>
      <c r="C158" s="5">
        <v>3</v>
      </c>
      <c r="D158" s="5">
        <v>3</v>
      </c>
      <c r="E158" s="5" t="str">
        <f t="shared" si="14"/>
        <v>33</v>
      </c>
      <c r="F158" s="16">
        <f t="shared" si="15"/>
        <v>1</v>
      </c>
      <c r="G158" s="28">
        <v>43</v>
      </c>
    </row>
    <row r="159" spans="1:7" x14ac:dyDescent="0.35">
      <c r="A159" s="5">
        <v>0</v>
      </c>
      <c r="B159" s="5">
        <v>23</v>
      </c>
      <c r="C159" s="5">
        <v>1</v>
      </c>
      <c r="D159" s="5">
        <v>1</v>
      </c>
      <c r="E159" s="5" t="str">
        <f t="shared" si="14"/>
        <v>11</v>
      </c>
      <c r="F159" s="16">
        <f t="shared" si="15"/>
        <v>0</v>
      </c>
      <c r="G159" s="28">
        <v>49</v>
      </c>
    </row>
    <row r="160" spans="1:7" x14ac:dyDescent="0.35">
      <c r="A160" s="5">
        <v>1</v>
      </c>
      <c r="B160" s="5">
        <v>29</v>
      </c>
      <c r="C160" s="5">
        <v>1</v>
      </c>
      <c r="D160" s="5">
        <v>1</v>
      </c>
      <c r="E160" s="5" t="str">
        <f t="shared" si="14"/>
        <v>11</v>
      </c>
      <c r="F160" s="16">
        <f t="shared" si="15"/>
        <v>0</v>
      </c>
      <c r="G160" s="28">
        <v>24</v>
      </c>
    </row>
    <row r="161" spans="1:7" x14ac:dyDescent="0.35">
      <c r="A161" s="5">
        <v>1</v>
      </c>
      <c r="B161" s="5">
        <v>19</v>
      </c>
      <c r="C161" s="5">
        <v>1</v>
      </c>
      <c r="D161" s="5">
        <v>1</v>
      </c>
      <c r="E161" s="5" t="str">
        <f t="shared" si="14"/>
        <v>11</v>
      </c>
      <c r="F161" s="16">
        <f t="shared" si="15"/>
        <v>0</v>
      </c>
      <c r="G161" s="28">
        <v>33</v>
      </c>
    </row>
    <row r="162" spans="1:7" x14ac:dyDescent="0.35">
      <c r="A162" s="5">
        <v>1</v>
      </c>
      <c r="B162" s="5">
        <v>20</v>
      </c>
      <c r="C162" s="5">
        <v>1</v>
      </c>
      <c r="D162" s="5">
        <v>1</v>
      </c>
      <c r="E162" s="5" t="str">
        <f t="shared" si="14"/>
        <v>11</v>
      </c>
      <c r="F162" s="16">
        <f t="shared" si="15"/>
        <v>0</v>
      </c>
      <c r="G162" s="28">
        <v>49</v>
      </c>
    </row>
    <row r="163" spans="1:7" x14ac:dyDescent="0.35">
      <c r="A163" s="5">
        <v>1</v>
      </c>
      <c r="B163" s="5">
        <v>23</v>
      </c>
      <c r="C163" s="5">
        <v>1</v>
      </c>
      <c r="D163" s="5">
        <v>1</v>
      </c>
      <c r="E163" s="5" t="str">
        <f t="shared" si="14"/>
        <v>11</v>
      </c>
      <c r="F163" s="16">
        <f t="shared" si="15"/>
        <v>0</v>
      </c>
      <c r="G163" s="28">
        <v>53</v>
      </c>
    </row>
    <row r="164" spans="1:7" x14ac:dyDescent="0.35">
      <c r="A164" s="5">
        <v>0</v>
      </c>
      <c r="B164" s="5">
        <v>18</v>
      </c>
      <c r="C164" s="5">
        <v>1</v>
      </c>
      <c r="D164" s="5">
        <v>1</v>
      </c>
      <c r="E164" s="5" t="str">
        <f t="shared" si="14"/>
        <v>11</v>
      </c>
      <c r="F164" s="16">
        <f t="shared" si="15"/>
        <v>0</v>
      </c>
      <c r="G164" s="28">
        <v>43</v>
      </c>
    </row>
    <row r="165" spans="1:7" x14ac:dyDescent="0.35">
      <c r="A165" s="5">
        <v>0</v>
      </c>
      <c r="B165" s="5">
        <v>26</v>
      </c>
      <c r="C165" s="5">
        <v>3</v>
      </c>
      <c r="D165" s="5">
        <v>3</v>
      </c>
      <c r="E165" s="5" t="str">
        <f t="shared" si="14"/>
        <v>33</v>
      </c>
      <c r="F165" s="16">
        <f t="shared" si="15"/>
        <v>1</v>
      </c>
      <c r="G165" s="28">
        <v>75</v>
      </c>
    </row>
    <row r="166" spans="1:7" x14ac:dyDescent="0.35">
      <c r="A166" s="5">
        <v>0</v>
      </c>
      <c r="B166" s="5">
        <v>23</v>
      </c>
      <c r="C166" s="5">
        <v>1</v>
      </c>
      <c r="D166" s="5">
        <v>1</v>
      </c>
      <c r="E166" s="5" t="str">
        <f t="shared" si="14"/>
        <v>11</v>
      </c>
      <c r="F166" s="16">
        <f t="shared" si="15"/>
        <v>0</v>
      </c>
      <c r="G166" s="28">
        <v>58</v>
      </c>
    </row>
    <row r="167" spans="1:7" x14ac:dyDescent="0.35">
      <c r="A167" s="5">
        <v>0</v>
      </c>
      <c r="B167" s="5">
        <v>20</v>
      </c>
      <c r="C167" s="5">
        <v>1</v>
      </c>
      <c r="D167" s="5">
        <v>1</v>
      </c>
      <c r="E167" s="5" t="str">
        <f t="shared" si="14"/>
        <v>11</v>
      </c>
      <c r="F167" s="16">
        <f t="shared" si="15"/>
        <v>0</v>
      </c>
      <c r="G167" s="28">
        <v>55</v>
      </c>
    </row>
    <row r="168" spans="1:7" x14ac:dyDescent="0.35">
      <c r="A168" s="5">
        <v>0</v>
      </c>
      <c r="B168" s="5">
        <v>18</v>
      </c>
      <c r="C168" s="5">
        <v>1</v>
      </c>
      <c r="D168" s="5">
        <v>1</v>
      </c>
      <c r="E168" s="5" t="str">
        <f t="shared" si="14"/>
        <v>11</v>
      </c>
      <c r="F168" s="16">
        <f t="shared" si="15"/>
        <v>0</v>
      </c>
      <c r="G168" s="28">
        <v>53</v>
      </c>
    </row>
    <row r="169" spans="1:7" x14ac:dyDescent="0.35">
      <c r="A169" s="5">
        <v>0</v>
      </c>
      <c r="B169" s="5">
        <v>30</v>
      </c>
      <c r="C169" s="5">
        <v>3</v>
      </c>
      <c r="D169" s="5">
        <v>3</v>
      </c>
      <c r="E169" s="5" t="str">
        <f t="shared" si="14"/>
        <v>33</v>
      </c>
      <c r="F169" s="16">
        <f t="shared" si="15"/>
        <v>1</v>
      </c>
      <c r="G169" s="28">
        <v>61</v>
      </c>
    </row>
    <row r="170" spans="1:7" x14ac:dyDescent="0.35">
      <c r="A170" s="5">
        <v>0</v>
      </c>
      <c r="B170" s="5">
        <v>20</v>
      </c>
      <c r="C170" s="5">
        <v>1</v>
      </c>
      <c r="D170" s="5">
        <v>1</v>
      </c>
      <c r="E170" s="5" t="str">
        <f t="shared" si="14"/>
        <v>11</v>
      </c>
      <c r="F170" s="16">
        <f t="shared" si="15"/>
        <v>0</v>
      </c>
      <c r="G170" s="28">
        <v>68</v>
      </c>
    </row>
    <row r="171" spans="1:7" x14ac:dyDescent="0.35">
      <c r="A171" s="5">
        <v>0</v>
      </c>
      <c r="B171" s="5">
        <v>24</v>
      </c>
      <c r="C171" s="5">
        <v>2</v>
      </c>
      <c r="D171" s="5">
        <v>2</v>
      </c>
      <c r="E171" s="5" t="str">
        <f t="shared" si="14"/>
        <v>22</v>
      </c>
      <c r="F171" s="16">
        <f t="shared" si="15"/>
        <v>1</v>
      </c>
      <c r="G171" s="28">
        <v>56</v>
      </c>
    </row>
    <row r="172" spans="1:7" x14ac:dyDescent="0.35">
      <c r="A172" s="5">
        <v>1</v>
      </c>
      <c r="B172" s="5">
        <v>28</v>
      </c>
      <c r="C172" s="5">
        <v>1</v>
      </c>
      <c r="D172" s="5">
        <v>1</v>
      </c>
      <c r="E172" s="5" t="str">
        <f t="shared" si="14"/>
        <v>11</v>
      </c>
      <c r="F172" s="16">
        <f t="shared" si="15"/>
        <v>0</v>
      </c>
      <c r="G172" s="28">
        <v>76</v>
      </c>
    </row>
    <row r="173" spans="1:7" x14ac:dyDescent="0.35">
      <c r="A173" s="5">
        <v>0</v>
      </c>
      <c r="B173" s="5">
        <v>36</v>
      </c>
      <c r="C173" s="5">
        <v>1</v>
      </c>
      <c r="D173" s="5">
        <v>1</v>
      </c>
      <c r="E173" s="5" t="str">
        <f t="shared" si="14"/>
        <v>11</v>
      </c>
      <c r="F173" s="16">
        <f t="shared" si="15"/>
        <v>0</v>
      </c>
      <c r="G173" s="28">
        <v>41</v>
      </c>
    </row>
    <row r="174" spans="1:7" x14ac:dyDescent="0.35">
      <c r="A174" s="5">
        <v>0</v>
      </c>
      <c r="B174" s="5">
        <v>20</v>
      </c>
      <c r="C174" s="5">
        <v>1</v>
      </c>
      <c r="D174" s="5">
        <v>1</v>
      </c>
      <c r="E174" s="5" t="str">
        <f t="shared" si="14"/>
        <v>11</v>
      </c>
      <c r="F174" s="16">
        <f t="shared" si="15"/>
        <v>0</v>
      </c>
      <c r="G174" s="28">
        <v>59</v>
      </c>
    </row>
    <row r="175" spans="1:7" x14ac:dyDescent="0.35">
      <c r="A175" s="5">
        <v>0</v>
      </c>
      <c r="B175" s="5">
        <v>20</v>
      </c>
      <c r="C175" s="5">
        <v>1</v>
      </c>
      <c r="D175" s="5">
        <v>1</v>
      </c>
      <c r="E175" s="5" t="str">
        <f t="shared" si="14"/>
        <v>11</v>
      </c>
      <c r="F175" s="16">
        <f t="shared" si="15"/>
        <v>0</v>
      </c>
      <c r="G175" s="28">
        <v>55</v>
      </c>
    </row>
    <row r="176" spans="1:7" x14ac:dyDescent="0.35">
      <c r="A176" s="5">
        <v>1</v>
      </c>
      <c r="B176" s="5">
        <v>27</v>
      </c>
      <c r="C176" s="5">
        <v>1</v>
      </c>
      <c r="D176" s="5">
        <v>1</v>
      </c>
      <c r="E176" s="5" t="str">
        <f t="shared" si="14"/>
        <v>11</v>
      </c>
      <c r="F176" s="16">
        <f t="shared" si="15"/>
        <v>0</v>
      </c>
      <c r="G176" s="28">
        <v>62</v>
      </c>
    </row>
    <row r="177" spans="1:7" x14ac:dyDescent="0.35">
      <c r="A177" s="5">
        <v>0</v>
      </c>
      <c r="B177" s="5">
        <v>28</v>
      </c>
      <c r="C177" s="5">
        <v>3</v>
      </c>
      <c r="D177" s="5">
        <v>3</v>
      </c>
      <c r="E177" s="5" t="str">
        <f t="shared" si="14"/>
        <v>33</v>
      </c>
      <c r="F177" s="16">
        <f t="shared" si="15"/>
        <v>1</v>
      </c>
      <c r="G177" s="28">
        <v>43</v>
      </c>
    </row>
    <row r="178" spans="1:7" x14ac:dyDescent="0.35">
      <c r="A178" s="5">
        <v>0</v>
      </c>
      <c r="B178" s="5">
        <v>20</v>
      </c>
      <c r="C178" s="5">
        <v>2</v>
      </c>
      <c r="D178" s="5">
        <v>2</v>
      </c>
      <c r="E178" s="5" t="str">
        <f t="shared" si="14"/>
        <v>22</v>
      </c>
      <c r="F178" s="16">
        <f t="shared" si="15"/>
        <v>1</v>
      </c>
      <c r="G178" s="28">
        <v>42</v>
      </c>
    </row>
    <row r="179" spans="1:7" x14ac:dyDescent="0.35">
      <c r="A179" s="5">
        <v>0</v>
      </c>
      <c r="B179" s="5">
        <v>21</v>
      </c>
      <c r="C179" s="5">
        <v>1</v>
      </c>
      <c r="D179" s="5">
        <v>1</v>
      </c>
      <c r="E179" s="5" t="str">
        <f t="shared" si="14"/>
        <v>11</v>
      </c>
      <c r="F179" s="16">
        <f t="shared" si="15"/>
        <v>0</v>
      </c>
      <c r="G179" s="28">
        <v>63</v>
      </c>
    </row>
    <row r="180" spans="1:7" x14ac:dyDescent="0.35">
      <c r="A180" s="5">
        <v>0</v>
      </c>
      <c r="B180" s="5">
        <v>26</v>
      </c>
      <c r="C180" s="5">
        <v>1</v>
      </c>
      <c r="D180" s="5">
        <v>1</v>
      </c>
      <c r="E180" s="5" t="str">
        <f t="shared" si="14"/>
        <v>11</v>
      </c>
      <c r="F180" s="16">
        <f t="shared" si="15"/>
        <v>0</v>
      </c>
      <c r="G180" s="28">
        <v>55</v>
      </c>
    </row>
    <row r="181" spans="1:7" x14ac:dyDescent="0.35">
      <c r="A181" s="5">
        <v>0</v>
      </c>
      <c r="B181" s="5">
        <v>27</v>
      </c>
      <c r="C181" s="5">
        <v>1</v>
      </c>
      <c r="D181" s="5">
        <v>1</v>
      </c>
      <c r="E181" s="5" t="str">
        <f t="shared" si="14"/>
        <v>11</v>
      </c>
      <c r="F181" s="16">
        <f t="shared" si="15"/>
        <v>0</v>
      </c>
      <c r="G181" s="28">
        <v>63</v>
      </c>
    </row>
    <row r="182" spans="1:7" x14ac:dyDescent="0.35">
      <c r="A182" s="5">
        <v>1</v>
      </c>
      <c r="B182" s="5">
        <v>24</v>
      </c>
      <c r="C182" s="5">
        <v>1</v>
      </c>
      <c r="D182" s="5">
        <v>1</v>
      </c>
      <c r="E182" s="5" t="str">
        <f t="shared" si="14"/>
        <v>11</v>
      </c>
      <c r="F182" s="16">
        <f t="shared" si="15"/>
        <v>0</v>
      </c>
      <c r="G182" s="28">
        <v>66</v>
      </c>
    </row>
    <row r="183" spans="1:7" x14ac:dyDescent="0.35">
      <c r="A183" s="5">
        <v>0</v>
      </c>
      <c r="B183" s="5">
        <v>24</v>
      </c>
      <c r="C183" s="5">
        <v>1</v>
      </c>
      <c r="D183" s="5">
        <v>1</v>
      </c>
      <c r="E183" s="5" t="str">
        <f t="shared" si="14"/>
        <v>11</v>
      </c>
      <c r="F183" s="16">
        <f t="shared" si="15"/>
        <v>0</v>
      </c>
      <c r="G183" s="28">
        <v>44</v>
      </c>
    </row>
    <row r="184" spans="1:7" x14ac:dyDescent="0.35">
      <c r="A184" s="5">
        <v>1</v>
      </c>
      <c r="B184" s="5">
        <v>21</v>
      </c>
      <c r="C184" s="5">
        <v>1</v>
      </c>
      <c r="D184" s="5">
        <v>1</v>
      </c>
      <c r="E184" s="5" t="str">
        <f t="shared" si="14"/>
        <v>11</v>
      </c>
      <c r="F184" s="16">
        <f t="shared" si="15"/>
        <v>0</v>
      </c>
      <c r="G184" s="28">
        <v>48</v>
      </c>
    </row>
    <row r="185" spans="1:7" x14ac:dyDescent="0.35">
      <c r="A185" s="5">
        <v>0</v>
      </c>
      <c r="B185" s="5">
        <v>31</v>
      </c>
      <c r="C185" s="5">
        <v>1</v>
      </c>
      <c r="D185" s="5">
        <v>1</v>
      </c>
      <c r="E185" s="5" t="str">
        <f t="shared" si="14"/>
        <v>11</v>
      </c>
      <c r="F185" s="16">
        <f t="shared" si="15"/>
        <v>0</v>
      </c>
      <c r="G185" s="28">
        <v>35</v>
      </c>
    </row>
    <row r="186" spans="1:7" x14ac:dyDescent="0.35">
      <c r="A186" s="5">
        <v>1</v>
      </c>
      <c r="B186" s="5">
        <v>19</v>
      </c>
      <c r="C186" s="5">
        <v>2</v>
      </c>
      <c r="D186" s="5">
        <v>2</v>
      </c>
      <c r="E186" s="5" t="str">
        <f t="shared" si="14"/>
        <v>22</v>
      </c>
      <c r="F186" s="16">
        <f t="shared" si="15"/>
        <v>1</v>
      </c>
      <c r="G186" s="28">
        <v>48</v>
      </c>
    </row>
    <row r="187" spans="1:7" x14ac:dyDescent="0.35">
      <c r="A187" s="5">
        <v>0</v>
      </c>
      <c r="B187" s="5">
        <v>41</v>
      </c>
      <c r="C187" s="5">
        <v>1</v>
      </c>
      <c r="D187" s="5">
        <v>1</v>
      </c>
      <c r="E187" s="5" t="str">
        <f t="shared" si="14"/>
        <v>11</v>
      </c>
      <c r="F187" s="16">
        <f t="shared" si="15"/>
        <v>0</v>
      </c>
      <c r="G187" s="28">
        <v>32</v>
      </c>
    </row>
    <row r="188" spans="1:7" x14ac:dyDescent="0.35">
      <c r="A188" s="5">
        <v>0</v>
      </c>
      <c r="B188" s="5">
        <v>22</v>
      </c>
      <c r="C188" s="5">
        <v>2</v>
      </c>
      <c r="D188" s="5">
        <v>2</v>
      </c>
      <c r="E188" s="5" t="str">
        <f t="shared" si="14"/>
        <v>22</v>
      </c>
      <c r="F188" s="16">
        <f t="shared" si="15"/>
        <v>1</v>
      </c>
      <c r="G188" s="28">
        <v>40</v>
      </c>
    </row>
    <row r="189" spans="1:7" x14ac:dyDescent="0.35">
      <c r="A189" s="5">
        <v>0</v>
      </c>
      <c r="B189" s="5">
        <v>18</v>
      </c>
      <c r="C189" s="5">
        <v>3</v>
      </c>
      <c r="D189" s="5">
        <v>3</v>
      </c>
      <c r="E189" s="5" t="str">
        <f t="shared" si="14"/>
        <v>33</v>
      </c>
      <c r="F189" s="16">
        <f t="shared" si="15"/>
        <v>1</v>
      </c>
      <c r="G189" s="28">
        <v>38</v>
      </c>
    </row>
    <row r="190" spans="1:7" x14ac:dyDescent="0.35">
      <c r="A190" s="5">
        <v>0</v>
      </c>
      <c r="B190" s="5">
        <v>20</v>
      </c>
      <c r="C190" s="17">
        <v>3</v>
      </c>
      <c r="D190" s="5">
        <v>3</v>
      </c>
      <c r="E190" s="5" t="str">
        <f t="shared" si="14"/>
        <v>33</v>
      </c>
      <c r="F190" s="16">
        <f t="shared" si="15"/>
        <v>1</v>
      </c>
      <c r="G190" s="28">
        <v>43</v>
      </c>
    </row>
    <row r="191" spans="1:7" x14ac:dyDescent="0.35">
      <c r="A191" s="5">
        <v>0</v>
      </c>
      <c r="B191" s="5">
        <v>23</v>
      </c>
      <c r="C191" s="5">
        <v>1</v>
      </c>
      <c r="D191" s="5">
        <v>1</v>
      </c>
      <c r="E191" s="5" t="str">
        <f t="shared" si="14"/>
        <v>11</v>
      </c>
      <c r="F191" s="16">
        <f t="shared" si="15"/>
        <v>0</v>
      </c>
      <c r="G191" s="28">
        <v>48</v>
      </c>
    </row>
    <row r="192" spans="1:7" x14ac:dyDescent="0.35">
      <c r="A192" s="5">
        <v>1</v>
      </c>
      <c r="B192" s="5">
        <v>24</v>
      </c>
      <c r="C192" s="5">
        <v>1</v>
      </c>
      <c r="D192" s="5">
        <v>1</v>
      </c>
      <c r="E192" s="5" t="str">
        <f t="shared" si="14"/>
        <v>11</v>
      </c>
      <c r="F192" s="16">
        <f t="shared" si="15"/>
        <v>0</v>
      </c>
      <c r="G192" s="28">
        <v>60</v>
      </c>
    </row>
    <row r="193" spans="1:7" x14ac:dyDescent="0.35">
      <c r="A193" s="5">
        <v>0</v>
      </c>
      <c r="B193" s="5">
        <v>42</v>
      </c>
      <c r="C193" s="5">
        <v>1</v>
      </c>
      <c r="D193" s="5">
        <v>1</v>
      </c>
      <c r="E193" s="5" t="str">
        <f t="shared" si="14"/>
        <v>11</v>
      </c>
      <c r="F193" s="16">
        <f t="shared" si="15"/>
        <v>0</v>
      </c>
      <c r="G193" s="28">
        <v>27</v>
      </c>
    </row>
    <row r="194" spans="1:7" x14ac:dyDescent="0.35">
      <c r="A194" s="5">
        <v>0</v>
      </c>
      <c r="B194" s="5">
        <v>40</v>
      </c>
      <c r="C194" s="5">
        <v>1</v>
      </c>
      <c r="D194" s="5">
        <v>1</v>
      </c>
      <c r="E194" s="5" t="str">
        <f t="shared" si="14"/>
        <v>11</v>
      </c>
      <c r="F194" s="16">
        <f t="shared" si="15"/>
        <v>0</v>
      </c>
      <c r="G194" s="28">
        <v>35</v>
      </c>
    </row>
    <row r="195" spans="1:7" x14ac:dyDescent="0.35">
      <c r="A195" s="5">
        <v>0</v>
      </c>
      <c r="B195" s="5">
        <v>23</v>
      </c>
      <c r="C195" s="5">
        <v>1</v>
      </c>
      <c r="D195" s="5">
        <v>1</v>
      </c>
      <c r="E195" s="5" t="str">
        <f t="shared" ref="E195:E258" si="16">CONCATENATE(C195,D195)</f>
        <v>11</v>
      </c>
      <c r="F195" s="16">
        <f t="shared" ref="F195:F258" si="17">IF(E195="11",0,1)</f>
        <v>0</v>
      </c>
      <c r="G195" s="28">
        <v>31</v>
      </c>
    </row>
    <row r="196" spans="1:7" x14ac:dyDescent="0.35">
      <c r="A196" s="5">
        <v>1</v>
      </c>
      <c r="B196" s="5">
        <v>32</v>
      </c>
      <c r="C196" s="5">
        <v>1</v>
      </c>
      <c r="D196" s="5">
        <v>1</v>
      </c>
      <c r="E196" s="5" t="str">
        <f t="shared" si="16"/>
        <v>11</v>
      </c>
      <c r="F196" s="16">
        <f t="shared" si="17"/>
        <v>0</v>
      </c>
      <c r="G196" s="28">
        <v>34</v>
      </c>
    </row>
    <row r="197" spans="1:7" x14ac:dyDescent="0.35">
      <c r="A197" s="5">
        <v>1</v>
      </c>
      <c r="B197" s="5">
        <v>52</v>
      </c>
      <c r="C197" s="5">
        <v>1</v>
      </c>
      <c r="D197" s="5">
        <v>1</v>
      </c>
      <c r="E197" s="5" t="str">
        <f t="shared" si="16"/>
        <v>11</v>
      </c>
      <c r="F197" s="16">
        <f t="shared" si="17"/>
        <v>0</v>
      </c>
      <c r="G197" s="28">
        <v>82</v>
      </c>
    </row>
    <row r="198" spans="1:7" x14ac:dyDescent="0.35">
      <c r="A198" s="5">
        <v>0</v>
      </c>
      <c r="B198" s="5">
        <v>18</v>
      </c>
      <c r="C198" s="5">
        <v>1</v>
      </c>
      <c r="D198" s="5">
        <v>1</v>
      </c>
      <c r="E198" s="5" t="str">
        <f t="shared" si="16"/>
        <v>11</v>
      </c>
      <c r="F198" s="16">
        <f t="shared" si="17"/>
        <v>0</v>
      </c>
      <c r="G198" s="28">
        <v>55</v>
      </c>
    </row>
    <row r="199" spans="1:7" x14ac:dyDescent="0.35">
      <c r="A199" s="5">
        <v>0</v>
      </c>
      <c r="B199" s="5">
        <v>23</v>
      </c>
      <c r="C199" s="5">
        <v>1</v>
      </c>
      <c r="D199" s="5">
        <v>1</v>
      </c>
      <c r="E199" s="5" t="str">
        <f t="shared" si="16"/>
        <v>11</v>
      </c>
      <c r="F199" s="16">
        <f t="shared" si="17"/>
        <v>0</v>
      </c>
      <c r="G199" s="28">
        <v>45</v>
      </c>
    </row>
    <row r="200" spans="1:7" x14ac:dyDescent="0.35">
      <c r="A200" s="5">
        <v>1</v>
      </c>
      <c r="B200" s="5">
        <v>19</v>
      </c>
      <c r="C200" s="5">
        <v>2</v>
      </c>
      <c r="D200" s="5">
        <v>2</v>
      </c>
      <c r="E200" s="5" t="str">
        <f t="shared" si="16"/>
        <v>22</v>
      </c>
      <c r="F200" s="16">
        <f t="shared" si="17"/>
        <v>1</v>
      </c>
      <c r="G200" s="28">
        <v>56</v>
      </c>
    </row>
    <row r="201" spans="1:7" x14ac:dyDescent="0.35">
      <c r="A201" s="5">
        <v>1</v>
      </c>
      <c r="B201" s="5">
        <v>21</v>
      </c>
      <c r="C201" s="5">
        <v>1</v>
      </c>
      <c r="D201" s="5">
        <v>1</v>
      </c>
      <c r="E201" s="5" t="str">
        <f t="shared" si="16"/>
        <v>11</v>
      </c>
      <c r="F201" s="16">
        <f t="shared" si="17"/>
        <v>0</v>
      </c>
      <c r="G201" s="28">
        <v>33</v>
      </c>
    </row>
    <row r="202" spans="1:7" x14ac:dyDescent="0.35">
      <c r="A202" s="5">
        <v>0</v>
      </c>
      <c r="B202" s="5">
        <v>17</v>
      </c>
      <c r="C202" s="5">
        <v>3</v>
      </c>
      <c r="D202" s="5">
        <v>3</v>
      </c>
      <c r="E202" s="5" t="str">
        <f t="shared" si="16"/>
        <v>33</v>
      </c>
      <c r="F202" s="16">
        <f t="shared" si="17"/>
        <v>1</v>
      </c>
      <c r="G202" s="28">
        <v>33</v>
      </c>
    </row>
    <row r="203" spans="1:7" x14ac:dyDescent="0.35">
      <c r="A203" s="5">
        <v>0</v>
      </c>
      <c r="B203" s="5">
        <v>22</v>
      </c>
      <c r="C203" s="5">
        <v>1</v>
      </c>
      <c r="D203" s="5">
        <v>1</v>
      </c>
      <c r="E203" s="5" t="str">
        <f t="shared" si="16"/>
        <v>11</v>
      </c>
      <c r="F203" s="16">
        <f t="shared" si="17"/>
        <v>0</v>
      </c>
      <c r="G203" s="28">
        <v>39</v>
      </c>
    </row>
    <row r="204" spans="1:7" x14ac:dyDescent="0.35">
      <c r="A204" s="5">
        <v>0</v>
      </c>
      <c r="B204" s="5">
        <v>20</v>
      </c>
      <c r="C204" s="5">
        <v>1</v>
      </c>
      <c r="D204" s="5">
        <v>1</v>
      </c>
      <c r="E204" s="5" t="str">
        <f t="shared" si="16"/>
        <v>11</v>
      </c>
      <c r="F204" s="16">
        <f t="shared" si="17"/>
        <v>0</v>
      </c>
      <c r="G204" s="28">
        <v>58</v>
      </c>
    </row>
    <row r="205" spans="1:7" x14ac:dyDescent="0.35">
      <c r="A205" s="5">
        <v>1</v>
      </c>
      <c r="B205" s="5">
        <v>29</v>
      </c>
      <c r="C205" s="5">
        <v>1</v>
      </c>
      <c r="D205" s="5">
        <v>1</v>
      </c>
      <c r="E205" s="5" t="str">
        <f t="shared" si="16"/>
        <v>11</v>
      </c>
      <c r="F205" s="16">
        <f t="shared" si="17"/>
        <v>0</v>
      </c>
      <c r="G205" s="28">
        <v>60</v>
      </c>
    </row>
    <row r="206" spans="1:7" x14ac:dyDescent="0.35">
      <c r="A206" s="5">
        <v>0</v>
      </c>
      <c r="B206" s="5">
        <v>21</v>
      </c>
      <c r="C206" s="5">
        <v>1</v>
      </c>
      <c r="D206" s="5">
        <v>1</v>
      </c>
      <c r="E206" s="5" t="str">
        <f t="shared" si="16"/>
        <v>11</v>
      </c>
      <c r="F206" s="16">
        <f t="shared" si="17"/>
        <v>0</v>
      </c>
      <c r="G206" s="28">
        <v>55</v>
      </c>
    </row>
    <row r="207" spans="1:7" x14ac:dyDescent="0.35">
      <c r="A207" s="5">
        <v>0</v>
      </c>
      <c r="B207" s="5">
        <v>26</v>
      </c>
      <c r="C207" s="5">
        <v>1</v>
      </c>
      <c r="D207" s="5">
        <v>1</v>
      </c>
      <c r="E207" s="5" t="str">
        <f t="shared" si="16"/>
        <v>11</v>
      </c>
      <c r="F207" s="16">
        <f t="shared" si="17"/>
        <v>0</v>
      </c>
      <c r="G207" s="28">
        <v>57</v>
      </c>
    </row>
    <row r="208" spans="1:7" x14ac:dyDescent="0.35">
      <c r="A208" s="5">
        <v>0</v>
      </c>
      <c r="B208" s="5">
        <v>25</v>
      </c>
      <c r="C208" s="5">
        <v>2</v>
      </c>
      <c r="D208" s="5">
        <v>2</v>
      </c>
      <c r="E208" s="5" t="str">
        <f t="shared" si="16"/>
        <v>22</v>
      </c>
      <c r="F208" s="16">
        <f t="shared" si="17"/>
        <v>1</v>
      </c>
      <c r="G208" s="28">
        <v>51</v>
      </c>
    </row>
    <row r="209" spans="1:7" x14ac:dyDescent="0.35">
      <c r="A209" s="5">
        <v>1</v>
      </c>
      <c r="B209" s="5">
        <v>19</v>
      </c>
      <c r="C209" s="5">
        <v>1</v>
      </c>
      <c r="D209" s="5">
        <v>1</v>
      </c>
      <c r="E209" s="5" t="str">
        <f t="shared" si="16"/>
        <v>11</v>
      </c>
      <c r="F209" s="16">
        <f t="shared" si="17"/>
        <v>0</v>
      </c>
      <c r="G209" s="28">
        <v>39</v>
      </c>
    </row>
    <row r="210" spans="1:7" x14ac:dyDescent="0.35">
      <c r="A210" s="5">
        <v>0</v>
      </c>
      <c r="B210" s="5">
        <v>17</v>
      </c>
      <c r="C210" s="5">
        <v>1</v>
      </c>
      <c r="D210" s="5">
        <v>1</v>
      </c>
      <c r="E210" s="5" t="str">
        <f t="shared" si="16"/>
        <v>11</v>
      </c>
      <c r="F210" s="16">
        <f t="shared" si="17"/>
        <v>0</v>
      </c>
      <c r="G210" s="28">
        <v>59</v>
      </c>
    </row>
    <row r="211" spans="1:7" x14ac:dyDescent="0.35">
      <c r="A211" s="5">
        <v>0</v>
      </c>
      <c r="B211" s="5">
        <v>21</v>
      </c>
      <c r="C211" s="5">
        <v>1</v>
      </c>
      <c r="D211" s="5">
        <v>1</v>
      </c>
      <c r="E211" s="5" t="str">
        <f t="shared" si="16"/>
        <v>11</v>
      </c>
      <c r="F211" s="16">
        <f t="shared" si="17"/>
        <v>0</v>
      </c>
      <c r="G211" s="28">
        <v>28</v>
      </c>
    </row>
    <row r="212" spans="1:7" x14ac:dyDescent="0.35">
      <c r="A212" s="5">
        <v>1</v>
      </c>
      <c r="B212" s="5">
        <v>31</v>
      </c>
      <c r="C212" s="5">
        <v>1</v>
      </c>
      <c r="D212" s="5">
        <v>1</v>
      </c>
      <c r="E212" s="5" t="str">
        <f t="shared" si="16"/>
        <v>11</v>
      </c>
      <c r="F212" s="16">
        <f t="shared" si="17"/>
        <v>0</v>
      </c>
      <c r="G212" s="28">
        <v>60</v>
      </c>
    </row>
    <row r="213" spans="1:7" x14ac:dyDescent="0.35">
      <c r="A213" s="5">
        <v>0</v>
      </c>
      <c r="B213" s="5">
        <v>23</v>
      </c>
      <c r="C213" s="5">
        <v>1</v>
      </c>
      <c r="D213" s="5">
        <v>1</v>
      </c>
      <c r="E213" s="5" t="str">
        <f t="shared" si="16"/>
        <v>11</v>
      </c>
      <c r="F213" s="16">
        <f t="shared" si="17"/>
        <v>0</v>
      </c>
      <c r="G213" s="28">
        <v>50</v>
      </c>
    </row>
    <row r="214" spans="1:7" x14ac:dyDescent="0.35">
      <c r="A214" s="5">
        <v>0</v>
      </c>
      <c r="B214" s="5">
        <v>21</v>
      </c>
      <c r="C214" s="5">
        <v>1</v>
      </c>
      <c r="D214" s="5">
        <v>1</v>
      </c>
      <c r="E214" s="5" t="str">
        <f t="shared" si="16"/>
        <v>11</v>
      </c>
      <c r="F214" s="16">
        <f t="shared" si="17"/>
        <v>0</v>
      </c>
      <c r="G214" s="28">
        <v>45</v>
      </c>
    </row>
    <row r="215" spans="1:7" x14ac:dyDescent="0.35">
      <c r="A215" s="5">
        <v>0</v>
      </c>
      <c r="B215" s="5">
        <v>35</v>
      </c>
      <c r="C215" s="5">
        <v>1</v>
      </c>
      <c r="D215" s="5">
        <v>1</v>
      </c>
      <c r="E215" s="5" t="str">
        <f t="shared" si="16"/>
        <v>11</v>
      </c>
      <c r="F215" s="16">
        <f t="shared" si="17"/>
        <v>0</v>
      </c>
      <c r="G215" s="28">
        <v>30</v>
      </c>
    </row>
    <row r="216" spans="1:7" x14ac:dyDescent="0.35">
      <c r="A216" s="5">
        <v>1</v>
      </c>
      <c r="B216" s="5">
        <v>24</v>
      </c>
      <c r="C216" s="5">
        <v>1</v>
      </c>
      <c r="D216" s="5">
        <v>1</v>
      </c>
      <c r="E216" s="5" t="str">
        <f t="shared" si="16"/>
        <v>11</v>
      </c>
      <c r="F216" s="16">
        <f t="shared" si="17"/>
        <v>0</v>
      </c>
      <c r="G216" s="28">
        <v>52</v>
      </c>
    </row>
    <row r="217" spans="1:7" x14ac:dyDescent="0.35">
      <c r="A217" s="5">
        <v>1</v>
      </c>
      <c r="B217" s="5">
        <v>26</v>
      </c>
      <c r="C217" s="5">
        <v>3</v>
      </c>
      <c r="D217" s="5">
        <v>3</v>
      </c>
      <c r="E217" s="5" t="str">
        <f t="shared" si="16"/>
        <v>33</v>
      </c>
      <c r="F217" s="16">
        <f t="shared" si="17"/>
        <v>1</v>
      </c>
      <c r="G217" s="28">
        <v>40</v>
      </c>
    </row>
    <row r="218" spans="1:7" x14ac:dyDescent="0.35">
      <c r="A218" s="5">
        <v>0</v>
      </c>
      <c r="B218" s="5">
        <v>17</v>
      </c>
      <c r="C218" s="5">
        <v>2</v>
      </c>
      <c r="D218" s="5">
        <v>2</v>
      </c>
      <c r="E218" s="5" t="str">
        <f t="shared" si="16"/>
        <v>22</v>
      </c>
      <c r="F218" s="16">
        <f t="shared" si="17"/>
        <v>1</v>
      </c>
      <c r="G218" s="28">
        <v>36</v>
      </c>
    </row>
    <row r="219" spans="1:7" x14ac:dyDescent="0.35">
      <c r="A219" s="5">
        <v>0</v>
      </c>
      <c r="B219" s="5">
        <v>20</v>
      </c>
      <c r="C219" s="5">
        <v>1</v>
      </c>
      <c r="D219" s="5">
        <v>1</v>
      </c>
      <c r="E219" s="5" t="str">
        <f t="shared" si="16"/>
        <v>11</v>
      </c>
      <c r="F219" s="16">
        <f t="shared" si="17"/>
        <v>0</v>
      </c>
      <c r="G219" s="28">
        <v>50</v>
      </c>
    </row>
    <row r="220" spans="1:7" x14ac:dyDescent="0.35">
      <c r="A220" s="5">
        <v>1</v>
      </c>
      <c r="B220" s="5">
        <v>21</v>
      </c>
      <c r="C220" s="5">
        <v>1</v>
      </c>
      <c r="D220" s="5">
        <v>1</v>
      </c>
      <c r="E220" s="5" t="str">
        <f t="shared" si="16"/>
        <v>11</v>
      </c>
      <c r="F220" s="16">
        <f t="shared" si="17"/>
        <v>0</v>
      </c>
      <c r="G220" s="28">
        <v>30</v>
      </c>
    </row>
    <row r="221" spans="1:7" x14ac:dyDescent="0.35">
      <c r="A221" s="5">
        <v>0</v>
      </c>
      <c r="B221" s="5">
        <v>19</v>
      </c>
      <c r="C221" s="5">
        <v>2</v>
      </c>
      <c r="D221" s="5">
        <v>2</v>
      </c>
      <c r="E221" s="5" t="str">
        <f t="shared" si="16"/>
        <v>22</v>
      </c>
      <c r="F221" s="16">
        <f t="shared" si="17"/>
        <v>1</v>
      </c>
      <c r="G221" s="28">
        <v>37</v>
      </c>
    </row>
    <row r="222" spans="1:7" x14ac:dyDescent="0.35">
      <c r="A222" s="5">
        <v>0</v>
      </c>
      <c r="B222" s="5">
        <v>20</v>
      </c>
      <c r="C222" s="5">
        <v>3</v>
      </c>
      <c r="D222" s="5">
        <v>3</v>
      </c>
      <c r="E222" s="5" t="str">
        <f t="shared" si="16"/>
        <v>33</v>
      </c>
      <c r="F222" s="16">
        <f t="shared" si="17"/>
        <v>1</v>
      </c>
      <c r="G222" s="28">
        <v>60</v>
      </c>
    </row>
    <row r="223" spans="1:7" x14ac:dyDescent="0.35">
      <c r="A223" s="5">
        <v>0</v>
      </c>
      <c r="B223" s="5">
        <v>21</v>
      </c>
      <c r="C223" s="5">
        <v>1</v>
      </c>
      <c r="D223" s="5">
        <v>1</v>
      </c>
      <c r="E223" s="5" t="str">
        <f t="shared" si="16"/>
        <v>11</v>
      </c>
      <c r="F223" s="16">
        <f t="shared" si="17"/>
        <v>0</v>
      </c>
      <c r="G223" s="28">
        <v>45</v>
      </c>
    </row>
    <row r="224" spans="1:7" x14ac:dyDescent="0.35">
      <c r="A224" s="5">
        <v>0</v>
      </c>
      <c r="B224" s="5">
        <v>25</v>
      </c>
      <c r="C224" s="5">
        <v>1</v>
      </c>
      <c r="D224" s="5">
        <v>1</v>
      </c>
      <c r="E224" s="5" t="str">
        <f t="shared" si="16"/>
        <v>11</v>
      </c>
      <c r="F224" s="16">
        <f t="shared" si="17"/>
        <v>0</v>
      </c>
      <c r="G224" s="28">
        <v>52</v>
      </c>
    </row>
    <row r="225" spans="1:7" x14ac:dyDescent="0.35">
      <c r="A225" s="5">
        <v>0</v>
      </c>
      <c r="B225" s="5">
        <v>22</v>
      </c>
      <c r="C225" s="5">
        <v>1</v>
      </c>
      <c r="D225" s="5">
        <v>1</v>
      </c>
      <c r="E225" s="5" t="str">
        <f t="shared" si="16"/>
        <v>11</v>
      </c>
      <c r="F225" s="16">
        <f t="shared" si="17"/>
        <v>0</v>
      </c>
      <c r="G225" s="28">
        <v>44</v>
      </c>
    </row>
    <row r="226" spans="1:7" x14ac:dyDescent="0.35">
      <c r="A226" s="5">
        <v>0</v>
      </c>
      <c r="B226" s="5">
        <v>20</v>
      </c>
      <c r="C226" s="5">
        <v>2</v>
      </c>
      <c r="D226" s="5">
        <v>2</v>
      </c>
      <c r="E226" s="5" t="str">
        <f t="shared" si="16"/>
        <v>22</v>
      </c>
      <c r="F226" s="16">
        <f t="shared" si="17"/>
        <v>1</v>
      </c>
      <c r="G226" s="28">
        <v>55</v>
      </c>
    </row>
    <row r="227" spans="1:7" x14ac:dyDescent="0.35">
      <c r="A227" s="5">
        <v>0</v>
      </c>
      <c r="B227" s="5">
        <v>23</v>
      </c>
      <c r="C227" s="5">
        <v>2</v>
      </c>
      <c r="D227" s="5">
        <v>2</v>
      </c>
      <c r="E227" s="5" t="str">
        <f t="shared" si="16"/>
        <v>22</v>
      </c>
      <c r="F227" s="16">
        <f t="shared" si="17"/>
        <v>1</v>
      </c>
      <c r="G227" s="28">
        <v>51</v>
      </c>
    </row>
    <row r="228" spans="1:7" x14ac:dyDescent="0.35">
      <c r="A228" s="5">
        <v>0</v>
      </c>
      <c r="B228" s="5">
        <v>24</v>
      </c>
      <c r="C228" s="5">
        <v>1</v>
      </c>
      <c r="D228" s="5">
        <v>1</v>
      </c>
      <c r="E228" s="5" t="str">
        <f t="shared" si="16"/>
        <v>11</v>
      </c>
      <c r="F228" s="16">
        <f t="shared" si="17"/>
        <v>0</v>
      </c>
      <c r="G228" s="28">
        <v>62</v>
      </c>
    </row>
    <row r="229" spans="1:7" x14ac:dyDescent="0.35">
      <c r="A229" s="5">
        <v>0</v>
      </c>
      <c r="B229" s="5">
        <v>19</v>
      </c>
      <c r="C229" s="5">
        <v>3</v>
      </c>
      <c r="D229" s="5">
        <v>3</v>
      </c>
      <c r="E229" s="5" t="str">
        <f t="shared" si="16"/>
        <v>33</v>
      </c>
      <c r="F229" s="16">
        <f t="shared" si="17"/>
        <v>1</v>
      </c>
      <c r="G229" s="28">
        <v>50</v>
      </c>
    </row>
    <row r="230" spans="1:7" x14ac:dyDescent="0.35">
      <c r="A230" s="5">
        <v>1</v>
      </c>
      <c r="B230" s="5">
        <v>19</v>
      </c>
      <c r="C230" s="5">
        <v>1</v>
      </c>
      <c r="D230" s="5">
        <v>1</v>
      </c>
      <c r="E230" s="5" t="str">
        <f t="shared" si="16"/>
        <v>11</v>
      </c>
      <c r="F230" s="16">
        <f t="shared" si="17"/>
        <v>0</v>
      </c>
      <c r="G230" s="28">
        <v>64</v>
      </c>
    </row>
    <row r="231" spans="1:7" x14ac:dyDescent="0.35">
      <c r="A231" s="5">
        <v>0</v>
      </c>
      <c r="B231" s="5">
        <v>27</v>
      </c>
      <c r="C231" s="5">
        <v>1</v>
      </c>
      <c r="D231" s="5">
        <v>1</v>
      </c>
      <c r="E231" s="5" t="str">
        <f t="shared" si="16"/>
        <v>11</v>
      </c>
      <c r="F231" s="16">
        <f t="shared" si="17"/>
        <v>0</v>
      </c>
      <c r="G231" s="28">
        <v>41</v>
      </c>
    </row>
    <row r="232" spans="1:7" x14ac:dyDescent="0.35">
      <c r="A232" s="5">
        <v>1</v>
      </c>
      <c r="B232" s="5">
        <v>28</v>
      </c>
      <c r="C232" s="5">
        <v>3</v>
      </c>
      <c r="D232" s="5">
        <v>3</v>
      </c>
      <c r="E232" s="5" t="str">
        <f t="shared" si="16"/>
        <v>33</v>
      </c>
      <c r="F232" s="16">
        <f t="shared" si="17"/>
        <v>1</v>
      </c>
      <c r="G232" s="28">
        <v>47</v>
      </c>
    </row>
    <row r="233" spans="1:7" x14ac:dyDescent="0.35">
      <c r="A233" s="5">
        <v>0</v>
      </c>
      <c r="B233" s="5">
        <v>22</v>
      </c>
      <c r="C233" s="5">
        <v>2</v>
      </c>
      <c r="D233" s="5">
        <v>3</v>
      </c>
      <c r="E233" s="5" t="str">
        <f t="shared" si="16"/>
        <v>23</v>
      </c>
      <c r="F233" s="16">
        <f t="shared" si="17"/>
        <v>1</v>
      </c>
      <c r="G233" s="28">
        <v>37</v>
      </c>
    </row>
    <row r="234" spans="1:7" x14ac:dyDescent="0.35">
      <c r="A234" s="5">
        <v>1</v>
      </c>
      <c r="B234" s="5">
        <v>44</v>
      </c>
      <c r="C234" s="5">
        <v>1</v>
      </c>
      <c r="D234" s="5">
        <v>1</v>
      </c>
      <c r="E234" s="5" t="str">
        <f t="shared" si="16"/>
        <v>11</v>
      </c>
      <c r="F234" s="16">
        <f t="shared" si="17"/>
        <v>0</v>
      </c>
      <c r="G234" s="28">
        <v>38</v>
      </c>
    </row>
    <row r="235" spans="1:7" x14ac:dyDescent="0.35">
      <c r="A235" s="5">
        <v>1</v>
      </c>
      <c r="B235" s="5">
        <v>26</v>
      </c>
      <c r="C235" s="5">
        <v>1</v>
      </c>
      <c r="D235" s="5">
        <v>1</v>
      </c>
      <c r="E235" s="5" t="str">
        <f t="shared" si="16"/>
        <v>11</v>
      </c>
      <c r="F235" s="16">
        <f t="shared" si="17"/>
        <v>0</v>
      </c>
      <c r="G235" s="28">
        <v>51</v>
      </c>
    </row>
    <row r="236" spans="1:7" x14ac:dyDescent="0.35">
      <c r="A236" s="5">
        <v>0</v>
      </c>
      <c r="B236" s="5">
        <v>22</v>
      </c>
      <c r="C236" s="5">
        <v>3</v>
      </c>
      <c r="D236" s="5">
        <v>3</v>
      </c>
      <c r="E236" s="5" t="str">
        <f t="shared" si="16"/>
        <v>33</v>
      </c>
      <c r="F236" s="16">
        <f t="shared" si="17"/>
        <v>1</v>
      </c>
      <c r="G236" s="28">
        <v>56</v>
      </c>
    </row>
    <row r="237" spans="1:7" x14ac:dyDescent="0.35">
      <c r="A237" s="5">
        <v>0</v>
      </c>
      <c r="B237" s="5">
        <v>24</v>
      </c>
      <c r="C237" s="5">
        <v>1</v>
      </c>
      <c r="D237" s="5">
        <v>1</v>
      </c>
      <c r="E237" s="5" t="str">
        <f t="shared" si="16"/>
        <v>11</v>
      </c>
      <c r="F237" s="16">
        <f t="shared" si="17"/>
        <v>0</v>
      </c>
      <c r="G237" s="28">
        <v>51</v>
      </c>
    </row>
    <row r="238" spans="1:7" x14ac:dyDescent="0.35">
      <c r="A238" s="5">
        <v>0</v>
      </c>
      <c r="B238" s="5">
        <v>19</v>
      </c>
      <c r="C238" s="5">
        <v>2</v>
      </c>
      <c r="D238" s="5">
        <v>2</v>
      </c>
      <c r="E238" s="5" t="str">
        <f t="shared" si="16"/>
        <v>22</v>
      </c>
      <c r="F238" s="16">
        <f t="shared" si="17"/>
        <v>1</v>
      </c>
      <c r="G238" s="28">
        <v>37</v>
      </c>
    </row>
    <row r="239" spans="1:7" x14ac:dyDescent="0.35">
      <c r="A239" s="5">
        <v>0</v>
      </c>
      <c r="B239" s="5">
        <v>19</v>
      </c>
      <c r="C239" s="5">
        <v>3</v>
      </c>
      <c r="D239" s="5">
        <v>3</v>
      </c>
      <c r="E239" s="5" t="str">
        <f t="shared" si="16"/>
        <v>33</v>
      </c>
      <c r="F239" s="16">
        <f t="shared" si="17"/>
        <v>1</v>
      </c>
      <c r="G239" s="28">
        <v>54</v>
      </c>
    </row>
    <row r="240" spans="1:7" x14ac:dyDescent="0.35">
      <c r="A240" s="5">
        <v>0</v>
      </c>
      <c r="B240" s="5">
        <v>20</v>
      </c>
      <c r="C240" s="5">
        <v>1</v>
      </c>
      <c r="D240" s="5">
        <v>1</v>
      </c>
      <c r="E240" s="5" t="str">
        <f t="shared" si="16"/>
        <v>11</v>
      </c>
      <c r="F240" s="16">
        <f t="shared" si="17"/>
        <v>0</v>
      </c>
      <c r="G240" s="28">
        <v>65</v>
      </c>
    </row>
    <row r="241" spans="1:7" x14ac:dyDescent="0.35">
      <c r="A241" s="5">
        <v>0</v>
      </c>
      <c r="B241" s="5">
        <v>16</v>
      </c>
      <c r="C241" s="5">
        <v>1</v>
      </c>
      <c r="D241" s="5">
        <v>1</v>
      </c>
      <c r="E241" s="5" t="str">
        <f t="shared" si="16"/>
        <v>11</v>
      </c>
      <c r="F241" s="16">
        <f t="shared" si="17"/>
        <v>0</v>
      </c>
      <c r="G241" s="28">
        <v>65</v>
      </c>
    </row>
    <row r="242" spans="1:7" x14ac:dyDescent="0.35">
      <c r="A242" s="5">
        <v>1</v>
      </c>
      <c r="B242" s="5">
        <v>21</v>
      </c>
      <c r="C242" s="5">
        <v>1</v>
      </c>
      <c r="D242" s="5">
        <v>1</v>
      </c>
      <c r="E242" s="5" t="str">
        <f t="shared" si="16"/>
        <v>11</v>
      </c>
      <c r="F242" s="16">
        <f t="shared" si="17"/>
        <v>0</v>
      </c>
      <c r="G242" s="28">
        <v>46</v>
      </c>
    </row>
    <row r="243" spans="1:7" x14ac:dyDescent="0.35">
      <c r="A243" s="5">
        <v>0</v>
      </c>
      <c r="B243" s="5">
        <v>24</v>
      </c>
      <c r="C243" s="5">
        <v>1</v>
      </c>
      <c r="D243" s="5">
        <v>1</v>
      </c>
      <c r="E243" s="5" t="str">
        <f t="shared" si="16"/>
        <v>11</v>
      </c>
      <c r="F243" s="16">
        <f t="shared" si="17"/>
        <v>0</v>
      </c>
      <c r="G243" s="28">
        <v>51</v>
      </c>
    </row>
    <row r="244" spans="1:7" x14ac:dyDescent="0.35">
      <c r="A244" s="5">
        <v>0</v>
      </c>
      <c r="B244" s="5">
        <v>34</v>
      </c>
      <c r="C244" s="5">
        <v>1</v>
      </c>
      <c r="D244" s="5">
        <v>1</v>
      </c>
      <c r="E244" s="5" t="str">
        <f t="shared" si="16"/>
        <v>11</v>
      </c>
      <c r="F244" s="16">
        <f t="shared" si="17"/>
        <v>0</v>
      </c>
      <c r="G244" s="28">
        <v>60</v>
      </c>
    </row>
    <row r="245" spans="1:7" x14ac:dyDescent="0.35">
      <c r="A245" s="5">
        <v>0</v>
      </c>
      <c r="B245" s="5">
        <v>25</v>
      </c>
      <c r="C245" s="5">
        <v>1</v>
      </c>
      <c r="D245" s="5">
        <v>1</v>
      </c>
      <c r="E245" s="5" t="str">
        <f t="shared" si="16"/>
        <v>11</v>
      </c>
      <c r="F245" s="16">
        <f t="shared" si="17"/>
        <v>0</v>
      </c>
      <c r="G245" s="28">
        <v>54</v>
      </c>
    </row>
    <row r="246" spans="1:7" x14ac:dyDescent="0.35">
      <c r="A246" s="5">
        <v>0</v>
      </c>
      <c r="B246" s="5">
        <v>21</v>
      </c>
      <c r="C246" s="5">
        <v>1</v>
      </c>
      <c r="D246" s="5">
        <v>1</v>
      </c>
      <c r="E246" s="5" t="str">
        <f t="shared" si="16"/>
        <v>11</v>
      </c>
      <c r="F246" s="16">
        <f t="shared" si="17"/>
        <v>0</v>
      </c>
      <c r="G246" s="28">
        <v>35</v>
      </c>
    </row>
    <row r="247" spans="1:7" x14ac:dyDescent="0.35">
      <c r="A247" s="5">
        <v>0</v>
      </c>
      <c r="B247" s="5">
        <v>22</v>
      </c>
      <c r="C247" s="5">
        <v>1</v>
      </c>
      <c r="D247" s="5">
        <v>1</v>
      </c>
      <c r="E247" s="5" t="str">
        <f t="shared" si="16"/>
        <v>11</v>
      </c>
      <c r="F247" s="16">
        <f t="shared" si="17"/>
        <v>0</v>
      </c>
      <c r="G247" s="28">
        <v>53</v>
      </c>
    </row>
    <row r="248" spans="1:7" x14ac:dyDescent="0.35">
      <c r="A248" s="5">
        <v>0</v>
      </c>
      <c r="B248" s="5">
        <v>22</v>
      </c>
      <c r="C248" s="5">
        <v>2</v>
      </c>
      <c r="D248" s="5">
        <v>2</v>
      </c>
      <c r="E248" s="5" t="str">
        <f t="shared" si="16"/>
        <v>22</v>
      </c>
      <c r="F248" s="16">
        <f t="shared" si="17"/>
        <v>1</v>
      </c>
      <c r="G248" s="28">
        <v>30</v>
      </c>
    </row>
    <row r="249" spans="1:7" x14ac:dyDescent="0.35">
      <c r="A249" s="5">
        <v>0</v>
      </c>
      <c r="B249" s="5">
        <v>29</v>
      </c>
      <c r="C249" s="5">
        <v>1</v>
      </c>
      <c r="D249" s="5">
        <v>1</v>
      </c>
      <c r="E249" s="5" t="str">
        <f t="shared" si="16"/>
        <v>11</v>
      </c>
      <c r="F249" s="16">
        <f t="shared" si="17"/>
        <v>0</v>
      </c>
      <c r="G249" s="28">
        <v>55</v>
      </c>
    </row>
    <row r="250" spans="1:7" x14ac:dyDescent="0.35">
      <c r="A250" s="5">
        <v>0</v>
      </c>
      <c r="B250" s="5">
        <v>21</v>
      </c>
      <c r="C250" s="5">
        <v>1</v>
      </c>
      <c r="D250" s="5">
        <v>1</v>
      </c>
      <c r="E250" s="5" t="str">
        <f t="shared" si="16"/>
        <v>11</v>
      </c>
      <c r="F250" s="16">
        <f t="shared" si="17"/>
        <v>0</v>
      </c>
      <c r="G250" s="28">
        <v>53</v>
      </c>
    </row>
    <row r="251" spans="1:7" x14ac:dyDescent="0.35">
      <c r="A251" s="5">
        <v>1</v>
      </c>
      <c r="B251" s="5">
        <v>22</v>
      </c>
      <c r="C251" s="5">
        <v>1</v>
      </c>
      <c r="D251" s="5">
        <v>1</v>
      </c>
      <c r="E251" s="5" t="str">
        <f t="shared" si="16"/>
        <v>11</v>
      </c>
      <c r="F251" s="16">
        <f t="shared" si="17"/>
        <v>0</v>
      </c>
      <c r="G251" s="28">
        <v>42</v>
      </c>
    </row>
    <row r="252" spans="1:7" x14ac:dyDescent="0.35">
      <c r="A252" s="5">
        <v>0</v>
      </c>
      <c r="B252" s="5">
        <v>19</v>
      </c>
      <c r="C252" s="5">
        <v>1</v>
      </c>
      <c r="D252" s="5">
        <v>1</v>
      </c>
      <c r="E252" s="5" t="str">
        <f t="shared" si="16"/>
        <v>11</v>
      </c>
      <c r="F252" s="16">
        <f t="shared" si="17"/>
        <v>0</v>
      </c>
      <c r="G252" s="28">
        <v>31</v>
      </c>
    </row>
    <row r="253" spans="1:7" x14ac:dyDescent="0.35">
      <c r="A253" s="5">
        <v>0</v>
      </c>
      <c r="B253" s="5">
        <v>20</v>
      </c>
      <c r="C253" s="5">
        <v>1</v>
      </c>
      <c r="D253" s="5">
        <v>1</v>
      </c>
      <c r="E253" s="5" t="str">
        <f t="shared" si="16"/>
        <v>11</v>
      </c>
      <c r="F253" s="16">
        <f t="shared" si="17"/>
        <v>0</v>
      </c>
      <c r="G253" s="28">
        <v>35</v>
      </c>
    </row>
    <row r="254" spans="1:7" x14ac:dyDescent="0.35">
      <c r="A254" s="5">
        <v>0</v>
      </c>
      <c r="B254" s="5">
        <v>19</v>
      </c>
      <c r="C254" s="5">
        <v>1</v>
      </c>
      <c r="D254" s="5">
        <v>1</v>
      </c>
      <c r="E254" s="5" t="str">
        <f t="shared" si="16"/>
        <v>11</v>
      </c>
      <c r="F254" s="16">
        <f t="shared" si="17"/>
        <v>0</v>
      </c>
      <c r="G254" s="28">
        <v>31</v>
      </c>
    </row>
    <row r="255" spans="1:7" x14ac:dyDescent="0.35">
      <c r="A255" s="5">
        <v>0</v>
      </c>
      <c r="B255" s="5">
        <v>19</v>
      </c>
      <c r="C255" s="5">
        <v>1</v>
      </c>
      <c r="D255" s="5">
        <v>1</v>
      </c>
      <c r="E255" s="5" t="str">
        <f t="shared" si="16"/>
        <v>11</v>
      </c>
      <c r="F255" s="16">
        <f t="shared" si="17"/>
        <v>0</v>
      </c>
      <c r="G255" s="28">
        <v>55</v>
      </c>
    </row>
    <row r="256" spans="1:7" x14ac:dyDescent="0.35">
      <c r="A256" s="5">
        <v>0</v>
      </c>
      <c r="B256" s="5">
        <v>22</v>
      </c>
      <c r="C256" s="5">
        <v>3</v>
      </c>
      <c r="D256" s="5">
        <v>3</v>
      </c>
      <c r="E256" s="5" t="str">
        <f t="shared" si="16"/>
        <v>33</v>
      </c>
      <c r="F256" s="16">
        <f t="shared" si="17"/>
        <v>1</v>
      </c>
      <c r="G256" s="28">
        <v>62</v>
      </c>
    </row>
    <row r="257" spans="1:7" x14ac:dyDescent="0.35">
      <c r="A257" s="5">
        <v>0</v>
      </c>
      <c r="B257" s="5">
        <v>22</v>
      </c>
      <c r="C257" s="5">
        <v>1</v>
      </c>
      <c r="D257" s="5">
        <v>1</v>
      </c>
      <c r="E257" s="5" t="str">
        <f t="shared" si="16"/>
        <v>11</v>
      </c>
      <c r="F257" s="16">
        <f t="shared" si="17"/>
        <v>0</v>
      </c>
      <c r="G257" s="28">
        <v>65</v>
      </c>
    </row>
    <row r="258" spans="1:7" x14ac:dyDescent="0.35">
      <c r="A258" s="5">
        <v>0</v>
      </c>
      <c r="B258" s="5">
        <v>19</v>
      </c>
      <c r="C258" s="5">
        <v>1</v>
      </c>
      <c r="D258" s="5">
        <v>1</v>
      </c>
      <c r="E258" s="5" t="str">
        <f t="shared" si="16"/>
        <v>11</v>
      </c>
      <c r="F258" s="16">
        <f t="shared" si="17"/>
        <v>0</v>
      </c>
      <c r="G258" s="28">
        <v>46</v>
      </c>
    </row>
    <row r="259" spans="1:7" x14ac:dyDescent="0.35">
      <c r="A259" s="5">
        <v>1</v>
      </c>
      <c r="B259" s="5">
        <v>20</v>
      </c>
      <c r="C259" s="5">
        <v>1</v>
      </c>
      <c r="D259" s="5">
        <v>1</v>
      </c>
      <c r="E259" s="5" t="str">
        <f t="shared" ref="E259:E322" si="18">CONCATENATE(C259,D259)</f>
        <v>11</v>
      </c>
      <c r="F259" s="16">
        <f t="shared" ref="F259:F322" si="19">IF(E259="11",0,1)</f>
        <v>0</v>
      </c>
      <c r="G259" s="28">
        <v>79</v>
      </c>
    </row>
    <row r="260" spans="1:7" x14ac:dyDescent="0.35">
      <c r="A260" s="5">
        <v>0</v>
      </c>
      <c r="B260" s="5">
        <v>23</v>
      </c>
      <c r="C260" s="5">
        <v>3</v>
      </c>
      <c r="D260" s="5">
        <v>3</v>
      </c>
      <c r="E260" s="5" t="str">
        <f t="shared" si="18"/>
        <v>33</v>
      </c>
      <c r="F260" s="16">
        <f t="shared" si="19"/>
        <v>1</v>
      </c>
      <c r="G260" s="28">
        <v>64</v>
      </c>
    </row>
    <row r="261" spans="1:7" x14ac:dyDescent="0.35">
      <c r="A261" s="5">
        <v>0</v>
      </c>
      <c r="B261" s="5">
        <v>24</v>
      </c>
      <c r="C261" s="5">
        <v>1</v>
      </c>
      <c r="D261" s="5">
        <v>1</v>
      </c>
      <c r="E261" s="5" t="str">
        <f t="shared" si="18"/>
        <v>11</v>
      </c>
      <c r="F261" s="16">
        <f t="shared" si="19"/>
        <v>0</v>
      </c>
      <c r="G261" s="28">
        <v>44</v>
      </c>
    </row>
    <row r="262" spans="1:7" x14ac:dyDescent="0.35">
      <c r="A262" s="5">
        <v>0</v>
      </c>
      <c r="B262" s="5">
        <v>21</v>
      </c>
      <c r="C262" s="5">
        <v>1</v>
      </c>
      <c r="D262" s="5">
        <v>1</v>
      </c>
      <c r="E262" s="5" t="str">
        <f t="shared" si="18"/>
        <v>11</v>
      </c>
      <c r="F262" s="16">
        <f t="shared" si="19"/>
        <v>0</v>
      </c>
      <c r="G262" s="28">
        <v>70</v>
      </c>
    </row>
    <row r="263" spans="1:7" x14ac:dyDescent="0.35">
      <c r="A263" s="5">
        <v>0</v>
      </c>
      <c r="B263" s="5">
        <v>23</v>
      </c>
      <c r="C263" s="5">
        <v>1</v>
      </c>
      <c r="D263" s="5">
        <v>1</v>
      </c>
      <c r="E263" s="5" t="str">
        <f t="shared" si="18"/>
        <v>11</v>
      </c>
      <c r="F263" s="16">
        <f t="shared" si="19"/>
        <v>0</v>
      </c>
      <c r="G263" s="28">
        <v>58</v>
      </c>
    </row>
    <row r="264" spans="1:7" x14ac:dyDescent="0.35">
      <c r="A264" s="5">
        <v>0</v>
      </c>
      <c r="B264" s="5">
        <v>44</v>
      </c>
      <c r="C264" s="5">
        <v>1</v>
      </c>
      <c r="D264" s="5">
        <v>1</v>
      </c>
      <c r="E264" s="5" t="str">
        <f t="shared" si="18"/>
        <v>11</v>
      </c>
      <c r="F264" s="16">
        <f t="shared" si="19"/>
        <v>0</v>
      </c>
      <c r="G264" s="28">
        <v>42</v>
      </c>
    </row>
    <row r="265" spans="1:7" x14ac:dyDescent="0.35">
      <c r="A265" s="5">
        <v>1</v>
      </c>
      <c r="B265" s="5">
        <v>21</v>
      </c>
      <c r="C265" s="5">
        <v>2</v>
      </c>
      <c r="D265" s="5">
        <v>2</v>
      </c>
      <c r="E265" s="5" t="str">
        <f t="shared" si="18"/>
        <v>22</v>
      </c>
      <c r="F265" s="16">
        <f t="shared" si="19"/>
        <v>1</v>
      </c>
      <c r="G265" s="28">
        <v>34</v>
      </c>
    </row>
    <row r="266" spans="1:7" x14ac:dyDescent="0.35">
      <c r="A266" s="5">
        <v>0</v>
      </c>
      <c r="B266" s="5">
        <v>22</v>
      </c>
      <c r="C266" s="5">
        <v>1</v>
      </c>
      <c r="D266" s="5">
        <v>1</v>
      </c>
      <c r="E266" s="5" t="str">
        <f t="shared" si="18"/>
        <v>11</v>
      </c>
      <c r="F266" s="16">
        <f t="shared" si="19"/>
        <v>0</v>
      </c>
      <c r="G266" s="28">
        <v>45</v>
      </c>
    </row>
    <row r="267" spans="1:7" x14ac:dyDescent="0.35">
      <c r="A267" s="5">
        <v>0</v>
      </c>
      <c r="B267" s="5">
        <v>23</v>
      </c>
      <c r="C267" s="5">
        <v>3</v>
      </c>
      <c r="D267" s="5">
        <v>3</v>
      </c>
      <c r="E267" s="5" t="str">
        <f t="shared" si="18"/>
        <v>33</v>
      </c>
      <c r="F267" s="16">
        <f t="shared" si="19"/>
        <v>1</v>
      </c>
      <c r="G267" s="28">
        <v>42</v>
      </c>
    </row>
    <row r="268" spans="1:7" x14ac:dyDescent="0.35">
      <c r="A268" s="5">
        <v>0</v>
      </c>
      <c r="B268" s="5">
        <v>23</v>
      </c>
      <c r="C268" s="5">
        <v>1</v>
      </c>
      <c r="D268" s="5">
        <v>1</v>
      </c>
      <c r="E268" s="5" t="str">
        <f t="shared" si="18"/>
        <v>11</v>
      </c>
      <c r="F268" s="16">
        <f t="shared" si="19"/>
        <v>0</v>
      </c>
      <c r="G268" s="28">
        <v>30</v>
      </c>
    </row>
    <row r="269" spans="1:7" x14ac:dyDescent="0.35">
      <c r="A269" s="5">
        <v>0</v>
      </c>
      <c r="B269" s="5">
        <v>23</v>
      </c>
      <c r="C269" s="5">
        <v>1</v>
      </c>
      <c r="D269" s="5">
        <v>1</v>
      </c>
      <c r="E269" s="5" t="str">
        <f t="shared" si="18"/>
        <v>11</v>
      </c>
      <c r="F269" s="16">
        <f t="shared" si="19"/>
        <v>0</v>
      </c>
      <c r="G269" s="28">
        <v>53</v>
      </c>
    </row>
    <row r="270" spans="1:7" x14ac:dyDescent="0.35">
      <c r="A270" s="5">
        <v>0</v>
      </c>
      <c r="B270" s="5">
        <v>24</v>
      </c>
      <c r="C270" s="5">
        <v>1</v>
      </c>
      <c r="D270" s="5">
        <v>1</v>
      </c>
      <c r="E270" s="5" t="str">
        <f t="shared" si="18"/>
        <v>11</v>
      </c>
      <c r="F270" s="16">
        <f t="shared" si="19"/>
        <v>0</v>
      </c>
      <c r="G270" s="28">
        <v>40</v>
      </c>
    </row>
    <row r="271" spans="1:7" x14ac:dyDescent="0.35">
      <c r="A271" s="5">
        <v>0</v>
      </c>
      <c r="B271" s="5">
        <v>27</v>
      </c>
      <c r="C271" s="5">
        <v>2</v>
      </c>
      <c r="D271" s="5">
        <v>2</v>
      </c>
      <c r="E271" s="5" t="str">
        <f t="shared" si="18"/>
        <v>22</v>
      </c>
      <c r="F271" s="16">
        <f t="shared" si="19"/>
        <v>1</v>
      </c>
      <c r="G271" s="28">
        <v>41</v>
      </c>
    </row>
    <row r="272" spans="1:7" x14ac:dyDescent="0.35">
      <c r="A272" s="5">
        <v>1</v>
      </c>
      <c r="B272" s="5">
        <v>25</v>
      </c>
      <c r="C272" s="5">
        <v>1</v>
      </c>
      <c r="D272" s="5">
        <v>1</v>
      </c>
      <c r="E272" s="5" t="str">
        <f t="shared" si="18"/>
        <v>11</v>
      </c>
      <c r="F272" s="16">
        <f t="shared" si="19"/>
        <v>0</v>
      </c>
      <c r="G272" s="28">
        <v>46</v>
      </c>
    </row>
    <row r="273" spans="1:7" x14ac:dyDescent="0.35">
      <c r="A273" s="5">
        <v>0</v>
      </c>
      <c r="B273" s="5">
        <v>33</v>
      </c>
      <c r="C273" s="5">
        <v>2</v>
      </c>
      <c r="D273" s="5">
        <v>2</v>
      </c>
      <c r="E273" s="5" t="str">
        <f t="shared" si="18"/>
        <v>22</v>
      </c>
      <c r="F273" s="16">
        <f t="shared" si="19"/>
        <v>1</v>
      </c>
      <c r="G273" s="28">
        <v>55</v>
      </c>
    </row>
    <row r="274" spans="1:7" x14ac:dyDescent="0.35">
      <c r="A274" s="5">
        <v>0</v>
      </c>
      <c r="B274" s="5">
        <v>21</v>
      </c>
      <c r="C274" s="5">
        <v>1</v>
      </c>
      <c r="D274" s="5">
        <v>1</v>
      </c>
      <c r="E274" s="5" t="str">
        <f t="shared" si="18"/>
        <v>11</v>
      </c>
      <c r="F274" s="16">
        <f t="shared" si="19"/>
        <v>0</v>
      </c>
      <c r="G274" s="28">
        <v>61</v>
      </c>
    </row>
    <row r="275" spans="1:7" x14ac:dyDescent="0.35">
      <c r="A275" s="5">
        <v>1</v>
      </c>
      <c r="B275" s="5">
        <v>22</v>
      </c>
      <c r="C275" s="5">
        <v>1</v>
      </c>
      <c r="D275" s="5">
        <v>1</v>
      </c>
      <c r="E275" s="5" t="str">
        <f t="shared" si="18"/>
        <v>11</v>
      </c>
      <c r="F275" s="16">
        <f t="shared" si="19"/>
        <v>0</v>
      </c>
      <c r="G275" s="28">
        <v>49</v>
      </c>
    </row>
    <row r="276" spans="1:7" x14ac:dyDescent="0.35">
      <c r="A276" s="5">
        <v>1</v>
      </c>
      <c r="B276" s="5">
        <v>23</v>
      </c>
      <c r="C276" s="5">
        <v>1</v>
      </c>
      <c r="D276" s="5">
        <v>1</v>
      </c>
      <c r="E276" s="5" t="str">
        <f t="shared" si="18"/>
        <v>11</v>
      </c>
      <c r="F276" s="16">
        <f t="shared" si="19"/>
        <v>0</v>
      </c>
      <c r="G276" s="28">
        <v>56</v>
      </c>
    </row>
    <row r="277" spans="1:7" x14ac:dyDescent="0.35">
      <c r="A277" s="5">
        <v>0</v>
      </c>
      <c r="B277" s="5">
        <v>21</v>
      </c>
      <c r="C277" s="5">
        <v>1</v>
      </c>
      <c r="D277" s="5">
        <v>1</v>
      </c>
      <c r="E277" s="5" t="str">
        <f t="shared" si="18"/>
        <v>11</v>
      </c>
      <c r="F277" s="16">
        <f t="shared" si="19"/>
        <v>0</v>
      </c>
      <c r="G277" s="28">
        <v>50</v>
      </c>
    </row>
    <row r="278" spans="1:7" x14ac:dyDescent="0.35">
      <c r="A278" s="5">
        <v>0</v>
      </c>
      <c r="B278" s="5">
        <v>27</v>
      </c>
      <c r="C278" s="5">
        <v>1</v>
      </c>
      <c r="D278" s="5">
        <v>1</v>
      </c>
      <c r="E278" s="5" t="str">
        <f t="shared" si="18"/>
        <v>11</v>
      </c>
      <c r="F278" s="16">
        <f t="shared" si="19"/>
        <v>0</v>
      </c>
      <c r="G278" s="28">
        <v>28</v>
      </c>
    </row>
    <row r="279" spans="1:7" x14ac:dyDescent="0.35">
      <c r="A279" s="5">
        <v>0</v>
      </c>
      <c r="B279" s="5">
        <v>26</v>
      </c>
      <c r="C279" s="5">
        <v>3</v>
      </c>
      <c r="D279" s="5">
        <v>3</v>
      </c>
      <c r="E279" s="5" t="str">
        <f t="shared" si="18"/>
        <v>33</v>
      </c>
      <c r="F279" s="16">
        <f t="shared" si="19"/>
        <v>1</v>
      </c>
      <c r="G279" s="28">
        <v>39</v>
      </c>
    </row>
    <row r="280" spans="1:7" x14ac:dyDescent="0.35">
      <c r="A280" s="5">
        <v>0</v>
      </c>
      <c r="B280" s="5">
        <v>20</v>
      </c>
      <c r="C280" s="5">
        <v>1</v>
      </c>
      <c r="D280" s="5">
        <v>1</v>
      </c>
      <c r="E280" s="5" t="str">
        <f t="shared" si="18"/>
        <v>11</v>
      </c>
      <c r="F280" s="16">
        <f t="shared" si="19"/>
        <v>0</v>
      </c>
      <c r="G280" s="28">
        <v>48</v>
      </c>
    </row>
    <row r="281" spans="1:7" x14ac:dyDescent="0.35">
      <c r="A281" s="5">
        <v>0</v>
      </c>
      <c r="B281" s="5">
        <v>19</v>
      </c>
      <c r="C281" s="5">
        <v>2</v>
      </c>
      <c r="D281" s="5">
        <v>2</v>
      </c>
      <c r="E281" s="5" t="str">
        <f t="shared" si="18"/>
        <v>22</v>
      </c>
      <c r="F281" s="16">
        <f t="shared" si="19"/>
        <v>1</v>
      </c>
      <c r="G281" s="28">
        <v>69</v>
      </c>
    </row>
    <row r="282" spans="1:7" x14ac:dyDescent="0.35">
      <c r="A282" s="5">
        <v>0</v>
      </c>
      <c r="B282" s="5">
        <v>22</v>
      </c>
      <c r="C282" s="5">
        <v>2</v>
      </c>
      <c r="D282" s="5">
        <v>2</v>
      </c>
      <c r="E282" s="5" t="str">
        <f t="shared" si="18"/>
        <v>22</v>
      </c>
      <c r="F282" s="16">
        <f t="shared" si="19"/>
        <v>1</v>
      </c>
      <c r="G282" s="28">
        <v>73</v>
      </c>
    </row>
    <row r="283" spans="1:7" x14ac:dyDescent="0.35">
      <c r="A283" s="5">
        <v>0</v>
      </c>
      <c r="B283" s="5">
        <v>24</v>
      </c>
      <c r="C283" s="5">
        <v>1</v>
      </c>
      <c r="D283" s="5">
        <v>1</v>
      </c>
      <c r="E283" s="5" t="str">
        <f t="shared" si="18"/>
        <v>11</v>
      </c>
      <c r="F283" s="16">
        <f t="shared" si="19"/>
        <v>0</v>
      </c>
      <c r="G283" s="28">
        <v>52</v>
      </c>
    </row>
    <row r="284" spans="1:7" x14ac:dyDescent="0.35">
      <c r="A284" s="5">
        <v>0</v>
      </c>
      <c r="B284" s="5">
        <v>21</v>
      </c>
      <c r="C284" s="5">
        <v>1</v>
      </c>
      <c r="D284" s="5">
        <v>1</v>
      </c>
      <c r="E284" s="5" t="str">
        <f t="shared" si="18"/>
        <v>11</v>
      </c>
      <c r="F284" s="16">
        <f t="shared" si="19"/>
        <v>0</v>
      </c>
      <c r="G284" s="28">
        <v>53</v>
      </c>
    </row>
    <row r="285" spans="1:7" x14ac:dyDescent="0.35">
      <c r="A285" s="5">
        <v>1</v>
      </c>
      <c r="B285" s="5">
        <v>37</v>
      </c>
      <c r="C285" s="5">
        <v>3</v>
      </c>
      <c r="D285" s="5">
        <v>3</v>
      </c>
      <c r="E285" s="5" t="str">
        <f t="shared" si="18"/>
        <v>33</v>
      </c>
      <c r="F285" s="16">
        <f t="shared" si="19"/>
        <v>1</v>
      </c>
      <c r="G285" s="28">
        <v>62</v>
      </c>
    </row>
    <row r="286" spans="1:7" x14ac:dyDescent="0.35">
      <c r="A286" s="5">
        <v>1</v>
      </c>
      <c r="B286" s="5">
        <v>36</v>
      </c>
      <c r="C286" s="5">
        <v>1</v>
      </c>
      <c r="D286" s="5">
        <v>1</v>
      </c>
      <c r="E286" s="5" t="str">
        <f t="shared" si="18"/>
        <v>11</v>
      </c>
      <c r="F286" s="16">
        <f t="shared" si="19"/>
        <v>0</v>
      </c>
      <c r="G286" s="28">
        <v>63</v>
      </c>
    </row>
    <row r="287" spans="1:7" x14ac:dyDescent="0.35">
      <c r="A287" s="5">
        <v>1</v>
      </c>
      <c r="B287" s="5">
        <v>25</v>
      </c>
      <c r="C287" s="5">
        <v>1</v>
      </c>
      <c r="D287" s="5">
        <v>1</v>
      </c>
      <c r="E287" s="5" t="str">
        <f t="shared" si="18"/>
        <v>11</v>
      </c>
      <c r="F287" s="16">
        <f t="shared" si="19"/>
        <v>0</v>
      </c>
      <c r="G287" s="28">
        <v>58</v>
      </c>
    </row>
    <row r="288" spans="1:7" x14ac:dyDescent="0.35">
      <c r="A288" s="5">
        <v>0</v>
      </c>
      <c r="B288" s="5">
        <v>21</v>
      </c>
      <c r="C288" s="5">
        <v>1</v>
      </c>
      <c r="D288" s="5">
        <v>1</v>
      </c>
      <c r="E288" s="5" t="str">
        <f t="shared" si="18"/>
        <v>11</v>
      </c>
      <c r="F288" s="16">
        <f t="shared" si="19"/>
        <v>0</v>
      </c>
      <c r="G288" s="28">
        <v>48</v>
      </c>
    </row>
    <row r="289" spans="1:7" x14ac:dyDescent="0.35">
      <c r="A289" s="5">
        <v>0</v>
      </c>
      <c r="B289" s="5">
        <v>26</v>
      </c>
      <c r="C289" s="5">
        <v>1</v>
      </c>
      <c r="D289" s="5">
        <v>1</v>
      </c>
      <c r="E289" s="5" t="str">
        <f t="shared" si="18"/>
        <v>11</v>
      </c>
      <c r="F289" s="16">
        <f t="shared" si="19"/>
        <v>0</v>
      </c>
      <c r="G289" s="28">
        <v>40</v>
      </c>
    </row>
    <row r="290" spans="1:7" x14ac:dyDescent="0.35">
      <c r="A290" s="5">
        <v>0</v>
      </c>
      <c r="B290" s="5">
        <v>27</v>
      </c>
      <c r="C290" s="5">
        <v>3</v>
      </c>
      <c r="D290" s="5">
        <v>3</v>
      </c>
      <c r="E290" s="5" t="str">
        <f t="shared" si="18"/>
        <v>33</v>
      </c>
      <c r="F290" s="16">
        <f t="shared" si="19"/>
        <v>1</v>
      </c>
      <c r="G290" s="28">
        <v>49</v>
      </c>
    </row>
    <row r="291" spans="1:7" x14ac:dyDescent="0.35">
      <c r="A291" s="5">
        <v>0</v>
      </c>
      <c r="B291" s="5">
        <v>34</v>
      </c>
      <c r="C291" s="5">
        <v>1</v>
      </c>
      <c r="D291" s="5">
        <v>1</v>
      </c>
      <c r="E291" s="5" t="str">
        <f t="shared" si="18"/>
        <v>11</v>
      </c>
      <c r="F291" s="16">
        <f t="shared" si="19"/>
        <v>0</v>
      </c>
      <c r="G291" s="28">
        <v>27</v>
      </c>
    </row>
    <row r="292" spans="1:7" x14ac:dyDescent="0.35">
      <c r="A292" s="5">
        <v>0</v>
      </c>
      <c r="B292" s="5">
        <v>24</v>
      </c>
      <c r="C292" s="5">
        <v>2</v>
      </c>
      <c r="D292" s="5">
        <v>3</v>
      </c>
      <c r="E292" s="5" t="str">
        <f t="shared" si="18"/>
        <v>23</v>
      </c>
      <c r="F292" s="16">
        <f t="shared" si="19"/>
        <v>1</v>
      </c>
      <c r="G292" s="28">
        <v>42</v>
      </c>
    </row>
    <row r="293" spans="1:7" x14ac:dyDescent="0.35">
      <c r="A293" s="5">
        <v>0</v>
      </c>
      <c r="B293" s="5">
        <v>19</v>
      </c>
      <c r="C293" s="5">
        <v>1</v>
      </c>
      <c r="D293" s="5">
        <v>1</v>
      </c>
      <c r="E293" s="5" t="str">
        <f t="shared" si="18"/>
        <v>11</v>
      </c>
      <c r="F293" s="16">
        <f t="shared" si="19"/>
        <v>0</v>
      </c>
      <c r="G293" s="28">
        <v>44</v>
      </c>
    </row>
    <row r="294" spans="1:7" x14ac:dyDescent="0.35">
      <c r="A294" s="5">
        <v>0</v>
      </c>
      <c r="B294" s="5">
        <v>22</v>
      </c>
      <c r="C294" s="5">
        <v>1</v>
      </c>
      <c r="D294" s="5">
        <v>1</v>
      </c>
      <c r="E294" s="5" t="str">
        <f t="shared" si="18"/>
        <v>11</v>
      </c>
      <c r="F294" s="16">
        <f t="shared" si="19"/>
        <v>0</v>
      </c>
      <c r="G294" s="28">
        <v>45</v>
      </c>
    </row>
    <row r="295" spans="1:7" x14ac:dyDescent="0.35">
      <c r="A295" s="5">
        <v>0</v>
      </c>
      <c r="B295" s="5">
        <v>27</v>
      </c>
      <c r="C295" s="5">
        <v>2</v>
      </c>
      <c r="D295" s="5">
        <v>2</v>
      </c>
      <c r="E295" s="5" t="str">
        <f t="shared" si="18"/>
        <v>22</v>
      </c>
      <c r="F295" s="16">
        <f t="shared" si="19"/>
        <v>1</v>
      </c>
      <c r="G295" s="28">
        <v>52</v>
      </c>
    </row>
    <row r="296" spans="1:7" x14ac:dyDescent="0.35">
      <c r="A296" s="5">
        <v>0</v>
      </c>
      <c r="B296" s="5">
        <v>26</v>
      </c>
      <c r="C296" s="5">
        <v>1</v>
      </c>
      <c r="D296" s="5">
        <v>1</v>
      </c>
      <c r="E296" s="5" t="str">
        <f t="shared" si="18"/>
        <v>11</v>
      </c>
      <c r="F296" s="16">
        <f t="shared" si="19"/>
        <v>0</v>
      </c>
      <c r="G296" s="28">
        <v>46</v>
      </c>
    </row>
    <row r="297" spans="1:7" x14ac:dyDescent="0.35">
      <c r="A297" s="5">
        <v>0</v>
      </c>
      <c r="B297" s="5">
        <v>41</v>
      </c>
      <c r="C297" s="5">
        <v>1</v>
      </c>
      <c r="D297" s="5">
        <v>1</v>
      </c>
      <c r="E297" s="5" t="str">
        <f t="shared" si="18"/>
        <v>11</v>
      </c>
      <c r="F297" s="16">
        <f t="shared" si="19"/>
        <v>0</v>
      </c>
      <c r="G297" s="28">
        <v>62</v>
      </c>
    </row>
    <row r="298" spans="1:7" x14ac:dyDescent="0.35">
      <c r="A298" s="5">
        <v>1</v>
      </c>
      <c r="B298" s="5">
        <v>45</v>
      </c>
      <c r="C298" s="5">
        <v>1</v>
      </c>
      <c r="D298" s="5">
        <v>1</v>
      </c>
      <c r="E298" s="5" t="str">
        <f t="shared" si="18"/>
        <v>11</v>
      </c>
      <c r="F298" s="16">
        <f t="shared" si="19"/>
        <v>0</v>
      </c>
      <c r="G298" s="28">
        <v>47</v>
      </c>
    </row>
    <row r="299" spans="1:7" x14ac:dyDescent="0.35">
      <c r="A299" s="5">
        <v>0</v>
      </c>
      <c r="B299" s="5">
        <v>22</v>
      </c>
      <c r="C299" s="5">
        <v>3</v>
      </c>
      <c r="D299" s="5">
        <v>3</v>
      </c>
      <c r="E299" s="5" t="str">
        <f t="shared" si="18"/>
        <v>33</v>
      </c>
      <c r="F299" s="16">
        <f t="shared" si="19"/>
        <v>1</v>
      </c>
      <c r="G299" s="28">
        <v>44</v>
      </c>
    </row>
    <row r="300" spans="1:7" x14ac:dyDescent="0.35">
      <c r="A300" s="5">
        <v>0</v>
      </c>
      <c r="B300" s="5">
        <v>22</v>
      </c>
      <c r="C300" s="5">
        <v>1</v>
      </c>
      <c r="D300" s="5">
        <v>1</v>
      </c>
      <c r="E300" s="5" t="str">
        <f t="shared" si="18"/>
        <v>11</v>
      </c>
      <c r="F300" s="16">
        <f t="shared" si="19"/>
        <v>0</v>
      </c>
      <c r="G300" s="28">
        <v>52</v>
      </c>
    </row>
    <row r="301" spans="1:7" x14ac:dyDescent="0.35">
      <c r="A301" s="5">
        <v>0</v>
      </c>
      <c r="B301" s="5">
        <v>24</v>
      </c>
      <c r="C301" s="5">
        <v>1</v>
      </c>
      <c r="D301" s="5">
        <v>1</v>
      </c>
      <c r="E301" s="5" t="str">
        <f t="shared" si="18"/>
        <v>11</v>
      </c>
      <c r="F301" s="16">
        <f t="shared" si="19"/>
        <v>0</v>
      </c>
      <c r="G301" s="28" t="s">
        <v>90</v>
      </c>
    </row>
    <row r="302" spans="1:7" x14ac:dyDescent="0.35">
      <c r="A302" s="5">
        <v>0</v>
      </c>
      <c r="B302" s="5">
        <v>21</v>
      </c>
      <c r="C302" s="5">
        <v>2</v>
      </c>
      <c r="D302" s="5">
        <v>2</v>
      </c>
      <c r="E302" s="5" t="str">
        <f t="shared" si="18"/>
        <v>22</v>
      </c>
      <c r="F302" s="16">
        <f t="shared" si="19"/>
        <v>1</v>
      </c>
      <c r="G302" s="28">
        <v>61</v>
      </c>
    </row>
    <row r="303" spans="1:7" x14ac:dyDescent="0.35">
      <c r="A303" s="5">
        <v>1</v>
      </c>
      <c r="B303" s="5">
        <v>25</v>
      </c>
      <c r="C303" s="5">
        <v>1</v>
      </c>
      <c r="D303" s="5">
        <v>1</v>
      </c>
      <c r="E303" s="5" t="str">
        <f t="shared" si="18"/>
        <v>11</v>
      </c>
      <c r="F303" s="16">
        <f t="shared" si="19"/>
        <v>0</v>
      </c>
      <c r="G303" s="28">
        <v>38</v>
      </c>
    </row>
    <row r="304" spans="1:7" x14ac:dyDescent="0.35">
      <c r="A304" s="5">
        <v>0</v>
      </c>
      <c r="B304" s="5">
        <v>24</v>
      </c>
      <c r="C304" s="5">
        <v>2</v>
      </c>
      <c r="D304" s="5">
        <v>2</v>
      </c>
      <c r="E304" s="5" t="str">
        <f t="shared" si="18"/>
        <v>22</v>
      </c>
      <c r="F304" s="16">
        <f t="shared" si="19"/>
        <v>1</v>
      </c>
      <c r="G304" s="28">
        <v>51</v>
      </c>
    </row>
    <row r="305" spans="1:7" x14ac:dyDescent="0.35">
      <c r="A305" s="5">
        <v>0</v>
      </c>
      <c r="B305" s="5">
        <v>26</v>
      </c>
      <c r="C305" s="5">
        <v>1</v>
      </c>
      <c r="D305" s="5">
        <v>1</v>
      </c>
      <c r="E305" s="5" t="str">
        <f t="shared" si="18"/>
        <v>11</v>
      </c>
      <c r="F305" s="16">
        <f t="shared" si="19"/>
        <v>0</v>
      </c>
      <c r="G305" s="28">
        <v>58</v>
      </c>
    </row>
    <row r="306" spans="1:7" x14ac:dyDescent="0.35">
      <c r="A306" s="5">
        <v>0</v>
      </c>
      <c r="B306" s="5">
        <v>22</v>
      </c>
      <c r="C306" s="5">
        <v>1</v>
      </c>
      <c r="D306" s="5">
        <v>1</v>
      </c>
      <c r="E306" s="5" t="str">
        <f t="shared" si="18"/>
        <v>11</v>
      </c>
      <c r="F306" s="16">
        <f t="shared" si="19"/>
        <v>0</v>
      </c>
      <c r="G306" s="28">
        <v>47</v>
      </c>
    </row>
    <row r="307" spans="1:7" x14ac:dyDescent="0.35">
      <c r="A307" s="5">
        <v>0</v>
      </c>
      <c r="B307" s="5">
        <v>23</v>
      </c>
      <c r="C307" s="5">
        <v>1</v>
      </c>
      <c r="D307" s="5">
        <v>1</v>
      </c>
      <c r="E307" s="5" t="str">
        <f t="shared" si="18"/>
        <v>11</v>
      </c>
      <c r="F307" s="16">
        <f t="shared" si="19"/>
        <v>0</v>
      </c>
      <c r="G307" s="28">
        <v>42</v>
      </c>
    </row>
    <row r="308" spans="1:7" x14ac:dyDescent="0.35">
      <c r="A308" s="5">
        <v>0</v>
      </c>
      <c r="B308" s="5">
        <v>18</v>
      </c>
      <c r="C308" s="5">
        <v>1</v>
      </c>
      <c r="D308" s="5">
        <v>1</v>
      </c>
      <c r="E308" s="5" t="str">
        <f t="shared" si="18"/>
        <v>11</v>
      </c>
      <c r="F308" s="16">
        <f t="shared" si="19"/>
        <v>0</v>
      </c>
      <c r="G308" s="28">
        <v>65</v>
      </c>
    </row>
    <row r="309" spans="1:7" x14ac:dyDescent="0.35">
      <c r="A309" s="5">
        <v>0</v>
      </c>
      <c r="B309" s="5">
        <v>21</v>
      </c>
      <c r="C309" s="5">
        <v>1</v>
      </c>
      <c r="D309" s="5">
        <v>1</v>
      </c>
      <c r="E309" s="5" t="str">
        <f t="shared" si="18"/>
        <v>11</v>
      </c>
      <c r="F309" s="16">
        <f t="shared" si="19"/>
        <v>0</v>
      </c>
      <c r="G309" s="28">
        <v>51</v>
      </c>
    </row>
    <row r="310" spans="1:7" x14ac:dyDescent="0.35">
      <c r="A310" s="5">
        <v>1</v>
      </c>
      <c r="B310" s="5">
        <v>19</v>
      </c>
      <c r="C310" s="5">
        <v>1</v>
      </c>
      <c r="D310" s="5">
        <v>1</v>
      </c>
      <c r="E310" s="5" t="str">
        <f t="shared" si="18"/>
        <v>11</v>
      </c>
      <c r="F310" s="16">
        <f t="shared" si="19"/>
        <v>0</v>
      </c>
      <c r="G310" s="28">
        <v>26</v>
      </c>
    </row>
    <row r="311" spans="1:7" x14ac:dyDescent="0.35">
      <c r="A311" s="5">
        <v>0</v>
      </c>
      <c r="B311" s="5">
        <v>22</v>
      </c>
      <c r="C311" s="5">
        <v>1</v>
      </c>
      <c r="D311" s="5">
        <v>1</v>
      </c>
      <c r="E311" s="5" t="str">
        <f t="shared" si="18"/>
        <v>11</v>
      </c>
      <c r="F311" s="16">
        <f t="shared" si="19"/>
        <v>0</v>
      </c>
      <c r="G311" s="28">
        <v>62</v>
      </c>
    </row>
    <row r="312" spans="1:7" x14ac:dyDescent="0.35">
      <c r="A312" s="5">
        <v>0</v>
      </c>
      <c r="B312" s="5">
        <v>22</v>
      </c>
      <c r="C312" s="5">
        <v>1</v>
      </c>
      <c r="D312" s="5">
        <v>1</v>
      </c>
      <c r="E312" s="5" t="str">
        <f t="shared" si="18"/>
        <v>11</v>
      </c>
      <c r="F312" s="16">
        <f t="shared" si="19"/>
        <v>0</v>
      </c>
      <c r="G312" s="28">
        <v>73</v>
      </c>
    </row>
    <row r="313" spans="1:7" x14ac:dyDescent="0.35">
      <c r="A313" s="5">
        <v>0</v>
      </c>
      <c r="B313" s="5">
        <v>27</v>
      </c>
      <c r="C313" s="5">
        <v>3</v>
      </c>
      <c r="D313" s="5">
        <v>3</v>
      </c>
      <c r="E313" s="5" t="str">
        <f t="shared" si="18"/>
        <v>33</v>
      </c>
      <c r="F313" s="16">
        <f t="shared" si="19"/>
        <v>1</v>
      </c>
      <c r="G313" s="28">
        <v>49</v>
      </c>
    </row>
    <row r="314" spans="1:7" x14ac:dyDescent="0.35">
      <c r="A314" s="5">
        <v>1</v>
      </c>
      <c r="B314" s="5">
        <v>28</v>
      </c>
      <c r="C314" s="5">
        <v>1</v>
      </c>
      <c r="D314" s="5">
        <v>1</v>
      </c>
      <c r="E314" s="5" t="str">
        <f t="shared" si="18"/>
        <v>11</v>
      </c>
      <c r="F314" s="16">
        <f t="shared" si="19"/>
        <v>0</v>
      </c>
      <c r="G314" s="28">
        <v>33</v>
      </c>
    </row>
    <row r="315" spans="1:7" x14ac:dyDescent="0.35">
      <c r="A315" s="5">
        <v>0</v>
      </c>
      <c r="B315" s="5">
        <v>22</v>
      </c>
      <c r="C315" s="5">
        <v>2</v>
      </c>
      <c r="D315" s="5">
        <v>2</v>
      </c>
      <c r="E315" s="5" t="str">
        <f t="shared" si="18"/>
        <v>22</v>
      </c>
      <c r="F315" s="16">
        <f t="shared" si="19"/>
        <v>1</v>
      </c>
      <c r="G315" s="28">
        <v>44</v>
      </c>
    </row>
    <row r="316" spans="1:7" x14ac:dyDescent="0.35">
      <c r="A316" s="5">
        <v>0</v>
      </c>
      <c r="B316" s="5">
        <v>27</v>
      </c>
      <c r="C316" s="5">
        <v>1</v>
      </c>
      <c r="D316" s="5">
        <v>1</v>
      </c>
      <c r="E316" s="5" t="str">
        <f t="shared" si="18"/>
        <v>11</v>
      </c>
      <c r="F316" s="16">
        <f t="shared" si="19"/>
        <v>0</v>
      </c>
      <c r="G316" s="28">
        <v>59</v>
      </c>
    </row>
    <row r="317" spans="1:7" x14ac:dyDescent="0.35">
      <c r="A317" s="5">
        <v>0</v>
      </c>
      <c r="B317" s="5">
        <v>18</v>
      </c>
      <c r="C317" s="5">
        <v>1</v>
      </c>
      <c r="D317" s="5">
        <v>1</v>
      </c>
      <c r="E317" s="5" t="str">
        <f t="shared" si="18"/>
        <v>11</v>
      </c>
      <c r="F317" s="16">
        <f t="shared" si="19"/>
        <v>0</v>
      </c>
      <c r="G317" s="28">
        <v>39</v>
      </c>
    </row>
    <row r="318" spans="1:7" x14ac:dyDescent="0.35">
      <c r="A318" s="5">
        <v>1</v>
      </c>
      <c r="B318" s="5">
        <v>22</v>
      </c>
      <c r="C318" s="5">
        <v>2</v>
      </c>
      <c r="D318" s="5">
        <v>2</v>
      </c>
      <c r="E318" s="5" t="str">
        <f t="shared" si="18"/>
        <v>22</v>
      </c>
      <c r="F318" s="16">
        <f t="shared" si="19"/>
        <v>1</v>
      </c>
      <c r="G318" s="28">
        <v>69</v>
      </c>
    </row>
    <row r="319" spans="1:7" x14ac:dyDescent="0.35">
      <c r="A319" s="5">
        <v>1</v>
      </c>
      <c r="B319" s="5">
        <v>28</v>
      </c>
      <c r="C319" s="5">
        <v>1</v>
      </c>
      <c r="D319" s="5">
        <v>1</v>
      </c>
      <c r="E319" s="5" t="str">
        <f t="shared" si="18"/>
        <v>11</v>
      </c>
      <c r="F319" s="16">
        <f t="shared" si="19"/>
        <v>0</v>
      </c>
      <c r="G319" s="28">
        <v>66</v>
      </c>
    </row>
    <row r="320" spans="1:7" x14ac:dyDescent="0.35">
      <c r="A320" s="5">
        <v>0</v>
      </c>
      <c r="B320" s="5">
        <v>55</v>
      </c>
      <c r="C320" s="5">
        <v>1</v>
      </c>
      <c r="D320" s="5">
        <v>1</v>
      </c>
      <c r="E320" s="5" t="str">
        <f t="shared" si="18"/>
        <v>11</v>
      </c>
      <c r="F320" s="16">
        <f t="shared" si="19"/>
        <v>0</v>
      </c>
      <c r="G320" s="28">
        <v>49</v>
      </c>
    </row>
    <row r="321" spans="1:7" x14ac:dyDescent="0.35">
      <c r="A321" s="5">
        <v>1</v>
      </c>
      <c r="B321" s="5">
        <v>24</v>
      </c>
      <c r="C321" s="5">
        <v>1</v>
      </c>
      <c r="D321" s="5">
        <v>1</v>
      </c>
      <c r="E321" s="5" t="str">
        <f t="shared" si="18"/>
        <v>11</v>
      </c>
      <c r="F321" s="16">
        <f t="shared" si="19"/>
        <v>0</v>
      </c>
      <c r="G321" s="28">
        <v>48</v>
      </c>
    </row>
    <row r="322" spans="1:7" x14ac:dyDescent="0.35">
      <c r="A322" s="5">
        <v>0</v>
      </c>
      <c r="B322" s="5">
        <v>22</v>
      </c>
      <c r="C322" s="5">
        <v>1</v>
      </c>
      <c r="D322" s="5">
        <v>1</v>
      </c>
      <c r="E322" s="5" t="str">
        <f t="shared" si="18"/>
        <v>11</v>
      </c>
      <c r="F322" s="16">
        <f t="shared" si="19"/>
        <v>0</v>
      </c>
      <c r="G322" s="28">
        <v>55</v>
      </c>
    </row>
    <row r="323" spans="1:7" x14ac:dyDescent="0.35">
      <c r="A323" s="5">
        <v>1</v>
      </c>
      <c r="B323" s="5">
        <v>24</v>
      </c>
      <c r="C323" s="5">
        <v>1</v>
      </c>
      <c r="D323" s="5">
        <v>1</v>
      </c>
      <c r="E323" s="5" t="str">
        <f t="shared" ref="E323:E386" si="20">CONCATENATE(C323,D323)</f>
        <v>11</v>
      </c>
      <c r="F323" s="16">
        <f t="shared" ref="F323:F386" si="21">IF(E323="11",0,1)</f>
        <v>0</v>
      </c>
      <c r="G323" s="28">
        <v>69</v>
      </c>
    </row>
    <row r="324" spans="1:7" x14ac:dyDescent="0.35">
      <c r="A324" s="5">
        <v>0</v>
      </c>
      <c r="B324" s="5">
        <v>20</v>
      </c>
      <c r="C324" s="5">
        <v>1</v>
      </c>
      <c r="D324" s="5">
        <v>1</v>
      </c>
      <c r="E324" s="5" t="str">
        <f t="shared" si="20"/>
        <v>11</v>
      </c>
      <c r="F324" s="16">
        <f t="shared" si="21"/>
        <v>0</v>
      </c>
      <c r="G324" s="28">
        <v>46</v>
      </c>
    </row>
    <row r="325" spans="1:7" x14ac:dyDescent="0.35">
      <c r="A325" s="5">
        <v>0</v>
      </c>
      <c r="B325" s="5">
        <v>22</v>
      </c>
      <c r="C325" s="5">
        <v>1</v>
      </c>
      <c r="D325" s="5">
        <v>1</v>
      </c>
      <c r="E325" s="5" t="str">
        <f t="shared" si="20"/>
        <v>11</v>
      </c>
      <c r="F325" s="16">
        <f t="shared" si="21"/>
        <v>0</v>
      </c>
      <c r="G325" s="28">
        <v>46</v>
      </c>
    </row>
    <row r="326" spans="1:7" x14ac:dyDescent="0.35">
      <c r="A326" s="5">
        <v>0</v>
      </c>
      <c r="B326" s="5">
        <v>24</v>
      </c>
      <c r="C326" s="5">
        <v>1</v>
      </c>
      <c r="D326" s="5">
        <v>1</v>
      </c>
      <c r="E326" s="5" t="str">
        <f t="shared" si="20"/>
        <v>11</v>
      </c>
      <c r="F326" s="16">
        <f t="shared" si="21"/>
        <v>0</v>
      </c>
      <c r="G326" s="28">
        <v>55</v>
      </c>
    </row>
    <row r="327" spans="1:7" x14ac:dyDescent="0.35">
      <c r="A327" s="5">
        <v>0</v>
      </c>
      <c r="B327" s="5">
        <v>20</v>
      </c>
      <c r="C327" s="5">
        <v>3</v>
      </c>
      <c r="D327" s="5">
        <v>3</v>
      </c>
      <c r="E327" s="5" t="str">
        <f t="shared" si="20"/>
        <v>33</v>
      </c>
      <c r="F327" s="16">
        <f t="shared" si="21"/>
        <v>1</v>
      </c>
      <c r="G327" s="28">
        <v>57</v>
      </c>
    </row>
    <row r="328" spans="1:7" x14ac:dyDescent="0.35">
      <c r="A328" s="5">
        <v>0</v>
      </c>
      <c r="B328" s="5">
        <v>27</v>
      </c>
      <c r="C328" s="5">
        <v>1</v>
      </c>
      <c r="D328" s="5">
        <v>1</v>
      </c>
      <c r="E328" s="5" t="str">
        <f t="shared" si="20"/>
        <v>11</v>
      </c>
      <c r="F328" s="16">
        <f t="shared" si="21"/>
        <v>0</v>
      </c>
      <c r="G328" s="28">
        <v>46</v>
      </c>
    </row>
    <row r="329" spans="1:7" x14ac:dyDescent="0.35">
      <c r="A329" s="5">
        <v>0</v>
      </c>
      <c r="B329" s="5">
        <v>44</v>
      </c>
      <c r="C329" s="5">
        <v>1</v>
      </c>
      <c r="D329" s="5">
        <v>1</v>
      </c>
      <c r="E329" s="5" t="str">
        <f t="shared" si="20"/>
        <v>11</v>
      </c>
      <c r="F329" s="16">
        <f t="shared" si="21"/>
        <v>0</v>
      </c>
      <c r="G329" s="28">
        <v>44</v>
      </c>
    </row>
    <row r="330" spans="1:7" x14ac:dyDescent="0.35">
      <c r="A330" s="5">
        <v>0</v>
      </c>
      <c r="B330" s="5">
        <v>20</v>
      </c>
      <c r="C330" s="5">
        <v>1</v>
      </c>
      <c r="D330" s="5">
        <v>1</v>
      </c>
      <c r="E330" s="5" t="str">
        <f t="shared" si="20"/>
        <v>11</v>
      </c>
      <c r="F330" s="16">
        <f t="shared" si="21"/>
        <v>0</v>
      </c>
      <c r="G330" s="28">
        <v>41</v>
      </c>
    </row>
    <row r="331" spans="1:7" x14ac:dyDescent="0.35">
      <c r="A331" s="5">
        <v>0</v>
      </c>
      <c r="B331" s="5">
        <v>28</v>
      </c>
      <c r="C331" s="5">
        <v>3</v>
      </c>
      <c r="D331" s="5">
        <v>3</v>
      </c>
      <c r="E331" s="5" t="str">
        <f t="shared" si="20"/>
        <v>33</v>
      </c>
      <c r="F331" s="16">
        <f t="shared" si="21"/>
        <v>1</v>
      </c>
      <c r="G331" s="28">
        <v>54</v>
      </c>
    </row>
    <row r="332" spans="1:7" x14ac:dyDescent="0.35">
      <c r="A332" s="5">
        <v>0</v>
      </c>
      <c r="B332" s="5">
        <v>24</v>
      </c>
      <c r="C332" s="5">
        <v>2</v>
      </c>
      <c r="D332" s="5">
        <v>2</v>
      </c>
      <c r="E332" s="5" t="str">
        <f t="shared" si="20"/>
        <v>22</v>
      </c>
      <c r="F332" s="16">
        <f t="shared" si="21"/>
        <v>1</v>
      </c>
      <c r="G332" s="28">
        <v>35</v>
      </c>
    </row>
    <row r="333" spans="1:7" x14ac:dyDescent="0.35">
      <c r="A333" s="5">
        <v>0</v>
      </c>
      <c r="B333" s="5">
        <v>34</v>
      </c>
      <c r="C333" s="5">
        <v>1</v>
      </c>
      <c r="D333" s="5">
        <v>1</v>
      </c>
      <c r="E333" s="5" t="str">
        <f t="shared" si="20"/>
        <v>11</v>
      </c>
      <c r="F333" s="16">
        <f t="shared" si="21"/>
        <v>0</v>
      </c>
      <c r="G333" s="28">
        <v>44</v>
      </c>
    </row>
    <row r="334" spans="1:7" x14ac:dyDescent="0.35">
      <c r="A334" s="5">
        <v>0</v>
      </c>
      <c r="B334" s="5">
        <v>27</v>
      </c>
      <c r="C334" s="5">
        <v>3</v>
      </c>
      <c r="D334" s="5">
        <v>3</v>
      </c>
      <c r="E334" s="5" t="str">
        <f t="shared" si="20"/>
        <v>33</v>
      </c>
      <c r="F334" s="16">
        <f t="shared" si="21"/>
        <v>1</v>
      </c>
      <c r="G334" s="28">
        <v>63</v>
      </c>
    </row>
    <row r="335" spans="1:7" x14ac:dyDescent="0.35">
      <c r="A335" s="5">
        <v>0</v>
      </c>
      <c r="B335" s="5">
        <v>34</v>
      </c>
      <c r="C335" s="5">
        <v>1</v>
      </c>
      <c r="D335" s="5">
        <v>1</v>
      </c>
      <c r="E335" s="5" t="str">
        <f t="shared" si="20"/>
        <v>11</v>
      </c>
      <c r="F335" s="16">
        <f t="shared" si="21"/>
        <v>0</v>
      </c>
      <c r="G335" s="28">
        <v>57</v>
      </c>
    </row>
    <row r="336" spans="1:7" x14ac:dyDescent="0.35">
      <c r="A336" s="5">
        <v>0</v>
      </c>
      <c r="B336" s="5">
        <v>22</v>
      </c>
      <c r="C336" s="5">
        <v>2</v>
      </c>
      <c r="D336" s="5">
        <v>2</v>
      </c>
      <c r="E336" s="5" t="str">
        <f t="shared" si="20"/>
        <v>22</v>
      </c>
      <c r="F336" s="16">
        <f t="shared" si="21"/>
        <v>1</v>
      </c>
      <c r="G336" s="28">
        <v>26</v>
      </c>
    </row>
    <row r="337" spans="1:7" x14ac:dyDescent="0.35">
      <c r="A337" s="5">
        <v>1</v>
      </c>
      <c r="B337" s="5">
        <v>23</v>
      </c>
      <c r="C337" s="5">
        <v>3</v>
      </c>
      <c r="D337" s="5">
        <v>3</v>
      </c>
      <c r="E337" s="5" t="str">
        <f t="shared" si="20"/>
        <v>33</v>
      </c>
      <c r="F337" s="16">
        <f t="shared" si="21"/>
        <v>1</v>
      </c>
      <c r="G337" s="28">
        <v>59</v>
      </c>
    </row>
    <row r="338" spans="1:7" x14ac:dyDescent="0.35">
      <c r="A338" s="5">
        <v>1</v>
      </c>
      <c r="B338" s="5">
        <v>32</v>
      </c>
      <c r="C338" s="5">
        <v>2</v>
      </c>
      <c r="D338" s="5">
        <v>2</v>
      </c>
      <c r="E338" s="5" t="str">
        <f t="shared" si="20"/>
        <v>22</v>
      </c>
      <c r="F338" s="16">
        <f t="shared" si="21"/>
        <v>1</v>
      </c>
      <c r="G338" s="28">
        <v>64</v>
      </c>
    </row>
    <row r="339" spans="1:7" x14ac:dyDescent="0.35">
      <c r="A339" s="5">
        <v>0</v>
      </c>
      <c r="B339" s="5">
        <v>24</v>
      </c>
      <c r="C339" s="5">
        <v>3</v>
      </c>
      <c r="D339" s="5">
        <v>3</v>
      </c>
      <c r="E339" s="5" t="str">
        <f t="shared" si="20"/>
        <v>33</v>
      </c>
      <c r="F339" s="16">
        <f t="shared" si="21"/>
        <v>1</v>
      </c>
      <c r="G339" s="28">
        <v>60</v>
      </c>
    </row>
    <row r="340" spans="1:7" x14ac:dyDescent="0.35">
      <c r="A340" s="5">
        <v>1</v>
      </c>
      <c r="B340" s="5">
        <v>26</v>
      </c>
      <c r="C340" s="5">
        <v>3</v>
      </c>
      <c r="D340" s="5">
        <v>3</v>
      </c>
      <c r="E340" s="5" t="str">
        <f t="shared" si="20"/>
        <v>33</v>
      </c>
      <c r="F340" s="16">
        <f t="shared" si="21"/>
        <v>1</v>
      </c>
      <c r="G340" s="28">
        <v>55</v>
      </c>
    </row>
    <row r="341" spans="1:7" x14ac:dyDescent="0.35">
      <c r="A341" s="5">
        <v>0</v>
      </c>
      <c r="B341" s="5">
        <v>35</v>
      </c>
      <c r="C341" s="5">
        <v>1</v>
      </c>
      <c r="D341" s="5">
        <v>1</v>
      </c>
      <c r="E341" s="5" t="str">
        <f t="shared" si="20"/>
        <v>11</v>
      </c>
      <c r="F341" s="16">
        <f t="shared" si="21"/>
        <v>0</v>
      </c>
      <c r="G341" s="28">
        <v>51</v>
      </c>
    </row>
    <row r="342" spans="1:7" x14ac:dyDescent="0.35">
      <c r="A342" s="5">
        <v>0</v>
      </c>
      <c r="B342" s="5">
        <v>20</v>
      </c>
      <c r="C342" s="5">
        <v>2</v>
      </c>
      <c r="D342" s="5">
        <v>2</v>
      </c>
      <c r="E342" s="5" t="str">
        <f t="shared" si="20"/>
        <v>22</v>
      </c>
      <c r="F342" s="16">
        <f t="shared" si="21"/>
        <v>1</v>
      </c>
      <c r="G342" s="28">
        <v>55</v>
      </c>
    </row>
    <row r="343" spans="1:7" x14ac:dyDescent="0.35">
      <c r="A343" s="5">
        <v>0</v>
      </c>
      <c r="B343" s="5">
        <v>26</v>
      </c>
      <c r="C343" s="5">
        <v>2</v>
      </c>
      <c r="D343" s="5">
        <v>2</v>
      </c>
      <c r="E343" s="5" t="str">
        <f t="shared" si="20"/>
        <v>22</v>
      </c>
      <c r="F343" s="16">
        <f t="shared" si="21"/>
        <v>1</v>
      </c>
      <c r="G343" s="28">
        <v>64</v>
      </c>
    </row>
    <row r="344" spans="1:7" x14ac:dyDescent="0.35">
      <c r="A344" s="5">
        <v>1</v>
      </c>
      <c r="B344" s="5">
        <v>21</v>
      </c>
      <c r="C344" s="5">
        <v>1</v>
      </c>
      <c r="D344" s="5">
        <v>1</v>
      </c>
      <c r="E344" s="5" t="str">
        <f t="shared" si="20"/>
        <v>11</v>
      </c>
      <c r="F344" s="16">
        <f t="shared" si="21"/>
        <v>0</v>
      </c>
      <c r="G344" s="28">
        <v>61</v>
      </c>
    </row>
    <row r="345" spans="1:7" x14ac:dyDescent="0.35">
      <c r="A345" s="5">
        <v>0</v>
      </c>
      <c r="B345" s="5">
        <v>24</v>
      </c>
      <c r="C345" s="5">
        <v>1</v>
      </c>
      <c r="D345" s="5">
        <v>1</v>
      </c>
      <c r="E345" s="5" t="str">
        <f t="shared" si="20"/>
        <v>11</v>
      </c>
      <c r="F345" s="16">
        <f t="shared" si="21"/>
        <v>0</v>
      </c>
      <c r="G345" s="28">
        <v>49</v>
      </c>
    </row>
    <row r="346" spans="1:7" x14ac:dyDescent="0.35">
      <c r="A346" s="5">
        <v>0</v>
      </c>
      <c r="B346" s="5">
        <v>22</v>
      </c>
      <c r="C346" s="5">
        <v>3</v>
      </c>
      <c r="D346" s="5">
        <v>3</v>
      </c>
      <c r="E346" s="5" t="str">
        <f t="shared" si="20"/>
        <v>33</v>
      </c>
      <c r="F346" s="16">
        <f t="shared" si="21"/>
        <v>1</v>
      </c>
      <c r="G346" s="28">
        <v>55</v>
      </c>
    </row>
    <row r="347" spans="1:7" x14ac:dyDescent="0.35">
      <c r="A347" s="5">
        <v>0</v>
      </c>
      <c r="B347" s="5">
        <v>21</v>
      </c>
      <c r="C347" s="5">
        <v>1</v>
      </c>
      <c r="D347" s="5">
        <v>1</v>
      </c>
      <c r="E347" s="5" t="str">
        <f t="shared" si="20"/>
        <v>11</v>
      </c>
      <c r="F347" s="16">
        <f t="shared" si="21"/>
        <v>0</v>
      </c>
      <c r="G347" s="28">
        <v>50</v>
      </c>
    </row>
    <row r="348" spans="1:7" x14ac:dyDescent="0.35">
      <c r="A348" s="5">
        <v>0</v>
      </c>
      <c r="B348" s="5">
        <v>31</v>
      </c>
      <c r="C348" s="5">
        <v>1</v>
      </c>
      <c r="D348" s="5">
        <v>1</v>
      </c>
      <c r="E348" s="5" t="str">
        <f t="shared" si="20"/>
        <v>11</v>
      </c>
      <c r="F348" s="16">
        <f t="shared" si="21"/>
        <v>0</v>
      </c>
      <c r="G348" s="28">
        <v>63</v>
      </c>
    </row>
    <row r="349" spans="1:7" x14ac:dyDescent="0.35">
      <c r="A349" s="5">
        <v>0</v>
      </c>
      <c r="B349" s="5">
        <v>29</v>
      </c>
      <c r="C349" s="5">
        <v>1</v>
      </c>
      <c r="D349" s="5">
        <v>1</v>
      </c>
      <c r="E349" s="5" t="str">
        <f t="shared" si="20"/>
        <v>11</v>
      </c>
      <c r="F349" s="16">
        <f t="shared" si="21"/>
        <v>0</v>
      </c>
      <c r="G349" s="28">
        <v>48</v>
      </c>
    </row>
    <row r="350" spans="1:7" x14ac:dyDescent="0.35">
      <c r="A350" s="5">
        <v>1</v>
      </c>
      <c r="B350" s="5">
        <v>19</v>
      </c>
      <c r="C350" s="5">
        <v>1</v>
      </c>
      <c r="D350" s="5">
        <v>1</v>
      </c>
      <c r="E350" s="5" t="str">
        <f t="shared" si="20"/>
        <v>11</v>
      </c>
      <c r="F350" s="16">
        <f t="shared" si="21"/>
        <v>0</v>
      </c>
      <c r="G350" s="28">
        <v>56</v>
      </c>
    </row>
    <row r="351" spans="1:7" x14ac:dyDescent="0.35">
      <c r="A351" s="5">
        <v>0</v>
      </c>
      <c r="B351" s="5">
        <v>21</v>
      </c>
      <c r="C351" s="5">
        <v>1</v>
      </c>
      <c r="D351" s="5">
        <v>1</v>
      </c>
      <c r="E351" s="5" t="str">
        <f t="shared" si="20"/>
        <v>11</v>
      </c>
      <c r="F351" s="16">
        <f t="shared" si="21"/>
        <v>0</v>
      </c>
      <c r="G351" s="28">
        <v>33</v>
      </c>
    </row>
    <row r="352" spans="1:7" x14ac:dyDescent="0.35">
      <c r="A352" s="5">
        <v>0</v>
      </c>
      <c r="B352" s="5">
        <v>22</v>
      </c>
      <c r="C352" s="5">
        <v>1</v>
      </c>
      <c r="D352" s="5">
        <v>1</v>
      </c>
      <c r="E352" s="5" t="str">
        <f t="shared" si="20"/>
        <v>11</v>
      </c>
      <c r="F352" s="16">
        <f t="shared" si="21"/>
        <v>0</v>
      </c>
      <c r="G352" s="28">
        <v>64</v>
      </c>
    </row>
    <row r="353" spans="1:7" x14ac:dyDescent="0.35">
      <c r="A353" s="5">
        <v>0</v>
      </c>
      <c r="B353" s="5">
        <v>18</v>
      </c>
      <c r="C353" s="5">
        <v>2</v>
      </c>
      <c r="D353" s="5">
        <v>2</v>
      </c>
      <c r="E353" s="5" t="str">
        <f t="shared" si="20"/>
        <v>22</v>
      </c>
      <c r="F353" s="16">
        <f t="shared" si="21"/>
        <v>1</v>
      </c>
      <c r="G353" s="28">
        <v>33</v>
      </c>
    </row>
    <row r="354" spans="1:7" x14ac:dyDescent="0.35">
      <c r="A354" s="5">
        <v>1</v>
      </c>
      <c r="B354" s="5">
        <v>30</v>
      </c>
      <c r="C354" s="5">
        <v>1</v>
      </c>
      <c r="D354" s="5">
        <v>1</v>
      </c>
      <c r="E354" s="5" t="str">
        <f t="shared" si="20"/>
        <v>11</v>
      </c>
      <c r="F354" s="16">
        <f t="shared" si="21"/>
        <v>0</v>
      </c>
      <c r="G354" s="28">
        <v>56</v>
      </c>
    </row>
    <row r="355" spans="1:7" x14ac:dyDescent="0.35">
      <c r="A355" s="5">
        <v>0</v>
      </c>
      <c r="B355" s="5">
        <v>20</v>
      </c>
      <c r="C355" s="5">
        <v>1</v>
      </c>
      <c r="D355" s="5">
        <v>1</v>
      </c>
      <c r="E355" s="5" t="str">
        <f t="shared" si="20"/>
        <v>11</v>
      </c>
      <c r="F355" s="16">
        <f t="shared" si="21"/>
        <v>0</v>
      </c>
      <c r="G355" s="28">
        <v>41</v>
      </c>
    </row>
    <row r="356" spans="1:7" x14ac:dyDescent="0.35">
      <c r="A356" s="5">
        <v>1</v>
      </c>
      <c r="B356" s="5">
        <v>25</v>
      </c>
      <c r="C356" s="5">
        <v>1</v>
      </c>
      <c r="D356" s="5">
        <v>1</v>
      </c>
      <c r="E356" s="5" t="str">
        <f t="shared" si="20"/>
        <v>11</v>
      </c>
      <c r="F356" s="16">
        <f t="shared" si="21"/>
        <v>0</v>
      </c>
      <c r="G356" s="28">
        <v>32</v>
      </c>
    </row>
    <row r="357" spans="1:7" x14ac:dyDescent="0.35">
      <c r="A357" s="5">
        <v>0</v>
      </c>
      <c r="B357" s="5">
        <v>26</v>
      </c>
      <c r="C357" s="5">
        <v>1</v>
      </c>
      <c r="D357" s="5">
        <v>1</v>
      </c>
      <c r="E357" s="5" t="str">
        <f t="shared" si="20"/>
        <v>11</v>
      </c>
      <c r="F357" s="16">
        <f t="shared" si="21"/>
        <v>0</v>
      </c>
      <c r="G357" s="28">
        <v>54</v>
      </c>
    </row>
    <row r="358" spans="1:7" x14ac:dyDescent="0.35">
      <c r="A358" s="5">
        <v>0</v>
      </c>
      <c r="B358" s="5">
        <v>24</v>
      </c>
      <c r="C358" s="5">
        <v>1</v>
      </c>
      <c r="D358" s="5">
        <v>1</v>
      </c>
      <c r="E358" s="5" t="str">
        <f t="shared" si="20"/>
        <v>11</v>
      </c>
      <c r="F358" s="16">
        <f t="shared" si="21"/>
        <v>0</v>
      </c>
      <c r="G358" s="28">
        <v>48</v>
      </c>
    </row>
    <row r="359" spans="1:7" x14ac:dyDescent="0.35">
      <c r="A359" s="5">
        <v>0</v>
      </c>
      <c r="B359" s="5">
        <v>20</v>
      </c>
      <c r="C359" s="5">
        <v>1</v>
      </c>
      <c r="D359" s="5">
        <v>1</v>
      </c>
      <c r="E359" s="5" t="str">
        <f t="shared" si="20"/>
        <v>11</v>
      </c>
      <c r="F359" s="16">
        <f t="shared" si="21"/>
        <v>0</v>
      </c>
      <c r="G359" s="28">
        <v>26</v>
      </c>
    </row>
    <row r="360" spans="1:7" x14ac:dyDescent="0.35">
      <c r="A360" s="5">
        <v>0</v>
      </c>
      <c r="B360" s="5">
        <v>24</v>
      </c>
      <c r="C360" s="5">
        <v>1</v>
      </c>
      <c r="D360" s="5">
        <v>1</v>
      </c>
      <c r="E360" s="5" t="str">
        <f t="shared" si="20"/>
        <v>11</v>
      </c>
      <c r="F360" s="16">
        <f t="shared" si="21"/>
        <v>0</v>
      </c>
      <c r="G360" s="28">
        <v>30</v>
      </c>
    </row>
    <row r="361" spans="1:7" x14ac:dyDescent="0.35">
      <c r="A361" s="5">
        <v>1</v>
      </c>
      <c r="B361" s="5">
        <v>22</v>
      </c>
      <c r="C361" s="5">
        <v>3</v>
      </c>
      <c r="D361" s="5">
        <v>3</v>
      </c>
      <c r="E361" s="5" t="str">
        <f t="shared" si="20"/>
        <v>33</v>
      </c>
      <c r="F361" s="16">
        <f t="shared" si="21"/>
        <v>1</v>
      </c>
      <c r="G361" s="28">
        <v>51</v>
      </c>
    </row>
    <row r="362" spans="1:7" x14ac:dyDescent="0.35">
      <c r="A362" s="5">
        <v>0</v>
      </c>
      <c r="B362" s="5">
        <v>19</v>
      </c>
      <c r="C362" s="5">
        <v>1</v>
      </c>
      <c r="D362" s="5">
        <v>1</v>
      </c>
      <c r="E362" s="5" t="str">
        <f t="shared" si="20"/>
        <v>11</v>
      </c>
      <c r="F362" s="16">
        <f t="shared" si="21"/>
        <v>0</v>
      </c>
      <c r="G362" s="28">
        <v>58</v>
      </c>
    </row>
    <row r="363" spans="1:7" x14ac:dyDescent="0.35">
      <c r="A363" s="5">
        <v>0</v>
      </c>
      <c r="B363" s="5">
        <v>23</v>
      </c>
      <c r="C363" s="5">
        <v>1</v>
      </c>
      <c r="D363" s="5">
        <v>1</v>
      </c>
      <c r="E363" s="5" t="str">
        <f t="shared" si="20"/>
        <v>11</v>
      </c>
      <c r="F363" s="16">
        <f t="shared" si="21"/>
        <v>0</v>
      </c>
      <c r="G363" s="28">
        <v>41</v>
      </c>
    </row>
    <row r="364" spans="1:7" x14ac:dyDescent="0.35">
      <c r="A364" s="5">
        <v>0</v>
      </c>
      <c r="B364" s="5">
        <v>25</v>
      </c>
      <c r="C364" s="5">
        <v>1</v>
      </c>
      <c r="D364" s="5">
        <v>1</v>
      </c>
      <c r="E364" s="5" t="str">
        <f t="shared" si="20"/>
        <v>11</v>
      </c>
      <c r="F364" s="16">
        <f t="shared" si="21"/>
        <v>0</v>
      </c>
      <c r="G364" s="28">
        <v>38</v>
      </c>
    </row>
    <row r="365" spans="1:7" x14ac:dyDescent="0.35">
      <c r="A365" s="5">
        <v>0</v>
      </c>
      <c r="B365" s="5">
        <v>48</v>
      </c>
      <c r="C365" s="5">
        <v>1</v>
      </c>
      <c r="D365" s="5">
        <v>1</v>
      </c>
      <c r="E365" s="5" t="str">
        <f t="shared" si="20"/>
        <v>11</v>
      </c>
      <c r="F365" s="16">
        <f t="shared" si="21"/>
        <v>0</v>
      </c>
      <c r="G365" s="28">
        <v>31</v>
      </c>
    </row>
    <row r="366" spans="1:7" x14ac:dyDescent="0.35">
      <c r="A366" s="5">
        <v>1</v>
      </c>
      <c r="B366" s="5">
        <v>30</v>
      </c>
      <c r="C366" s="5">
        <v>1</v>
      </c>
      <c r="D366" s="5">
        <v>1</v>
      </c>
      <c r="E366" s="5" t="str">
        <f t="shared" si="20"/>
        <v>11</v>
      </c>
      <c r="F366" s="16">
        <f t="shared" si="21"/>
        <v>0</v>
      </c>
      <c r="G366" s="28">
        <v>26</v>
      </c>
    </row>
    <row r="367" spans="1:7" x14ac:dyDescent="0.35">
      <c r="A367" s="5">
        <v>0</v>
      </c>
      <c r="B367" s="5">
        <v>19</v>
      </c>
      <c r="C367" s="5">
        <v>1</v>
      </c>
      <c r="D367" s="5">
        <v>1</v>
      </c>
      <c r="E367" s="5" t="str">
        <f t="shared" si="20"/>
        <v>11</v>
      </c>
      <c r="F367" s="16">
        <f t="shared" si="21"/>
        <v>0</v>
      </c>
      <c r="G367" s="28">
        <v>34</v>
      </c>
    </row>
    <row r="368" spans="1:7" x14ac:dyDescent="0.35">
      <c r="A368" s="5">
        <v>0</v>
      </c>
      <c r="B368" s="5">
        <v>40</v>
      </c>
      <c r="C368" s="5">
        <v>2</v>
      </c>
      <c r="D368" s="5">
        <v>2</v>
      </c>
      <c r="E368" s="5" t="str">
        <f t="shared" si="20"/>
        <v>22</v>
      </c>
      <c r="F368" s="16">
        <f t="shared" si="21"/>
        <v>1</v>
      </c>
      <c r="G368" s="28">
        <v>45</v>
      </c>
    </row>
    <row r="369" spans="1:7" x14ac:dyDescent="0.35">
      <c r="A369" s="5">
        <v>0</v>
      </c>
      <c r="B369" s="5">
        <v>18</v>
      </c>
      <c r="C369" s="5">
        <v>1</v>
      </c>
      <c r="D369" s="5">
        <v>1</v>
      </c>
      <c r="E369" s="5" t="str">
        <f t="shared" si="20"/>
        <v>11</v>
      </c>
      <c r="F369" s="16">
        <f t="shared" si="21"/>
        <v>0</v>
      </c>
      <c r="G369" s="28">
        <v>33</v>
      </c>
    </row>
    <row r="370" spans="1:7" x14ac:dyDescent="0.35">
      <c r="A370" s="5">
        <v>1</v>
      </c>
      <c r="B370" s="5">
        <v>43</v>
      </c>
      <c r="C370" s="5">
        <v>1</v>
      </c>
      <c r="D370" s="5">
        <v>1</v>
      </c>
      <c r="E370" s="5" t="str">
        <f t="shared" si="20"/>
        <v>11</v>
      </c>
      <c r="F370" s="16">
        <f t="shared" si="21"/>
        <v>0</v>
      </c>
      <c r="G370" s="28">
        <v>47</v>
      </c>
    </row>
    <row r="371" spans="1:7" x14ac:dyDescent="0.35">
      <c r="A371" s="5">
        <v>0</v>
      </c>
      <c r="B371" s="5">
        <v>22</v>
      </c>
      <c r="C371" s="5">
        <v>1</v>
      </c>
      <c r="D371" s="5">
        <v>1</v>
      </c>
      <c r="E371" s="5" t="str">
        <f t="shared" si="20"/>
        <v>11</v>
      </c>
      <c r="F371" s="16">
        <f t="shared" si="21"/>
        <v>0</v>
      </c>
      <c r="G371" s="28">
        <v>67</v>
      </c>
    </row>
    <row r="372" spans="1:7" x14ac:dyDescent="0.35">
      <c r="A372" s="5">
        <v>1</v>
      </c>
      <c r="B372" s="5">
        <v>20</v>
      </c>
      <c r="C372" s="17">
        <v>1</v>
      </c>
      <c r="D372" s="5">
        <v>1</v>
      </c>
      <c r="E372" s="5" t="str">
        <f t="shared" si="20"/>
        <v>11</v>
      </c>
      <c r="F372" s="16">
        <f t="shared" si="21"/>
        <v>0</v>
      </c>
      <c r="G372" s="28">
        <v>44</v>
      </c>
    </row>
    <row r="373" spans="1:7" x14ac:dyDescent="0.35">
      <c r="A373" s="5">
        <v>0</v>
      </c>
      <c r="B373" s="5">
        <v>18</v>
      </c>
      <c r="C373" s="5">
        <v>1</v>
      </c>
      <c r="D373" s="5">
        <v>1</v>
      </c>
      <c r="E373" s="5" t="str">
        <f t="shared" si="20"/>
        <v>11</v>
      </c>
      <c r="F373" s="16">
        <f t="shared" si="21"/>
        <v>0</v>
      </c>
      <c r="G373" s="28">
        <v>36</v>
      </c>
    </row>
    <row r="374" spans="1:7" x14ac:dyDescent="0.35">
      <c r="A374" s="5">
        <v>0</v>
      </c>
      <c r="B374" s="5">
        <v>27</v>
      </c>
      <c r="C374" s="5">
        <v>1</v>
      </c>
      <c r="D374" s="5">
        <v>1</v>
      </c>
      <c r="E374" s="5" t="str">
        <f t="shared" si="20"/>
        <v>11</v>
      </c>
      <c r="F374" s="16">
        <f t="shared" si="21"/>
        <v>0</v>
      </c>
      <c r="G374" s="28">
        <v>35</v>
      </c>
    </row>
    <row r="375" spans="1:7" x14ac:dyDescent="0.35">
      <c r="A375" s="5">
        <v>0</v>
      </c>
      <c r="B375" s="5">
        <v>25</v>
      </c>
      <c r="C375" s="5">
        <v>1</v>
      </c>
      <c r="D375" s="5">
        <v>1</v>
      </c>
      <c r="E375" s="5" t="str">
        <f t="shared" si="20"/>
        <v>11</v>
      </c>
      <c r="F375" s="16">
        <f t="shared" si="21"/>
        <v>0</v>
      </c>
      <c r="G375" s="28">
        <v>40</v>
      </c>
    </row>
    <row r="376" spans="1:7" x14ac:dyDescent="0.35">
      <c r="A376" s="5">
        <v>0</v>
      </c>
      <c r="B376" s="5">
        <v>21</v>
      </c>
      <c r="C376" s="5">
        <v>1</v>
      </c>
      <c r="D376" s="5">
        <v>1</v>
      </c>
      <c r="E376" s="5" t="str">
        <f t="shared" si="20"/>
        <v>11</v>
      </c>
      <c r="F376" s="16">
        <f t="shared" si="21"/>
        <v>0</v>
      </c>
      <c r="G376" s="28">
        <v>52</v>
      </c>
    </row>
    <row r="377" spans="1:7" x14ac:dyDescent="0.35">
      <c r="A377" s="5">
        <v>0</v>
      </c>
      <c r="B377" s="5">
        <v>22</v>
      </c>
      <c r="C377" s="5">
        <v>2</v>
      </c>
      <c r="D377" s="5">
        <v>2</v>
      </c>
      <c r="E377" s="5" t="str">
        <f t="shared" si="20"/>
        <v>22</v>
      </c>
      <c r="F377" s="16">
        <f t="shared" si="21"/>
        <v>1</v>
      </c>
      <c r="G377" s="28">
        <v>56</v>
      </c>
    </row>
    <row r="378" spans="1:7" x14ac:dyDescent="0.35">
      <c r="A378" s="5">
        <v>0</v>
      </c>
      <c r="B378" s="5">
        <v>26</v>
      </c>
      <c r="C378" s="5">
        <v>1</v>
      </c>
      <c r="D378" s="5">
        <v>1</v>
      </c>
      <c r="E378" s="5" t="str">
        <f t="shared" si="20"/>
        <v>11</v>
      </c>
      <c r="F378" s="16">
        <f t="shared" si="21"/>
        <v>0</v>
      </c>
      <c r="G378" s="28">
        <v>51</v>
      </c>
    </row>
    <row r="379" spans="1:7" x14ac:dyDescent="0.35">
      <c r="A379" s="5">
        <v>0</v>
      </c>
      <c r="B379" s="5">
        <v>20</v>
      </c>
      <c r="C379" s="5">
        <v>1</v>
      </c>
      <c r="D379" s="5">
        <v>1</v>
      </c>
      <c r="E379" s="5" t="str">
        <f t="shared" si="20"/>
        <v>11</v>
      </c>
      <c r="F379" s="16">
        <f t="shared" si="21"/>
        <v>0</v>
      </c>
      <c r="G379" s="28">
        <v>35</v>
      </c>
    </row>
    <row r="380" spans="1:7" x14ac:dyDescent="0.35">
      <c r="A380" s="5">
        <v>1</v>
      </c>
      <c r="B380" s="5">
        <v>37</v>
      </c>
      <c r="C380" s="5">
        <v>1</v>
      </c>
      <c r="D380" s="5">
        <v>1</v>
      </c>
      <c r="E380" s="5" t="str">
        <f t="shared" si="20"/>
        <v>11</v>
      </c>
      <c r="F380" s="16">
        <f t="shared" si="21"/>
        <v>0</v>
      </c>
      <c r="G380" s="28">
        <v>25</v>
      </c>
    </row>
    <row r="381" spans="1:7" x14ac:dyDescent="0.35">
      <c r="A381" s="5">
        <v>0</v>
      </c>
      <c r="B381" s="5">
        <v>24</v>
      </c>
      <c r="C381" s="5">
        <v>2</v>
      </c>
      <c r="D381" s="5">
        <v>2</v>
      </c>
      <c r="E381" s="5" t="str">
        <f t="shared" si="20"/>
        <v>22</v>
      </c>
      <c r="F381" s="16">
        <f t="shared" si="21"/>
        <v>1</v>
      </c>
      <c r="G381" s="28">
        <v>53</v>
      </c>
    </row>
    <row r="382" spans="1:7" x14ac:dyDescent="0.35">
      <c r="A382" s="5">
        <v>0</v>
      </c>
      <c r="B382" s="5">
        <v>19</v>
      </c>
      <c r="C382" s="5">
        <v>1</v>
      </c>
      <c r="D382" s="5">
        <v>1</v>
      </c>
      <c r="E382" s="5" t="str">
        <f t="shared" si="20"/>
        <v>11</v>
      </c>
      <c r="F382" s="16">
        <f t="shared" si="21"/>
        <v>0</v>
      </c>
      <c r="G382" s="28">
        <v>43</v>
      </c>
    </row>
    <row r="383" spans="1:7" x14ac:dyDescent="0.35">
      <c r="A383" s="5">
        <v>0</v>
      </c>
      <c r="B383" s="5">
        <v>29</v>
      </c>
      <c r="C383" s="5">
        <v>1</v>
      </c>
      <c r="D383" s="5">
        <v>1</v>
      </c>
      <c r="E383" s="5" t="str">
        <f t="shared" si="20"/>
        <v>11</v>
      </c>
      <c r="F383" s="16">
        <f t="shared" si="21"/>
        <v>0</v>
      </c>
      <c r="G383" s="28">
        <v>43</v>
      </c>
    </row>
    <row r="384" spans="1:7" x14ac:dyDescent="0.35">
      <c r="A384" s="5">
        <v>0</v>
      </c>
      <c r="B384" s="5">
        <v>24</v>
      </c>
      <c r="C384" s="5">
        <v>1</v>
      </c>
      <c r="D384" s="5">
        <v>1</v>
      </c>
      <c r="E384" s="5" t="str">
        <f t="shared" si="20"/>
        <v>11</v>
      </c>
      <c r="F384" s="16">
        <f t="shared" si="21"/>
        <v>0</v>
      </c>
      <c r="G384" s="28">
        <v>52</v>
      </c>
    </row>
    <row r="385" spans="1:7" x14ac:dyDescent="0.35">
      <c r="A385" s="5">
        <v>0</v>
      </c>
      <c r="B385" s="5">
        <v>25</v>
      </c>
      <c r="C385" s="5">
        <v>2</v>
      </c>
      <c r="D385" s="5">
        <v>2</v>
      </c>
      <c r="E385" s="5" t="str">
        <f t="shared" si="20"/>
        <v>22</v>
      </c>
      <c r="F385" s="16">
        <f t="shared" si="21"/>
        <v>1</v>
      </c>
      <c r="G385" s="28">
        <v>36</v>
      </c>
    </row>
    <row r="386" spans="1:7" x14ac:dyDescent="0.35">
      <c r="A386" s="5">
        <v>0</v>
      </c>
      <c r="B386" s="5">
        <v>20</v>
      </c>
      <c r="C386" s="5">
        <v>1</v>
      </c>
      <c r="D386" s="5">
        <v>1</v>
      </c>
      <c r="E386" s="5" t="str">
        <f t="shared" si="20"/>
        <v>11</v>
      </c>
      <c r="F386" s="16">
        <f t="shared" si="21"/>
        <v>0</v>
      </c>
      <c r="G386" s="28">
        <v>34</v>
      </c>
    </row>
    <row r="387" spans="1:7" x14ac:dyDescent="0.35">
      <c r="A387" s="5">
        <v>0</v>
      </c>
      <c r="B387" s="5">
        <v>26</v>
      </c>
      <c r="C387" s="5">
        <v>2</v>
      </c>
      <c r="D387" s="5">
        <v>2</v>
      </c>
      <c r="E387" s="5" t="str">
        <f t="shared" ref="E387:E450" si="22">CONCATENATE(C387,D387)</f>
        <v>22</v>
      </c>
      <c r="F387" s="16">
        <f t="shared" ref="F387:F450" si="23">IF(E387="11",0,1)</f>
        <v>1</v>
      </c>
      <c r="G387" s="28">
        <v>39</v>
      </c>
    </row>
    <row r="388" spans="1:7" x14ac:dyDescent="0.35">
      <c r="A388" s="5">
        <v>0</v>
      </c>
      <c r="B388" s="5">
        <v>26</v>
      </c>
      <c r="C388" s="5">
        <v>1</v>
      </c>
      <c r="D388" s="5">
        <v>1</v>
      </c>
      <c r="E388" s="5" t="str">
        <f t="shared" si="22"/>
        <v>11</v>
      </c>
      <c r="F388" s="16">
        <f t="shared" si="23"/>
        <v>0</v>
      </c>
      <c r="G388" s="28">
        <v>61</v>
      </c>
    </row>
    <row r="389" spans="1:7" x14ac:dyDescent="0.35">
      <c r="A389" s="5">
        <v>0</v>
      </c>
      <c r="B389" s="5">
        <v>22</v>
      </c>
      <c r="C389" s="5">
        <v>1</v>
      </c>
      <c r="D389" s="5">
        <v>1</v>
      </c>
      <c r="E389" s="5" t="str">
        <f t="shared" si="22"/>
        <v>11</v>
      </c>
      <c r="F389" s="16">
        <f t="shared" si="23"/>
        <v>0</v>
      </c>
      <c r="G389" s="28">
        <v>41</v>
      </c>
    </row>
    <row r="390" spans="1:7" x14ac:dyDescent="0.35">
      <c r="A390" s="5">
        <v>0</v>
      </c>
      <c r="B390" s="5">
        <v>22</v>
      </c>
      <c r="C390" s="5">
        <v>1</v>
      </c>
      <c r="D390" s="5">
        <v>1</v>
      </c>
      <c r="E390" s="5" t="str">
        <f t="shared" si="22"/>
        <v>11</v>
      </c>
      <c r="F390" s="16">
        <f t="shared" si="23"/>
        <v>0</v>
      </c>
      <c r="G390" s="28">
        <v>39</v>
      </c>
    </row>
    <row r="391" spans="1:7" x14ac:dyDescent="0.35">
      <c r="A391" s="5">
        <v>0</v>
      </c>
      <c r="B391" s="5">
        <v>22</v>
      </c>
      <c r="C391" s="5">
        <v>1</v>
      </c>
      <c r="D391" s="5">
        <v>1</v>
      </c>
      <c r="E391" s="5" t="str">
        <f t="shared" si="22"/>
        <v>11</v>
      </c>
      <c r="F391" s="16">
        <f t="shared" si="23"/>
        <v>0</v>
      </c>
      <c r="G391" s="28">
        <v>27</v>
      </c>
    </row>
    <row r="392" spans="1:7" x14ac:dyDescent="0.35">
      <c r="A392" s="5">
        <v>0</v>
      </c>
      <c r="B392" s="5">
        <v>34</v>
      </c>
      <c r="C392" s="5">
        <v>2</v>
      </c>
      <c r="D392" s="5">
        <v>2</v>
      </c>
      <c r="E392" s="5" t="str">
        <f t="shared" si="22"/>
        <v>22</v>
      </c>
      <c r="F392" s="16">
        <f t="shared" si="23"/>
        <v>1</v>
      </c>
      <c r="G392" s="28">
        <v>32</v>
      </c>
    </row>
    <row r="393" spans="1:7" x14ac:dyDescent="0.35">
      <c r="A393" s="5">
        <v>0</v>
      </c>
      <c r="B393" s="5">
        <v>39</v>
      </c>
      <c r="C393" s="5">
        <v>1</v>
      </c>
      <c r="D393" s="5">
        <v>1</v>
      </c>
      <c r="E393" s="5" t="str">
        <f t="shared" si="22"/>
        <v>11</v>
      </c>
      <c r="F393" s="16">
        <f t="shared" si="23"/>
        <v>0</v>
      </c>
      <c r="G393" s="28">
        <v>45</v>
      </c>
    </row>
    <row r="394" spans="1:7" x14ac:dyDescent="0.35">
      <c r="A394" s="5">
        <v>1</v>
      </c>
      <c r="B394" s="5">
        <v>23</v>
      </c>
      <c r="C394" s="5">
        <v>1</v>
      </c>
      <c r="D394" s="5">
        <v>1</v>
      </c>
      <c r="E394" s="5" t="str">
        <f t="shared" si="22"/>
        <v>11</v>
      </c>
      <c r="F394" s="16">
        <f t="shared" si="23"/>
        <v>0</v>
      </c>
      <c r="G394" s="28">
        <v>59</v>
      </c>
    </row>
    <row r="395" spans="1:7" x14ac:dyDescent="0.35">
      <c r="A395" s="5">
        <v>0</v>
      </c>
      <c r="B395" s="5">
        <v>23</v>
      </c>
      <c r="C395" s="5">
        <v>2</v>
      </c>
      <c r="D395" s="5">
        <v>2</v>
      </c>
      <c r="E395" s="5" t="str">
        <f t="shared" si="22"/>
        <v>22</v>
      </c>
      <c r="F395" s="16">
        <f t="shared" si="23"/>
        <v>1</v>
      </c>
      <c r="G395" s="28">
        <v>57</v>
      </c>
    </row>
    <row r="396" spans="1:7" x14ac:dyDescent="0.35">
      <c r="A396" s="5">
        <v>1</v>
      </c>
      <c r="B396" s="5">
        <v>22</v>
      </c>
      <c r="C396" s="5">
        <v>1</v>
      </c>
      <c r="D396" s="5">
        <v>1</v>
      </c>
      <c r="E396" s="5" t="str">
        <f t="shared" si="22"/>
        <v>11</v>
      </c>
      <c r="F396" s="16">
        <f t="shared" si="23"/>
        <v>0</v>
      </c>
      <c r="G396" s="28">
        <v>48</v>
      </c>
    </row>
    <row r="397" spans="1:7" x14ac:dyDescent="0.35">
      <c r="A397" s="5">
        <v>0</v>
      </c>
      <c r="B397" s="5">
        <v>20</v>
      </c>
      <c r="C397" s="5">
        <v>1</v>
      </c>
      <c r="D397" s="5">
        <v>1</v>
      </c>
      <c r="E397" s="5" t="str">
        <f t="shared" si="22"/>
        <v>11</v>
      </c>
      <c r="F397" s="16">
        <f t="shared" si="23"/>
        <v>0</v>
      </c>
      <c r="G397" s="28">
        <v>45</v>
      </c>
    </row>
    <row r="398" spans="1:7" x14ac:dyDescent="0.35">
      <c r="A398" s="5">
        <v>1</v>
      </c>
      <c r="B398" s="5">
        <v>24</v>
      </c>
      <c r="C398" s="5">
        <v>1</v>
      </c>
      <c r="D398" s="5">
        <v>1</v>
      </c>
      <c r="E398" s="5" t="str">
        <f t="shared" si="22"/>
        <v>11</v>
      </c>
      <c r="F398" s="16">
        <f t="shared" si="23"/>
        <v>0</v>
      </c>
      <c r="G398" s="28">
        <v>70</v>
      </c>
    </row>
    <row r="399" spans="1:7" x14ac:dyDescent="0.35">
      <c r="A399" s="5">
        <v>0</v>
      </c>
      <c r="B399" s="5">
        <v>25</v>
      </c>
      <c r="C399" s="5">
        <v>3</v>
      </c>
      <c r="D399" s="5">
        <v>3</v>
      </c>
      <c r="E399" s="5" t="str">
        <f t="shared" si="22"/>
        <v>33</v>
      </c>
      <c r="F399" s="16">
        <f t="shared" si="23"/>
        <v>1</v>
      </c>
      <c r="G399" s="28">
        <v>76</v>
      </c>
    </row>
    <row r="400" spans="1:7" x14ac:dyDescent="0.35">
      <c r="A400" s="5">
        <v>0</v>
      </c>
      <c r="B400" s="5">
        <v>50</v>
      </c>
      <c r="C400" s="5">
        <v>1</v>
      </c>
      <c r="D400" s="5">
        <v>1</v>
      </c>
      <c r="E400" s="5" t="str">
        <f t="shared" si="22"/>
        <v>11</v>
      </c>
      <c r="F400" s="16">
        <f t="shared" si="23"/>
        <v>0</v>
      </c>
      <c r="G400" s="28">
        <v>40</v>
      </c>
    </row>
    <row r="401" spans="1:7" x14ac:dyDescent="0.35">
      <c r="A401" s="5">
        <v>0</v>
      </c>
      <c r="B401" s="5">
        <v>23</v>
      </c>
      <c r="C401" s="5">
        <v>3</v>
      </c>
      <c r="D401" s="5">
        <v>3</v>
      </c>
      <c r="E401" s="5" t="str">
        <f t="shared" si="22"/>
        <v>33</v>
      </c>
      <c r="F401" s="16">
        <f t="shared" si="23"/>
        <v>1</v>
      </c>
      <c r="G401" s="28">
        <v>43</v>
      </c>
    </row>
    <row r="402" spans="1:7" x14ac:dyDescent="0.35">
      <c r="A402" s="5">
        <v>0</v>
      </c>
      <c r="B402" s="5">
        <v>36</v>
      </c>
      <c r="C402" s="5">
        <v>1</v>
      </c>
      <c r="D402" s="5">
        <v>1</v>
      </c>
      <c r="E402" s="5" t="str">
        <f t="shared" si="22"/>
        <v>11</v>
      </c>
      <c r="F402" s="16">
        <f t="shared" si="23"/>
        <v>0</v>
      </c>
      <c r="G402" s="28">
        <v>40</v>
      </c>
    </row>
    <row r="403" spans="1:7" x14ac:dyDescent="0.35">
      <c r="A403" s="5">
        <v>0</v>
      </c>
      <c r="B403" s="5">
        <v>23</v>
      </c>
      <c r="C403" s="5">
        <v>1</v>
      </c>
      <c r="D403" s="5">
        <v>1</v>
      </c>
      <c r="E403" s="5" t="str">
        <f t="shared" si="22"/>
        <v>11</v>
      </c>
      <c r="F403" s="16">
        <f t="shared" si="23"/>
        <v>0</v>
      </c>
      <c r="G403" s="28">
        <v>70</v>
      </c>
    </row>
    <row r="404" spans="1:7" x14ac:dyDescent="0.35">
      <c r="A404" s="5">
        <v>1</v>
      </c>
      <c r="B404" s="5">
        <v>42</v>
      </c>
      <c r="C404" s="5">
        <v>1</v>
      </c>
      <c r="D404" s="5">
        <v>1</v>
      </c>
      <c r="E404" s="5" t="str">
        <f t="shared" si="22"/>
        <v>11</v>
      </c>
      <c r="F404" s="16">
        <f t="shared" si="23"/>
        <v>0</v>
      </c>
      <c r="G404" s="28">
        <v>60</v>
      </c>
    </row>
    <row r="405" spans="1:7" x14ac:dyDescent="0.35">
      <c r="A405" s="5">
        <v>0</v>
      </c>
      <c r="B405" s="5">
        <v>29</v>
      </c>
      <c r="C405" s="5">
        <v>1</v>
      </c>
      <c r="D405" s="5">
        <v>1</v>
      </c>
      <c r="E405" s="5" t="str">
        <f t="shared" si="22"/>
        <v>11</v>
      </c>
      <c r="F405" s="16">
        <f t="shared" si="23"/>
        <v>0</v>
      </c>
      <c r="G405" s="28">
        <v>50</v>
      </c>
    </row>
    <row r="406" spans="1:7" x14ac:dyDescent="0.35">
      <c r="A406" s="5">
        <v>0</v>
      </c>
      <c r="B406" s="5">
        <v>29</v>
      </c>
      <c r="C406" s="5">
        <v>3</v>
      </c>
      <c r="D406" s="5">
        <v>3</v>
      </c>
      <c r="E406" s="5" t="str">
        <f t="shared" si="22"/>
        <v>33</v>
      </c>
      <c r="F406" s="16">
        <f t="shared" si="23"/>
        <v>1</v>
      </c>
      <c r="G406" s="28">
        <v>49</v>
      </c>
    </row>
    <row r="407" spans="1:7" x14ac:dyDescent="0.35">
      <c r="A407" s="5">
        <v>0</v>
      </c>
      <c r="B407" s="5">
        <v>38</v>
      </c>
      <c r="C407" s="5">
        <v>2</v>
      </c>
      <c r="D407" s="5">
        <v>2</v>
      </c>
      <c r="E407" s="5" t="str">
        <f t="shared" si="22"/>
        <v>22</v>
      </c>
      <c r="F407" s="16">
        <f t="shared" si="23"/>
        <v>1</v>
      </c>
      <c r="G407" s="28">
        <v>35</v>
      </c>
    </row>
    <row r="408" spans="1:7" x14ac:dyDescent="0.35">
      <c r="A408" s="5">
        <v>0</v>
      </c>
      <c r="B408" s="5">
        <v>50</v>
      </c>
      <c r="C408" s="5">
        <v>3</v>
      </c>
      <c r="D408" s="5">
        <v>3</v>
      </c>
      <c r="E408" s="5" t="str">
        <f t="shared" si="22"/>
        <v>33</v>
      </c>
      <c r="F408" s="16">
        <f t="shared" si="23"/>
        <v>1</v>
      </c>
      <c r="G408" s="28">
        <v>42</v>
      </c>
    </row>
    <row r="409" spans="1:7" x14ac:dyDescent="0.35">
      <c r="A409" s="5">
        <v>0</v>
      </c>
      <c r="B409" s="5">
        <v>23</v>
      </c>
      <c r="C409" s="5">
        <v>3</v>
      </c>
      <c r="D409" s="5">
        <v>3</v>
      </c>
      <c r="E409" s="5" t="str">
        <f t="shared" si="22"/>
        <v>33</v>
      </c>
      <c r="F409" s="16">
        <f t="shared" si="23"/>
        <v>1</v>
      </c>
      <c r="G409" s="28">
        <v>85</v>
      </c>
    </row>
    <row r="410" spans="1:7" x14ac:dyDescent="0.35">
      <c r="A410" s="5">
        <v>0</v>
      </c>
      <c r="B410" s="5">
        <v>31</v>
      </c>
      <c r="C410" s="5">
        <v>1</v>
      </c>
      <c r="D410" s="5">
        <v>1</v>
      </c>
      <c r="E410" s="5" t="str">
        <f t="shared" si="22"/>
        <v>11</v>
      </c>
      <c r="F410" s="16">
        <f t="shared" si="23"/>
        <v>0</v>
      </c>
      <c r="G410" s="28">
        <v>73</v>
      </c>
    </row>
    <row r="411" spans="1:7" x14ac:dyDescent="0.35">
      <c r="A411" s="5">
        <v>0</v>
      </c>
      <c r="B411" s="5">
        <v>31</v>
      </c>
      <c r="C411" s="5">
        <v>1</v>
      </c>
      <c r="D411" s="5">
        <v>1</v>
      </c>
      <c r="E411" s="5" t="str">
        <f t="shared" si="22"/>
        <v>11</v>
      </c>
      <c r="F411" s="16">
        <f t="shared" si="23"/>
        <v>0</v>
      </c>
      <c r="G411" s="28">
        <v>72</v>
      </c>
    </row>
    <row r="412" spans="1:7" x14ac:dyDescent="0.35">
      <c r="A412" s="5">
        <v>0</v>
      </c>
      <c r="B412" s="5">
        <v>15</v>
      </c>
      <c r="C412" s="5">
        <v>1</v>
      </c>
      <c r="D412" s="5">
        <v>1</v>
      </c>
      <c r="E412" s="5" t="str">
        <f t="shared" si="22"/>
        <v>11</v>
      </c>
      <c r="F412" s="16">
        <f t="shared" si="23"/>
        <v>0</v>
      </c>
      <c r="G412" s="28">
        <v>29</v>
      </c>
    </row>
    <row r="413" spans="1:7" x14ac:dyDescent="0.35">
      <c r="A413" s="5">
        <v>1</v>
      </c>
      <c r="B413" s="5">
        <v>31</v>
      </c>
      <c r="C413" s="5">
        <v>2</v>
      </c>
      <c r="D413" s="5">
        <v>2</v>
      </c>
      <c r="E413" s="5" t="str">
        <f t="shared" si="22"/>
        <v>22</v>
      </c>
      <c r="F413" s="16">
        <f t="shared" si="23"/>
        <v>1</v>
      </c>
      <c r="G413" s="28">
        <v>34</v>
      </c>
    </row>
    <row r="414" spans="1:7" x14ac:dyDescent="0.35">
      <c r="A414" s="5">
        <v>0</v>
      </c>
      <c r="B414" s="5">
        <v>20</v>
      </c>
      <c r="C414" s="5">
        <v>3</v>
      </c>
      <c r="D414" s="5">
        <v>3</v>
      </c>
      <c r="E414" s="5" t="str">
        <f t="shared" si="22"/>
        <v>33</v>
      </c>
      <c r="F414" s="16">
        <f t="shared" si="23"/>
        <v>1</v>
      </c>
      <c r="G414" s="28">
        <v>62</v>
      </c>
    </row>
    <row r="415" spans="1:7" x14ac:dyDescent="0.35">
      <c r="A415" s="5">
        <v>0</v>
      </c>
      <c r="B415" s="5">
        <v>46</v>
      </c>
      <c r="C415" s="5">
        <v>1</v>
      </c>
      <c r="D415" s="5">
        <v>1</v>
      </c>
      <c r="E415" s="5" t="str">
        <f t="shared" si="22"/>
        <v>11</v>
      </c>
      <c r="F415" s="16">
        <f t="shared" si="23"/>
        <v>0</v>
      </c>
      <c r="G415" s="28">
        <v>33</v>
      </c>
    </row>
    <row r="416" spans="1:7" x14ac:dyDescent="0.35">
      <c r="A416" s="5">
        <v>0</v>
      </c>
      <c r="B416" s="5">
        <v>53</v>
      </c>
      <c r="C416" s="5">
        <v>1</v>
      </c>
      <c r="D416" s="5">
        <v>1</v>
      </c>
      <c r="E416" s="5" t="str">
        <f t="shared" si="22"/>
        <v>11</v>
      </c>
      <c r="F416" s="16">
        <f t="shared" si="23"/>
        <v>0</v>
      </c>
      <c r="G416" s="28">
        <v>68</v>
      </c>
    </row>
    <row r="417" spans="1:7" x14ac:dyDescent="0.35">
      <c r="A417" s="5">
        <v>0</v>
      </c>
      <c r="B417" s="5">
        <v>20</v>
      </c>
      <c r="C417" s="5">
        <v>1</v>
      </c>
      <c r="D417" s="5">
        <v>1</v>
      </c>
      <c r="E417" s="5" t="str">
        <f t="shared" si="22"/>
        <v>11</v>
      </c>
      <c r="F417" s="16">
        <f t="shared" si="23"/>
        <v>0</v>
      </c>
      <c r="G417" s="28">
        <v>39</v>
      </c>
    </row>
    <row r="418" spans="1:7" x14ac:dyDescent="0.35">
      <c r="A418" s="5">
        <v>0</v>
      </c>
      <c r="B418" s="5">
        <v>29</v>
      </c>
      <c r="C418" s="5">
        <v>1</v>
      </c>
      <c r="D418" s="5">
        <v>1</v>
      </c>
      <c r="E418" s="5" t="str">
        <f t="shared" si="22"/>
        <v>11</v>
      </c>
      <c r="F418" s="16">
        <f t="shared" si="23"/>
        <v>0</v>
      </c>
      <c r="G418" s="28">
        <v>48</v>
      </c>
    </row>
    <row r="419" spans="1:7" x14ac:dyDescent="0.35">
      <c r="A419" s="5">
        <v>0</v>
      </c>
      <c r="B419" s="5">
        <v>21</v>
      </c>
      <c r="C419" s="5">
        <v>1</v>
      </c>
      <c r="D419" s="5">
        <v>1</v>
      </c>
      <c r="E419" s="5" t="str">
        <f t="shared" si="22"/>
        <v>11</v>
      </c>
      <c r="F419" s="16">
        <f t="shared" si="23"/>
        <v>0</v>
      </c>
      <c r="G419" s="28">
        <v>50</v>
      </c>
    </row>
    <row r="420" spans="1:7" x14ac:dyDescent="0.35">
      <c r="A420" s="5">
        <v>0</v>
      </c>
      <c r="B420" s="5">
        <v>19</v>
      </c>
      <c r="C420" s="5">
        <v>1</v>
      </c>
      <c r="D420" s="5">
        <v>1</v>
      </c>
      <c r="E420" s="5" t="str">
        <f t="shared" si="22"/>
        <v>11</v>
      </c>
      <c r="F420" s="16">
        <f t="shared" si="23"/>
        <v>0</v>
      </c>
      <c r="G420" s="28">
        <v>34</v>
      </c>
    </row>
    <row r="421" spans="1:7" x14ac:dyDescent="0.35">
      <c r="A421" s="5">
        <v>0</v>
      </c>
      <c r="B421" s="5">
        <v>23</v>
      </c>
      <c r="C421" s="5">
        <v>1</v>
      </c>
      <c r="D421" s="5">
        <v>1</v>
      </c>
      <c r="E421" s="5" t="str">
        <f t="shared" si="22"/>
        <v>11</v>
      </c>
      <c r="F421" s="16">
        <f t="shared" si="23"/>
        <v>0</v>
      </c>
      <c r="G421" s="28">
        <v>27</v>
      </c>
    </row>
    <row r="422" spans="1:7" x14ac:dyDescent="0.35">
      <c r="A422" s="5">
        <v>0</v>
      </c>
      <c r="B422" s="5">
        <v>22</v>
      </c>
      <c r="C422" s="5">
        <v>1</v>
      </c>
      <c r="D422" s="5">
        <v>1</v>
      </c>
      <c r="E422" s="5" t="str">
        <f t="shared" si="22"/>
        <v>11</v>
      </c>
      <c r="F422" s="16">
        <f t="shared" si="23"/>
        <v>0</v>
      </c>
      <c r="G422" s="28">
        <v>63</v>
      </c>
    </row>
    <row r="423" spans="1:7" x14ac:dyDescent="0.35">
      <c r="A423" s="5">
        <v>0</v>
      </c>
      <c r="B423" s="5">
        <v>31</v>
      </c>
      <c r="C423" s="5">
        <v>2</v>
      </c>
      <c r="D423" s="5">
        <v>2</v>
      </c>
      <c r="E423" s="5" t="str">
        <f t="shared" si="22"/>
        <v>22</v>
      </c>
      <c r="F423" s="16">
        <f t="shared" si="23"/>
        <v>1</v>
      </c>
      <c r="G423" s="28">
        <v>68</v>
      </c>
    </row>
    <row r="424" spans="1:7" x14ac:dyDescent="0.35">
      <c r="A424" s="5">
        <v>1</v>
      </c>
      <c r="B424" s="5">
        <v>23</v>
      </c>
      <c r="C424" s="5">
        <v>2</v>
      </c>
      <c r="D424" s="5">
        <v>2</v>
      </c>
      <c r="E424" s="5" t="str">
        <f t="shared" si="22"/>
        <v>22</v>
      </c>
      <c r="F424" s="16">
        <f t="shared" si="23"/>
        <v>1</v>
      </c>
      <c r="G424" s="28">
        <v>71</v>
      </c>
    </row>
    <row r="425" spans="1:7" x14ac:dyDescent="0.35">
      <c r="A425" s="5">
        <v>0</v>
      </c>
      <c r="B425" s="5">
        <v>22</v>
      </c>
      <c r="C425" s="5">
        <v>2</v>
      </c>
      <c r="D425" s="5">
        <v>2</v>
      </c>
      <c r="E425" s="5" t="str">
        <f t="shared" si="22"/>
        <v>22</v>
      </c>
      <c r="F425" s="16">
        <f t="shared" si="23"/>
        <v>1</v>
      </c>
      <c r="G425" s="28">
        <v>39</v>
      </c>
    </row>
    <row r="426" spans="1:7" x14ac:dyDescent="0.35">
      <c r="A426" s="5">
        <v>0</v>
      </c>
      <c r="B426" s="5">
        <v>27</v>
      </c>
      <c r="C426" s="5">
        <v>1</v>
      </c>
      <c r="D426" s="5">
        <v>1</v>
      </c>
      <c r="E426" s="5" t="str">
        <f t="shared" si="22"/>
        <v>11</v>
      </c>
      <c r="F426" s="16">
        <f t="shared" si="23"/>
        <v>0</v>
      </c>
      <c r="G426" s="28">
        <v>50</v>
      </c>
    </row>
    <row r="427" spans="1:7" x14ac:dyDescent="0.35">
      <c r="A427" s="5">
        <v>0</v>
      </c>
      <c r="B427" s="5">
        <v>21</v>
      </c>
      <c r="C427" s="5">
        <v>1</v>
      </c>
      <c r="D427" s="5">
        <v>1</v>
      </c>
      <c r="E427" s="5" t="str">
        <f t="shared" si="22"/>
        <v>11</v>
      </c>
      <c r="F427" s="16">
        <f t="shared" si="23"/>
        <v>0</v>
      </c>
      <c r="G427" s="28">
        <v>55</v>
      </c>
    </row>
    <row r="428" spans="1:7" x14ac:dyDescent="0.35">
      <c r="A428" s="5">
        <v>0</v>
      </c>
      <c r="B428" s="5">
        <v>18</v>
      </c>
      <c r="C428" s="5">
        <v>1</v>
      </c>
      <c r="D428" s="5">
        <v>1</v>
      </c>
      <c r="E428" s="5" t="str">
        <f t="shared" si="22"/>
        <v>11</v>
      </c>
      <c r="F428" s="16">
        <f t="shared" si="23"/>
        <v>0</v>
      </c>
      <c r="G428" s="28">
        <v>57</v>
      </c>
    </row>
    <row r="429" spans="1:7" x14ac:dyDescent="0.35">
      <c r="A429" s="5">
        <v>1</v>
      </c>
      <c r="B429" s="5">
        <v>42</v>
      </c>
      <c r="C429" s="5">
        <v>1</v>
      </c>
      <c r="D429" s="5">
        <v>1</v>
      </c>
      <c r="E429" s="5" t="str">
        <f t="shared" si="22"/>
        <v>11</v>
      </c>
      <c r="F429" s="16">
        <f t="shared" si="23"/>
        <v>0</v>
      </c>
      <c r="G429" s="28">
        <v>56</v>
      </c>
    </row>
    <row r="430" spans="1:7" x14ac:dyDescent="0.35">
      <c r="A430" s="5">
        <v>0</v>
      </c>
      <c r="B430" s="5">
        <v>35</v>
      </c>
      <c r="C430" s="5">
        <v>1</v>
      </c>
      <c r="D430" s="5">
        <v>1</v>
      </c>
      <c r="E430" s="5" t="str">
        <f t="shared" si="22"/>
        <v>11</v>
      </c>
      <c r="F430" s="16">
        <f t="shared" si="23"/>
        <v>0</v>
      </c>
      <c r="G430" s="28">
        <v>26</v>
      </c>
    </row>
    <row r="431" spans="1:7" x14ac:dyDescent="0.35">
      <c r="A431" s="5">
        <v>0</v>
      </c>
      <c r="B431" s="5">
        <v>50</v>
      </c>
      <c r="C431" s="5">
        <v>2</v>
      </c>
      <c r="D431" s="5">
        <v>2</v>
      </c>
      <c r="E431" s="5" t="str">
        <f t="shared" si="22"/>
        <v>22</v>
      </c>
      <c r="F431" s="16">
        <f t="shared" si="23"/>
        <v>1</v>
      </c>
      <c r="G431" s="28">
        <v>27</v>
      </c>
    </row>
    <row r="432" spans="1:7" x14ac:dyDescent="0.35">
      <c r="A432" s="5">
        <v>1</v>
      </c>
      <c r="B432" s="5">
        <v>22</v>
      </c>
      <c r="C432" s="5">
        <v>1</v>
      </c>
      <c r="D432" s="5">
        <v>1</v>
      </c>
      <c r="E432" s="5" t="str">
        <f t="shared" si="22"/>
        <v>11</v>
      </c>
      <c r="F432" s="16">
        <f t="shared" si="23"/>
        <v>0</v>
      </c>
      <c r="G432" s="28">
        <v>45</v>
      </c>
    </row>
    <row r="433" spans="1:7" x14ac:dyDescent="0.35">
      <c r="A433" s="5">
        <v>1</v>
      </c>
      <c r="B433" s="5">
        <v>40</v>
      </c>
      <c r="C433" s="5">
        <v>1</v>
      </c>
      <c r="D433" s="5">
        <v>1</v>
      </c>
      <c r="E433" s="5" t="str">
        <f t="shared" si="22"/>
        <v>11</v>
      </c>
      <c r="F433" s="16">
        <f t="shared" si="23"/>
        <v>0</v>
      </c>
      <c r="G433" s="28">
        <v>46</v>
      </c>
    </row>
    <row r="434" spans="1:7" x14ac:dyDescent="0.35">
      <c r="A434" s="5">
        <v>0</v>
      </c>
      <c r="B434" s="5">
        <v>27</v>
      </c>
      <c r="C434" s="5">
        <v>3</v>
      </c>
      <c r="D434" s="5">
        <v>3</v>
      </c>
      <c r="E434" s="5" t="str">
        <f t="shared" si="22"/>
        <v>33</v>
      </c>
      <c r="F434" s="16">
        <f t="shared" si="23"/>
        <v>1</v>
      </c>
      <c r="G434" s="28">
        <v>41</v>
      </c>
    </row>
    <row r="435" spans="1:7" x14ac:dyDescent="0.35">
      <c r="A435" s="5">
        <v>0</v>
      </c>
      <c r="B435" s="5">
        <v>20</v>
      </c>
      <c r="C435" s="5">
        <v>1</v>
      </c>
      <c r="D435" s="5">
        <v>1</v>
      </c>
      <c r="E435" s="5" t="str">
        <f t="shared" si="22"/>
        <v>11</v>
      </c>
      <c r="F435" s="16">
        <f t="shared" si="23"/>
        <v>0</v>
      </c>
      <c r="G435" s="28">
        <v>60</v>
      </c>
    </row>
    <row r="436" spans="1:7" x14ac:dyDescent="0.35">
      <c r="A436" s="5">
        <v>1</v>
      </c>
      <c r="B436" s="5">
        <v>22</v>
      </c>
      <c r="C436" s="5">
        <v>1</v>
      </c>
      <c r="D436" s="5">
        <v>1</v>
      </c>
      <c r="E436" s="5" t="str">
        <f t="shared" si="22"/>
        <v>11</v>
      </c>
      <c r="F436" s="16">
        <f t="shared" si="23"/>
        <v>0</v>
      </c>
      <c r="G436" s="28">
        <v>48</v>
      </c>
    </row>
    <row r="437" spans="1:7" x14ac:dyDescent="0.35">
      <c r="A437" s="5">
        <v>0</v>
      </c>
      <c r="B437" s="5">
        <v>21</v>
      </c>
      <c r="C437" s="5">
        <v>1</v>
      </c>
      <c r="D437" s="5">
        <v>1</v>
      </c>
      <c r="E437" s="5" t="str">
        <f t="shared" si="22"/>
        <v>11</v>
      </c>
      <c r="F437" s="16">
        <f t="shared" si="23"/>
        <v>0</v>
      </c>
      <c r="G437" s="28">
        <v>41</v>
      </c>
    </row>
    <row r="438" spans="1:7" x14ac:dyDescent="0.35">
      <c r="A438" s="5">
        <v>0</v>
      </c>
      <c r="B438" s="5">
        <v>19</v>
      </c>
      <c r="C438" s="5">
        <v>1</v>
      </c>
      <c r="D438" s="5">
        <v>1</v>
      </c>
      <c r="E438" s="5" t="str">
        <f t="shared" si="22"/>
        <v>11</v>
      </c>
      <c r="F438" s="16">
        <f t="shared" si="23"/>
        <v>0</v>
      </c>
      <c r="G438" s="28">
        <v>60</v>
      </c>
    </row>
    <row r="439" spans="1:7" x14ac:dyDescent="0.35">
      <c r="A439" s="5">
        <v>0</v>
      </c>
      <c r="B439" s="5">
        <v>25</v>
      </c>
      <c r="C439" s="5">
        <v>1</v>
      </c>
      <c r="D439" s="5">
        <v>1</v>
      </c>
      <c r="E439" s="5" t="str">
        <f t="shared" si="22"/>
        <v>11</v>
      </c>
      <c r="F439" s="16">
        <f t="shared" si="23"/>
        <v>0</v>
      </c>
      <c r="G439" s="28">
        <v>48</v>
      </c>
    </row>
    <row r="440" spans="1:7" x14ac:dyDescent="0.35">
      <c r="A440" s="5">
        <v>0</v>
      </c>
      <c r="B440" s="5">
        <v>23</v>
      </c>
      <c r="C440" s="5">
        <v>1</v>
      </c>
      <c r="D440" s="5">
        <v>1</v>
      </c>
      <c r="E440" s="5" t="str">
        <f t="shared" si="22"/>
        <v>11</v>
      </c>
      <c r="F440" s="16">
        <f t="shared" si="23"/>
        <v>0</v>
      </c>
      <c r="G440" s="28">
        <v>43</v>
      </c>
    </row>
    <row r="441" spans="1:7" x14ac:dyDescent="0.35">
      <c r="A441" s="5">
        <v>0</v>
      </c>
      <c r="B441" s="5">
        <v>42</v>
      </c>
      <c r="C441" s="5">
        <v>1</v>
      </c>
      <c r="D441" s="5">
        <v>1</v>
      </c>
      <c r="E441" s="5" t="str">
        <f t="shared" si="22"/>
        <v>11</v>
      </c>
      <c r="F441" s="16">
        <f t="shared" si="23"/>
        <v>0</v>
      </c>
      <c r="G441" s="28">
        <v>50</v>
      </c>
    </row>
    <row r="442" spans="1:7" x14ac:dyDescent="0.35">
      <c r="A442" s="5">
        <v>0</v>
      </c>
      <c r="B442" s="5">
        <v>44</v>
      </c>
      <c r="C442" s="5">
        <v>1</v>
      </c>
      <c r="D442" s="5">
        <v>1</v>
      </c>
      <c r="E442" s="5" t="str">
        <f t="shared" si="22"/>
        <v>11</v>
      </c>
      <c r="F442" s="16">
        <f t="shared" si="23"/>
        <v>0</v>
      </c>
      <c r="G442" s="28">
        <v>68</v>
      </c>
    </row>
    <row r="443" spans="1:7" x14ac:dyDescent="0.35">
      <c r="A443" s="5">
        <v>0</v>
      </c>
      <c r="B443" s="5">
        <v>27</v>
      </c>
      <c r="C443" s="5">
        <v>1</v>
      </c>
      <c r="D443" s="5">
        <v>1</v>
      </c>
      <c r="E443" s="5" t="str">
        <f t="shared" si="22"/>
        <v>11</v>
      </c>
      <c r="F443" s="16">
        <f t="shared" si="23"/>
        <v>0</v>
      </c>
      <c r="G443" s="28">
        <v>51</v>
      </c>
    </row>
    <row r="444" spans="1:7" x14ac:dyDescent="0.35">
      <c r="A444" s="5">
        <v>0</v>
      </c>
      <c r="B444" s="5">
        <v>32</v>
      </c>
      <c r="C444" s="5">
        <v>1</v>
      </c>
      <c r="D444" s="5">
        <v>1</v>
      </c>
      <c r="E444" s="5" t="str">
        <f t="shared" si="22"/>
        <v>11</v>
      </c>
      <c r="F444" s="16">
        <f t="shared" si="23"/>
        <v>0</v>
      </c>
      <c r="G444" s="28">
        <v>42</v>
      </c>
    </row>
    <row r="445" spans="1:7" x14ac:dyDescent="0.35">
      <c r="A445" s="5">
        <v>0</v>
      </c>
      <c r="B445" s="5">
        <v>21</v>
      </c>
      <c r="C445" s="5">
        <v>1</v>
      </c>
      <c r="D445" s="5">
        <v>1</v>
      </c>
      <c r="E445" s="5" t="str">
        <f t="shared" si="22"/>
        <v>11</v>
      </c>
      <c r="F445" s="16">
        <f t="shared" si="23"/>
        <v>0</v>
      </c>
      <c r="G445" s="28">
        <v>56</v>
      </c>
    </row>
    <row r="446" spans="1:7" x14ac:dyDescent="0.35">
      <c r="A446" s="5">
        <v>0</v>
      </c>
      <c r="B446" s="5">
        <v>19</v>
      </c>
      <c r="C446" s="5">
        <v>1</v>
      </c>
      <c r="D446" s="5">
        <v>1</v>
      </c>
      <c r="E446" s="5" t="str">
        <f t="shared" si="22"/>
        <v>11</v>
      </c>
      <c r="F446" s="16">
        <f t="shared" si="23"/>
        <v>0</v>
      </c>
      <c r="G446" s="28">
        <v>44</v>
      </c>
    </row>
    <row r="447" spans="1:7" x14ac:dyDescent="0.35">
      <c r="A447" s="5">
        <v>1</v>
      </c>
      <c r="B447" s="5">
        <v>43</v>
      </c>
      <c r="C447" s="5">
        <v>1</v>
      </c>
      <c r="D447" s="5">
        <v>1</v>
      </c>
      <c r="E447" s="5" t="str">
        <f t="shared" si="22"/>
        <v>11</v>
      </c>
      <c r="F447" s="16">
        <f t="shared" si="23"/>
        <v>0</v>
      </c>
      <c r="G447" s="28">
        <v>28</v>
      </c>
    </row>
    <row r="448" spans="1:7" x14ac:dyDescent="0.35">
      <c r="A448" s="5">
        <v>0</v>
      </c>
      <c r="B448" s="5">
        <v>23</v>
      </c>
      <c r="C448" s="5">
        <v>2</v>
      </c>
      <c r="D448" s="5">
        <v>2</v>
      </c>
      <c r="E448" s="5" t="str">
        <f t="shared" si="22"/>
        <v>22</v>
      </c>
      <c r="F448" s="16">
        <f t="shared" si="23"/>
        <v>1</v>
      </c>
      <c r="G448" s="28">
        <v>45</v>
      </c>
    </row>
    <row r="449" spans="1:7" x14ac:dyDescent="0.35">
      <c r="A449" s="5">
        <v>0</v>
      </c>
      <c r="B449" s="5">
        <v>21</v>
      </c>
      <c r="C449" s="5">
        <v>3</v>
      </c>
      <c r="D449" s="5">
        <v>3</v>
      </c>
      <c r="E449" s="5" t="str">
        <f t="shared" si="22"/>
        <v>33</v>
      </c>
      <c r="F449" s="16">
        <f t="shared" si="23"/>
        <v>1</v>
      </c>
      <c r="G449" s="28">
        <v>75</v>
      </c>
    </row>
    <row r="450" spans="1:7" x14ac:dyDescent="0.35">
      <c r="A450" s="5">
        <v>0</v>
      </c>
      <c r="B450" s="5">
        <v>29</v>
      </c>
      <c r="C450" s="5">
        <v>1</v>
      </c>
      <c r="D450" s="5">
        <v>1</v>
      </c>
      <c r="E450" s="5" t="str">
        <f t="shared" si="22"/>
        <v>11</v>
      </c>
      <c r="F450" s="16">
        <f t="shared" si="23"/>
        <v>0</v>
      </c>
      <c r="G450" s="28">
        <v>39</v>
      </c>
    </row>
    <row r="451" spans="1:7" x14ac:dyDescent="0.35">
      <c r="A451" s="5">
        <v>1</v>
      </c>
      <c r="B451" s="5">
        <v>24</v>
      </c>
      <c r="C451" s="5">
        <v>1</v>
      </c>
      <c r="D451" s="5">
        <v>1</v>
      </c>
      <c r="E451" s="5" t="str">
        <f t="shared" ref="E451:E452" si="24">CONCATENATE(C451,D451)</f>
        <v>11</v>
      </c>
      <c r="F451" s="16">
        <f t="shared" ref="F451:F452" si="25">IF(E451="11",0,1)</f>
        <v>0</v>
      </c>
      <c r="G451" s="28">
        <v>27</v>
      </c>
    </row>
    <row r="452" spans="1:7" x14ac:dyDescent="0.35">
      <c r="A452" s="5">
        <v>1</v>
      </c>
      <c r="B452" s="5">
        <v>38</v>
      </c>
      <c r="C452" s="5">
        <v>1</v>
      </c>
      <c r="D452" s="5">
        <v>1</v>
      </c>
      <c r="E452" s="5" t="str">
        <f t="shared" si="24"/>
        <v>11</v>
      </c>
      <c r="F452" s="16">
        <f t="shared" si="25"/>
        <v>0</v>
      </c>
      <c r="G452" s="28">
        <v>69</v>
      </c>
    </row>
  </sheetData>
  <mergeCells count="1">
    <mergeCell ref="L3:M3"/>
  </mergeCells>
  <conditionalFormatting sqref="E1:E452 C453:C1048576">
    <cfRule type="containsText" dxfId="3" priority="19" operator="containsText" text="21">
      <formula>NOT(ISERROR(SEARCH("21",C1)))</formula>
    </cfRule>
    <cfRule type="containsText" dxfId="2" priority="20" operator="containsText" text="31">
      <formula>NOT(ISERROR(SEARCH("31",C1)))</formula>
    </cfRule>
    <cfRule type="containsText" dxfId="1" priority="21" operator="containsText" text="13">
      <formula>NOT(ISERROR(SEARCH("13",C1)))</formula>
    </cfRule>
    <cfRule type="containsText" dxfId="0" priority="22" operator="containsText" text="12">
      <formula>NOT(ISERROR(SEARCH("12",C1)))</formula>
    </cfRule>
  </conditionalFormatting>
  <conditionalFormatting sqref="Z21:Z85">
    <cfRule type="colorScale" priority="4">
      <colorScale>
        <cfvo type="min"/>
        <cfvo type="max"/>
        <color theme="0"/>
        <color theme="4"/>
      </colorScale>
    </cfRule>
    <cfRule type="colorScale" priority="7">
      <colorScale>
        <cfvo type="min"/>
        <cfvo type="max"/>
        <color theme="0"/>
        <color rgb="FFDF1383"/>
      </colorScale>
    </cfRule>
    <cfRule type="colorScale" priority="8">
      <colorScale>
        <cfvo type="min"/>
        <cfvo type="max"/>
        <color rgb="FFDF1383"/>
        <color theme="0"/>
      </colorScale>
    </cfRule>
    <cfRule type="colorScale" priority="9">
      <colorScale>
        <cfvo type="min"/>
        <cfvo type="max"/>
        <color theme="0"/>
        <color rgb="FFC30D75"/>
      </colorScale>
    </cfRule>
    <cfRule type="colorScale" priority="12">
      <colorScale>
        <cfvo type="min"/>
        <cfvo type="max"/>
        <color rgb="FFC30D75"/>
        <color theme="0"/>
      </colorScale>
    </cfRule>
    <cfRule type="colorScale" priority="14">
      <colorScale>
        <cfvo type="min"/>
        <cfvo type="max"/>
        <color rgb="FFDF1383"/>
        <color theme="0"/>
      </colorScale>
    </cfRule>
    <cfRule type="colorScale" priority="15">
      <colorScale>
        <cfvo type="min"/>
        <cfvo type="max"/>
        <color rgb="FFDF1383"/>
        <color theme="0"/>
      </colorScale>
    </cfRule>
    <cfRule type="colorScale" priority="16">
      <colorScale>
        <cfvo type="min"/>
        <cfvo type="max"/>
        <color rgb="FFC30D75"/>
        <color rgb="FFFFD9FA"/>
      </colorScale>
    </cfRule>
    <cfRule type="colorScale" priority="17">
      <colorScale>
        <cfvo type="min"/>
        <cfvo type="max"/>
        <color rgb="FFDF1383"/>
        <color rgb="FFFBC5E4"/>
      </colorScale>
    </cfRule>
    <cfRule type="colorScale" priority="18">
      <colorScale>
        <cfvo type="min"/>
        <cfvo type="max"/>
        <color rgb="FFFF3399"/>
        <color rgb="FFFFCCFF"/>
      </colorScale>
    </cfRule>
  </conditionalFormatting>
  <conditionalFormatting sqref="Z21:AA85">
    <cfRule type="colorScale" priority="5">
      <colorScale>
        <cfvo type="min"/>
        <cfvo type="max"/>
        <color theme="0"/>
        <color theme="4" tint="-0.249977111117893"/>
      </colorScale>
    </cfRule>
    <cfRule type="colorScale" priority="13">
      <colorScale>
        <cfvo type="min"/>
        <cfvo type="max"/>
        <color rgb="FFDF1383"/>
        <color theme="0"/>
      </colorScale>
    </cfRule>
  </conditionalFormatting>
  <conditionalFormatting sqref="AA21:AA85">
    <cfRule type="colorScale" priority="3">
      <colorScale>
        <cfvo type="min"/>
        <cfvo type="max"/>
        <color theme="0"/>
        <color theme="4"/>
      </colorScale>
    </cfRule>
    <cfRule type="colorScale" priority="6">
      <colorScale>
        <cfvo type="min"/>
        <cfvo type="max"/>
        <color theme="0"/>
        <color rgb="FFDF1383"/>
      </colorScale>
    </cfRule>
    <cfRule type="colorScale" priority="10">
      <colorScale>
        <cfvo type="min"/>
        <cfvo type="max"/>
        <color theme="0"/>
        <color rgb="FFC30D75"/>
      </colorScale>
    </cfRule>
    <cfRule type="colorScale" priority="11">
      <colorScale>
        <cfvo type="min"/>
        <cfvo type="max"/>
        <color rgb="FFC30D75"/>
        <color theme="0"/>
      </colorScale>
    </cfRule>
  </conditionalFormatting>
  <conditionalFormatting sqref="AN21:AN34">
    <cfRule type="colorScale" priority="59">
      <colorScale>
        <cfvo type="min"/>
        <cfvo type="max"/>
        <color theme="0"/>
        <color theme="4"/>
      </colorScale>
    </cfRule>
  </conditionalFormatting>
  <conditionalFormatting sqref="AO21:AO34">
    <cfRule type="colorScale" priority="61">
      <colorScale>
        <cfvo type="min"/>
        <cfvo type="max"/>
        <color theme="0"/>
        <color theme="4"/>
      </colorScale>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data ze škály</vt:lpstr>
      <vt:lpstr>roc analýza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2026-03-14T13:23:08Z</dcterms:created>
  <dcterms:modified xsi:type="dcterms:W3CDTF">2026-03-14T13:23:26Z</dcterms:modified>
</cp:coreProperties>
</file>