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8B757BF2-B208-479B-AA82-8B513A103FFB}" xr6:coauthVersionLast="47" xr6:coauthVersionMax="47" xr10:uidLastSave="{00000000-0000-0000-0000-000000000000}"/>
  <bookViews>
    <workbookView xWindow="-120" yWindow="-120" windowWidth="20730" windowHeight="11310" xr2:uid="{BA875030-959A-4206-834B-4E2036103F4B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List1!$F$9:$J$53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G10" i="1" s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G52" i="1" s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G44" i="1" l="1"/>
  <c r="G32" i="1"/>
  <c r="G20" i="1"/>
  <c r="G12" i="1"/>
  <c r="I44" i="1"/>
  <c r="I32" i="1"/>
  <c r="I20" i="1"/>
  <c r="H48" i="1"/>
  <c r="H36" i="1"/>
  <c r="H28" i="1"/>
  <c r="H16" i="1"/>
  <c r="J48" i="1"/>
  <c r="J40" i="1"/>
  <c r="J31" i="1"/>
  <c r="J25" i="1"/>
  <c r="M2" i="1"/>
  <c r="J14" i="1"/>
  <c r="J18" i="1"/>
  <c r="J22" i="1"/>
  <c r="J26" i="1"/>
  <c r="J30" i="1"/>
  <c r="J34" i="1"/>
  <c r="J11" i="1"/>
  <c r="J12" i="1"/>
  <c r="J13" i="1"/>
  <c r="J17" i="1"/>
  <c r="G51" i="1"/>
  <c r="G47" i="1"/>
  <c r="G43" i="1"/>
  <c r="G39" i="1"/>
  <c r="G35" i="1"/>
  <c r="G31" i="1"/>
  <c r="K31" i="1" s="1"/>
  <c r="G27" i="1"/>
  <c r="G23" i="1"/>
  <c r="G19" i="1"/>
  <c r="G15" i="1"/>
  <c r="G11" i="1"/>
  <c r="K11" i="1" s="1"/>
  <c r="I51" i="1"/>
  <c r="I47" i="1"/>
  <c r="I43" i="1"/>
  <c r="I39" i="1"/>
  <c r="I35" i="1"/>
  <c r="I31" i="1"/>
  <c r="I27" i="1"/>
  <c r="I23" i="1"/>
  <c r="I19" i="1"/>
  <c r="I15" i="1"/>
  <c r="I11" i="1"/>
  <c r="H51" i="1"/>
  <c r="H47" i="1"/>
  <c r="H43" i="1"/>
  <c r="H39" i="1"/>
  <c r="H35" i="1"/>
  <c r="H31" i="1"/>
  <c r="H27" i="1"/>
  <c r="H23" i="1"/>
  <c r="H19" i="1"/>
  <c r="H15" i="1"/>
  <c r="H11" i="1"/>
  <c r="J51" i="1"/>
  <c r="J47" i="1"/>
  <c r="J43" i="1"/>
  <c r="J39" i="1"/>
  <c r="J35" i="1"/>
  <c r="J29" i="1"/>
  <c r="J24" i="1"/>
  <c r="J19" i="1"/>
  <c r="G40" i="1"/>
  <c r="K40" i="1" s="1"/>
  <c r="G28" i="1"/>
  <c r="G16" i="1"/>
  <c r="I48" i="1"/>
  <c r="L48" i="1" s="1"/>
  <c r="N48" i="1" s="1"/>
  <c r="I36" i="1"/>
  <c r="L36" i="1" s="1"/>
  <c r="N36" i="1" s="1"/>
  <c r="I24" i="1"/>
  <c r="I12" i="1"/>
  <c r="H44" i="1"/>
  <c r="H32" i="1"/>
  <c r="H20" i="1"/>
  <c r="J44" i="1"/>
  <c r="J20" i="1"/>
  <c r="G54" i="1"/>
  <c r="G50" i="1"/>
  <c r="G46" i="1"/>
  <c r="G42" i="1"/>
  <c r="G38" i="1"/>
  <c r="G34" i="1"/>
  <c r="K34" i="1" s="1"/>
  <c r="G30" i="1"/>
  <c r="K30" i="1" s="1"/>
  <c r="G26" i="1"/>
  <c r="K26" i="1" s="1"/>
  <c r="G22" i="1"/>
  <c r="K22" i="1" s="1"/>
  <c r="G18" i="1"/>
  <c r="K18" i="1" s="1"/>
  <c r="G14" i="1"/>
  <c r="K14" i="1" s="1"/>
  <c r="I54" i="1"/>
  <c r="I50" i="1"/>
  <c r="I46" i="1"/>
  <c r="I42" i="1"/>
  <c r="I38" i="1"/>
  <c r="I34" i="1"/>
  <c r="I30" i="1"/>
  <c r="I26" i="1"/>
  <c r="I22" i="1"/>
  <c r="I18" i="1"/>
  <c r="I14" i="1"/>
  <c r="H54" i="1"/>
  <c r="H50" i="1"/>
  <c r="H46" i="1"/>
  <c r="H42" i="1"/>
  <c r="H38" i="1"/>
  <c r="H34" i="1"/>
  <c r="H30" i="1"/>
  <c r="H26" i="1"/>
  <c r="H22" i="1"/>
  <c r="H18" i="1"/>
  <c r="H14" i="1"/>
  <c r="J54" i="1"/>
  <c r="J50" i="1"/>
  <c r="J46" i="1"/>
  <c r="J42" i="1"/>
  <c r="J38" i="1"/>
  <c r="J33" i="1"/>
  <c r="J28" i="1"/>
  <c r="J23" i="1"/>
  <c r="J16" i="1"/>
  <c r="G48" i="1"/>
  <c r="K48" i="1" s="1"/>
  <c r="G36" i="1"/>
  <c r="G24" i="1"/>
  <c r="K24" i="1" s="1"/>
  <c r="I52" i="1"/>
  <c r="I40" i="1"/>
  <c r="I28" i="1"/>
  <c r="L28" i="1" s="1"/>
  <c r="N28" i="1" s="1"/>
  <c r="I16" i="1"/>
  <c r="L16" i="1" s="1"/>
  <c r="N16" i="1" s="1"/>
  <c r="H52" i="1"/>
  <c r="H40" i="1"/>
  <c r="H24" i="1"/>
  <c r="H12" i="1"/>
  <c r="J52" i="1"/>
  <c r="K52" i="1" s="1"/>
  <c r="J36" i="1"/>
  <c r="G53" i="1"/>
  <c r="G49" i="1"/>
  <c r="G45" i="1"/>
  <c r="G41" i="1"/>
  <c r="G37" i="1"/>
  <c r="G33" i="1"/>
  <c r="K33" i="1" s="1"/>
  <c r="G29" i="1"/>
  <c r="K29" i="1" s="1"/>
  <c r="G25" i="1"/>
  <c r="K25" i="1" s="1"/>
  <c r="G21" i="1"/>
  <c r="G17" i="1"/>
  <c r="K17" i="1" s="1"/>
  <c r="G13" i="1"/>
  <c r="K13" i="1" s="1"/>
  <c r="I53" i="1"/>
  <c r="I49" i="1"/>
  <c r="I45" i="1"/>
  <c r="I41" i="1"/>
  <c r="I37" i="1"/>
  <c r="I33" i="1"/>
  <c r="I29" i="1"/>
  <c r="I25" i="1"/>
  <c r="I21" i="1"/>
  <c r="I17" i="1"/>
  <c r="I13" i="1"/>
  <c r="H53" i="1"/>
  <c r="H49" i="1"/>
  <c r="H45" i="1"/>
  <c r="H41" i="1"/>
  <c r="H37" i="1"/>
  <c r="H33" i="1"/>
  <c r="H29" i="1"/>
  <c r="H25" i="1"/>
  <c r="H21" i="1"/>
  <c r="H17" i="1"/>
  <c r="H13" i="1"/>
  <c r="J53" i="1"/>
  <c r="J49" i="1"/>
  <c r="J45" i="1"/>
  <c r="J41" i="1"/>
  <c r="J37" i="1"/>
  <c r="J32" i="1"/>
  <c r="J27" i="1"/>
  <c r="J21" i="1"/>
  <c r="J15" i="1"/>
  <c r="H10" i="1"/>
  <c r="J10" i="1"/>
  <c r="K10" i="1" s="1"/>
  <c r="I10" i="1"/>
  <c r="M10" i="1" l="1"/>
  <c r="P52" i="1"/>
  <c r="M52" i="1"/>
  <c r="L21" i="1"/>
  <c r="N21" i="1" s="1"/>
  <c r="L37" i="1"/>
  <c r="N37" i="1" s="1"/>
  <c r="L53" i="1"/>
  <c r="N53" i="1" s="1"/>
  <c r="M25" i="1"/>
  <c r="K41" i="1"/>
  <c r="L40" i="1"/>
  <c r="N40" i="1" s="1"/>
  <c r="P48" i="1"/>
  <c r="O48" i="1"/>
  <c r="M48" i="1"/>
  <c r="L26" i="1"/>
  <c r="N26" i="1" s="1"/>
  <c r="L42" i="1"/>
  <c r="N42" i="1" s="1"/>
  <c r="P14" i="1"/>
  <c r="M14" i="1"/>
  <c r="O30" i="1"/>
  <c r="M30" i="1"/>
  <c r="K46" i="1"/>
  <c r="L12" i="1"/>
  <c r="N12" i="1" s="1"/>
  <c r="K16" i="1"/>
  <c r="L19" i="1"/>
  <c r="N19" i="1" s="1"/>
  <c r="L35" i="1"/>
  <c r="N35" i="1" s="1"/>
  <c r="L51" i="1"/>
  <c r="N51" i="1" s="1"/>
  <c r="K23" i="1"/>
  <c r="K39" i="1"/>
  <c r="L32" i="1"/>
  <c r="N32" i="1" s="1"/>
  <c r="K32" i="1"/>
  <c r="L25" i="1"/>
  <c r="N25" i="1" s="1"/>
  <c r="L41" i="1"/>
  <c r="N41" i="1" s="1"/>
  <c r="P13" i="1"/>
  <c r="M13" i="1"/>
  <c r="M29" i="1"/>
  <c r="K45" i="1"/>
  <c r="L52" i="1"/>
  <c r="N52" i="1" s="1"/>
  <c r="L14" i="1"/>
  <c r="N14" i="1" s="1"/>
  <c r="L30" i="1"/>
  <c r="N30" i="1" s="1"/>
  <c r="L46" i="1"/>
  <c r="N46" i="1" s="1"/>
  <c r="M18" i="1"/>
  <c r="P34" i="1"/>
  <c r="M34" i="1"/>
  <c r="K50" i="1"/>
  <c r="L24" i="1"/>
  <c r="N24" i="1" s="1"/>
  <c r="K28" i="1"/>
  <c r="Q28" i="1" s="1"/>
  <c r="L23" i="1"/>
  <c r="N23" i="1" s="1"/>
  <c r="L39" i="1"/>
  <c r="N39" i="1" s="1"/>
  <c r="P11" i="1"/>
  <c r="O11" i="1"/>
  <c r="M11" i="1"/>
  <c r="K27" i="1"/>
  <c r="K43" i="1"/>
  <c r="L44" i="1"/>
  <c r="N44" i="1" s="1"/>
  <c r="K44" i="1"/>
  <c r="Q44" i="1" s="1"/>
  <c r="L13" i="1"/>
  <c r="N13" i="1" s="1"/>
  <c r="L29" i="1"/>
  <c r="N29" i="1" s="1"/>
  <c r="L45" i="1"/>
  <c r="N45" i="1" s="1"/>
  <c r="M17" i="1"/>
  <c r="M33" i="1"/>
  <c r="K49" i="1"/>
  <c r="M24" i="1"/>
  <c r="L18" i="1"/>
  <c r="N18" i="1" s="1"/>
  <c r="L34" i="1"/>
  <c r="N34" i="1" s="1"/>
  <c r="L50" i="1"/>
  <c r="N50" i="1" s="1"/>
  <c r="O22" i="1"/>
  <c r="M22" i="1"/>
  <c r="K38" i="1"/>
  <c r="K54" i="1"/>
  <c r="P40" i="1"/>
  <c r="O40" i="1"/>
  <c r="M40" i="1"/>
  <c r="L11" i="1"/>
  <c r="N11" i="1" s="1"/>
  <c r="L27" i="1"/>
  <c r="N27" i="1" s="1"/>
  <c r="L43" i="1"/>
  <c r="N43" i="1" s="1"/>
  <c r="K15" i="1"/>
  <c r="O31" i="1"/>
  <c r="M31" i="1"/>
  <c r="K47" i="1"/>
  <c r="M3" i="1"/>
  <c r="Q52" i="1" s="1"/>
  <c r="K12" i="1"/>
  <c r="Q12" i="1" s="1"/>
  <c r="N10" i="1"/>
  <c r="L10" i="1"/>
  <c r="P10" i="1" s="1"/>
  <c r="L17" i="1"/>
  <c r="N17" i="1" s="1"/>
  <c r="L33" i="1"/>
  <c r="N33" i="1" s="1"/>
  <c r="L49" i="1"/>
  <c r="N49" i="1" s="1"/>
  <c r="K21" i="1"/>
  <c r="K37" i="1"/>
  <c r="K53" i="1"/>
  <c r="K36" i="1"/>
  <c r="L22" i="1"/>
  <c r="N22" i="1" s="1"/>
  <c r="L38" i="1"/>
  <c r="N38" i="1" s="1"/>
  <c r="L54" i="1"/>
  <c r="N54" i="1" s="1"/>
  <c r="P26" i="1"/>
  <c r="O26" i="1"/>
  <c r="M26" i="1"/>
  <c r="K42" i="1"/>
  <c r="L15" i="1"/>
  <c r="N15" i="1" s="1"/>
  <c r="L31" i="1"/>
  <c r="N31" i="1" s="1"/>
  <c r="L47" i="1"/>
  <c r="N47" i="1" s="1"/>
  <c r="K19" i="1"/>
  <c r="K35" i="1"/>
  <c r="Q35" i="1" s="1"/>
  <c r="K51" i="1"/>
  <c r="L20" i="1"/>
  <c r="N20" i="1" s="1"/>
  <c r="K20" i="1"/>
  <c r="Q53" i="1" l="1"/>
  <c r="Q15" i="1"/>
  <c r="P49" i="1"/>
  <c r="O49" i="1"/>
  <c r="M49" i="1"/>
  <c r="P43" i="1"/>
  <c r="O43" i="1"/>
  <c r="M43" i="1"/>
  <c r="P45" i="1"/>
  <c r="O45" i="1"/>
  <c r="M45" i="1"/>
  <c r="P23" i="1"/>
  <c r="O23" i="1"/>
  <c r="M23" i="1"/>
  <c r="P16" i="1"/>
  <c r="O16" i="1"/>
  <c r="M16" i="1"/>
  <c r="P51" i="1"/>
  <c r="O51" i="1"/>
  <c r="M51" i="1"/>
  <c r="P21" i="1"/>
  <c r="O21" i="1"/>
  <c r="M21" i="1"/>
  <c r="Q51" i="1"/>
  <c r="Q18" i="1"/>
  <c r="Q50" i="1"/>
  <c r="Q34" i="1"/>
  <c r="Q17" i="1"/>
  <c r="Q49" i="1"/>
  <c r="Q33" i="1"/>
  <c r="Q16" i="1"/>
  <c r="Q11" i="1"/>
  <c r="P31" i="1"/>
  <c r="P54" i="1"/>
  <c r="O54" i="1"/>
  <c r="M54" i="1"/>
  <c r="P22" i="1"/>
  <c r="O17" i="1"/>
  <c r="P27" i="1"/>
  <c r="O27" i="1"/>
  <c r="M27" i="1"/>
  <c r="P50" i="1"/>
  <c r="O50" i="1"/>
  <c r="M50" i="1"/>
  <c r="O13" i="1"/>
  <c r="P32" i="1"/>
  <c r="O32" i="1"/>
  <c r="M32" i="1"/>
  <c r="P30" i="1"/>
  <c r="O25" i="1"/>
  <c r="O10" i="1"/>
  <c r="Q54" i="1"/>
  <c r="Q21" i="1"/>
  <c r="Q20" i="1"/>
  <c r="Q32" i="1"/>
  <c r="P35" i="1"/>
  <c r="O35" i="1"/>
  <c r="M35" i="1"/>
  <c r="P36" i="1"/>
  <c r="O36" i="1"/>
  <c r="M36" i="1"/>
  <c r="Q47" i="1"/>
  <c r="Q31" i="1"/>
  <c r="Q14" i="1"/>
  <c r="Q46" i="1"/>
  <c r="Q30" i="1"/>
  <c r="Q13" i="1"/>
  <c r="Q45" i="1"/>
  <c r="Q29" i="1"/>
  <c r="Q40" i="1"/>
  <c r="Q23" i="1"/>
  <c r="P47" i="1"/>
  <c r="O47" i="1"/>
  <c r="M47" i="1"/>
  <c r="P15" i="1"/>
  <c r="O15" i="1"/>
  <c r="M15" i="1"/>
  <c r="P38" i="1"/>
  <c r="O38" i="1"/>
  <c r="M38" i="1"/>
  <c r="O24" i="1"/>
  <c r="O33" i="1"/>
  <c r="P17" i="1"/>
  <c r="P44" i="1"/>
  <c r="O44" i="1"/>
  <c r="M44" i="1"/>
  <c r="O18" i="1"/>
  <c r="O29" i="1"/>
  <c r="P46" i="1"/>
  <c r="O46" i="1"/>
  <c r="M46" i="1"/>
  <c r="P25" i="1"/>
  <c r="P37" i="1"/>
  <c r="O37" i="1"/>
  <c r="M37" i="1"/>
  <c r="Q39" i="1"/>
  <c r="Q22" i="1"/>
  <c r="Q38" i="1"/>
  <c r="Q37" i="1"/>
  <c r="Q48" i="1"/>
  <c r="P20" i="1"/>
  <c r="O20" i="1"/>
  <c r="M20" i="1"/>
  <c r="P19" i="1"/>
  <c r="O19" i="1"/>
  <c r="M19" i="1"/>
  <c r="P42" i="1"/>
  <c r="O42" i="1"/>
  <c r="M42" i="1"/>
  <c r="P53" i="1"/>
  <c r="O53" i="1"/>
  <c r="M53" i="1"/>
  <c r="P12" i="1"/>
  <c r="O12" i="1"/>
  <c r="M12" i="1"/>
  <c r="Q43" i="1"/>
  <c r="Q26" i="1"/>
  <c r="Q27" i="1"/>
  <c r="Q42" i="1"/>
  <c r="Q25" i="1"/>
  <c r="Q10" i="1"/>
  <c r="Q41" i="1"/>
  <c r="Q24" i="1"/>
  <c r="Q36" i="1"/>
  <c r="Q19" i="1"/>
  <c r="P24" i="1"/>
  <c r="P33" i="1"/>
  <c r="P28" i="1"/>
  <c r="O28" i="1"/>
  <c r="M28" i="1"/>
  <c r="O34" i="1"/>
  <c r="P18" i="1"/>
  <c r="P29" i="1"/>
  <c r="P39" i="1"/>
  <c r="O39" i="1"/>
  <c r="M39" i="1"/>
  <c r="O14" i="1"/>
  <c r="P41" i="1"/>
  <c r="O41" i="1"/>
  <c r="M41" i="1"/>
  <c r="O52" i="1"/>
</calcChain>
</file>

<file path=xl/sharedStrings.xml><?xml version="1.0" encoding="utf-8"?>
<sst xmlns="http://schemas.openxmlformats.org/spreadsheetml/2006/main" count="23" uniqueCount="18">
  <si>
    <t>respondent</t>
  </si>
  <si>
    <t>HS</t>
  </si>
  <si>
    <t>procento_pripadu</t>
  </si>
  <si>
    <t>ne/overuje_informace</t>
  </si>
  <si>
    <t>TP</t>
  </si>
  <si>
    <t>FP</t>
  </si>
  <si>
    <t>TN</t>
  </si>
  <si>
    <t>FN</t>
  </si>
  <si>
    <t>Cut-off</t>
  </si>
  <si>
    <t>Senzitivita</t>
  </si>
  <si>
    <t>Specificita</t>
  </si>
  <si>
    <t>1-senzitivita</t>
  </si>
  <si>
    <t>1-specificita</t>
  </si>
  <si>
    <t>J</t>
  </si>
  <si>
    <t>M</t>
  </si>
  <si>
    <t>p=</t>
  </si>
  <si>
    <t>q=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</si>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</sst>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rgb="FF000000"/>
      <name val="Helvetica Neu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</cellXfs>
  <cellStyles count="2">
    <cellStyle name="Normální" xfId="0" builtinId="0"/>
    <cellStyle name="Procenta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List1!$N$10:$N$54</c:f>
              <c:numCache>
                <c:formatCode>0%</c:formatCode>
                <c:ptCount val="45"/>
                <c:pt idx="0">
                  <c:v>1</c:v>
                </c:pt>
                <c:pt idx="1">
                  <c:v>0.99382716049382713</c:v>
                </c:pt>
                <c:pt idx="2">
                  <c:v>0.98765432098765427</c:v>
                </c:pt>
                <c:pt idx="3">
                  <c:v>0.98148148148148151</c:v>
                </c:pt>
                <c:pt idx="4">
                  <c:v>0.97222222222222221</c:v>
                </c:pt>
                <c:pt idx="5">
                  <c:v>0.95987654320987659</c:v>
                </c:pt>
                <c:pt idx="6">
                  <c:v>0.95679012345679015</c:v>
                </c:pt>
                <c:pt idx="7">
                  <c:v>0.93518518518518523</c:v>
                </c:pt>
                <c:pt idx="8">
                  <c:v>0.92592592592592593</c:v>
                </c:pt>
                <c:pt idx="9">
                  <c:v>0.90740740740740744</c:v>
                </c:pt>
                <c:pt idx="10">
                  <c:v>0.87345679012345678</c:v>
                </c:pt>
                <c:pt idx="11">
                  <c:v>0.83024691358024694</c:v>
                </c:pt>
                <c:pt idx="12">
                  <c:v>0.8179012345679012</c:v>
                </c:pt>
                <c:pt idx="13">
                  <c:v>0.78395061728395066</c:v>
                </c:pt>
                <c:pt idx="14">
                  <c:v>0.76234567901234573</c:v>
                </c:pt>
                <c:pt idx="15">
                  <c:v>0.72839506172839508</c:v>
                </c:pt>
                <c:pt idx="16">
                  <c:v>0.70061728395061729</c:v>
                </c:pt>
                <c:pt idx="17">
                  <c:v>0.66358024691358031</c:v>
                </c:pt>
                <c:pt idx="18">
                  <c:v>0.62345679012345678</c:v>
                </c:pt>
                <c:pt idx="19">
                  <c:v>0.56790123456790131</c:v>
                </c:pt>
                <c:pt idx="20">
                  <c:v>0.5092592592592593</c:v>
                </c:pt>
                <c:pt idx="21">
                  <c:v>0.47530864197530864</c:v>
                </c:pt>
                <c:pt idx="22">
                  <c:v>0.44444444444444442</c:v>
                </c:pt>
                <c:pt idx="23">
                  <c:v>0.38580246913580252</c:v>
                </c:pt>
                <c:pt idx="24">
                  <c:v>0.34567901234567899</c:v>
                </c:pt>
                <c:pt idx="25">
                  <c:v>0.30555555555555558</c:v>
                </c:pt>
                <c:pt idx="26">
                  <c:v>0.26543209876543206</c:v>
                </c:pt>
                <c:pt idx="27">
                  <c:v>0.23765432098765427</c:v>
                </c:pt>
                <c:pt idx="28">
                  <c:v>0.20679012345679015</c:v>
                </c:pt>
                <c:pt idx="29">
                  <c:v>0.1820987654320988</c:v>
                </c:pt>
                <c:pt idx="30">
                  <c:v>0.15123456790123457</c:v>
                </c:pt>
                <c:pt idx="31">
                  <c:v>0.11111111111111116</c:v>
                </c:pt>
                <c:pt idx="32">
                  <c:v>7.7160493827160503E-2</c:v>
                </c:pt>
                <c:pt idx="33">
                  <c:v>6.1728395061728447E-2</c:v>
                </c:pt>
                <c:pt idx="34">
                  <c:v>4.9382716049382713E-2</c:v>
                </c:pt>
                <c:pt idx="35">
                  <c:v>2.777777777777779E-2</c:v>
                </c:pt>
                <c:pt idx="36">
                  <c:v>2.4691358024691357E-2</c:v>
                </c:pt>
                <c:pt idx="37">
                  <c:v>1.5432098765432056E-2</c:v>
                </c:pt>
                <c:pt idx="38">
                  <c:v>9.2592592592593004E-3</c:v>
                </c:pt>
                <c:pt idx="39">
                  <c:v>9.2592592592593004E-3</c:v>
                </c:pt>
                <c:pt idx="40">
                  <c:v>6.1728395061728669E-3</c:v>
                </c:pt>
                <c:pt idx="41">
                  <c:v>3.0864197530864335E-3</c:v>
                </c:pt>
                <c:pt idx="42">
                  <c:v>3.0864197530864335E-3</c:v>
                </c:pt>
                <c:pt idx="43">
                  <c:v>3.0864197530864335E-3</c:v>
                </c:pt>
                <c:pt idx="44">
                  <c:v>0</c:v>
                </c:pt>
              </c:numCache>
            </c:numRef>
          </c:xVal>
          <c:yVal>
            <c:numRef>
              <c:f>List1!$K$10:$K$54</c:f>
              <c:numCache>
                <c:formatCode>0%</c:formatCode>
                <c:ptCount val="45"/>
                <c:pt idx="0">
                  <c:v>1</c:v>
                </c:pt>
                <c:pt idx="1">
                  <c:v>0.99056603773584906</c:v>
                </c:pt>
                <c:pt idx="2">
                  <c:v>0.99056603773584906</c:v>
                </c:pt>
                <c:pt idx="3">
                  <c:v>0.99056603773584906</c:v>
                </c:pt>
                <c:pt idx="4">
                  <c:v>0.99056603773584906</c:v>
                </c:pt>
                <c:pt idx="5">
                  <c:v>0.99056603773584906</c:v>
                </c:pt>
                <c:pt idx="6">
                  <c:v>0.99056603773584906</c:v>
                </c:pt>
                <c:pt idx="7">
                  <c:v>0.99056603773584906</c:v>
                </c:pt>
                <c:pt idx="8">
                  <c:v>0.99056603773584906</c:v>
                </c:pt>
                <c:pt idx="9">
                  <c:v>0.99056603773584906</c:v>
                </c:pt>
                <c:pt idx="10">
                  <c:v>0.97169811320754718</c:v>
                </c:pt>
                <c:pt idx="11">
                  <c:v>0.96226415094339623</c:v>
                </c:pt>
                <c:pt idx="12">
                  <c:v>0.96226415094339623</c:v>
                </c:pt>
                <c:pt idx="13">
                  <c:v>0.96226415094339623</c:v>
                </c:pt>
                <c:pt idx="14">
                  <c:v>0.94339622641509435</c:v>
                </c:pt>
                <c:pt idx="15">
                  <c:v>0.92452830188679247</c:v>
                </c:pt>
                <c:pt idx="16">
                  <c:v>0.89622641509433965</c:v>
                </c:pt>
                <c:pt idx="17">
                  <c:v>0.87735849056603776</c:v>
                </c:pt>
                <c:pt idx="18">
                  <c:v>0.86792452830188682</c:v>
                </c:pt>
                <c:pt idx="19">
                  <c:v>0.85849056603773588</c:v>
                </c:pt>
                <c:pt idx="20">
                  <c:v>0.79245283018867929</c:v>
                </c:pt>
                <c:pt idx="21">
                  <c:v>0.78301886792452835</c:v>
                </c:pt>
                <c:pt idx="22">
                  <c:v>0.73584905660377353</c:v>
                </c:pt>
                <c:pt idx="23">
                  <c:v>0.66981132075471694</c:v>
                </c:pt>
                <c:pt idx="24">
                  <c:v>0.62264150943396224</c:v>
                </c:pt>
                <c:pt idx="25">
                  <c:v>0.59433962264150941</c:v>
                </c:pt>
                <c:pt idx="26">
                  <c:v>0.56603773584905659</c:v>
                </c:pt>
                <c:pt idx="27">
                  <c:v>0.5</c:v>
                </c:pt>
                <c:pt idx="28">
                  <c:v>0.43396226415094341</c:v>
                </c:pt>
                <c:pt idx="29">
                  <c:v>0.3867924528301887</c:v>
                </c:pt>
                <c:pt idx="30">
                  <c:v>0.31132075471698112</c:v>
                </c:pt>
                <c:pt idx="31">
                  <c:v>0.27358490566037735</c:v>
                </c:pt>
                <c:pt idx="32">
                  <c:v>0.19811320754716982</c:v>
                </c:pt>
                <c:pt idx="33">
                  <c:v>0.16037735849056603</c:v>
                </c:pt>
                <c:pt idx="34">
                  <c:v>0.13207547169811321</c:v>
                </c:pt>
                <c:pt idx="35">
                  <c:v>0.12264150943396226</c:v>
                </c:pt>
                <c:pt idx="36">
                  <c:v>8.4905660377358486E-2</c:v>
                </c:pt>
                <c:pt idx="37">
                  <c:v>7.5471698113207544E-2</c:v>
                </c:pt>
                <c:pt idx="38">
                  <c:v>3.7735849056603772E-2</c:v>
                </c:pt>
                <c:pt idx="39">
                  <c:v>2.8301886792452831E-2</c:v>
                </c:pt>
                <c:pt idx="40">
                  <c:v>2.8301886792452831E-2</c:v>
                </c:pt>
                <c:pt idx="41">
                  <c:v>1.8867924528301886E-2</c:v>
                </c:pt>
                <c:pt idx="42">
                  <c:v>9.433962264150943E-3</c:v>
                </c:pt>
                <c:pt idx="43">
                  <c:v>0</c:v>
                </c:pt>
                <c:pt idx="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38-462B-8246-475F30E06A5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38-462B-8246-475F30E06A56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1238-462B-8246-475F30E06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940576"/>
        <c:axId val="269939136"/>
      </c:scatterChart>
      <c:valAx>
        <c:axId val="26994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9939136"/>
        <c:crosses val="autoZero"/>
        <c:crossBetween val="midCat"/>
      </c:valAx>
      <c:valAx>
        <c:axId val="2699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994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557213</xdr:colOff>
      <xdr:row>26</xdr:row>
      <xdr:rowOff>178594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126118A-4983-4939-A002-C59CE8B31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C96F-1ABE-4E6B-8CE8-CCB6CCEEA063}">
  <dimension ref="A1:Q431"/>
  <sheetViews>
    <sheetView tabSelected="1" zoomScale="80" zoomScaleNormal="80" workbookViewId="0">
      <selection activeCell="I3" sqref="I3"/>
    </sheetView>
  </sheetViews>
  <sheetFormatPr defaultRowHeight="15"/>
  <cols>
    <col min="1" max="1" width="13.85546875" customWidth="1"/>
    <col min="2" max="2" width="19.7109375" customWidth="1"/>
    <col min="3" max="3" width="23.42578125" customWidth="1"/>
    <col min="11" max="11" width="13.85546875" customWidth="1"/>
    <col min="12" max="12" width="12.140625" customWidth="1"/>
    <col min="13" max="13" width="13.42578125" customWidth="1"/>
    <col min="14" max="14" width="13.5703125" customWidth="1"/>
    <col min="17" max="17" width="17.85546875" customWidth="1"/>
  </cols>
  <sheetData>
    <row r="1" spans="1:17">
      <c r="A1" s="1" t="s">
        <v>0</v>
      </c>
      <c r="B1" s="1" t="s">
        <v>2</v>
      </c>
      <c r="C1" s="1" t="s">
        <v>3</v>
      </c>
      <c r="D1" s="3" t="s">
        <v>1</v>
      </c>
    </row>
    <row r="2" spans="1:17">
      <c r="A2" s="2">
        <v>40704</v>
      </c>
      <c r="B2" s="2">
        <v>1</v>
      </c>
      <c r="C2" s="2">
        <f>IF(B2&lt;0.5, 1, 0)</f>
        <v>0</v>
      </c>
      <c r="D2">
        <v>31</v>
      </c>
      <c r="L2" s="11" t="s">
        <v>15</v>
      </c>
      <c r="M2" s="8">
        <f>AVERAGE(C:C)</f>
        <v>0.24651162790697675</v>
      </c>
    </row>
    <row r="3" spans="1:17">
      <c r="A3" s="2">
        <v>40818</v>
      </c>
      <c r="B3" s="2">
        <v>1</v>
      </c>
      <c r="C3" s="2">
        <f t="shared" ref="C3:C66" si="0">IF(B3&lt;0.5, 1, 0)</f>
        <v>0</v>
      </c>
      <c r="D3">
        <v>44</v>
      </c>
      <c r="H3" s="4"/>
      <c r="L3" s="11" t="s">
        <v>16</v>
      </c>
      <c r="M3" s="8">
        <f>1-M2</f>
        <v>0.75348837209302322</v>
      </c>
    </row>
    <row r="4" spans="1:17">
      <c r="A4" s="2">
        <v>40886</v>
      </c>
      <c r="B4" s="2">
        <v>1</v>
      </c>
      <c r="C4" s="2">
        <f t="shared" si="0"/>
        <v>0</v>
      </c>
      <c r="D4">
        <v>57</v>
      </c>
    </row>
    <row r="5" spans="1:17">
      <c r="A5" s="2">
        <v>40940</v>
      </c>
      <c r="B5" s="2">
        <v>1</v>
      </c>
      <c r="C5" s="2">
        <f t="shared" si="0"/>
        <v>0</v>
      </c>
      <c r="D5">
        <v>13</v>
      </c>
    </row>
    <row r="6" spans="1:17">
      <c r="A6" s="2">
        <v>40979</v>
      </c>
      <c r="B6" s="2">
        <v>1</v>
      </c>
      <c r="C6" s="2">
        <f t="shared" si="0"/>
        <v>0</v>
      </c>
      <c r="D6">
        <v>36</v>
      </c>
    </row>
    <row r="7" spans="1:17">
      <c r="A7" s="2">
        <v>41006</v>
      </c>
      <c r="B7" s="2">
        <v>1</v>
      </c>
      <c r="C7" s="2">
        <f t="shared" si="0"/>
        <v>0</v>
      </c>
      <c r="D7">
        <v>32</v>
      </c>
    </row>
    <row r="8" spans="1:17">
      <c r="A8" s="2">
        <v>41024</v>
      </c>
      <c r="B8" s="2">
        <v>1</v>
      </c>
      <c r="C8" s="2">
        <f t="shared" si="0"/>
        <v>0</v>
      </c>
      <c r="D8">
        <v>25</v>
      </c>
    </row>
    <row r="9" spans="1:17">
      <c r="A9" s="2">
        <v>41105</v>
      </c>
      <c r="B9" s="2">
        <v>1</v>
      </c>
      <c r="C9" s="2">
        <f t="shared" si="0"/>
        <v>0</v>
      </c>
      <c r="D9">
        <v>19</v>
      </c>
      <c r="F9" s="3" t="s">
        <v>8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3" t="s">
        <v>17</v>
      </c>
    </row>
    <row r="10" spans="1:17">
      <c r="A10" s="2">
        <v>42541</v>
      </c>
      <c r="B10" s="2">
        <v>1</v>
      </c>
      <c r="C10" s="2">
        <f t="shared" si="0"/>
        <v>0</v>
      </c>
      <c r="D10">
        <v>15</v>
      </c>
      <c r="F10" s="9">
        <v>13</v>
      </c>
      <c r="G10">
        <f>COUNTIFS(C:C, 1, D:D, _xlfn.CONCAT("&gt;=",F10))</f>
        <v>106</v>
      </c>
      <c r="H10">
        <f>COUNTIFS(C:C, 0, D:D, _xlfn.CONCAT("&gt;=",F10))</f>
        <v>324</v>
      </c>
      <c r="I10">
        <f>COUNTIFS(C:C, 0, D:D, _xlfn.CONCAT("&lt;",F10))</f>
        <v>0</v>
      </c>
      <c r="J10">
        <f>COUNTIFS(C:C, 1, D:D, _xlfn.CONCAT("&lt;",F10))</f>
        <v>0</v>
      </c>
      <c r="K10" s="5">
        <f>G10/(G10+J10)</f>
        <v>1</v>
      </c>
      <c r="L10" s="5">
        <f>I10/(I10+H10)</f>
        <v>0</v>
      </c>
      <c r="M10" s="6">
        <f>1-K10</f>
        <v>0</v>
      </c>
      <c r="N10" s="6">
        <f>1-L10</f>
        <v>1</v>
      </c>
      <c r="O10" s="7">
        <f>K10+L10-1</f>
        <v>0</v>
      </c>
      <c r="P10" s="6">
        <f>AVERAGE(K10:L10)</f>
        <v>0.5</v>
      </c>
      <c r="Q10" s="8">
        <f>$M$2*K10+$M$3*L10</f>
        <v>0.24651162790697675</v>
      </c>
    </row>
    <row r="11" spans="1:17">
      <c r="A11" s="2">
        <v>42725</v>
      </c>
      <c r="B11" s="2">
        <v>1</v>
      </c>
      <c r="C11" s="2">
        <f t="shared" si="0"/>
        <v>0</v>
      </c>
      <c r="D11">
        <v>22</v>
      </c>
      <c r="F11" s="9">
        <v>14</v>
      </c>
      <c r="G11">
        <f t="shared" ref="G11:G54" si="1">COUNTIFS(C:C, 1, D:D, _xlfn.CONCAT("&gt;=",F11))</f>
        <v>105</v>
      </c>
      <c r="H11">
        <f t="shared" ref="H11:H54" si="2">COUNTIFS(C:C, 0, D:D, _xlfn.CONCAT("&gt;=",F11))</f>
        <v>322</v>
      </c>
      <c r="I11">
        <f t="shared" ref="I11:I54" si="3">COUNTIFS(C:C, 0, D:D, _xlfn.CONCAT("&lt;",F11))</f>
        <v>2</v>
      </c>
      <c r="J11">
        <f t="shared" ref="J11:J54" si="4">COUNTIFS(C:C, 1, D:D, _xlfn.CONCAT("&lt;",F11))</f>
        <v>1</v>
      </c>
      <c r="K11" s="5">
        <f t="shared" ref="K11:K54" si="5">G11/(G11+J11)</f>
        <v>0.99056603773584906</v>
      </c>
      <c r="L11" s="5">
        <f t="shared" ref="L11:L54" si="6">I11/(I11+H11)</f>
        <v>6.1728395061728392E-3</v>
      </c>
      <c r="M11" s="6">
        <f t="shared" ref="M11:M54" si="7">1-K11</f>
        <v>9.4339622641509413E-3</v>
      </c>
      <c r="N11" s="6">
        <f t="shared" ref="N11:N54" si="8">1-L11</f>
        <v>0.99382716049382713</v>
      </c>
      <c r="O11" s="7">
        <f t="shared" ref="O11:O54" si="9">K11+L11-1</f>
        <v>-3.2611227579780744E-3</v>
      </c>
      <c r="P11" s="6">
        <f t="shared" ref="P11:P54" si="10">AVERAGE(K11:L11)</f>
        <v>0.49836943862101096</v>
      </c>
      <c r="Q11" s="8">
        <f t="shared" ref="Q11:Q54" si="11">$M$2*K11+$M$3*L11</f>
        <v>0.24883720930232561</v>
      </c>
    </row>
    <row r="12" spans="1:17">
      <c r="A12" s="2">
        <v>41667</v>
      </c>
      <c r="B12" s="2">
        <v>1</v>
      </c>
      <c r="C12" s="2">
        <f t="shared" si="0"/>
        <v>0</v>
      </c>
      <c r="D12">
        <v>25</v>
      </c>
      <c r="F12" s="9">
        <v>15</v>
      </c>
      <c r="G12">
        <f t="shared" si="1"/>
        <v>105</v>
      </c>
      <c r="H12">
        <f t="shared" si="2"/>
        <v>320</v>
      </c>
      <c r="I12">
        <f t="shared" si="3"/>
        <v>4</v>
      </c>
      <c r="J12">
        <f t="shared" si="4"/>
        <v>1</v>
      </c>
      <c r="K12" s="5">
        <f t="shared" si="5"/>
        <v>0.99056603773584906</v>
      </c>
      <c r="L12" s="5">
        <f t="shared" si="6"/>
        <v>1.2345679012345678E-2</v>
      </c>
      <c r="M12" s="6">
        <f t="shared" si="7"/>
        <v>9.4339622641509413E-3</v>
      </c>
      <c r="N12" s="6">
        <f t="shared" si="8"/>
        <v>0.98765432098765427</v>
      </c>
      <c r="O12" s="7">
        <f t="shared" si="9"/>
        <v>2.9117167481946815E-3</v>
      </c>
      <c r="P12" s="6">
        <f t="shared" si="10"/>
        <v>0.50145585837409734</v>
      </c>
      <c r="Q12" s="8">
        <f t="shared" si="11"/>
        <v>0.25348837209302327</v>
      </c>
    </row>
    <row r="13" spans="1:17">
      <c r="A13" s="2">
        <v>42794</v>
      </c>
      <c r="B13" s="2">
        <v>1</v>
      </c>
      <c r="C13" s="2">
        <f t="shared" si="0"/>
        <v>0</v>
      </c>
      <c r="D13">
        <v>44</v>
      </c>
      <c r="F13" s="9">
        <v>16</v>
      </c>
      <c r="G13">
        <f t="shared" si="1"/>
        <v>105</v>
      </c>
      <c r="H13">
        <f t="shared" si="2"/>
        <v>318</v>
      </c>
      <c r="I13">
        <f t="shared" si="3"/>
        <v>6</v>
      </c>
      <c r="J13">
        <f t="shared" si="4"/>
        <v>1</v>
      </c>
      <c r="K13" s="5">
        <f t="shared" si="5"/>
        <v>0.99056603773584906</v>
      </c>
      <c r="L13" s="5">
        <f t="shared" si="6"/>
        <v>1.8518518518518517E-2</v>
      </c>
      <c r="M13" s="6">
        <f t="shared" si="7"/>
        <v>9.4339622641509413E-3</v>
      </c>
      <c r="N13" s="6">
        <f t="shared" si="8"/>
        <v>0.98148148148148151</v>
      </c>
      <c r="O13" s="7">
        <f t="shared" si="9"/>
        <v>9.0845562543675484E-3</v>
      </c>
      <c r="P13" s="6">
        <f t="shared" si="10"/>
        <v>0.50454227812718377</v>
      </c>
      <c r="Q13" s="8">
        <f t="shared" si="11"/>
        <v>0.25813953488372093</v>
      </c>
    </row>
    <row r="14" spans="1:17">
      <c r="A14" s="2">
        <v>42919</v>
      </c>
      <c r="B14" s="2">
        <v>1</v>
      </c>
      <c r="C14" s="2">
        <f t="shared" si="0"/>
        <v>0</v>
      </c>
      <c r="D14">
        <v>25</v>
      </c>
      <c r="F14" s="9">
        <v>17</v>
      </c>
      <c r="G14">
        <f t="shared" si="1"/>
        <v>105</v>
      </c>
      <c r="H14">
        <f t="shared" si="2"/>
        <v>315</v>
      </c>
      <c r="I14">
        <f t="shared" si="3"/>
        <v>9</v>
      </c>
      <c r="J14">
        <f t="shared" si="4"/>
        <v>1</v>
      </c>
      <c r="K14" s="5">
        <f t="shared" si="5"/>
        <v>0.99056603773584906</v>
      </c>
      <c r="L14" s="5">
        <f t="shared" si="6"/>
        <v>2.7777777777777776E-2</v>
      </c>
      <c r="M14" s="6">
        <f t="shared" si="7"/>
        <v>9.4339622641509413E-3</v>
      </c>
      <c r="N14" s="6">
        <f t="shared" si="8"/>
        <v>0.97222222222222221</v>
      </c>
      <c r="O14" s="7">
        <f t="shared" si="9"/>
        <v>1.8343815513626849E-2</v>
      </c>
      <c r="P14" s="6">
        <f t="shared" si="10"/>
        <v>0.50917190775681342</v>
      </c>
      <c r="Q14" s="8">
        <f t="shared" si="11"/>
        <v>0.26511627906976748</v>
      </c>
    </row>
    <row r="15" spans="1:17">
      <c r="A15" s="2">
        <v>43113</v>
      </c>
      <c r="B15" s="2">
        <v>1</v>
      </c>
      <c r="C15" s="2">
        <f t="shared" si="0"/>
        <v>0</v>
      </c>
      <c r="D15">
        <v>20</v>
      </c>
      <c r="F15" s="9">
        <v>18</v>
      </c>
      <c r="G15">
        <f t="shared" si="1"/>
        <v>105</v>
      </c>
      <c r="H15">
        <f t="shared" si="2"/>
        <v>311</v>
      </c>
      <c r="I15">
        <f t="shared" si="3"/>
        <v>13</v>
      </c>
      <c r="J15">
        <f t="shared" si="4"/>
        <v>1</v>
      </c>
      <c r="K15" s="5">
        <f t="shared" si="5"/>
        <v>0.99056603773584906</v>
      </c>
      <c r="L15" s="5">
        <f t="shared" si="6"/>
        <v>4.0123456790123455E-2</v>
      </c>
      <c r="M15" s="6">
        <f t="shared" si="7"/>
        <v>9.4339622641509413E-3</v>
      </c>
      <c r="N15" s="6">
        <f t="shared" si="8"/>
        <v>0.95987654320987659</v>
      </c>
      <c r="O15" s="7">
        <f t="shared" si="9"/>
        <v>3.0689494525972583E-2</v>
      </c>
      <c r="P15" s="6">
        <f t="shared" si="10"/>
        <v>0.51534474726298629</v>
      </c>
      <c r="Q15" s="8">
        <f t="shared" si="11"/>
        <v>0.2744186046511628</v>
      </c>
    </row>
    <row r="16" spans="1:17">
      <c r="A16" s="2">
        <v>43294</v>
      </c>
      <c r="B16" s="2">
        <v>1</v>
      </c>
      <c r="C16" s="2">
        <f t="shared" si="0"/>
        <v>0</v>
      </c>
      <c r="D16">
        <v>26</v>
      </c>
      <c r="F16" s="9">
        <v>19</v>
      </c>
      <c r="G16">
        <f t="shared" si="1"/>
        <v>105</v>
      </c>
      <c r="H16">
        <f t="shared" si="2"/>
        <v>310</v>
      </c>
      <c r="I16">
        <f t="shared" si="3"/>
        <v>14</v>
      </c>
      <c r="J16">
        <f t="shared" si="4"/>
        <v>1</v>
      </c>
      <c r="K16" s="5">
        <f t="shared" si="5"/>
        <v>0.99056603773584906</v>
      </c>
      <c r="L16" s="5">
        <f t="shared" si="6"/>
        <v>4.3209876543209874E-2</v>
      </c>
      <c r="M16" s="6">
        <f t="shared" si="7"/>
        <v>9.4339622641509413E-3</v>
      </c>
      <c r="N16" s="6">
        <f t="shared" si="8"/>
        <v>0.95679012345679015</v>
      </c>
      <c r="O16" s="7">
        <f t="shared" si="9"/>
        <v>3.3775914279059016E-2</v>
      </c>
      <c r="P16" s="6">
        <f t="shared" si="10"/>
        <v>0.51688795713952951</v>
      </c>
      <c r="Q16" s="8">
        <f t="shared" si="11"/>
        <v>0.27674418604651163</v>
      </c>
    </row>
    <row r="17" spans="1:17">
      <c r="A17" s="2">
        <v>43460</v>
      </c>
      <c r="B17" s="2">
        <v>1</v>
      </c>
      <c r="C17" s="2">
        <f t="shared" si="0"/>
        <v>0</v>
      </c>
      <c r="D17">
        <v>40</v>
      </c>
      <c r="F17" s="9">
        <v>20</v>
      </c>
      <c r="G17">
        <f t="shared" si="1"/>
        <v>105</v>
      </c>
      <c r="H17">
        <f t="shared" si="2"/>
        <v>303</v>
      </c>
      <c r="I17">
        <f t="shared" si="3"/>
        <v>21</v>
      </c>
      <c r="J17">
        <f t="shared" si="4"/>
        <v>1</v>
      </c>
      <c r="K17" s="5">
        <f t="shared" si="5"/>
        <v>0.99056603773584906</v>
      </c>
      <c r="L17" s="5">
        <f t="shared" si="6"/>
        <v>6.4814814814814811E-2</v>
      </c>
      <c r="M17" s="6">
        <f t="shared" si="7"/>
        <v>9.4339622641509413E-3</v>
      </c>
      <c r="N17" s="6">
        <f t="shared" si="8"/>
        <v>0.93518518518518523</v>
      </c>
      <c r="O17" s="7">
        <f t="shared" si="9"/>
        <v>5.5380852550663828E-2</v>
      </c>
      <c r="P17" s="6">
        <f t="shared" si="10"/>
        <v>0.52769042627533191</v>
      </c>
      <c r="Q17" s="8">
        <f t="shared" si="11"/>
        <v>0.2930232558139535</v>
      </c>
    </row>
    <row r="18" spans="1:17">
      <c r="A18" s="2">
        <v>43528</v>
      </c>
      <c r="B18" s="2">
        <v>1</v>
      </c>
      <c r="C18" s="2">
        <f t="shared" si="0"/>
        <v>0</v>
      </c>
      <c r="D18">
        <v>21</v>
      </c>
      <c r="F18" s="9">
        <v>21</v>
      </c>
      <c r="G18">
        <f t="shared" si="1"/>
        <v>105</v>
      </c>
      <c r="H18">
        <f t="shared" si="2"/>
        <v>300</v>
      </c>
      <c r="I18">
        <f t="shared" si="3"/>
        <v>24</v>
      </c>
      <c r="J18">
        <f t="shared" si="4"/>
        <v>1</v>
      </c>
      <c r="K18" s="5">
        <f t="shared" si="5"/>
        <v>0.99056603773584906</v>
      </c>
      <c r="L18" s="5">
        <f t="shared" si="6"/>
        <v>7.407407407407407E-2</v>
      </c>
      <c r="M18" s="6">
        <f t="shared" si="7"/>
        <v>9.4339622641509413E-3</v>
      </c>
      <c r="N18" s="6">
        <f t="shared" si="8"/>
        <v>0.92592592592592593</v>
      </c>
      <c r="O18" s="7">
        <f t="shared" si="9"/>
        <v>6.4640111809923129E-2</v>
      </c>
      <c r="P18" s="6">
        <f t="shared" si="10"/>
        <v>0.53232005590496156</v>
      </c>
      <c r="Q18" s="8">
        <f t="shared" si="11"/>
        <v>0.3</v>
      </c>
    </row>
    <row r="19" spans="1:17">
      <c r="A19" s="2">
        <v>43761</v>
      </c>
      <c r="B19" s="2">
        <v>1</v>
      </c>
      <c r="C19" s="2">
        <f t="shared" si="0"/>
        <v>0</v>
      </c>
      <c r="D19">
        <v>30</v>
      </c>
      <c r="F19" s="9">
        <v>22</v>
      </c>
      <c r="G19">
        <f t="shared" si="1"/>
        <v>105</v>
      </c>
      <c r="H19">
        <f t="shared" si="2"/>
        <v>294</v>
      </c>
      <c r="I19">
        <f t="shared" si="3"/>
        <v>30</v>
      </c>
      <c r="J19">
        <f t="shared" si="4"/>
        <v>1</v>
      </c>
      <c r="K19" s="5">
        <f t="shared" si="5"/>
        <v>0.99056603773584906</v>
      </c>
      <c r="L19" s="5">
        <f t="shared" si="6"/>
        <v>9.2592592592592587E-2</v>
      </c>
      <c r="M19" s="6">
        <f t="shared" si="7"/>
        <v>9.4339622641509413E-3</v>
      </c>
      <c r="N19" s="6">
        <f t="shared" si="8"/>
        <v>0.90740740740740744</v>
      </c>
      <c r="O19" s="7">
        <f t="shared" si="9"/>
        <v>8.3158630328441729E-2</v>
      </c>
      <c r="P19" s="6">
        <f t="shared" si="10"/>
        <v>0.54157931516422086</v>
      </c>
      <c r="Q19" s="8">
        <f t="shared" si="11"/>
        <v>0.31395348837209303</v>
      </c>
    </row>
    <row r="20" spans="1:17">
      <c r="A20" s="2">
        <v>43786</v>
      </c>
      <c r="B20" s="2">
        <v>1</v>
      </c>
      <c r="C20" s="2">
        <f t="shared" si="0"/>
        <v>0</v>
      </c>
      <c r="D20">
        <v>16</v>
      </c>
      <c r="F20" s="9">
        <v>23</v>
      </c>
      <c r="G20">
        <f t="shared" si="1"/>
        <v>103</v>
      </c>
      <c r="H20">
        <f t="shared" si="2"/>
        <v>283</v>
      </c>
      <c r="I20">
        <f t="shared" si="3"/>
        <v>41</v>
      </c>
      <c r="J20">
        <f t="shared" si="4"/>
        <v>3</v>
      </c>
      <c r="K20" s="5">
        <f t="shared" si="5"/>
        <v>0.97169811320754718</v>
      </c>
      <c r="L20" s="5">
        <f t="shared" si="6"/>
        <v>0.12654320987654322</v>
      </c>
      <c r="M20" s="6">
        <f t="shared" si="7"/>
        <v>2.8301886792452824E-2</v>
      </c>
      <c r="N20" s="6">
        <f t="shared" si="8"/>
        <v>0.87345679012345678</v>
      </c>
      <c r="O20" s="7">
        <f t="shared" si="9"/>
        <v>9.8241323084090393E-2</v>
      </c>
      <c r="P20" s="6">
        <f t="shared" si="10"/>
        <v>0.5491206615420452</v>
      </c>
      <c r="Q20" s="8">
        <f t="shared" si="11"/>
        <v>0.33488372093023255</v>
      </c>
    </row>
    <row r="21" spans="1:17">
      <c r="A21" s="2">
        <v>43785</v>
      </c>
      <c r="B21" s="2">
        <v>1</v>
      </c>
      <c r="C21" s="2">
        <f t="shared" si="0"/>
        <v>0</v>
      </c>
      <c r="D21">
        <v>26</v>
      </c>
      <c r="F21" s="9">
        <v>24</v>
      </c>
      <c r="G21">
        <f t="shared" si="1"/>
        <v>102</v>
      </c>
      <c r="H21">
        <f t="shared" si="2"/>
        <v>269</v>
      </c>
      <c r="I21">
        <f t="shared" si="3"/>
        <v>55</v>
      </c>
      <c r="J21">
        <f t="shared" si="4"/>
        <v>4</v>
      </c>
      <c r="K21" s="5">
        <f t="shared" si="5"/>
        <v>0.96226415094339623</v>
      </c>
      <c r="L21" s="5">
        <f t="shared" si="6"/>
        <v>0.16975308641975309</v>
      </c>
      <c r="M21" s="6">
        <f t="shared" si="7"/>
        <v>3.7735849056603765E-2</v>
      </c>
      <c r="N21" s="6">
        <f t="shared" si="8"/>
        <v>0.83024691358024694</v>
      </c>
      <c r="O21" s="7">
        <f t="shared" si="9"/>
        <v>0.13201723736314941</v>
      </c>
      <c r="P21" s="6">
        <f t="shared" si="10"/>
        <v>0.5660086186815747</v>
      </c>
      <c r="Q21" s="8">
        <f t="shared" si="11"/>
        <v>0.36511627906976746</v>
      </c>
    </row>
    <row r="22" spans="1:17">
      <c r="A22" s="2">
        <v>43788</v>
      </c>
      <c r="B22" s="2">
        <v>1</v>
      </c>
      <c r="C22" s="2">
        <f t="shared" si="0"/>
        <v>0</v>
      </c>
      <c r="D22">
        <v>26</v>
      </c>
      <c r="F22" s="9">
        <v>25</v>
      </c>
      <c r="G22">
        <f t="shared" si="1"/>
        <v>102</v>
      </c>
      <c r="H22">
        <f t="shared" si="2"/>
        <v>265</v>
      </c>
      <c r="I22">
        <f t="shared" si="3"/>
        <v>59</v>
      </c>
      <c r="J22">
        <f t="shared" si="4"/>
        <v>4</v>
      </c>
      <c r="K22" s="5">
        <f t="shared" si="5"/>
        <v>0.96226415094339623</v>
      </c>
      <c r="L22" s="5">
        <f t="shared" si="6"/>
        <v>0.18209876543209877</v>
      </c>
      <c r="M22" s="6">
        <f t="shared" si="7"/>
        <v>3.7735849056603765E-2</v>
      </c>
      <c r="N22" s="6">
        <f t="shared" si="8"/>
        <v>0.8179012345679012</v>
      </c>
      <c r="O22" s="7">
        <f t="shared" si="9"/>
        <v>0.14436291637549492</v>
      </c>
      <c r="P22" s="6">
        <f t="shared" si="10"/>
        <v>0.57218145818774746</v>
      </c>
      <c r="Q22" s="8">
        <f t="shared" si="11"/>
        <v>0.37441860465116283</v>
      </c>
    </row>
    <row r="23" spans="1:17">
      <c r="A23" s="2">
        <v>43789</v>
      </c>
      <c r="B23" s="2">
        <v>1</v>
      </c>
      <c r="C23" s="2">
        <f t="shared" si="0"/>
        <v>0</v>
      </c>
      <c r="D23">
        <v>19</v>
      </c>
      <c r="F23" s="9">
        <v>26</v>
      </c>
      <c r="G23">
        <f t="shared" si="1"/>
        <v>102</v>
      </c>
      <c r="H23">
        <f t="shared" si="2"/>
        <v>254</v>
      </c>
      <c r="I23">
        <f t="shared" si="3"/>
        <v>70</v>
      </c>
      <c r="J23">
        <f t="shared" si="4"/>
        <v>4</v>
      </c>
      <c r="K23" s="5">
        <f t="shared" si="5"/>
        <v>0.96226415094339623</v>
      </c>
      <c r="L23" s="5">
        <f t="shared" si="6"/>
        <v>0.21604938271604937</v>
      </c>
      <c r="M23" s="6">
        <f t="shared" si="7"/>
        <v>3.7735849056603765E-2</v>
      </c>
      <c r="N23" s="6">
        <f t="shared" si="8"/>
        <v>0.78395061728395066</v>
      </c>
      <c r="O23" s="7">
        <f t="shared" si="9"/>
        <v>0.17831353365944569</v>
      </c>
      <c r="P23" s="6">
        <f t="shared" si="10"/>
        <v>0.58915676682972284</v>
      </c>
      <c r="Q23" s="8">
        <f t="shared" si="11"/>
        <v>0.4</v>
      </c>
    </row>
    <row r="24" spans="1:17">
      <c r="A24" s="2">
        <v>43814</v>
      </c>
      <c r="B24" s="2">
        <v>1</v>
      </c>
      <c r="C24" s="2">
        <f t="shared" si="0"/>
        <v>0</v>
      </c>
      <c r="D24">
        <v>13</v>
      </c>
      <c r="F24" s="9">
        <v>27</v>
      </c>
      <c r="G24">
        <f t="shared" si="1"/>
        <v>100</v>
      </c>
      <c r="H24">
        <f t="shared" si="2"/>
        <v>247</v>
      </c>
      <c r="I24">
        <f t="shared" si="3"/>
        <v>77</v>
      </c>
      <c r="J24">
        <f t="shared" si="4"/>
        <v>6</v>
      </c>
      <c r="K24" s="5">
        <f t="shared" si="5"/>
        <v>0.94339622641509435</v>
      </c>
      <c r="L24" s="5">
        <f t="shared" si="6"/>
        <v>0.23765432098765432</v>
      </c>
      <c r="M24" s="6">
        <f t="shared" si="7"/>
        <v>5.6603773584905648E-2</v>
      </c>
      <c r="N24" s="6">
        <f t="shared" si="8"/>
        <v>0.76234567901234573</v>
      </c>
      <c r="O24" s="7">
        <f t="shared" si="9"/>
        <v>0.18105054740274862</v>
      </c>
      <c r="P24" s="6">
        <f t="shared" si="10"/>
        <v>0.59052527370137431</v>
      </c>
      <c r="Q24" s="8">
        <f t="shared" si="11"/>
        <v>0.41162790697674423</v>
      </c>
    </row>
    <row r="25" spans="1:17">
      <c r="A25" s="2">
        <v>43819</v>
      </c>
      <c r="B25" s="2">
        <v>1</v>
      </c>
      <c r="C25" s="2">
        <f t="shared" si="0"/>
        <v>0</v>
      </c>
      <c r="D25">
        <v>37</v>
      </c>
      <c r="F25" s="9">
        <v>28</v>
      </c>
      <c r="G25">
        <f t="shared" si="1"/>
        <v>98</v>
      </c>
      <c r="H25">
        <f t="shared" si="2"/>
        <v>236</v>
      </c>
      <c r="I25">
        <f t="shared" si="3"/>
        <v>88</v>
      </c>
      <c r="J25">
        <f t="shared" si="4"/>
        <v>8</v>
      </c>
      <c r="K25" s="5">
        <f t="shared" si="5"/>
        <v>0.92452830188679247</v>
      </c>
      <c r="L25" s="5">
        <f t="shared" si="6"/>
        <v>0.27160493827160492</v>
      </c>
      <c r="M25" s="6">
        <f t="shared" si="7"/>
        <v>7.547169811320753E-2</v>
      </c>
      <c r="N25" s="6">
        <f t="shared" si="8"/>
        <v>0.72839506172839508</v>
      </c>
      <c r="O25" s="7">
        <f t="shared" si="9"/>
        <v>0.19613324015839728</v>
      </c>
      <c r="P25" s="6">
        <f t="shared" si="10"/>
        <v>0.59806662007919864</v>
      </c>
      <c r="Q25" s="8">
        <f t="shared" si="11"/>
        <v>0.4325581395348837</v>
      </c>
    </row>
    <row r="26" spans="1:17">
      <c r="A26" s="2">
        <v>43824</v>
      </c>
      <c r="B26" s="2">
        <v>1</v>
      </c>
      <c r="C26" s="2">
        <f t="shared" si="0"/>
        <v>0</v>
      </c>
      <c r="D26">
        <v>35</v>
      </c>
      <c r="F26" s="9">
        <v>29</v>
      </c>
      <c r="G26">
        <f t="shared" si="1"/>
        <v>95</v>
      </c>
      <c r="H26">
        <f t="shared" si="2"/>
        <v>227</v>
      </c>
      <c r="I26">
        <f t="shared" si="3"/>
        <v>97</v>
      </c>
      <c r="J26">
        <f t="shared" si="4"/>
        <v>11</v>
      </c>
      <c r="K26" s="5">
        <f t="shared" si="5"/>
        <v>0.89622641509433965</v>
      </c>
      <c r="L26" s="5">
        <f t="shared" si="6"/>
        <v>0.29938271604938271</v>
      </c>
      <c r="M26" s="6">
        <f t="shared" si="7"/>
        <v>0.10377358490566035</v>
      </c>
      <c r="N26" s="6">
        <f t="shared" si="8"/>
        <v>0.70061728395061729</v>
      </c>
      <c r="O26" s="7">
        <f t="shared" si="9"/>
        <v>0.19560913114372225</v>
      </c>
      <c r="P26" s="6">
        <f t="shared" si="10"/>
        <v>0.59780456557186112</v>
      </c>
      <c r="Q26" s="8">
        <f t="shared" si="11"/>
        <v>0.44651162790697674</v>
      </c>
    </row>
    <row r="27" spans="1:17">
      <c r="A27" s="2">
        <v>43831</v>
      </c>
      <c r="B27" s="2">
        <v>1</v>
      </c>
      <c r="C27" s="2">
        <f t="shared" si="0"/>
        <v>0</v>
      </c>
      <c r="D27">
        <v>38</v>
      </c>
      <c r="F27" s="9">
        <v>30</v>
      </c>
      <c r="G27">
        <f t="shared" si="1"/>
        <v>93</v>
      </c>
      <c r="H27">
        <f t="shared" si="2"/>
        <v>215</v>
      </c>
      <c r="I27">
        <f t="shared" si="3"/>
        <v>109</v>
      </c>
      <c r="J27">
        <f t="shared" si="4"/>
        <v>13</v>
      </c>
      <c r="K27" s="5">
        <f t="shared" si="5"/>
        <v>0.87735849056603776</v>
      </c>
      <c r="L27" s="5">
        <f t="shared" si="6"/>
        <v>0.33641975308641975</v>
      </c>
      <c r="M27" s="6">
        <f t="shared" si="7"/>
        <v>0.12264150943396224</v>
      </c>
      <c r="N27" s="6">
        <f t="shared" si="8"/>
        <v>0.66358024691358031</v>
      </c>
      <c r="O27" s="7">
        <f t="shared" si="9"/>
        <v>0.21377824365245757</v>
      </c>
      <c r="P27" s="6">
        <f t="shared" si="10"/>
        <v>0.60688912182622878</v>
      </c>
      <c r="Q27" s="8">
        <f>$M$2*K27+$M$3*L27</f>
        <v>0.4697674418604651</v>
      </c>
    </row>
    <row r="28" spans="1:17">
      <c r="A28" s="2">
        <v>43837</v>
      </c>
      <c r="B28" s="2">
        <v>1</v>
      </c>
      <c r="C28" s="2">
        <f t="shared" si="0"/>
        <v>0</v>
      </c>
      <c r="D28">
        <v>24</v>
      </c>
      <c r="F28" s="9">
        <v>31</v>
      </c>
      <c r="G28">
        <f t="shared" si="1"/>
        <v>92</v>
      </c>
      <c r="H28">
        <f t="shared" si="2"/>
        <v>202</v>
      </c>
      <c r="I28">
        <f t="shared" si="3"/>
        <v>122</v>
      </c>
      <c r="J28">
        <f t="shared" si="4"/>
        <v>14</v>
      </c>
      <c r="K28" s="5">
        <f t="shared" si="5"/>
        <v>0.86792452830188682</v>
      </c>
      <c r="L28" s="5">
        <f t="shared" si="6"/>
        <v>0.37654320987654322</v>
      </c>
      <c r="M28" s="6">
        <f t="shared" si="7"/>
        <v>0.13207547169811318</v>
      </c>
      <c r="N28" s="6">
        <f t="shared" si="8"/>
        <v>0.62345679012345678</v>
      </c>
      <c r="O28" s="7">
        <f t="shared" si="9"/>
        <v>0.24446773817843015</v>
      </c>
      <c r="P28" s="6">
        <f t="shared" si="10"/>
        <v>0.62223386908921507</v>
      </c>
      <c r="Q28" s="8">
        <f t="shared" si="11"/>
        <v>0.49767441860465117</v>
      </c>
    </row>
    <row r="29" spans="1:17">
      <c r="A29" s="2">
        <v>43863</v>
      </c>
      <c r="B29" s="2">
        <v>1</v>
      </c>
      <c r="C29" s="2">
        <f t="shared" si="0"/>
        <v>0</v>
      </c>
      <c r="D29">
        <v>21</v>
      </c>
      <c r="F29" s="9">
        <v>32</v>
      </c>
      <c r="G29">
        <f t="shared" si="1"/>
        <v>91</v>
      </c>
      <c r="H29">
        <f t="shared" si="2"/>
        <v>184</v>
      </c>
      <c r="I29">
        <f t="shared" si="3"/>
        <v>140</v>
      </c>
      <c r="J29">
        <f t="shared" si="4"/>
        <v>15</v>
      </c>
      <c r="K29" s="5">
        <f t="shared" si="5"/>
        <v>0.85849056603773588</v>
      </c>
      <c r="L29" s="5">
        <f t="shared" si="6"/>
        <v>0.43209876543209874</v>
      </c>
      <c r="M29" s="6">
        <f t="shared" si="7"/>
        <v>0.14150943396226412</v>
      </c>
      <c r="N29" s="6">
        <f t="shared" si="8"/>
        <v>0.56790123456790131</v>
      </c>
      <c r="O29" s="7">
        <f t="shared" si="9"/>
        <v>0.29058933146983468</v>
      </c>
      <c r="P29" s="6">
        <f t="shared" si="10"/>
        <v>0.64529466573491734</v>
      </c>
      <c r="Q29" s="8">
        <f t="shared" si="11"/>
        <v>0.53720930232558139</v>
      </c>
    </row>
    <row r="30" spans="1:17">
      <c r="A30" s="2">
        <v>43980</v>
      </c>
      <c r="B30" s="2">
        <v>1</v>
      </c>
      <c r="C30" s="2">
        <f t="shared" si="0"/>
        <v>0</v>
      </c>
      <c r="D30">
        <v>48</v>
      </c>
      <c r="F30" s="9">
        <v>33</v>
      </c>
      <c r="G30">
        <f t="shared" si="1"/>
        <v>84</v>
      </c>
      <c r="H30">
        <f t="shared" si="2"/>
        <v>165</v>
      </c>
      <c r="I30">
        <f t="shared" si="3"/>
        <v>159</v>
      </c>
      <c r="J30">
        <f t="shared" si="4"/>
        <v>22</v>
      </c>
      <c r="K30" s="5">
        <f t="shared" si="5"/>
        <v>0.79245283018867929</v>
      </c>
      <c r="L30" s="5">
        <f t="shared" si="6"/>
        <v>0.49074074074074076</v>
      </c>
      <c r="M30" s="6">
        <f t="shared" si="7"/>
        <v>0.20754716981132071</v>
      </c>
      <c r="N30" s="6">
        <f t="shared" si="8"/>
        <v>0.5092592592592593</v>
      </c>
      <c r="O30" s="7">
        <f t="shared" si="9"/>
        <v>0.28319357092941999</v>
      </c>
      <c r="P30" s="6">
        <f t="shared" si="10"/>
        <v>0.64159678546471</v>
      </c>
      <c r="Q30" s="8">
        <f t="shared" si="11"/>
        <v>0.56511627906976747</v>
      </c>
    </row>
    <row r="31" spans="1:17">
      <c r="A31" s="2">
        <v>43984</v>
      </c>
      <c r="B31" s="2">
        <v>1</v>
      </c>
      <c r="C31" s="2">
        <f t="shared" si="0"/>
        <v>0</v>
      </c>
      <c r="D31">
        <v>24</v>
      </c>
      <c r="F31" s="9">
        <v>34</v>
      </c>
      <c r="G31">
        <f t="shared" si="1"/>
        <v>83</v>
      </c>
      <c r="H31">
        <f t="shared" si="2"/>
        <v>154</v>
      </c>
      <c r="I31">
        <f t="shared" si="3"/>
        <v>170</v>
      </c>
      <c r="J31">
        <f t="shared" si="4"/>
        <v>23</v>
      </c>
      <c r="K31" s="5">
        <f t="shared" si="5"/>
        <v>0.78301886792452835</v>
      </c>
      <c r="L31" s="5">
        <f t="shared" si="6"/>
        <v>0.52469135802469136</v>
      </c>
      <c r="M31" s="6">
        <f t="shared" si="7"/>
        <v>0.21698113207547165</v>
      </c>
      <c r="N31" s="6">
        <f t="shared" si="8"/>
        <v>0.47530864197530864</v>
      </c>
      <c r="O31" s="7">
        <f t="shared" si="9"/>
        <v>0.30771022594921971</v>
      </c>
      <c r="P31" s="6">
        <f t="shared" si="10"/>
        <v>0.65385511297460985</v>
      </c>
      <c r="Q31" s="8">
        <f t="shared" si="11"/>
        <v>0.58837209302325588</v>
      </c>
    </row>
    <row r="32" spans="1:17">
      <c r="A32" s="2">
        <v>44032</v>
      </c>
      <c r="B32" s="2">
        <v>1</v>
      </c>
      <c r="C32" s="2">
        <f t="shared" si="0"/>
        <v>0</v>
      </c>
      <c r="D32">
        <v>21</v>
      </c>
      <c r="F32" s="9">
        <v>35</v>
      </c>
      <c r="G32">
        <f t="shared" si="1"/>
        <v>78</v>
      </c>
      <c r="H32">
        <f t="shared" si="2"/>
        <v>144</v>
      </c>
      <c r="I32">
        <f t="shared" si="3"/>
        <v>180</v>
      </c>
      <c r="J32">
        <f t="shared" si="4"/>
        <v>28</v>
      </c>
      <c r="K32" s="5">
        <f t="shared" si="5"/>
        <v>0.73584905660377353</v>
      </c>
      <c r="L32" s="5">
        <f t="shared" si="6"/>
        <v>0.55555555555555558</v>
      </c>
      <c r="M32" s="6">
        <f t="shared" si="7"/>
        <v>0.26415094339622647</v>
      </c>
      <c r="N32" s="6">
        <f t="shared" si="8"/>
        <v>0.44444444444444442</v>
      </c>
      <c r="O32" s="7">
        <f t="shared" si="9"/>
        <v>0.291404612159329</v>
      </c>
      <c r="P32" s="6">
        <f t="shared" si="10"/>
        <v>0.6457023060796645</v>
      </c>
      <c r="Q32" s="8">
        <f t="shared" si="11"/>
        <v>0.6</v>
      </c>
    </row>
    <row r="33" spans="1:17">
      <c r="A33" s="2">
        <v>44058</v>
      </c>
      <c r="B33" s="2">
        <v>1</v>
      </c>
      <c r="C33" s="2">
        <f t="shared" si="0"/>
        <v>0</v>
      </c>
      <c r="D33">
        <v>27</v>
      </c>
      <c r="F33" s="9">
        <v>36</v>
      </c>
      <c r="G33">
        <f t="shared" si="1"/>
        <v>71</v>
      </c>
      <c r="H33">
        <f t="shared" si="2"/>
        <v>125</v>
      </c>
      <c r="I33">
        <f t="shared" si="3"/>
        <v>199</v>
      </c>
      <c r="J33">
        <f t="shared" si="4"/>
        <v>35</v>
      </c>
      <c r="K33" s="5">
        <f t="shared" si="5"/>
        <v>0.66981132075471694</v>
      </c>
      <c r="L33" s="5">
        <f t="shared" si="6"/>
        <v>0.61419753086419748</v>
      </c>
      <c r="M33" s="6">
        <f t="shared" si="7"/>
        <v>0.33018867924528306</v>
      </c>
      <c r="N33" s="6">
        <f t="shared" si="8"/>
        <v>0.38580246913580252</v>
      </c>
      <c r="O33" s="7">
        <f t="shared" si="9"/>
        <v>0.28400885161891454</v>
      </c>
      <c r="P33" s="6">
        <f t="shared" si="10"/>
        <v>0.64200442580945727</v>
      </c>
      <c r="Q33" s="8">
        <f t="shared" si="11"/>
        <v>0.62790697674418605</v>
      </c>
    </row>
    <row r="34" spans="1:17">
      <c r="A34" s="2">
        <v>44164</v>
      </c>
      <c r="B34" s="2">
        <v>1</v>
      </c>
      <c r="C34" s="2">
        <f t="shared" si="0"/>
        <v>0</v>
      </c>
      <c r="D34">
        <v>21</v>
      </c>
      <c r="F34" s="9">
        <v>37</v>
      </c>
      <c r="G34">
        <f t="shared" si="1"/>
        <v>66</v>
      </c>
      <c r="H34">
        <f t="shared" si="2"/>
        <v>112</v>
      </c>
      <c r="I34">
        <f t="shared" si="3"/>
        <v>212</v>
      </c>
      <c r="J34">
        <f t="shared" si="4"/>
        <v>40</v>
      </c>
      <c r="K34" s="5">
        <f t="shared" si="5"/>
        <v>0.62264150943396224</v>
      </c>
      <c r="L34" s="5">
        <f t="shared" si="6"/>
        <v>0.65432098765432101</v>
      </c>
      <c r="M34" s="6">
        <f t="shared" si="7"/>
        <v>0.37735849056603776</v>
      </c>
      <c r="N34" s="6">
        <f t="shared" si="8"/>
        <v>0.34567901234567899</v>
      </c>
      <c r="O34" s="7">
        <f t="shared" si="9"/>
        <v>0.27696249708828313</v>
      </c>
      <c r="P34" s="6">
        <f t="shared" si="10"/>
        <v>0.63848124854414157</v>
      </c>
      <c r="Q34" s="8">
        <f t="shared" si="11"/>
        <v>0.64651162790697669</v>
      </c>
    </row>
    <row r="35" spans="1:17">
      <c r="A35" s="2">
        <v>44186</v>
      </c>
      <c r="B35" s="2">
        <v>1</v>
      </c>
      <c r="C35" s="2">
        <f t="shared" si="0"/>
        <v>0</v>
      </c>
      <c r="D35">
        <v>34</v>
      </c>
      <c r="F35" s="9">
        <v>38</v>
      </c>
      <c r="G35">
        <f t="shared" si="1"/>
        <v>63</v>
      </c>
      <c r="H35">
        <f t="shared" si="2"/>
        <v>99</v>
      </c>
      <c r="I35">
        <f t="shared" si="3"/>
        <v>225</v>
      </c>
      <c r="J35">
        <f t="shared" si="4"/>
        <v>43</v>
      </c>
      <c r="K35" s="5">
        <f t="shared" si="5"/>
        <v>0.59433962264150941</v>
      </c>
      <c r="L35" s="5">
        <f t="shared" si="6"/>
        <v>0.69444444444444442</v>
      </c>
      <c r="M35" s="6">
        <f t="shared" si="7"/>
        <v>0.40566037735849059</v>
      </c>
      <c r="N35" s="6">
        <f t="shared" si="8"/>
        <v>0.30555555555555558</v>
      </c>
      <c r="O35" s="7">
        <f t="shared" si="9"/>
        <v>0.28878406708595383</v>
      </c>
      <c r="P35" s="6">
        <f t="shared" si="10"/>
        <v>0.64439203354297692</v>
      </c>
      <c r="Q35" s="8">
        <f t="shared" si="11"/>
        <v>0.66976744186046511</v>
      </c>
    </row>
    <row r="36" spans="1:17">
      <c r="A36" s="2">
        <v>44247</v>
      </c>
      <c r="B36" s="2">
        <v>1</v>
      </c>
      <c r="C36" s="2">
        <f t="shared" si="0"/>
        <v>0</v>
      </c>
      <c r="D36">
        <v>23</v>
      </c>
      <c r="F36" s="9">
        <v>39</v>
      </c>
      <c r="G36">
        <f t="shared" si="1"/>
        <v>60</v>
      </c>
      <c r="H36">
        <f t="shared" si="2"/>
        <v>86</v>
      </c>
      <c r="I36">
        <f t="shared" si="3"/>
        <v>238</v>
      </c>
      <c r="J36">
        <f t="shared" si="4"/>
        <v>46</v>
      </c>
      <c r="K36" s="5">
        <f t="shared" si="5"/>
        <v>0.56603773584905659</v>
      </c>
      <c r="L36" s="5">
        <f t="shared" si="6"/>
        <v>0.73456790123456794</v>
      </c>
      <c r="M36" s="6">
        <f t="shared" si="7"/>
        <v>0.43396226415094341</v>
      </c>
      <c r="N36" s="6">
        <f t="shared" si="8"/>
        <v>0.26543209876543206</v>
      </c>
      <c r="O36" s="7">
        <f t="shared" si="9"/>
        <v>0.30060563708362453</v>
      </c>
      <c r="P36" s="6">
        <f t="shared" si="10"/>
        <v>0.65030281854181227</v>
      </c>
      <c r="Q36" s="8">
        <f t="shared" si="11"/>
        <v>0.69302325581395352</v>
      </c>
    </row>
    <row r="37" spans="1:17">
      <c r="A37" s="2">
        <v>44432</v>
      </c>
      <c r="B37" s="2">
        <v>1</v>
      </c>
      <c r="C37" s="2">
        <f t="shared" si="0"/>
        <v>0</v>
      </c>
      <c r="D37">
        <v>16</v>
      </c>
      <c r="F37" s="9">
        <v>40</v>
      </c>
      <c r="G37">
        <f t="shared" si="1"/>
        <v>53</v>
      </c>
      <c r="H37">
        <f t="shared" si="2"/>
        <v>77</v>
      </c>
      <c r="I37">
        <f t="shared" si="3"/>
        <v>247</v>
      </c>
      <c r="J37">
        <f t="shared" si="4"/>
        <v>53</v>
      </c>
      <c r="K37" s="5">
        <f t="shared" si="5"/>
        <v>0.5</v>
      </c>
      <c r="L37" s="5">
        <f t="shared" si="6"/>
        <v>0.76234567901234573</v>
      </c>
      <c r="M37" s="6">
        <f t="shared" si="7"/>
        <v>0.5</v>
      </c>
      <c r="N37" s="6">
        <f t="shared" si="8"/>
        <v>0.23765432098765427</v>
      </c>
      <c r="O37" s="7">
        <f t="shared" si="9"/>
        <v>0.26234567901234573</v>
      </c>
      <c r="P37" s="6">
        <f t="shared" si="10"/>
        <v>0.63117283950617287</v>
      </c>
      <c r="Q37" s="8">
        <f t="shared" si="11"/>
        <v>0.69767441860465118</v>
      </c>
    </row>
    <row r="38" spans="1:17">
      <c r="A38" s="2">
        <v>44631</v>
      </c>
      <c r="B38" s="2">
        <v>1</v>
      </c>
      <c r="C38" s="2">
        <f t="shared" si="0"/>
        <v>0</v>
      </c>
      <c r="D38">
        <v>17</v>
      </c>
      <c r="F38" s="9">
        <v>41</v>
      </c>
      <c r="G38">
        <f t="shared" si="1"/>
        <v>46</v>
      </c>
      <c r="H38">
        <f t="shared" si="2"/>
        <v>67</v>
      </c>
      <c r="I38">
        <f t="shared" si="3"/>
        <v>257</v>
      </c>
      <c r="J38">
        <f t="shared" si="4"/>
        <v>60</v>
      </c>
      <c r="K38" s="5">
        <f t="shared" si="5"/>
        <v>0.43396226415094341</v>
      </c>
      <c r="L38" s="5">
        <f t="shared" si="6"/>
        <v>0.79320987654320985</v>
      </c>
      <c r="M38" s="6">
        <f t="shared" si="7"/>
        <v>0.56603773584905659</v>
      </c>
      <c r="N38" s="6">
        <f t="shared" si="8"/>
        <v>0.20679012345679015</v>
      </c>
      <c r="O38" s="7">
        <f t="shared" si="9"/>
        <v>0.22717214069415315</v>
      </c>
      <c r="P38" s="6">
        <f t="shared" si="10"/>
        <v>0.61358607034707657</v>
      </c>
      <c r="Q38" s="8">
        <f t="shared" si="11"/>
        <v>0.70465116279069762</v>
      </c>
    </row>
    <row r="39" spans="1:17">
      <c r="A39" s="2">
        <v>44749</v>
      </c>
      <c r="B39" s="2">
        <v>1</v>
      </c>
      <c r="C39" s="2">
        <f t="shared" si="0"/>
        <v>0</v>
      </c>
      <c r="D39">
        <v>14</v>
      </c>
      <c r="F39" s="9">
        <v>42</v>
      </c>
      <c r="G39">
        <f t="shared" si="1"/>
        <v>41</v>
      </c>
      <c r="H39">
        <f t="shared" si="2"/>
        <v>59</v>
      </c>
      <c r="I39">
        <f t="shared" si="3"/>
        <v>265</v>
      </c>
      <c r="J39">
        <f t="shared" si="4"/>
        <v>65</v>
      </c>
      <c r="K39" s="5">
        <f t="shared" si="5"/>
        <v>0.3867924528301887</v>
      </c>
      <c r="L39" s="5">
        <f t="shared" si="6"/>
        <v>0.8179012345679012</v>
      </c>
      <c r="M39" s="6">
        <f t="shared" si="7"/>
        <v>0.6132075471698113</v>
      </c>
      <c r="N39" s="6">
        <f t="shared" si="8"/>
        <v>0.1820987654320988</v>
      </c>
      <c r="O39" s="7">
        <f t="shared" si="9"/>
        <v>0.2046936873980898</v>
      </c>
      <c r="P39" s="6">
        <f t="shared" si="10"/>
        <v>0.6023468436990449</v>
      </c>
      <c r="Q39" s="8">
        <f t="shared" si="11"/>
        <v>0.71162790697674416</v>
      </c>
    </row>
    <row r="40" spans="1:17">
      <c r="A40" s="2">
        <v>40877</v>
      </c>
      <c r="B40" s="2">
        <v>1</v>
      </c>
      <c r="C40" s="2">
        <f t="shared" si="0"/>
        <v>0</v>
      </c>
      <c r="D40">
        <v>62</v>
      </c>
      <c r="F40" s="9">
        <v>43</v>
      </c>
      <c r="G40">
        <f t="shared" si="1"/>
        <v>33</v>
      </c>
      <c r="H40">
        <f t="shared" si="2"/>
        <v>49</v>
      </c>
      <c r="I40">
        <f t="shared" si="3"/>
        <v>275</v>
      </c>
      <c r="J40">
        <f t="shared" si="4"/>
        <v>73</v>
      </c>
      <c r="K40" s="5">
        <f t="shared" si="5"/>
        <v>0.31132075471698112</v>
      </c>
      <c r="L40" s="5">
        <f t="shared" si="6"/>
        <v>0.84876543209876543</v>
      </c>
      <c r="M40" s="6">
        <f t="shared" si="7"/>
        <v>0.68867924528301883</v>
      </c>
      <c r="N40" s="6">
        <f t="shared" si="8"/>
        <v>0.15123456790123457</v>
      </c>
      <c r="O40" s="7">
        <f t="shared" si="9"/>
        <v>0.1600861868157466</v>
      </c>
      <c r="P40" s="6">
        <f t="shared" si="10"/>
        <v>0.5800430934078733</v>
      </c>
      <c r="Q40" s="8">
        <f t="shared" si="11"/>
        <v>0.71627906976744182</v>
      </c>
    </row>
    <row r="41" spans="1:17">
      <c r="A41" s="2">
        <v>44905</v>
      </c>
      <c r="B41" s="2">
        <v>1</v>
      </c>
      <c r="C41" s="2">
        <f t="shared" si="0"/>
        <v>0</v>
      </c>
      <c r="D41">
        <v>20</v>
      </c>
      <c r="F41" s="9">
        <v>44</v>
      </c>
      <c r="G41">
        <f t="shared" si="1"/>
        <v>29</v>
      </c>
      <c r="H41">
        <f t="shared" si="2"/>
        <v>36</v>
      </c>
      <c r="I41">
        <f t="shared" si="3"/>
        <v>288</v>
      </c>
      <c r="J41">
        <f t="shared" si="4"/>
        <v>77</v>
      </c>
      <c r="K41" s="5">
        <f t="shared" si="5"/>
        <v>0.27358490566037735</v>
      </c>
      <c r="L41" s="5">
        <f t="shared" si="6"/>
        <v>0.88888888888888884</v>
      </c>
      <c r="M41" s="6">
        <f t="shared" si="7"/>
        <v>0.72641509433962259</v>
      </c>
      <c r="N41" s="6">
        <f t="shared" si="8"/>
        <v>0.11111111111111116</v>
      </c>
      <c r="O41" s="7">
        <f t="shared" si="9"/>
        <v>0.16247379454926625</v>
      </c>
      <c r="P41" s="6">
        <f t="shared" si="10"/>
        <v>0.58123689727463312</v>
      </c>
      <c r="Q41" s="8">
        <f t="shared" si="11"/>
        <v>0.73720930232558124</v>
      </c>
    </row>
    <row r="42" spans="1:17">
      <c r="A42" s="2">
        <v>44952</v>
      </c>
      <c r="B42" s="2">
        <v>1</v>
      </c>
      <c r="C42" s="2">
        <f t="shared" si="0"/>
        <v>0</v>
      </c>
      <c r="D42">
        <v>23</v>
      </c>
      <c r="F42" s="9">
        <v>45</v>
      </c>
      <c r="G42">
        <f t="shared" si="1"/>
        <v>21</v>
      </c>
      <c r="H42">
        <f t="shared" si="2"/>
        <v>25</v>
      </c>
      <c r="I42">
        <f t="shared" si="3"/>
        <v>299</v>
      </c>
      <c r="J42">
        <f t="shared" si="4"/>
        <v>85</v>
      </c>
      <c r="K42" s="5">
        <f t="shared" si="5"/>
        <v>0.19811320754716982</v>
      </c>
      <c r="L42" s="5">
        <f t="shared" si="6"/>
        <v>0.9228395061728395</v>
      </c>
      <c r="M42" s="6">
        <f t="shared" si="7"/>
        <v>0.80188679245283012</v>
      </c>
      <c r="N42" s="6">
        <f t="shared" si="8"/>
        <v>7.7160493827160503E-2</v>
      </c>
      <c r="O42" s="7">
        <f t="shared" si="9"/>
        <v>0.12095271372000926</v>
      </c>
      <c r="P42" s="6">
        <f t="shared" si="10"/>
        <v>0.56047635686000463</v>
      </c>
      <c r="Q42" s="8">
        <f t="shared" si="11"/>
        <v>0.7441860465116279</v>
      </c>
    </row>
    <row r="43" spans="1:17">
      <c r="A43" s="2">
        <v>44984</v>
      </c>
      <c r="B43" s="2">
        <v>1</v>
      </c>
      <c r="C43" s="2">
        <f t="shared" si="0"/>
        <v>0</v>
      </c>
      <c r="D43">
        <v>36</v>
      </c>
      <c r="F43" s="9">
        <v>46</v>
      </c>
      <c r="G43">
        <f t="shared" si="1"/>
        <v>17</v>
      </c>
      <c r="H43">
        <f t="shared" si="2"/>
        <v>20</v>
      </c>
      <c r="I43">
        <f t="shared" si="3"/>
        <v>304</v>
      </c>
      <c r="J43">
        <f t="shared" si="4"/>
        <v>89</v>
      </c>
      <c r="K43" s="5">
        <f t="shared" si="5"/>
        <v>0.16037735849056603</v>
      </c>
      <c r="L43" s="5">
        <f t="shared" si="6"/>
        <v>0.93827160493827155</v>
      </c>
      <c r="M43" s="6">
        <f t="shared" si="7"/>
        <v>0.839622641509434</v>
      </c>
      <c r="N43" s="6">
        <f t="shared" si="8"/>
        <v>6.1728395061728447E-2</v>
      </c>
      <c r="O43" s="7">
        <f t="shared" si="9"/>
        <v>9.8648963428837666E-2</v>
      </c>
      <c r="P43" s="6">
        <f t="shared" si="10"/>
        <v>0.54932448171441883</v>
      </c>
      <c r="Q43" s="8">
        <f t="shared" si="11"/>
        <v>0.74651162790697667</v>
      </c>
    </row>
    <row r="44" spans="1:17">
      <c r="A44" s="2">
        <v>45053</v>
      </c>
      <c r="B44" s="2">
        <v>1</v>
      </c>
      <c r="C44" s="2">
        <f t="shared" si="0"/>
        <v>0</v>
      </c>
      <c r="D44">
        <v>44</v>
      </c>
      <c r="F44" s="9">
        <v>47</v>
      </c>
      <c r="G44">
        <f t="shared" si="1"/>
        <v>14</v>
      </c>
      <c r="H44">
        <f t="shared" si="2"/>
        <v>16</v>
      </c>
      <c r="I44">
        <f t="shared" si="3"/>
        <v>308</v>
      </c>
      <c r="J44">
        <f t="shared" si="4"/>
        <v>92</v>
      </c>
      <c r="K44" s="5">
        <f t="shared" si="5"/>
        <v>0.13207547169811321</v>
      </c>
      <c r="L44" s="5">
        <f t="shared" si="6"/>
        <v>0.95061728395061729</v>
      </c>
      <c r="M44" s="6">
        <f t="shared" si="7"/>
        <v>0.86792452830188682</v>
      </c>
      <c r="N44" s="6">
        <f t="shared" si="8"/>
        <v>4.9382716049382713E-2</v>
      </c>
      <c r="O44" s="7">
        <f t="shared" si="9"/>
        <v>8.2692755648730465E-2</v>
      </c>
      <c r="P44" s="6">
        <f t="shared" si="10"/>
        <v>0.54134637782436523</v>
      </c>
      <c r="Q44" s="8">
        <f t="shared" si="11"/>
        <v>0.74883720930232556</v>
      </c>
    </row>
    <row r="45" spans="1:17">
      <c r="A45" s="2">
        <v>45305</v>
      </c>
      <c r="B45" s="2">
        <v>1</v>
      </c>
      <c r="C45" s="2">
        <f t="shared" si="0"/>
        <v>0</v>
      </c>
      <c r="D45">
        <v>31</v>
      </c>
      <c r="F45" s="9">
        <v>48</v>
      </c>
      <c r="G45">
        <f t="shared" si="1"/>
        <v>13</v>
      </c>
      <c r="H45">
        <f t="shared" si="2"/>
        <v>9</v>
      </c>
      <c r="I45">
        <f t="shared" si="3"/>
        <v>315</v>
      </c>
      <c r="J45">
        <f t="shared" si="4"/>
        <v>93</v>
      </c>
      <c r="K45" s="5">
        <f t="shared" si="5"/>
        <v>0.12264150943396226</v>
      </c>
      <c r="L45" s="5">
        <f t="shared" si="6"/>
        <v>0.97222222222222221</v>
      </c>
      <c r="M45" s="6">
        <f t="shared" si="7"/>
        <v>0.87735849056603776</v>
      </c>
      <c r="N45" s="6">
        <f t="shared" si="8"/>
        <v>2.777777777777779E-2</v>
      </c>
      <c r="O45" s="7">
        <f t="shared" si="9"/>
        <v>9.4863731656184447E-2</v>
      </c>
      <c r="P45" s="6">
        <f t="shared" si="10"/>
        <v>0.54743186582809222</v>
      </c>
      <c r="Q45" s="8">
        <f t="shared" si="11"/>
        <v>0.76279069767441854</v>
      </c>
    </row>
    <row r="46" spans="1:17">
      <c r="A46" s="2">
        <v>45342</v>
      </c>
      <c r="B46" s="2">
        <v>1</v>
      </c>
      <c r="C46" s="2">
        <f t="shared" si="0"/>
        <v>0</v>
      </c>
      <c r="D46">
        <v>25</v>
      </c>
      <c r="F46" s="9">
        <v>49</v>
      </c>
      <c r="G46">
        <f t="shared" si="1"/>
        <v>9</v>
      </c>
      <c r="H46">
        <f t="shared" si="2"/>
        <v>8</v>
      </c>
      <c r="I46">
        <f t="shared" si="3"/>
        <v>316</v>
      </c>
      <c r="J46">
        <f t="shared" si="4"/>
        <v>97</v>
      </c>
      <c r="K46" s="5">
        <f t="shared" si="5"/>
        <v>8.4905660377358486E-2</v>
      </c>
      <c r="L46" s="5">
        <f t="shared" si="6"/>
        <v>0.97530864197530864</v>
      </c>
      <c r="M46" s="6">
        <f t="shared" si="7"/>
        <v>0.91509433962264153</v>
      </c>
      <c r="N46" s="6">
        <f t="shared" si="8"/>
        <v>2.4691358024691357E-2</v>
      </c>
      <c r="O46" s="7">
        <f t="shared" si="9"/>
        <v>6.0214302352667115E-2</v>
      </c>
      <c r="P46" s="6">
        <f t="shared" si="10"/>
        <v>0.53010715117633356</v>
      </c>
      <c r="Q46" s="8">
        <f t="shared" si="11"/>
        <v>0.7558139534883721</v>
      </c>
    </row>
    <row r="47" spans="1:17">
      <c r="A47" s="2">
        <v>45415</v>
      </c>
      <c r="B47" s="2">
        <v>1</v>
      </c>
      <c r="C47" s="2">
        <f t="shared" si="0"/>
        <v>0</v>
      </c>
      <c r="D47">
        <v>19</v>
      </c>
      <c r="F47" s="9">
        <v>50</v>
      </c>
      <c r="G47">
        <f t="shared" si="1"/>
        <v>8</v>
      </c>
      <c r="H47">
        <f t="shared" si="2"/>
        <v>5</v>
      </c>
      <c r="I47">
        <f t="shared" si="3"/>
        <v>319</v>
      </c>
      <c r="J47">
        <f t="shared" si="4"/>
        <v>98</v>
      </c>
      <c r="K47" s="5">
        <f t="shared" si="5"/>
        <v>7.5471698113207544E-2</v>
      </c>
      <c r="L47" s="5">
        <f t="shared" si="6"/>
        <v>0.98456790123456794</v>
      </c>
      <c r="M47" s="6">
        <f t="shared" si="7"/>
        <v>0.92452830188679247</v>
      </c>
      <c r="N47" s="6">
        <f t="shared" si="8"/>
        <v>1.5432098765432056E-2</v>
      </c>
      <c r="O47" s="7">
        <f t="shared" si="9"/>
        <v>6.0039599347775585E-2</v>
      </c>
      <c r="P47" s="6">
        <f t="shared" si="10"/>
        <v>0.53001979967388779</v>
      </c>
      <c r="Q47" s="8">
        <f t="shared" si="11"/>
        <v>0.76046511627906965</v>
      </c>
    </row>
    <row r="48" spans="1:17">
      <c r="A48" s="2">
        <v>45464</v>
      </c>
      <c r="B48" s="2">
        <v>1</v>
      </c>
      <c r="C48" s="2">
        <f t="shared" si="0"/>
        <v>0</v>
      </c>
      <c r="D48">
        <v>28</v>
      </c>
      <c r="F48" s="9">
        <v>51</v>
      </c>
      <c r="G48">
        <f t="shared" si="1"/>
        <v>4</v>
      </c>
      <c r="H48">
        <f t="shared" si="2"/>
        <v>3</v>
      </c>
      <c r="I48">
        <f t="shared" si="3"/>
        <v>321</v>
      </c>
      <c r="J48">
        <f t="shared" si="4"/>
        <v>102</v>
      </c>
      <c r="K48" s="5">
        <f t="shared" si="5"/>
        <v>3.7735849056603772E-2</v>
      </c>
      <c r="L48" s="5">
        <f t="shared" si="6"/>
        <v>0.9907407407407407</v>
      </c>
      <c r="M48" s="6">
        <f t="shared" si="7"/>
        <v>0.96226415094339623</v>
      </c>
      <c r="N48" s="6">
        <f t="shared" si="8"/>
        <v>9.2592592592593004E-3</v>
      </c>
      <c r="O48" s="7">
        <f t="shared" si="9"/>
        <v>2.8476589797344465E-2</v>
      </c>
      <c r="P48" s="6">
        <f t="shared" si="10"/>
        <v>0.51423829489867223</v>
      </c>
      <c r="Q48" s="8">
        <f t="shared" si="11"/>
        <v>0.75581395348837199</v>
      </c>
    </row>
    <row r="49" spans="1:17">
      <c r="A49" s="2">
        <v>45500</v>
      </c>
      <c r="B49" s="2">
        <v>1</v>
      </c>
      <c r="C49" s="2">
        <f t="shared" si="0"/>
        <v>0</v>
      </c>
      <c r="D49">
        <v>15</v>
      </c>
      <c r="F49" s="9">
        <v>53</v>
      </c>
      <c r="G49">
        <f t="shared" si="1"/>
        <v>3</v>
      </c>
      <c r="H49">
        <f t="shared" si="2"/>
        <v>3</v>
      </c>
      <c r="I49">
        <f t="shared" si="3"/>
        <v>321</v>
      </c>
      <c r="J49">
        <f t="shared" si="4"/>
        <v>103</v>
      </c>
      <c r="K49" s="5">
        <f t="shared" si="5"/>
        <v>2.8301886792452831E-2</v>
      </c>
      <c r="L49" s="5">
        <f t="shared" si="6"/>
        <v>0.9907407407407407</v>
      </c>
      <c r="M49" s="6">
        <f t="shared" si="7"/>
        <v>0.97169811320754718</v>
      </c>
      <c r="N49" s="6">
        <f t="shared" si="8"/>
        <v>9.2592592592593004E-3</v>
      </c>
      <c r="O49" s="7">
        <f t="shared" si="9"/>
        <v>1.9042627533193635E-2</v>
      </c>
      <c r="P49" s="6">
        <f t="shared" si="10"/>
        <v>0.50952131376659682</v>
      </c>
      <c r="Q49" s="8">
        <f t="shared" si="11"/>
        <v>0.75348837209302322</v>
      </c>
    </row>
    <row r="50" spans="1:17">
      <c r="A50" s="2">
        <v>45594</v>
      </c>
      <c r="B50" s="2">
        <v>1</v>
      </c>
      <c r="C50" s="2">
        <f t="shared" si="0"/>
        <v>0</v>
      </c>
      <c r="D50">
        <v>19</v>
      </c>
      <c r="F50" s="9">
        <v>57</v>
      </c>
      <c r="G50">
        <f t="shared" si="1"/>
        <v>3</v>
      </c>
      <c r="H50">
        <f t="shared" si="2"/>
        <v>2</v>
      </c>
      <c r="I50">
        <f t="shared" si="3"/>
        <v>322</v>
      </c>
      <c r="J50">
        <f t="shared" si="4"/>
        <v>103</v>
      </c>
      <c r="K50" s="5">
        <f t="shared" si="5"/>
        <v>2.8301886792452831E-2</v>
      </c>
      <c r="L50" s="5">
        <f t="shared" si="6"/>
        <v>0.99382716049382713</v>
      </c>
      <c r="M50" s="6">
        <f t="shared" si="7"/>
        <v>0.97169811320754718</v>
      </c>
      <c r="N50" s="6">
        <f t="shared" si="8"/>
        <v>6.1728395061728669E-3</v>
      </c>
      <c r="O50" s="7">
        <f t="shared" si="9"/>
        <v>2.2129047286280068E-2</v>
      </c>
      <c r="P50" s="6">
        <f t="shared" si="10"/>
        <v>0.51106452364314003</v>
      </c>
      <c r="Q50" s="8">
        <f t="shared" si="11"/>
        <v>0.7558139534883721</v>
      </c>
    </row>
    <row r="51" spans="1:17">
      <c r="A51" s="2">
        <v>45692</v>
      </c>
      <c r="B51" s="2">
        <v>1</v>
      </c>
      <c r="C51" s="2">
        <f t="shared" si="0"/>
        <v>0</v>
      </c>
      <c r="D51">
        <v>22</v>
      </c>
      <c r="F51" s="9">
        <v>58</v>
      </c>
      <c r="G51">
        <f t="shared" si="1"/>
        <v>2</v>
      </c>
      <c r="H51">
        <f t="shared" si="2"/>
        <v>1</v>
      </c>
      <c r="I51">
        <f t="shared" si="3"/>
        <v>323</v>
      </c>
      <c r="J51">
        <f t="shared" si="4"/>
        <v>104</v>
      </c>
      <c r="K51" s="5">
        <f t="shared" si="5"/>
        <v>1.8867924528301886E-2</v>
      </c>
      <c r="L51" s="5">
        <f t="shared" si="6"/>
        <v>0.99691358024691357</v>
      </c>
      <c r="M51" s="6">
        <f t="shared" si="7"/>
        <v>0.98113207547169812</v>
      </c>
      <c r="N51" s="6">
        <f t="shared" si="8"/>
        <v>3.0864197530864335E-3</v>
      </c>
      <c r="O51" s="7">
        <f t="shared" si="9"/>
        <v>1.5781504775215449E-2</v>
      </c>
      <c r="P51" s="6">
        <f t="shared" si="10"/>
        <v>0.50789075238760772</v>
      </c>
      <c r="Q51" s="8">
        <f t="shared" si="11"/>
        <v>0.75581395348837199</v>
      </c>
    </row>
    <row r="52" spans="1:17">
      <c r="A52" s="2">
        <v>45728</v>
      </c>
      <c r="B52" s="2">
        <v>1</v>
      </c>
      <c r="C52" s="2">
        <f t="shared" si="0"/>
        <v>0</v>
      </c>
      <c r="D52">
        <v>34</v>
      </c>
      <c r="F52" s="9">
        <v>60</v>
      </c>
      <c r="G52">
        <f t="shared" si="1"/>
        <v>1</v>
      </c>
      <c r="H52">
        <f t="shared" si="2"/>
        <v>1</v>
      </c>
      <c r="I52">
        <f t="shared" si="3"/>
        <v>323</v>
      </c>
      <c r="J52">
        <f t="shared" si="4"/>
        <v>105</v>
      </c>
      <c r="K52" s="5">
        <f t="shared" si="5"/>
        <v>9.433962264150943E-3</v>
      </c>
      <c r="L52" s="5">
        <f t="shared" si="6"/>
        <v>0.99691358024691357</v>
      </c>
      <c r="M52" s="6">
        <f t="shared" si="7"/>
        <v>0.99056603773584906</v>
      </c>
      <c r="N52" s="6">
        <f t="shared" si="8"/>
        <v>3.0864197530864335E-3</v>
      </c>
      <c r="O52" s="7">
        <f t="shared" si="9"/>
        <v>6.3475425110646189E-3</v>
      </c>
      <c r="P52" s="6">
        <f t="shared" si="10"/>
        <v>0.50317377125553231</v>
      </c>
      <c r="Q52" s="8">
        <f t="shared" si="11"/>
        <v>0.75348837209302322</v>
      </c>
    </row>
    <row r="53" spans="1:17">
      <c r="A53" s="2">
        <v>45999</v>
      </c>
      <c r="B53" s="2">
        <v>1</v>
      </c>
      <c r="C53" s="2">
        <f t="shared" si="0"/>
        <v>0</v>
      </c>
      <c r="D53">
        <v>33</v>
      </c>
      <c r="F53" s="9">
        <v>62</v>
      </c>
      <c r="G53">
        <f t="shared" si="1"/>
        <v>0</v>
      </c>
      <c r="H53">
        <f t="shared" si="2"/>
        <v>1</v>
      </c>
      <c r="I53">
        <f t="shared" si="3"/>
        <v>323</v>
      </c>
      <c r="J53">
        <f t="shared" si="4"/>
        <v>106</v>
      </c>
      <c r="K53" s="5">
        <f t="shared" si="5"/>
        <v>0</v>
      </c>
      <c r="L53" s="5">
        <f t="shared" si="6"/>
        <v>0.99691358024691357</v>
      </c>
      <c r="M53" s="6">
        <f t="shared" si="7"/>
        <v>1</v>
      </c>
      <c r="N53" s="6">
        <f t="shared" si="8"/>
        <v>3.0864197530864335E-3</v>
      </c>
      <c r="O53" s="7">
        <f t="shared" si="9"/>
        <v>-3.0864197530864335E-3</v>
      </c>
      <c r="P53" s="6">
        <f t="shared" si="10"/>
        <v>0.49845679012345678</v>
      </c>
      <c r="Q53" s="8">
        <f t="shared" si="11"/>
        <v>0.75116279069767433</v>
      </c>
    </row>
    <row r="54" spans="1:17">
      <c r="A54" s="2">
        <v>46215</v>
      </c>
      <c r="B54" s="2">
        <v>1</v>
      </c>
      <c r="C54" s="2">
        <f t="shared" si="0"/>
        <v>0</v>
      </c>
      <c r="D54">
        <v>22</v>
      </c>
      <c r="F54" s="10">
        <v>63</v>
      </c>
      <c r="G54">
        <f t="shared" si="1"/>
        <v>0</v>
      </c>
      <c r="H54">
        <f t="shared" si="2"/>
        <v>0</v>
      </c>
      <c r="I54">
        <f t="shared" si="3"/>
        <v>324</v>
      </c>
      <c r="J54">
        <f t="shared" si="4"/>
        <v>106</v>
      </c>
      <c r="K54" s="5">
        <f t="shared" si="5"/>
        <v>0</v>
      </c>
      <c r="L54" s="5">
        <f t="shared" si="6"/>
        <v>1</v>
      </c>
      <c r="M54" s="6">
        <f t="shared" si="7"/>
        <v>1</v>
      </c>
      <c r="N54" s="6">
        <f t="shared" si="8"/>
        <v>0</v>
      </c>
      <c r="O54" s="7">
        <f t="shared" si="9"/>
        <v>0</v>
      </c>
      <c r="P54" s="6">
        <f t="shared" si="10"/>
        <v>0.5</v>
      </c>
      <c r="Q54" s="8">
        <f t="shared" si="11"/>
        <v>0.75348837209302322</v>
      </c>
    </row>
    <row r="55" spans="1:17">
      <c r="A55" s="2">
        <v>46513</v>
      </c>
      <c r="B55" s="2">
        <v>1</v>
      </c>
      <c r="C55" s="2">
        <f t="shared" si="0"/>
        <v>0</v>
      </c>
      <c r="D55">
        <v>22</v>
      </c>
    </row>
    <row r="56" spans="1:17">
      <c r="A56" s="2">
        <v>46589</v>
      </c>
      <c r="B56" s="2">
        <v>1</v>
      </c>
      <c r="C56" s="2">
        <f t="shared" si="0"/>
        <v>0</v>
      </c>
      <c r="D56">
        <v>27</v>
      </c>
    </row>
    <row r="57" spans="1:17">
      <c r="A57" s="2">
        <v>46618</v>
      </c>
      <c r="B57" s="2">
        <v>1</v>
      </c>
      <c r="C57" s="2">
        <f t="shared" si="0"/>
        <v>0</v>
      </c>
      <c r="D57">
        <v>27</v>
      </c>
    </row>
    <row r="58" spans="1:17">
      <c r="A58" s="2">
        <v>43604</v>
      </c>
      <c r="B58" s="2">
        <v>0.99</v>
      </c>
      <c r="C58" s="2">
        <f t="shared" si="0"/>
        <v>0</v>
      </c>
      <c r="D58">
        <v>16</v>
      </c>
    </row>
    <row r="59" spans="1:17">
      <c r="A59" s="2">
        <v>44007</v>
      </c>
      <c r="B59" s="2">
        <v>0.99</v>
      </c>
      <c r="C59" s="2">
        <f t="shared" si="0"/>
        <v>0</v>
      </c>
      <c r="D59">
        <v>32</v>
      </c>
    </row>
    <row r="60" spans="1:17">
      <c r="A60" s="2">
        <v>43415</v>
      </c>
      <c r="B60" s="2">
        <v>0.98</v>
      </c>
      <c r="C60" s="2">
        <f t="shared" si="0"/>
        <v>0</v>
      </c>
      <c r="D60">
        <v>31</v>
      </c>
    </row>
    <row r="61" spans="1:17">
      <c r="A61" s="2">
        <v>41457</v>
      </c>
      <c r="B61" s="2">
        <v>0.95</v>
      </c>
      <c r="C61" s="2">
        <f t="shared" si="0"/>
        <v>0</v>
      </c>
      <c r="D61">
        <v>24</v>
      </c>
    </row>
    <row r="62" spans="1:17">
      <c r="A62" s="2">
        <v>41582</v>
      </c>
      <c r="B62" s="2">
        <v>0.95</v>
      </c>
      <c r="C62" s="2">
        <f t="shared" si="0"/>
        <v>0</v>
      </c>
      <c r="D62">
        <v>32</v>
      </c>
    </row>
    <row r="63" spans="1:17">
      <c r="A63" s="2">
        <v>42549</v>
      </c>
      <c r="B63" s="2">
        <v>0.95</v>
      </c>
      <c r="C63" s="2">
        <f t="shared" si="0"/>
        <v>0</v>
      </c>
      <c r="D63">
        <v>14</v>
      </c>
    </row>
    <row r="64" spans="1:17">
      <c r="A64" s="2">
        <v>42431</v>
      </c>
      <c r="B64" s="2">
        <v>0.95</v>
      </c>
      <c r="C64" s="2">
        <f t="shared" si="0"/>
        <v>0</v>
      </c>
      <c r="D64">
        <v>30</v>
      </c>
    </row>
    <row r="65" spans="1:4">
      <c r="A65" s="2">
        <v>43266</v>
      </c>
      <c r="B65" s="2">
        <v>0.95</v>
      </c>
      <c r="C65" s="2">
        <f t="shared" si="0"/>
        <v>0</v>
      </c>
      <c r="D65">
        <v>34</v>
      </c>
    </row>
    <row r="66" spans="1:4">
      <c r="A66" s="2">
        <v>43964</v>
      </c>
      <c r="B66" s="2">
        <v>0.95</v>
      </c>
      <c r="C66" s="2">
        <f t="shared" si="0"/>
        <v>0</v>
      </c>
      <c r="D66">
        <v>35</v>
      </c>
    </row>
    <row r="67" spans="1:4">
      <c r="A67" s="2">
        <v>44005</v>
      </c>
      <c r="B67" s="2">
        <v>0.95</v>
      </c>
      <c r="C67" s="2">
        <f t="shared" ref="C67:C130" si="12">IF(B67&lt;0.5, 1, 0)</f>
        <v>0</v>
      </c>
      <c r="D67">
        <v>34</v>
      </c>
    </row>
    <row r="68" spans="1:4">
      <c r="A68" s="2">
        <v>44108</v>
      </c>
      <c r="B68" s="2">
        <v>0.95</v>
      </c>
      <c r="C68" s="2">
        <f t="shared" si="12"/>
        <v>0</v>
      </c>
      <c r="D68">
        <v>39</v>
      </c>
    </row>
    <row r="69" spans="1:4">
      <c r="A69" s="2">
        <v>44131</v>
      </c>
      <c r="B69" s="2">
        <v>0.95</v>
      </c>
      <c r="C69" s="2">
        <f t="shared" si="12"/>
        <v>0</v>
      </c>
      <c r="D69">
        <v>31</v>
      </c>
    </row>
    <row r="70" spans="1:4">
      <c r="A70" s="2">
        <v>44228</v>
      </c>
      <c r="B70" s="2">
        <v>0.95</v>
      </c>
      <c r="C70" s="2">
        <f t="shared" si="12"/>
        <v>0</v>
      </c>
      <c r="D70">
        <v>37</v>
      </c>
    </row>
    <row r="71" spans="1:4">
      <c r="A71" s="2">
        <v>44697</v>
      </c>
      <c r="B71" s="2">
        <v>0.95</v>
      </c>
      <c r="C71" s="2">
        <f t="shared" si="12"/>
        <v>0</v>
      </c>
      <c r="D71">
        <v>43</v>
      </c>
    </row>
    <row r="72" spans="1:4">
      <c r="A72" s="2">
        <v>40688</v>
      </c>
      <c r="B72" s="2">
        <v>0.9</v>
      </c>
      <c r="C72" s="2">
        <f t="shared" si="12"/>
        <v>0</v>
      </c>
      <c r="D72">
        <v>28</v>
      </c>
    </row>
    <row r="73" spans="1:4">
      <c r="A73" s="2">
        <v>40701</v>
      </c>
      <c r="B73" s="2">
        <v>0.9</v>
      </c>
      <c r="C73" s="2">
        <f t="shared" si="12"/>
        <v>0</v>
      </c>
      <c r="D73">
        <v>28</v>
      </c>
    </row>
    <row r="74" spans="1:4">
      <c r="A74" s="2">
        <v>41028</v>
      </c>
      <c r="B74" s="2">
        <v>0.9</v>
      </c>
      <c r="C74" s="2">
        <f t="shared" si="12"/>
        <v>0</v>
      </c>
      <c r="D74">
        <v>34</v>
      </c>
    </row>
    <row r="75" spans="1:4">
      <c r="A75" s="2">
        <v>41117</v>
      </c>
      <c r="B75" s="2">
        <v>0.9</v>
      </c>
      <c r="C75" s="2">
        <f t="shared" si="12"/>
        <v>0</v>
      </c>
      <c r="D75">
        <v>33</v>
      </c>
    </row>
    <row r="76" spans="1:4">
      <c r="A76" s="2">
        <v>41152</v>
      </c>
      <c r="B76" s="2">
        <v>0.9</v>
      </c>
      <c r="C76" s="2">
        <f t="shared" si="12"/>
        <v>0</v>
      </c>
      <c r="D76">
        <v>38</v>
      </c>
    </row>
    <row r="77" spans="1:4">
      <c r="A77" s="2">
        <v>41204</v>
      </c>
      <c r="B77" s="2">
        <v>0.9</v>
      </c>
      <c r="C77" s="2">
        <f t="shared" si="12"/>
        <v>0</v>
      </c>
      <c r="D77">
        <v>41</v>
      </c>
    </row>
    <row r="78" spans="1:4">
      <c r="A78" s="2">
        <v>41297</v>
      </c>
      <c r="B78" s="2">
        <v>0.9</v>
      </c>
      <c r="C78" s="2">
        <f t="shared" si="12"/>
        <v>0</v>
      </c>
      <c r="D78">
        <v>44</v>
      </c>
    </row>
    <row r="79" spans="1:4">
      <c r="A79" s="2">
        <v>42096</v>
      </c>
      <c r="B79" s="2">
        <v>0.9</v>
      </c>
      <c r="C79" s="2">
        <f t="shared" si="12"/>
        <v>0</v>
      </c>
      <c r="D79">
        <v>43</v>
      </c>
    </row>
    <row r="80" spans="1:4">
      <c r="A80" s="2">
        <v>41432</v>
      </c>
      <c r="B80" s="2">
        <v>0.9</v>
      </c>
      <c r="C80" s="2">
        <f t="shared" si="12"/>
        <v>0</v>
      </c>
      <c r="D80">
        <v>40</v>
      </c>
    </row>
    <row r="81" spans="1:4">
      <c r="A81" s="2">
        <v>42510</v>
      </c>
      <c r="B81" s="2">
        <v>0.9</v>
      </c>
      <c r="C81" s="2">
        <f t="shared" si="12"/>
        <v>0</v>
      </c>
      <c r="D81">
        <v>30</v>
      </c>
    </row>
    <row r="82" spans="1:4">
      <c r="A82" s="2">
        <v>42559</v>
      </c>
      <c r="B82" s="2">
        <v>0.9</v>
      </c>
      <c r="C82" s="2">
        <f t="shared" si="12"/>
        <v>0</v>
      </c>
      <c r="D82">
        <v>42</v>
      </c>
    </row>
    <row r="83" spans="1:4">
      <c r="A83" s="2">
        <v>40683</v>
      </c>
      <c r="B83" s="2">
        <v>0.9</v>
      </c>
      <c r="C83" s="2">
        <f t="shared" si="12"/>
        <v>0</v>
      </c>
      <c r="D83">
        <v>29</v>
      </c>
    </row>
    <row r="84" spans="1:4">
      <c r="A84" s="2">
        <v>42843</v>
      </c>
      <c r="B84" s="2">
        <v>0.9</v>
      </c>
      <c r="C84" s="2">
        <f t="shared" si="12"/>
        <v>0</v>
      </c>
      <c r="D84">
        <v>29</v>
      </c>
    </row>
    <row r="85" spans="1:4">
      <c r="A85" s="2">
        <v>42897</v>
      </c>
      <c r="B85" s="2">
        <v>0.9</v>
      </c>
      <c r="C85" s="2">
        <f t="shared" si="12"/>
        <v>0</v>
      </c>
      <c r="D85">
        <v>37</v>
      </c>
    </row>
    <row r="86" spans="1:4">
      <c r="A86" s="2">
        <v>42931</v>
      </c>
      <c r="B86" s="2">
        <v>0.9</v>
      </c>
      <c r="C86" s="2">
        <f t="shared" si="12"/>
        <v>0</v>
      </c>
      <c r="D86">
        <v>29</v>
      </c>
    </row>
    <row r="87" spans="1:4">
      <c r="A87" s="2">
        <v>43563</v>
      </c>
      <c r="B87" s="2">
        <v>0.9</v>
      </c>
      <c r="C87" s="2">
        <f t="shared" si="12"/>
        <v>0</v>
      </c>
      <c r="D87">
        <v>29</v>
      </c>
    </row>
    <row r="88" spans="1:4">
      <c r="A88" s="2">
        <v>43742</v>
      </c>
      <c r="B88" s="2">
        <v>0.9</v>
      </c>
      <c r="C88" s="2">
        <f t="shared" si="12"/>
        <v>0</v>
      </c>
      <c r="D88">
        <v>36</v>
      </c>
    </row>
    <row r="89" spans="1:4">
      <c r="A89" s="2">
        <v>43826</v>
      </c>
      <c r="B89" s="2">
        <v>0.9</v>
      </c>
      <c r="C89" s="2">
        <f t="shared" si="12"/>
        <v>0</v>
      </c>
      <c r="D89">
        <v>36</v>
      </c>
    </row>
    <row r="90" spans="1:4">
      <c r="A90" s="2">
        <v>43829</v>
      </c>
      <c r="B90" s="2">
        <v>0.9</v>
      </c>
      <c r="C90" s="2">
        <f t="shared" si="12"/>
        <v>0</v>
      </c>
      <c r="D90">
        <v>19</v>
      </c>
    </row>
    <row r="91" spans="1:4">
      <c r="A91" s="2">
        <v>43835</v>
      </c>
      <c r="B91" s="2">
        <v>0.9</v>
      </c>
      <c r="C91" s="2">
        <f t="shared" si="12"/>
        <v>0</v>
      </c>
      <c r="D91">
        <v>22</v>
      </c>
    </row>
    <row r="92" spans="1:4">
      <c r="A92" s="2">
        <v>43856</v>
      </c>
      <c r="B92" s="2">
        <v>0.9</v>
      </c>
      <c r="C92" s="2">
        <f t="shared" si="12"/>
        <v>0</v>
      </c>
      <c r="D92">
        <v>30</v>
      </c>
    </row>
    <row r="93" spans="1:4">
      <c r="A93" s="2">
        <v>43874</v>
      </c>
      <c r="B93" s="2">
        <v>0.9</v>
      </c>
      <c r="C93" s="2">
        <f t="shared" si="12"/>
        <v>0</v>
      </c>
      <c r="D93">
        <v>35</v>
      </c>
    </row>
    <row r="94" spans="1:4">
      <c r="A94" s="2">
        <v>43877</v>
      </c>
      <c r="B94" s="2">
        <v>0.9</v>
      </c>
      <c r="C94" s="2">
        <f t="shared" si="12"/>
        <v>0</v>
      </c>
      <c r="D94">
        <v>22</v>
      </c>
    </row>
    <row r="95" spans="1:4">
      <c r="A95" s="2">
        <v>43870</v>
      </c>
      <c r="B95" s="2">
        <v>0.9</v>
      </c>
      <c r="C95" s="2">
        <f t="shared" si="12"/>
        <v>0</v>
      </c>
      <c r="D95">
        <v>45</v>
      </c>
    </row>
    <row r="96" spans="1:4">
      <c r="A96" s="2">
        <v>43906</v>
      </c>
      <c r="B96" s="2">
        <v>0.9</v>
      </c>
      <c r="C96" s="2">
        <f t="shared" si="12"/>
        <v>0</v>
      </c>
      <c r="D96">
        <v>31</v>
      </c>
    </row>
    <row r="97" spans="1:4">
      <c r="A97" s="2">
        <v>43974</v>
      </c>
      <c r="B97" s="2">
        <v>0.9</v>
      </c>
      <c r="C97" s="2">
        <f t="shared" si="12"/>
        <v>0</v>
      </c>
      <c r="D97">
        <v>31</v>
      </c>
    </row>
    <row r="98" spans="1:4">
      <c r="A98" s="2">
        <v>43976</v>
      </c>
      <c r="B98" s="2">
        <v>0.9</v>
      </c>
      <c r="C98" s="2">
        <f t="shared" si="12"/>
        <v>0</v>
      </c>
      <c r="D98">
        <v>30</v>
      </c>
    </row>
    <row r="99" spans="1:4">
      <c r="A99" s="2">
        <v>43982</v>
      </c>
      <c r="B99" s="2">
        <v>0.9</v>
      </c>
      <c r="C99" s="2">
        <f t="shared" si="12"/>
        <v>0</v>
      </c>
      <c r="D99">
        <v>26</v>
      </c>
    </row>
    <row r="100" spans="1:4">
      <c r="A100" s="2">
        <v>43988</v>
      </c>
      <c r="B100" s="2">
        <v>0.9</v>
      </c>
      <c r="C100" s="2">
        <f t="shared" si="12"/>
        <v>0</v>
      </c>
      <c r="D100">
        <v>37</v>
      </c>
    </row>
    <row r="101" spans="1:4">
      <c r="A101" s="2">
        <v>44010</v>
      </c>
      <c r="B101" s="2">
        <v>0.9</v>
      </c>
      <c r="C101" s="2">
        <f t="shared" si="12"/>
        <v>0</v>
      </c>
      <c r="D101">
        <v>21</v>
      </c>
    </row>
    <row r="102" spans="1:4">
      <c r="A102" s="2">
        <v>44015</v>
      </c>
      <c r="B102" s="2">
        <v>0.9</v>
      </c>
      <c r="C102" s="2">
        <f t="shared" si="12"/>
        <v>0</v>
      </c>
      <c r="D102">
        <v>39</v>
      </c>
    </row>
    <row r="103" spans="1:4">
      <c r="A103" s="2">
        <v>44136</v>
      </c>
      <c r="B103" s="2">
        <v>0.9</v>
      </c>
      <c r="C103" s="2">
        <f t="shared" si="12"/>
        <v>0</v>
      </c>
      <c r="D103">
        <v>36</v>
      </c>
    </row>
    <row r="104" spans="1:4">
      <c r="A104" s="2">
        <v>44230</v>
      </c>
      <c r="B104" s="2">
        <v>0.9</v>
      </c>
      <c r="C104" s="2">
        <f t="shared" si="12"/>
        <v>0</v>
      </c>
      <c r="D104">
        <v>46</v>
      </c>
    </row>
    <row r="105" spans="1:4">
      <c r="A105" s="2">
        <v>44473</v>
      </c>
      <c r="B105" s="2">
        <v>0.9</v>
      </c>
      <c r="C105" s="2">
        <f t="shared" si="12"/>
        <v>0</v>
      </c>
      <c r="D105">
        <v>23</v>
      </c>
    </row>
    <row r="106" spans="1:4">
      <c r="A106" s="2">
        <v>44502</v>
      </c>
      <c r="B106" s="2">
        <v>0.9</v>
      </c>
      <c r="C106" s="2">
        <f t="shared" si="12"/>
        <v>0</v>
      </c>
      <c r="D106">
        <v>23</v>
      </c>
    </row>
    <row r="107" spans="1:4">
      <c r="A107" s="2">
        <v>42249</v>
      </c>
      <c r="B107" s="2">
        <v>0.9</v>
      </c>
      <c r="C107" s="2">
        <f t="shared" si="12"/>
        <v>0</v>
      </c>
      <c r="D107">
        <v>40</v>
      </c>
    </row>
    <row r="108" spans="1:4">
      <c r="A108" s="2">
        <v>44861</v>
      </c>
      <c r="B108" s="2">
        <v>0.9</v>
      </c>
      <c r="C108" s="2">
        <f t="shared" si="12"/>
        <v>0</v>
      </c>
      <c r="D108">
        <v>27</v>
      </c>
    </row>
    <row r="109" spans="1:4">
      <c r="A109" s="2">
        <v>45261</v>
      </c>
      <c r="B109" s="2">
        <v>0.9</v>
      </c>
      <c r="C109" s="2">
        <f t="shared" si="12"/>
        <v>0</v>
      </c>
      <c r="D109">
        <v>21</v>
      </c>
    </row>
    <row r="110" spans="1:4">
      <c r="A110" s="2">
        <v>45399</v>
      </c>
      <c r="B110" s="2">
        <v>0.9</v>
      </c>
      <c r="C110" s="2">
        <f t="shared" si="12"/>
        <v>0</v>
      </c>
      <c r="D110">
        <v>43</v>
      </c>
    </row>
    <row r="111" spans="1:4">
      <c r="A111" s="2">
        <v>45475</v>
      </c>
      <c r="B111" s="2">
        <v>0.9</v>
      </c>
      <c r="C111" s="2">
        <f t="shared" si="12"/>
        <v>0</v>
      </c>
      <c r="D111">
        <v>24</v>
      </c>
    </row>
    <row r="112" spans="1:4">
      <c r="A112" s="2">
        <v>45656</v>
      </c>
      <c r="B112" s="2">
        <v>0.9</v>
      </c>
      <c r="C112" s="2">
        <f t="shared" si="12"/>
        <v>0</v>
      </c>
      <c r="D112">
        <v>34</v>
      </c>
    </row>
    <row r="113" spans="1:4">
      <c r="A113" s="2">
        <v>46774</v>
      </c>
      <c r="B113" s="2">
        <v>0.9</v>
      </c>
      <c r="C113" s="2">
        <f t="shared" si="12"/>
        <v>0</v>
      </c>
      <c r="D113">
        <v>37</v>
      </c>
    </row>
    <row r="114" spans="1:4">
      <c r="A114" s="2">
        <v>46423</v>
      </c>
      <c r="B114" s="2">
        <v>0.89</v>
      </c>
      <c r="C114" s="2">
        <f t="shared" si="12"/>
        <v>0</v>
      </c>
      <c r="D114">
        <v>28</v>
      </c>
    </row>
    <row r="115" spans="1:4">
      <c r="A115" s="2">
        <v>44712</v>
      </c>
      <c r="B115" s="2">
        <v>0.88</v>
      </c>
      <c r="C115" s="2">
        <f t="shared" si="12"/>
        <v>0</v>
      </c>
      <c r="D115">
        <v>37</v>
      </c>
    </row>
    <row r="116" spans="1:4">
      <c r="A116" s="2">
        <v>46541</v>
      </c>
      <c r="B116" s="2">
        <v>0.86</v>
      </c>
      <c r="C116" s="2">
        <f t="shared" si="12"/>
        <v>0</v>
      </c>
      <c r="D116">
        <v>47</v>
      </c>
    </row>
    <row r="117" spans="1:4">
      <c r="A117" s="2">
        <v>40707</v>
      </c>
      <c r="B117" s="2">
        <v>0.85</v>
      </c>
      <c r="C117" s="2">
        <f t="shared" si="12"/>
        <v>0</v>
      </c>
      <c r="D117">
        <v>28</v>
      </c>
    </row>
    <row r="118" spans="1:4">
      <c r="A118" s="2">
        <v>41702</v>
      </c>
      <c r="B118" s="2">
        <v>0.85</v>
      </c>
      <c r="C118" s="2">
        <f t="shared" si="12"/>
        <v>0</v>
      </c>
      <c r="D118">
        <v>26</v>
      </c>
    </row>
    <row r="119" spans="1:4">
      <c r="A119" s="2">
        <v>41981</v>
      </c>
      <c r="B119" s="2">
        <v>0.85</v>
      </c>
      <c r="C119" s="2">
        <f t="shared" si="12"/>
        <v>0</v>
      </c>
      <c r="D119">
        <v>38</v>
      </c>
    </row>
    <row r="120" spans="1:4">
      <c r="A120" s="2">
        <v>42214</v>
      </c>
      <c r="B120" s="2">
        <v>0.85</v>
      </c>
      <c r="C120" s="2">
        <f t="shared" si="12"/>
        <v>0</v>
      </c>
      <c r="D120">
        <v>37</v>
      </c>
    </row>
    <row r="121" spans="1:4">
      <c r="A121" s="2">
        <v>42534</v>
      </c>
      <c r="B121" s="2">
        <v>0.85</v>
      </c>
      <c r="C121" s="2">
        <f t="shared" si="12"/>
        <v>0</v>
      </c>
      <c r="D121">
        <v>23</v>
      </c>
    </row>
    <row r="122" spans="1:4">
      <c r="A122" s="2">
        <v>43340</v>
      </c>
      <c r="B122" s="2">
        <v>0.85</v>
      </c>
      <c r="C122" s="2">
        <f t="shared" si="12"/>
        <v>0</v>
      </c>
      <c r="D122">
        <v>35</v>
      </c>
    </row>
    <row r="123" spans="1:4">
      <c r="A123" s="2">
        <v>43705</v>
      </c>
      <c r="B123" s="2">
        <v>0.85</v>
      </c>
      <c r="C123" s="2">
        <f t="shared" si="12"/>
        <v>0</v>
      </c>
      <c r="D123">
        <v>38</v>
      </c>
    </row>
    <row r="124" spans="1:4">
      <c r="A124" s="2">
        <v>36460</v>
      </c>
      <c r="B124" s="2">
        <v>0.85</v>
      </c>
      <c r="C124" s="2">
        <f t="shared" si="12"/>
        <v>0</v>
      </c>
      <c r="D124">
        <v>45</v>
      </c>
    </row>
    <row r="125" spans="1:4">
      <c r="A125" s="2">
        <v>45777</v>
      </c>
      <c r="B125" s="2">
        <v>0.85</v>
      </c>
      <c r="C125" s="2">
        <f t="shared" si="12"/>
        <v>0</v>
      </c>
      <c r="D125">
        <v>35</v>
      </c>
    </row>
    <row r="126" spans="1:4">
      <c r="A126" s="2">
        <v>45794</v>
      </c>
      <c r="B126" s="2">
        <v>0.85</v>
      </c>
      <c r="C126" s="2">
        <f t="shared" si="12"/>
        <v>0</v>
      </c>
      <c r="D126">
        <v>27</v>
      </c>
    </row>
    <row r="127" spans="1:4">
      <c r="A127" s="2">
        <v>40691</v>
      </c>
      <c r="B127" s="2">
        <v>0.8</v>
      </c>
      <c r="C127" s="2">
        <f t="shared" si="12"/>
        <v>0</v>
      </c>
      <c r="D127">
        <v>50</v>
      </c>
    </row>
    <row r="128" spans="1:4">
      <c r="A128" s="2">
        <v>40726</v>
      </c>
      <c r="B128" s="2">
        <v>0.8</v>
      </c>
      <c r="C128" s="2">
        <f t="shared" si="12"/>
        <v>0</v>
      </c>
      <c r="D128">
        <v>23</v>
      </c>
    </row>
    <row r="129" spans="1:4">
      <c r="A129" s="2">
        <v>41053</v>
      </c>
      <c r="B129" s="2">
        <v>0.8</v>
      </c>
      <c r="C129" s="2">
        <f t="shared" si="12"/>
        <v>0</v>
      </c>
      <c r="D129">
        <v>42</v>
      </c>
    </row>
    <row r="130" spans="1:4">
      <c r="A130" s="2">
        <v>41088</v>
      </c>
      <c r="B130" s="2">
        <v>0.8</v>
      </c>
      <c r="C130" s="2">
        <f t="shared" si="12"/>
        <v>0</v>
      </c>
      <c r="D130">
        <v>31</v>
      </c>
    </row>
    <row r="131" spans="1:4">
      <c r="A131" s="2">
        <v>41499</v>
      </c>
      <c r="B131" s="2">
        <v>0.8</v>
      </c>
      <c r="C131" s="2">
        <f t="shared" ref="C131:C194" si="13">IF(B131&lt;0.5, 1, 0)</f>
        <v>0</v>
      </c>
      <c r="D131">
        <v>17</v>
      </c>
    </row>
    <row r="132" spans="1:4">
      <c r="A132" s="2">
        <v>42110</v>
      </c>
      <c r="B132" s="2">
        <v>0.8</v>
      </c>
      <c r="C132" s="2">
        <f t="shared" si="13"/>
        <v>0</v>
      </c>
      <c r="D132">
        <v>23</v>
      </c>
    </row>
    <row r="133" spans="1:4">
      <c r="A133" s="2">
        <v>42466</v>
      </c>
      <c r="B133" s="2">
        <v>0.8</v>
      </c>
      <c r="C133" s="2">
        <f t="shared" si="13"/>
        <v>0</v>
      </c>
      <c r="D133">
        <v>35</v>
      </c>
    </row>
    <row r="134" spans="1:4">
      <c r="A134" s="2">
        <v>42526</v>
      </c>
      <c r="B134" s="2">
        <v>0.8</v>
      </c>
      <c r="C134" s="2">
        <f t="shared" si="13"/>
        <v>0</v>
      </c>
      <c r="D134">
        <v>31</v>
      </c>
    </row>
    <row r="135" spans="1:4">
      <c r="A135" s="2">
        <v>42999</v>
      </c>
      <c r="B135" s="2">
        <v>0.8</v>
      </c>
      <c r="C135" s="2">
        <f t="shared" si="13"/>
        <v>0</v>
      </c>
      <c r="D135">
        <v>17</v>
      </c>
    </row>
    <row r="136" spans="1:4">
      <c r="A136" s="2">
        <v>43076</v>
      </c>
      <c r="B136" s="2">
        <v>0.8</v>
      </c>
      <c r="C136" s="2">
        <f t="shared" si="13"/>
        <v>0</v>
      </c>
      <c r="D136">
        <v>44</v>
      </c>
    </row>
    <row r="137" spans="1:4">
      <c r="A137" s="2">
        <v>43106</v>
      </c>
      <c r="B137" s="2">
        <v>0.8</v>
      </c>
      <c r="C137" s="2">
        <f t="shared" si="13"/>
        <v>0</v>
      </c>
      <c r="D137">
        <v>32</v>
      </c>
    </row>
    <row r="138" spans="1:4">
      <c r="A138" s="2">
        <v>43111</v>
      </c>
      <c r="B138" s="2">
        <v>0.8</v>
      </c>
      <c r="C138" s="2">
        <f t="shared" si="13"/>
        <v>0</v>
      </c>
      <c r="D138">
        <v>36</v>
      </c>
    </row>
    <row r="139" spans="1:4">
      <c r="A139" s="2">
        <v>43219</v>
      </c>
      <c r="B139" s="2">
        <v>0.8</v>
      </c>
      <c r="C139" s="2">
        <f t="shared" si="13"/>
        <v>0</v>
      </c>
      <c r="D139">
        <v>44</v>
      </c>
    </row>
    <row r="140" spans="1:4">
      <c r="A140" s="2">
        <v>43282</v>
      </c>
      <c r="B140" s="2">
        <v>0.8</v>
      </c>
      <c r="C140" s="2">
        <f t="shared" si="13"/>
        <v>0</v>
      </c>
      <c r="D140">
        <v>31</v>
      </c>
    </row>
    <row r="141" spans="1:4">
      <c r="A141" s="2">
        <v>33680</v>
      </c>
      <c r="B141" s="2">
        <v>0.8</v>
      </c>
      <c r="C141" s="2">
        <f t="shared" si="13"/>
        <v>0</v>
      </c>
      <c r="D141">
        <v>32</v>
      </c>
    </row>
    <row r="142" spans="1:4">
      <c r="A142" s="2">
        <v>43319</v>
      </c>
      <c r="B142" s="2">
        <v>0.8</v>
      </c>
      <c r="C142" s="2">
        <f t="shared" si="13"/>
        <v>0</v>
      </c>
      <c r="D142">
        <v>23</v>
      </c>
    </row>
    <row r="143" spans="1:4">
      <c r="A143" s="2">
        <v>43681</v>
      </c>
      <c r="B143" s="2">
        <v>0.8</v>
      </c>
      <c r="C143" s="2">
        <f t="shared" si="13"/>
        <v>0</v>
      </c>
      <c r="D143">
        <v>22</v>
      </c>
    </row>
    <row r="144" spans="1:4">
      <c r="A144" s="2">
        <v>43776</v>
      </c>
      <c r="B144" s="2">
        <v>0.8</v>
      </c>
      <c r="C144" s="2">
        <f t="shared" si="13"/>
        <v>0</v>
      </c>
      <c r="D144">
        <v>31</v>
      </c>
    </row>
    <row r="145" spans="1:4">
      <c r="A145" s="2">
        <v>43780</v>
      </c>
      <c r="B145" s="2">
        <v>0.8</v>
      </c>
      <c r="C145" s="2">
        <f t="shared" si="13"/>
        <v>0</v>
      </c>
      <c r="D145">
        <v>19</v>
      </c>
    </row>
    <row r="146" spans="1:4">
      <c r="A146" s="2">
        <v>43825</v>
      </c>
      <c r="B146" s="2">
        <v>0.8</v>
      </c>
      <c r="C146" s="2">
        <f t="shared" si="13"/>
        <v>0</v>
      </c>
      <c r="D146">
        <v>25</v>
      </c>
    </row>
    <row r="147" spans="1:4">
      <c r="A147" s="2">
        <v>43828</v>
      </c>
      <c r="B147" s="2">
        <v>0.8</v>
      </c>
      <c r="C147" s="2">
        <f t="shared" si="13"/>
        <v>0</v>
      </c>
      <c r="D147">
        <v>33</v>
      </c>
    </row>
    <row r="148" spans="1:4">
      <c r="A148" s="2">
        <v>43840</v>
      </c>
      <c r="B148" s="2">
        <v>0.8</v>
      </c>
      <c r="C148" s="2">
        <f t="shared" si="13"/>
        <v>0</v>
      </c>
      <c r="D148">
        <v>30</v>
      </c>
    </row>
    <row r="149" spans="1:4">
      <c r="A149" s="2">
        <v>43861</v>
      </c>
      <c r="B149" s="2">
        <v>0.8</v>
      </c>
      <c r="C149" s="2">
        <f t="shared" si="13"/>
        <v>0</v>
      </c>
      <c r="D149">
        <v>34</v>
      </c>
    </row>
    <row r="150" spans="1:4">
      <c r="A150" s="2">
        <v>43936</v>
      </c>
      <c r="B150" s="2">
        <v>0.8</v>
      </c>
      <c r="C150" s="2">
        <f t="shared" si="13"/>
        <v>0</v>
      </c>
      <c r="D150">
        <v>23</v>
      </c>
    </row>
    <row r="151" spans="1:4">
      <c r="A151" s="2">
        <v>43947</v>
      </c>
      <c r="B151" s="2">
        <v>0.8</v>
      </c>
      <c r="C151" s="2">
        <f t="shared" si="13"/>
        <v>0</v>
      </c>
      <c r="D151">
        <v>41</v>
      </c>
    </row>
    <row r="152" spans="1:4">
      <c r="A152" s="2">
        <v>43977</v>
      </c>
      <c r="B152" s="2">
        <v>0.8</v>
      </c>
      <c r="C152" s="2">
        <f t="shared" si="13"/>
        <v>0</v>
      </c>
      <c r="D152">
        <v>35</v>
      </c>
    </row>
    <row r="153" spans="1:4">
      <c r="A153" s="2">
        <v>43981</v>
      </c>
      <c r="B153" s="2">
        <v>0.8</v>
      </c>
      <c r="C153" s="2">
        <f t="shared" si="13"/>
        <v>0</v>
      </c>
      <c r="D153">
        <v>42</v>
      </c>
    </row>
    <row r="154" spans="1:4">
      <c r="A154" s="2">
        <v>43989</v>
      </c>
      <c r="B154" s="2">
        <v>0.8</v>
      </c>
      <c r="C154" s="2">
        <f t="shared" si="13"/>
        <v>0</v>
      </c>
      <c r="D154">
        <v>20</v>
      </c>
    </row>
    <row r="155" spans="1:4">
      <c r="A155" s="2">
        <v>44039</v>
      </c>
      <c r="B155" s="2">
        <v>0.8</v>
      </c>
      <c r="C155" s="2">
        <f t="shared" si="13"/>
        <v>0</v>
      </c>
      <c r="D155">
        <v>43</v>
      </c>
    </row>
    <row r="156" spans="1:4">
      <c r="A156" s="2">
        <v>44060</v>
      </c>
      <c r="B156" s="2">
        <v>0.8</v>
      </c>
      <c r="C156" s="2">
        <f t="shared" si="13"/>
        <v>0</v>
      </c>
      <c r="D156">
        <v>27</v>
      </c>
    </row>
    <row r="157" spans="1:4">
      <c r="A157" s="2">
        <v>44166</v>
      </c>
      <c r="B157" s="2">
        <v>0.8</v>
      </c>
      <c r="C157" s="2">
        <f t="shared" si="13"/>
        <v>0</v>
      </c>
      <c r="D157">
        <v>40</v>
      </c>
    </row>
    <row r="158" spans="1:4">
      <c r="A158" s="2">
        <v>44235</v>
      </c>
      <c r="B158" s="2">
        <v>0.8</v>
      </c>
      <c r="C158" s="2">
        <f t="shared" si="13"/>
        <v>0</v>
      </c>
      <c r="D158">
        <v>33</v>
      </c>
    </row>
    <row r="159" spans="1:4">
      <c r="A159" s="2">
        <v>44319</v>
      </c>
      <c r="B159" s="2">
        <v>0.8</v>
      </c>
      <c r="C159" s="2">
        <f t="shared" si="13"/>
        <v>0</v>
      </c>
      <c r="D159">
        <v>33</v>
      </c>
    </row>
    <row r="160" spans="1:4">
      <c r="A160" s="2">
        <v>44373</v>
      </c>
      <c r="B160" s="2">
        <v>0.8</v>
      </c>
      <c r="C160" s="2">
        <f t="shared" si="13"/>
        <v>0</v>
      </c>
      <c r="D160">
        <v>31</v>
      </c>
    </row>
    <row r="161" spans="1:4">
      <c r="A161" s="2">
        <v>44488</v>
      </c>
      <c r="B161" s="2">
        <v>0.8</v>
      </c>
      <c r="C161" s="2">
        <f t="shared" si="13"/>
        <v>0</v>
      </c>
      <c r="D161">
        <v>32</v>
      </c>
    </row>
    <row r="162" spans="1:4">
      <c r="A162" s="2">
        <v>44649</v>
      </c>
      <c r="B162" s="2">
        <v>0.8</v>
      </c>
      <c r="C162" s="2">
        <f t="shared" si="13"/>
        <v>0</v>
      </c>
      <c r="D162">
        <v>47</v>
      </c>
    </row>
    <row r="163" spans="1:4">
      <c r="A163" s="2">
        <v>44651</v>
      </c>
      <c r="B163" s="2">
        <v>0.8</v>
      </c>
      <c r="C163" s="2">
        <f t="shared" si="13"/>
        <v>0</v>
      </c>
      <c r="D163">
        <v>43</v>
      </c>
    </row>
    <row r="164" spans="1:4">
      <c r="A164" s="2">
        <v>44667</v>
      </c>
      <c r="B164" s="2">
        <v>0.8</v>
      </c>
      <c r="C164" s="2">
        <f t="shared" si="13"/>
        <v>0</v>
      </c>
      <c r="D164">
        <v>50</v>
      </c>
    </row>
    <row r="165" spans="1:4">
      <c r="A165" s="2">
        <v>44170</v>
      </c>
      <c r="B165" s="2">
        <v>0.8</v>
      </c>
      <c r="C165" s="2">
        <f t="shared" si="13"/>
        <v>0</v>
      </c>
      <c r="D165">
        <v>39</v>
      </c>
    </row>
    <row r="166" spans="1:4">
      <c r="A166" s="2">
        <v>40964</v>
      </c>
      <c r="B166" s="2">
        <v>0.8</v>
      </c>
      <c r="C166" s="2">
        <f t="shared" si="13"/>
        <v>0</v>
      </c>
      <c r="D166">
        <v>35</v>
      </c>
    </row>
    <row r="167" spans="1:4">
      <c r="A167" s="2">
        <v>44811</v>
      </c>
      <c r="B167" s="2">
        <v>0.8</v>
      </c>
      <c r="C167" s="2">
        <f t="shared" si="13"/>
        <v>0</v>
      </c>
      <c r="D167">
        <v>27</v>
      </c>
    </row>
    <row r="168" spans="1:4">
      <c r="A168" s="2">
        <v>44924</v>
      </c>
      <c r="B168" s="2">
        <v>0.8</v>
      </c>
      <c r="C168" s="2">
        <f t="shared" si="13"/>
        <v>0</v>
      </c>
      <c r="D168">
        <v>29</v>
      </c>
    </row>
    <row r="169" spans="1:4">
      <c r="A169" s="2">
        <v>45253</v>
      </c>
      <c r="B169" s="2">
        <v>0.8</v>
      </c>
      <c r="C169" s="2">
        <f t="shared" si="13"/>
        <v>0</v>
      </c>
      <c r="D169">
        <v>47</v>
      </c>
    </row>
    <row r="170" spans="1:4">
      <c r="A170" s="2">
        <v>43451</v>
      </c>
      <c r="B170" s="2">
        <v>0.8</v>
      </c>
      <c r="C170" s="2">
        <f t="shared" si="13"/>
        <v>0</v>
      </c>
      <c r="D170">
        <v>43</v>
      </c>
    </row>
    <row r="171" spans="1:4">
      <c r="A171" s="2">
        <v>45836</v>
      </c>
      <c r="B171" s="2">
        <v>0.8</v>
      </c>
      <c r="C171" s="2">
        <f t="shared" si="13"/>
        <v>0</v>
      </c>
      <c r="D171">
        <v>28</v>
      </c>
    </row>
    <row r="172" spans="1:4">
      <c r="A172" s="2">
        <v>45835</v>
      </c>
      <c r="B172" s="2">
        <v>0.8</v>
      </c>
      <c r="C172" s="2">
        <f t="shared" si="13"/>
        <v>0</v>
      </c>
      <c r="D172">
        <v>37</v>
      </c>
    </row>
    <row r="173" spans="1:4">
      <c r="A173" s="2">
        <v>46652</v>
      </c>
      <c r="B173" s="2">
        <v>0.8</v>
      </c>
      <c r="C173" s="2">
        <f t="shared" si="13"/>
        <v>0</v>
      </c>
      <c r="D173">
        <v>25</v>
      </c>
    </row>
    <row r="174" spans="1:4">
      <c r="A174" s="2">
        <v>41396</v>
      </c>
      <c r="B174" s="2">
        <v>0.8</v>
      </c>
      <c r="C174" s="2">
        <f t="shared" si="13"/>
        <v>0</v>
      </c>
      <c r="D174">
        <v>46</v>
      </c>
    </row>
    <row r="175" spans="1:4">
      <c r="A175" s="2">
        <v>44219</v>
      </c>
      <c r="B175" s="2">
        <v>0.8</v>
      </c>
      <c r="C175" s="2">
        <f t="shared" si="13"/>
        <v>0</v>
      </c>
      <c r="D175">
        <v>40</v>
      </c>
    </row>
    <row r="176" spans="1:4">
      <c r="A176" s="2">
        <v>43867</v>
      </c>
      <c r="B176" s="2">
        <v>0.79</v>
      </c>
      <c r="C176" s="2">
        <f t="shared" si="13"/>
        <v>0</v>
      </c>
      <c r="D176">
        <v>43</v>
      </c>
    </row>
    <row r="177" spans="1:4">
      <c r="A177" s="2">
        <v>43019</v>
      </c>
      <c r="B177" s="2">
        <v>0.78</v>
      </c>
      <c r="C177" s="2">
        <f t="shared" si="13"/>
        <v>0</v>
      </c>
      <c r="D177">
        <v>35</v>
      </c>
    </row>
    <row r="178" spans="1:4">
      <c r="A178" s="2">
        <v>40699</v>
      </c>
      <c r="B178" s="2">
        <v>0.75</v>
      </c>
      <c r="C178" s="2">
        <f t="shared" si="13"/>
        <v>0</v>
      </c>
      <c r="D178">
        <v>46</v>
      </c>
    </row>
    <row r="179" spans="1:4">
      <c r="A179" s="2">
        <v>40702</v>
      </c>
      <c r="B179" s="2">
        <v>0.75</v>
      </c>
      <c r="C179" s="2">
        <f t="shared" si="13"/>
        <v>0</v>
      </c>
      <c r="D179">
        <v>30</v>
      </c>
    </row>
    <row r="180" spans="1:4">
      <c r="A180" s="2">
        <v>40817</v>
      </c>
      <c r="B180" s="2">
        <v>0.75</v>
      </c>
      <c r="C180" s="2">
        <f t="shared" si="13"/>
        <v>0</v>
      </c>
      <c r="D180">
        <v>30</v>
      </c>
    </row>
    <row r="181" spans="1:4">
      <c r="A181" s="2">
        <v>40968</v>
      </c>
      <c r="B181" s="2">
        <v>0.75</v>
      </c>
      <c r="C181" s="2">
        <f t="shared" si="13"/>
        <v>0</v>
      </c>
      <c r="D181">
        <v>32</v>
      </c>
    </row>
    <row r="182" spans="1:4">
      <c r="A182" s="2">
        <v>41469</v>
      </c>
      <c r="B182" s="2">
        <v>0.75</v>
      </c>
      <c r="C182" s="2">
        <f t="shared" si="13"/>
        <v>0</v>
      </c>
      <c r="D182">
        <v>27</v>
      </c>
    </row>
    <row r="183" spans="1:4">
      <c r="A183" s="2">
        <v>41603</v>
      </c>
      <c r="B183" s="2">
        <v>0.75</v>
      </c>
      <c r="C183" s="2">
        <f t="shared" si="13"/>
        <v>0</v>
      </c>
      <c r="D183">
        <v>23</v>
      </c>
    </row>
    <row r="184" spans="1:4">
      <c r="A184" s="2">
        <v>42928</v>
      </c>
      <c r="B184" s="2">
        <v>0.75</v>
      </c>
      <c r="C184" s="2">
        <f t="shared" si="13"/>
        <v>0</v>
      </c>
      <c r="D184">
        <v>25</v>
      </c>
    </row>
    <row r="185" spans="1:4">
      <c r="A185" s="2">
        <v>43272</v>
      </c>
      <c r="B185" s="2">
        <v>0.75</v>
      </c>
      <c r="C185" s="2">
        <f t="shared" si="13"/>
        <v>0</v>
      </c>
      <c r="D185">
        <v>31</v>
      </c>
    </row>
    <row r="186" spans="1:4">
      <c r="A186" s="2">
        <v>43481</v>
      </c>
      <c r="B186" s="2">
        <v>0.75</v>
      </c>
      <c r="C186" s="2">
        <f t="shared" si="13"/>
        <v>0</v>
      </c>
      <c r="D186">
        <v>43</v>
      </c>
    </row>
    <row r="187" spans="1:4">
      <c r="A187" s="2">
        <v>43781</v>
      </c>
      <c r="B187" s="2">
        <v>0.75</v>
      </c>
      <c r="C187" s="2">
        <f t="shared" si="13"/>
        <v>0</v>
      </c>
      <c r="D187">
        <v>39</v>
      </c>
    </row>
    <row r="188" spans="1:4">
      <c r="A188" s="2">
        <v>43830</v>
      </c>
      <c r="B188" s="2">
        <v>0.75</v>
      </c>
      <c r="C188" s="2">
        <f t="shared" si="13"/>
        <v>0</v>
      </c>
      <c r="D188">
        <v>23</v>
      </c>
    </row>
    <row r="189" spans="1:4">
      <c r="A189" s="2">
        <v>43963</v>
      </c>
      <c r="B189" s="2">
        <v>0.75</v>
      </c>
      <c r="C189" s="2">
        <f t="shared" si="13"/>
        <v>0</v>
      </c>
      <c r="D189">
        <v>22</v>
      </c>
    </row>
    <row r="190" spans="1:4">
      <c r="A190" s="2">
        <v>44090</v>
      </c>
      <c r="B190" s="2">
        <v>0.75</v>
      </c>
      <c r="C190" s="2">
        <f t="shared" si="13"/>
        <v>0</v>
      </c>
      <c r="D190">
        <v>34</v>
      </c>
    </row>
    <row r="191" spans="1:4">
      <c r="A191" s="2">
        <v>44095</v>
      </c>
      <c r="B191" s="2">
        <v>0.75</v>
      </c>
      <c r="C191" s="2">
        <f t="shared" si="13"/>
        <v>0</v>
      </c>
      <c r="D191">
        <v>30</v>
      </c>
    </row>
    <row r="192" spans="1:4">
      <c r="A192" s="2">
        <v>45001</v>
      </c>
      <c r="B192" s="2">
        <v>0.75</v>
      </c>
      <c r="C192" s="2">
        <f t="shared" si="13"/>
        <v>0</v>
      </c>
      <c r="D192">
        <v>49</v>
      </c>
    </row>
    <row r="193" spans="1:4">
      <c r="A193" s="2">
        <v>45473</v>
      </c>
      <c r="B193" s="2">
        <v>0.75</v>
      </c>
      <c r="C193" s="2">
        <f t="shared" si="13"/>
        <v>0</v>
      </c>
      <c r="D193">
        <v>19</v>
      </c>
    </row>
    <row r="194" spans="1:4">
      <c r="A194" s="2">
        <v>46218</v>
      </c>
      <c r="B194" s="2">
        <v>0.75</v>
      </c>
      <c r="C194" s="2">
        <f t="shared" si="13"/>
        <v>0</v>
      </c>
      <c r="D194">
        <v>30</v>
      </c>
    </row>
    <row r="195" spans="1:4">
      <c r="A195" s="2">
        <v>46386</v>
      </c>
      <c r="B195" s="2">
        <v>0.75</v>
      </c>
      <c r="C195" s="2">
        <f t="shared" ref="C195:C258" si="14">IF(B195&lt;0.5, 1, 0)</f>
        <v>0</v>
      </c>
      <c r="D195">
        <v>49</v>
      </c>
    </row>
    <row r="196" spans="1:4">
      <c r="A196" s="2">
        <v>40676</v>
      </c>
      <c r="B196" s="2">
        <v>0.7</v>
      </c>
      <c r="C196" s="2">
        <f t="shared" si="14"/>
        <v>0</v>
      </c>
      <c r="D196">
        <v>47</v>
      </c>
    </row>
    <row r="197" spans="1:4">
      <c r="A197" s="2">
        <v>40681</v>
      </c>
      <c r="B197" s="2">
        <v>0.7</v>
      </c>
      <c r="C197" s="2">
        <f t="shared" si="14"/>
        <v>0</v>
      </c>
      <c r="D197">
        <v>29</v>
      </c>
    </row>
    <row r="198" spans="1:4">
      <c r="A198" s="2">
        <v>40921</v>
      </c>
      <c r="B198" s="2">
        <v>0.7</v>
      </c>
      <c r="C198" s="2">
        <f t="shared" si="14"/>
        <v>0</v>
      </c>
      <c r="D198">
        <v>33</v>
      </c>
    </row>
    <row r="199" spans="1:4">
      <c r="A199" s="2">
        <v>40936</v>
      </c>
      <c r="B199" s="2">
        <v>0.7</v>
      </c>
      <c r="C199" s="2">
        <f t="shared" si="14"/>
        <v>0</v>
      </c>
      <c r="D199">
        <v>40</v>
      </c>
    </row>
    <row r="200" spans="1:4">
      <c r="A200" s="2">
        <v>41514</v>
      </c>
      <c r="B200" s="2">
        <v>0.7</v>
      </c>
      <c r="C200" s="2">
        <f t="shared" si="14"/>
        <v>0</v>
      </c>
      <c r="D200">
        <v>28</v>
      </c>
    </row>
    <row r="201" spans="1:4">
      <c r="A201" s="2">
        <v>41144</v>
      </c>
      <c r="B201" s="2">
        <v>0.7</v>
      </c>
      <c r="C201" s="2">
        <f t="shared" si="14"/>
        <v>0</v>
      </c>
      <c r="D201">
        <v>31</v>
      </c>
    </row>
    <row r="202" spans="1:4">
      <c r="A202" s="2">
        <v>42221</v>
      </c>
      <c r="B202" s="2">
        <v>0.7</v>
      </c>
      <c r="C202" s="2">
        <f t="shared" si="14"/>
        <v>0</v>
      </c>
      <c r="D202">
        <v>36</v>
      </c>
    </row>
    <row r="203" spans="1:4">
      <c r="A203" s="2">
        <v>42470</v>
      </c>
      <c r="B203" s="2">
        <v>0.7</v>
      </c>
      <c r="C203" s="2">
        <f t="shared" si="14"/>
        <v>0</v>
      </c>
      <c r="D203">
        <v>25</v>
      </c>
    </row>
    <row r="204" spans="1:4">
      <c r="A204" s="2">
        <v>42512</v>
      </c>
      <c r="B204" s="2">
        <v>0.7</v>
      </c>
      <c r="C204" s="2">
        <f t="shared" si="14"/>
        <v>0</v>
      </c>
      <c r="D204">
        <v>23</v>
      </c>
    </row>
    <row r="205" spans="1:4">
      <c r="A205" s="2">
        <v>42579</v>
      </c>
      <c r="B205" s="2">
        <v>0.7</v>
      </c>
      <c r="C205" s="2">
        <f t="shared" si="14"/>
        <v>0</v>
      </c>
      <c r="D205">
        <v>33</v>
      </c>
    </row>
    <row r="206" spans="1:4">
      <c r="A206" s="2">
        <v>43016</v>
      </c>
      <c r="B206" s="2">
        <v>0.7</v>
      </c>
      <c r="C206" s="2">
        <f t="shared" si="14"/>
        <v>0</v>
      </c>
      <c r="D206">
        <v>25</v>
      </c>
    </row>
    <row r="207" spans="1:4">
      <c r="A207" s="2">
        <v>43798</v>
      </c>
      <c r="B207" s="2">
        <v>0.7</v>
      </c>
      <c r="C207" s="2">
        <f t="shared" si="14"/>
        <v>0</v>
      </c>
      <c r="D207">
        <v>25</v>
      </c>
    </row>
    <row r="208" spans="1:4">
      <c r="A208" s="2">
        <v>43803</v>
      </c>
      <c r="B208" s="2">
        <v>0.7</v>
      </c>
      <c r="C208" s="2">
        <f t="shared" si="14"/>
        <v>0</v>
      </c>
      <c r="D208">
        <v>38</v>
      </c>
    </row>
    <row r="209" spans="1:4">
      <c r="A209" s="2">
        <v>43971</v>
      </c>
      <c r="B209" s="2">
        <v>0.7</v>
      </c>
      <c r="C209" s="2">
        <f t="shared" si="14"/>
        <v>0</v>
      </c>
      <c r="D209">
        <v>31</v>
      </c>
    </row>
    <row r="210" spans="1:4">
      <c r="A210" s="2">
        <v>43994</v>
      </c>
      <c r="B210" s="2">
        <v>0.7</v>
      </c>
      <c r="C210" s="2">
        <f t="shared" si="14"/>
        <v>0</v>
      </c>
      <c r="D210">
        <v>35</v>
      </c>
    </row>
    <row r="211" spans="1:4">
      <c r="A211" s="2">
        <v>43999</v>
      </c>
      <c r="B211" s="2">
        <v>0.7</v>
      </c>
      <c r="C211" s="2">
        <f t="shared" si="14"/>
        <v>0</v>
      </c>
      <c r="D211">
        <v>35</v>
      </c>
    </row>
    <row r="212" spans="1:4">
      <c r="A212" s="2">
        <v>44022</v>
      </c>
      <c r="B212" s="2">
        <v>0.7</v>
      </c>
      <c r="C212" s="2">
        <f t="shared" si="14"/>
        <v>0</v>
      </c>
      <c r="D212">
        <v>38</v>
      </c>
    </row>
    <row r="213" spans="1:4">
      <c r="A213" s="2">
        <v>44113</v>
      </c>
      <c r="B213" s="2">
        <v>0.7</v>
      </c>
      <c r="C213" s="2">
        <f t="shared" si="14"/>
        <v>0</v>
      </c>
      <c r="D213">
        <v>36</v>
      </c>
    </row>
    <row r="214" spans="1:4">
      <c r="A214" s="2">
        <v>44117</v>
      </c>
      <c r="B214" s="2">
        <v>0.7</v>
      </c>
      <c r="C214" s="2">
        <f t="shared" si="14"/>
        <v>0</v>
      </c>
      <c r="D214">
        <v>32</v>
      </c>
    </row>
    <row r="215" spans="1:4">
      <c r="A215" s="2">
        <v>41286</v>
      </c>
      <c r="B215" s="2">
        <v>0.7</v>
      </c>
      <c r="C215" s="2">
        <f t="shared" si="14"/>
        <v>0</v>
      </c>
      <c r="D215">
        <v>26</v>
      </c>
    </row>
    <row r="216" spans="1:4">
      <c r="A216" s="2">
        <v>41037</v>
      </c>
      <c r="B216" s="2">
        <v>0.7</v>
      </c>
      <c r="C216" s="2">
        <f t="shared" si="14"/>
        <v>0</v>
      </c>
      <c r="D216">
        <v>35</v>
      </c>
    </row>
    <row r="217" spans="1:4">
      <c r="A217" s="2">
        <v>44233</v>
      </c>
      <c r="B217" s="2">
        <v>0.7</v>
      </c>
      <c r="C217" s="2">
        <f t="shared" si="14"/>
        <v>0</v>
      </c>
      <c r="D217">
        <v>42</v>
      </c>
    </row>
    <row r="218" spans="1:4">
      <c r="A218" s="2">
        <v>44680</v>
      </c>
      <c r="B218" s="2">
        <v>0.7</v>
      </c>
      <c r="C218" s="2">
        <f t="shared" si="14"/>
        <v>0</v>
      </c>
      <c r="D218">
        <v>33</v>
      </c>
    </row>
    <row r="219" spans="1:4">
      <c r="A219" s="2">
        <v>44739</v>
      </c>
      <c r="B219" s="2">
        <v>0.7</v>
      </c>
      <c r="C219" s="2">
        <f t="shared" si="14"/>
        <v>0</v>
      </c>
      <c r="D219">
        <v>35</v>
      </c>
    </row>
    <row r="220" spans="1:4">
      <c r="A220" s="2">
        <v>45739</v>
      </c>
      <c r="B220" s="2">
        <v>0.7</v>
      </c>
      <c r="C220" s="2">
        <f t="shared" si="14"/>
        <v>0</v>
      </c>
      <c r="D220">
        <v>23</v>
      </c>
    </row>
    <row r="221" spans="1:4">
      <c r="A221" s="2">
        <v>45910</v>
      </c>
      <c r="B221" s="2">
        <v>0.7</v>
      </c>
      <c r="C221" s="2">
        <f t="shared" si="14"/>
        <v>0</v>
      </c>
      <c r="D221">
        <v>32</v>
      </c>
    </row>
    <row r="222" spans="1:4">
      <c r="A222" s="2">
        <v>45974</v>
      </c>
      <c r="B222" s="2">
        <v>0.7</v>
      </c>
      <c r="C222" s="2">
        <f t="shared" si="14"/>
        <v>0</v>
      </c>
      <c r="D222">
        <v>44</v>
      </c>
    </row>
    <row r="223" spans="1:4">
      <c r="A223" s="2">
        <v>46131</v>
      </c>
      <c r="B223" s="2">
        <v>0.7</v>
      </c>
      <c r="C223" s="2">
        <f t="shared" si="14"/>
        <v>0</v>
      </c>
      <c r="D223">
        <v>35</v>
      </c>
    </row>
    <row r="224" spans="1:4">
      <c r="A224" s="2">
        <v>46178</v>
      </c>
      <c r="B224" s="2">
        <v>0.7</v>
      </c>
      <c r="C224" s="2">
        <f t="shared" si="14"/>
        <v>0</v>
      </c>
      <c r="D224">
        <v>29</v>
      </c>
    </row>
    <row r="225" spans="1:4">
      <c r="A225" s="2">
        <v>46337</v>
      </c>
      <c r="B225" s="2">
        <v>0.7</v>
      </c>
      <c r="C225" s="2">
        <f t="shared" si="14"/>
        <v>0</v>
      </c>
      <c r="D225">
        <v>41</v>
      </c>
    </row>
    <row r="226" spans="1:4">
      <c r="A226" s="2">
        <v>46516</v>
      </c>
      <c r="B226" s="2">
        <v>0.7</v>
      </c>
      <c r="C226" s="2">
        <f t="shared" si="14"/>
        <v>0</v>
      </c>
      <c r="D226">
        <v>36</v>
      </c>
    </row>
    <row r="227" spans="1:4">
      <c r="A227" s="2">
        <v>42462</v>
      </c>
      <c r="B227" s="2">
        <v>0.65</v>
      </c>
      <c r="C227" s="2">
        <f t="shared" si="14"/>
        <v>0</v>
      </c>
      <c r="D227">
        <v>32</v>
      </c>
    </row>
    <row r="228" spans="1:4">
      <c r="A228" s="2">
        <v>42649</v>
      </c>
      <c r="B228" s="2">
        <v>0.65</v>
      </c>
      <c r="C228" s="2">
        <f t="shared" si="14"/>
        <v>0</v>
      </c>
      <c r="D228">
        <v>35</v>
      </c>
    </row>
    <row r="229" spans="1:4">
      <c r="A229" s="2">
        <v>43566</v>
      </c>
      <c r="B229" s="2">
        <v>0.65</v>
      </c>
      <c r="C229" s="2">
        <f t="shared" si="14"/>
        <v>0</v>
      </c>
      <c r="D229">
        <v>22</v>
      </c>
    </row>
    <row r="230" spans="1:4">
      <c r="A230" s="2">
        <v>43933</v>
      </c>
      <c r="B230" s="2">
        <v>0.65</v>
      </c>
      <c r="C230" s="2">
        <f t="shared" si="14"/>
        <v>0</v>
      </c>
      <c r="D230">
        <v>37</v>
      </c>
    </row>
    <row r="231" spans="1:4">
      <c r="A231" s="2">
        <v>43996</v>
      </c>
      <c r="B231" s="2">
        <v>0.65</v>
      </c>
      <c r="C231" s="2">
        <f t="shared" si="14"/>
        <v>0</v>
      </c>
      <c r="D231">
        <v>32</v>
      </c>
    </row>
    <row r="232" spans="1:4">
      <c r="A232" s="2">
        <v>44307</v>
      </c>
      <c r="B232" s="2">
        <v>0.65</v>
      </c>
      <c r="C232" s="2">
        <f t="shared" si="14"/>
        <v>0</v>
      </c>
      <c r="D232">
        <v>39</v>
      </c>
    </row>
    <row r="233" spans="1:4">
      <c r="A233" s="2">
        <v>44411</v>
      </c>
      <c r="B233" s="2">
        <v>0.65</v>
      </c>
      <c r="C233" s="2">
        <f t="shared" si="14"/>
        <v>0</v>
      </c>
      <c r="D233">
        <v>43</v>
      </c>
    </row>
    <row r="234" spans="1:4">
      <c r="A234" s="2">
        <v>42876</v>
      </c>
      <c r="B234" s="2">
        <v>0.63</v>
      </c>
      <c r="C234" s="2">
        <f t="shared" si="14"/>
        <v>0</v>
      </c>
      <c r="D234">
        <v>36</v>
      </c>
    </row>
    <row r="235" spans="1:4">
      <c r="A235" s="2">
        <v>40825</v>
      </c>
      <c r="B235" s="2">
        <v>0.6</v>
      </c>
      <c r="C235" s="2">
        <f t="shared" si="14"/>
        <v>0</v>
      </c>
      <c r="D235">
        <v>30</v>
      </c>
    </row>
    <row r="236" spans="1:4">
      <c r="A236" s="2">
        <v>40822</v>
      </c>
      <c r="B236" s="2">
        <v>0.6</v>
      </c>
      <c r="C236" s="2">
        <f t="shared" si="14"/>
        <v>0</v>
      </c>
      <c r="D236">
        <v>38</v>
      </c>
    </row>
    <row r="237" spans="1:4">
      <c r="A237" s="2">
        <v>40933</v>
      </c>
      <c r="B237" s="2">
        <v>0.6</v>
      </c>
      <c r="C237" s="2">
        <f t="shared" si="14"/>
        <v>0</v>
      </c>
      <c r="D237">
        <v>32</v>
      </c>
    </row>
    <row r="238" spans="1:4">
      <c r="A238" s="2">
        <v>40967</v>
      </c>
      <c r="B238" s="2">
        <v>0.6</v>
      </c>
      <c r="C238" s="2">
        <f t="shared" si="14"/>
        <v>0</v>
      </c>
      <c r="D238">
        <v>32</v>
      </c>
    </row>
    <row r="239" spans="1:4">
      <c r="A239" s="2">
        <v>40974</v>
      </c>
      <c r="B239" s="2">
        <v>0.6</v>
      </c>
      <c r="C239" s="2">
        <f t="shared" si="14"/>
        <v>0</v>
      </c>
      <c r="D239">
        <v>28</v>
      </c>
    </row>
    <row r="240" spans="1:4">
      <c r="A240" s="2">
        <v>41092</v>
      </c>
      <c r="B240" s="2">
        <v>0.6</v>
      </c>
      <c r="C240" s="2">
        <f t="shared" si="14"/>
        <v>0</v>
      </c>
      <c r="D240">
        <v>30</v>
      </c>
    </row>
    <row r="241" spans="1:4">
      <c r="A241" s="2">
        <v>41181</v>
      </c>
      <c r="B241" s="2">
        <v>0.6</v>
      </c>
      <c r="C241" s="2">
        <f t="shared" si="14"/>
        <v>0</v>
      </c>
      <c r="D241">
        <v>32</v>
      </c>
    </row>
    <row r="242" spans="1:4">
      <c r="A242" s="2">
        <v>41191</v>
      </c>
      <c r="B242" s="2">
        <v>0.6</v>
      </c>
      <c r="C242" s="2">
        <f t="shared" si="14"/>
        <v>0</v>
      </c>
      <c r="D242">
        <v>35</v>
      </c>
    </row>
    <row r="243" spans="1:4">
      <c r="A243" s="2">
        <v>41781</v>
      </c>
      <c r="B243" s="2">
        <v>0.6</v>
      </c>
      <c r="C243" s="2">
        <f t="shared" si="14"/>
        <v>0</v>
      </c>
      <c r="D243">
        <v>35</v>
      </c>
    </row>
    <row r="244" spans="1:4">
      <c r="A244" s="2">
        <v>41491</v>
      </c>
      <c r="B244" s="2">
        <v>0.6</v>
      </c>
      <c r="C244" s="2">
        <f t="shared" si="14"/>
        <v>0</v>
      </c>
      <c r="D244">
        <v>26</v>
      </c>
    </row>
    <row r="245" spans="1:4">
      <c r="A245" s="2">
        <v>42475</v>
      </c>
      <c r="B245" s="2">
        <v>0.6</v>
      </c>
      <c r="C245" s="2">
        <f t="shared" si="14"/>
        <v>0</v>
      </c>
      <c r="D245">
        <v>38</v>
      </c>
    </row>
    <row r="246" spans="1:4">
      <c r="A246" s="2">
        <v>42885</v>
      </c>
      <c r="B246" s="2">
        <v>0.6</v>
      </c>
      <c r="C246" s="2">
        <f t="shared" si="14"/>
        <v>0</v>
      </c>
      <c r="D246">
        <v>37</v>
      </c>
    </row>
    <row r="247" spans="1:4">
      <c r="A247" s="2">
        <v>43271</v>
      </c>
      <c r="B247" s="2">
        <v>0.6</v>
      </c>
      <c r="C247" s="2">
        <f t="shared" si="14"/>
        <v>0</v>
      </c>
      <c r="D247">
        <v>38</v>
      </c>
    </row>
    <row r="248" spans="1:4">
      <c r="A248" s="2">
        <v>43792</v>
      </c>
      <c r="B248" s="2">
        <v>0.6</v>
      </c>
      <c r="C248" s="2">
        <f t="shared" si="14"/>
        <v>0</v>
      </c>
      <c r="D248">
        <v>29</v>
      </c>
    </row>
    <row r="249" spans="1:4">
      <c r="A249" s="2">
        <v>43808</v>
      </c>
      <c r="B249" s="2">
        <v>0.6</v>
      </c>
      <c r="C249" s="2">
        <f t="shared" si="14"/>
        <v>0</v>
      </c>
      <c r="D249">
        <v>45</v>
      </c>
    </row>
    <row r="250" spans="1:4">
      <c r="A250" s="2">
        <v>43895</v>
      </c>
      <c r="B250" s="2">
        <v>0.6</v>
      </c>
      <c r="C250" s="2">
        <f t="shared" si="14"/>
        <v>0</v>
      </c>
      <c r="D250">
        <v>42</v>
      </c>
    </row>
    <row r="251" spans="1:4">
      <c r="A251" s="2">
        <v>43899</v>
      </c>
      <c r="B251" s="2">
        <v>0.6</v>
      </c>
      <c r="C251" s="2">
        <f t="shared" si="14"/>
        <v>0</v>
      </c>
      <c r="D251">
        <v>42</v>
      </c>
    </row>
    <row r="252" spans="1:4">
      <c r="A252" s="2">
        <v>43979</v>
      </c>
      <c r="B252" s="2">
        <v>0.6</v>
      </c>
      <c r="C252" s="2">
        <f t="shared" si="14"/>
        <v>0</v>
      </c>
      <c r="D252">
        <v>39</v>
      </c>
    </row>
    <row r="253" spans="1:4">
      <c r="A253" s="2">
        <v>44025</v>
      </c>
      <c r="B253" s="2">
        <v>0.6</v>
      </c>
      <c r="C253" s="2">
        <f t="shared" si="14"/>
        <v>0</v>
      </c>
      <c r="D253">
        <v>32</v>
      </c>
    </row>
    <row r="254" spans="1:4">
      <c r="A254" s="2">
        <v>44048</v>
      </c>
      <c r="B254" s="2">
        <v>0.6</v>
      </c>
      <c r="C254" s="2">
        <f t="shared" si="14"/>
        <v>0</v>
      </c>
      <c r="D254">
        <v>29</v>
      </c>
    </row>
    <row r="255" spans="1:4">
      <c r="A255" s="2">
        <v>44092</v>
      </c>
      <c r="B255" s="2">
        <v>0.6</v>
      </c>
      <c r="C255" s="2">
        <f t="shared" si="14"/>
        <v>0</v>
      </c>
      <c r="D255">
        <v>34</v>
      </c>
    </row>
    <row r="256" spans="1:4">
      <c r="A256" s="2">
        <v>44158</v>
      </c>
      <c r="B256" s="2">
        <v>0.6</v>
      </c>
      <c r="C256" s="2">
        <f t="shared" si="14"/>
        <v>0</v>
      </c>
      <c r="D256">
        <v>47</v>
      </c>
    </row>
    <row r="257" spans="1:4">
      <c r="A257" s="2">
        <v>45416</v>
      </c>
      <c r="B257" s="2">
        <v>0.6</v>
      </c>
      <c r="C257" s="2">
        <f t="shared" si="14"/>
        <v>0</v>
      </c>
      <c r="D257">
        <v>22</v>
      </c>
    </row>
    <row r="258" spans="1:4">
      <c r="A258" s="2">
        <v>45856</v>
      </c>
      <c r="B258" s="2">
        <v>0.6</v>
      </c>
      <c r="C258" s="2">
        <f t="shared" si="14"/>
        <v>0</v>
      </c>
      <c r="D258">
        <v>31</v>
      </c>
    </row>
    <row r="259" spans="1:4">
      <c r="A259" s="2">
        <v>44919</v>
      </c>
      <c r="B259" s="2">
        <v>0.6</v>
      </c>
      <c r="C259" s="2">
        <f t="shared" ref="C259:C322" si="15">IF(B259&lt;0.5, 1, 0)</f>
        <v>0</v>
      </c>
      <c r="D259">
        <v>41</v>
      </c>
    </row>
    <row r="260" spans="1:4">
      <c r="A260" s="2">
        <v>46330</v>
      </c>
      <c r="B260" s="2">
        <v>0.6</v>
      </c>
      <c r="C260" s="2">
        <f t="shared" si="15"/>
        <v>0</v>
      </c>
      <c r="D260">
        <v>36</v>
      </c>
    </row>
    <row r="261" spans="1:4">
      <c r="A261" s="2">
        <v>40693</v>
      </c>
      <c r="B261" s="2">
        <v>0.5</v>
      </c>
      <c r="C261" s="2">
        <f t="shared" si="15"/>
        <v>0</v>
      </c>
      <c r="D261">
        <v>43</v>
      </c>
    </row>
    <row r="262" spans="1:4">
      <c r="A262" s="2">
        <v>40720</v>
      </c>
      <c r="B262" s="2">
        <v>0.5</v>
      </c>
      <c r="C262" s="2">
        <f t="shared" si="15"/>
        <v>0</v>
      </c>
      <c r="D262">
        <v>27</v>
      </c>
    </row>
    <row r="263" spans="1:4">
      <c r="A263" s="2">
        <v>40733</v>
      </c>
      <c r="B263" s="2">
        <v>0.5</v>
      </c>
      <c r="C263" s="2">
        <f t="shared" si="15"/>
        <v>0</v>
      </c>
      <c r="D263">
        <v>40</v>
      </c>
    </row>
    <row r="264" spans="1:4">
      <c r="A264" s="2">
        <v>40827</v>
      </c>
      <c r="B264" s="2">
        <v>0.5</v>
      </c>
      <c r="C264" s="2">
        <f t="shared" si="15"/>
        <v>0</v>
      </c>
      <c r="D264">
        <v>27</v>
      </c>
    </row>
    <row r="265" spans="1:4">
      <c r="A265" s="2">
        <v>40888</v>
      </c>
      <c r="B265" s="2">
        <v>0.5</v>
      </c>
      <c r="C265" s="2">
        <f t="shared" si="15"/>
        <v>0</v>
      </c>
      <c r="D265">
        <v>41</v>
      </c>
    </row>
    <row r="266" spans="1:4">
      <c r="A266" s="2">
        <v>40972</v>
      </c>
      <c r="B266" s="2">
        <v>0.5</v>
      </c>
      <c r="C266" s="2">
        <f t="shared" si="15"/>
        <v>0</v>
      </c>
      <c r="D266">
        <v>29</v>
      </c>
    </row>
    <row r="267" spans="1:4">
      <c r="A267" s="2">
        <v>40983</v>
      </c>
      <c r="B267" s="2">
        <v>0.5</v>
      </c>
      <c r="C267" s="2">
        <f t="shared" si="15"/>
        <v>0</v>
      </c>
      <c r="D267">
        <v>37</v>
      </c>
    </row>
    <row r="268" spans="1:4">
      <c r="A268" s="2">
        <v>11373</v>
      </c>
      <c r="B268" s="2">
        <v>0.5</v>
      </c>
      <c r="C268" s="2">
        <f t="shared" si="15"/>
        <v>0</v>
      </c>
      <c r="D268">
        <v>18</v>
      </c>
    </row>
    <row r="269" spans="1:4">
      <c r="A269" s="2">
        <v>41049</v>
      </c>
      <c r="B269" s="2">
        <v>0.5</v>
      </c>
      <c r="C269" s="2">
        <f t="shared" si="15"/>
        <v>0</v>
      </c>
      <c r="D269">
        <v>42</v>
      </c>
    </row>
    <row r="270" spans="1:4">
      <c r="A270" s="2">
        <v>41058</v>
      </c>
      <c r="B270" s="2">
        <v>0.5</v>
      </c>
      <c r="C270" s="2">
        <f t="shared" si="15"/>
        <v>0</v>
      </c>
      <c r="D270">
        <v>44</v>
      </c>
    </row>
    <row r="271" spans="1:4">
      <c r="A271" s="2">
        <v>41087</v>
      </c>
      <c r="B271" s="2">
        <v>0.5</v>
      </c>
      <c r="C271" s="2">
        <f t="shared" si="15"/>
        <v>0</v>
      </c>
      <c r="D271">
        <v>44</v>
      </c>
    </row>
    <row r="272" spans="1:4">
      <c r="A272" s="2">
        <v>41091</v>
      </c>
      <c r="B272" s="2">
        <v>0.5</v>
      </c>
      <c r="C272" s="2">
        <f t="shared" si="15"/>
        <v>0</v>
      </c>
      <c r="D272">
        <v>23</v>
      </c>
    </row>
    <row r="273" spans="1:4">
      <c r="A273" s="2">
        <v>41261</v>
      </c>
      <c r="B273" s="2">
        <v>0.5</v>
      </c>
      <c r="C273" s="2">
        <f t="shared" si="15"/>
        <v>0</v>
      </c>
      <c r="D273">
        <v>31</v>
      </c>
    </row>
    <row r="274" spans="1:4">
      <c r="A274" s="2">
        <v>41419</v>
      </c>
      <c r="B274" s="2">
        <v>0.5</v>
      </c>
      <c r="C274" s="2">
        <f t="shared" si="15"/>
        <v>0</v>
      </c>
      <c r="D274">
        <v>40</v>
      </c>
    </row>
    <row r="275" spans="1:4">
      <c r="A275" s="2">
        <v>41448</v>
      </c>
      <c r="B275" s="2">
        <v>0.5</v>
      </c>
      <c r="C275" s="2">
        <f t="shared" si="15"/>
        <v>0</v>
      </c>
      <c r="D275">
        <v>49</v>
      </c>
    </row>
    <row r="276" spans="1:4">
      <c r="A276" s="2">
        <v>41459</v>
      </c>
      <c r="B276" s="2">
        <v>0.5</v>
      </c>
      <c r="C276" s="2">
        <f t="shared" si="15"/>
        <v>0</v>
      </c>
      <c r="D276">
        <v>32</v>
      </c>
    </row>
    <row r="277" spans="1:4">
      <c r="A277" s="2">
        <v>41752</v>
      </c>
      <c r="B277" s="2">
        <v>0.5</v>
      </c>
      <c r="C277" s="2">
        <f t="shared" si="15"/>
        <v>0</v>
      </c>
      <c r="D277">
        <v>33</v>
      </c>
    </row>
    <row r="278" spans="1:4">
      <c r="A278" s="2">
        <v>41790</v>
      </c>
      <c r="B278" s="2">
        <v>0.5</v>
      </c>
      <c r="C278" s="2">
        <f t="shared" si="15"/>
        <v>0</v>
      </c>
      <c r="D278">
        <v>32</v>
      </c>
    </row>
    <row r="279" spans="1:4">
      <c r="A279" s="2">
        <v>42159</v>
      </c>
      <c r="B279" s="2">
        <v>0.5</v>
      </c>
      <c r="C279" s="2">
        <f t="shared" si="15"/>
        <v>0</v>
      </c>
      <c r="D279">
        <v>36</v>
      </c>
    </row>
    <row r="280" spans="1:4">
      <c r="A280" s="2">
        <v>42561</v>
      </c>
      <c r="B280" s="2">
        <v>0.5</v>
      </c>
      <c r="C280" s="2">
        <f t="shared" si="15"/>
        <v>0</v>
      </c>
      <c r="D280">
        <v>29</v>
      </c>
    </row>
    <row r="281" spans="1:4">
      <c r="A281" s="2">
        <v>42570</v>
      </c>
      <c r="B281" s="2">
        <v>0.5</v>
      </c>
      <c r="C281" s="2">
        <f t="shared" si="15"/>
        <v>0</v>
      </c>
      <c r="D281">
        <v>28</v>
      </c>
    </row>
    <row r="282" spans="1:4">
      <c r="A282" s="2">
        <v>42592</v>
      </c>
      <c r="B282" s="2">
        <v>0.5</v>
      </c>
      <c r="C282" s="2">
        <f t="shared" si="15"/>
        <v>0</v>
      </c>
      <c r="D282">
        <v>31</v>
      </c>
    </row>
    <row r="283" spans="1:4">
      <c r="A283" s="2">
        <v>42610</v>
      </c>
      <c r="B283" s="2">
        <v>0.5</v>
      </c>
      <c r="C283" s="2">
        <f t="shared" si="15"/>
        <v>0</v>
      </c>
      <c r="D283">
        <v>31</v>
      </c>
    </row>
    <row r="284" spans="1:4">
      <c r="A284" s="2">
        <v>42621</v>
      </c>
      <c r="B284" s="2">
        <v>0.5</v>
      </c>
      <c r="C284" s="2">
        <f t="shared" si="15"/>
        <v>0</v>
      </c>
      <c r="D284">
        <v>22</v>
      </c>
    </row>
    <row r="285" spans="1:4">
      <c r="A285" s="2">
        <v>42676</v>
      </c>
      <c r="B285" s="2">
        <v>0.5</v>
      </c>
      <c r="C285" s="2">
        <f t="shared" si="15"/>
        <v>0</v>
      </c>
      <c r="D285">
        <v>29</v>
      </c>
    </row>
    <row r="286" spans="1:4">
      <c r="A286" s="2">
        <v>42688</v>
      </c>
      <c r="B286" s="2">
        <v>0.5</v>
      </c>
      <c r="C286" s="2">
        <f t="shared" si="15"/>
        <v>0</v>
      </c>
      <c r="D286">
        <v>44</v>
      </c>
    </row>
    <row r="287" spans="1:4">
      <c r="A287" s="2">
        <v>42689</v>
      </c>
      <c r="B287" s="2">
        <v>0.5</v>
      </c>
      <c r="C287" s="2">
        <f t="shared" si="15"/>
        <v>0</v>
      </c>
      <c r="D287">
        <v>41</v>
      </c>
    </row>
    <row r="288" spans="1:4">
      <c r="A288" s="2">
        <v>42744</v>
      </c>
      <c r="B288" s="2">
        <v>0.5</v>
      </c>
      <c r="C288" s="2">
        <f t="shared" si="15"/>
        <v>0</v>
      </c>
      <c r="D288">
        <v>30</v>
      </c>
    </row>
    <row r="289" spans="1:4">
      <c r="A289" s="2">
        <v>43005</v>
      </c>
      <c r="B289" s="2">
        <v>0.5</v>
      </c>
      <c r="C289" s="2">
        <f t="shared" si="15"/>
        <v>0</v>
      </c>
      <c r="D289">
        <v>38</v>
      </c>
    </row>
    <row r="290" spans="1:4">
      <c r="A290" s="2">
        <v>43007</v>
      </c>
      <c r="B290" s="2">
        <v>0.5</v>
      </c>
      <c r="C290" s="2">
        <f t="shared" si="15"/>
        <v>0</v>
      </c>
      <c r="D290">
        <v>38</v>
      </c>
    </row>
    <row r="291" spans="1:4">
      <c r="A291" s="2">
        <v>43112</v>
      </c>
      <c r="B291" s="2">
        <v>0.5</v>
      </c>
      <c r="C291" s="2">
        <f t="shared" si="15"/>
        <v>0</v>
      </c>
      <c r="D291">
        <v>25</v>
      </c>
    </row>
    <row r="292" spans="1:4">
      <c r="A292" s="2">
        <v>43334</v>
      </c>
      <c r="B292" s="2">
        <v>0.5</v>
      </c>
      <c r="C292" s="2">
        <f t="shared" si="15"/>
        <v>0</v>
      </c>
      <c r="D292">
        <v>37</v>
      </c>
    </row>
    <row r="293" spans="1:4">
      <c r="A293" s="2">
        <v>43541</v>
      </c>
      <c r="B293" s="2">
        <v>0.5</v>
      </c>
      <c r="C293" s="2">
        <f t="shared" si="15"/>
        <v>0</v>
      </c>
      <c r="D293">
        <v>37</v>
      </c>
    </row>
    <row r="294" spans="1:4">
      <c r="A294" s="2">
        <v>43582</v>
      </c>
      <c r="B294" s="2">
        <v>0.5</v>
      </c>
      <c r="C294" s="2">
        <f t="shared" si="15"/>
        <v>0</v>
      </c>
      <c r="D294">
        <v>35</v>
      </c>
    </row>
    <row r="295" spans="1:4">
      <c r="A295" s="2">
        <v>43796</v>
      </c>
      <c r="B295" s="2">
        <v>0.5</v>
      </c>
      <c r="C295" s="2">
        <f t="shared" si="15"/>
        <v>0</v>
      </c>
      <c r="D295">
        <v>38</v>
      </c>
    </row>
    <row r="296" spans="1:4">
      <c r="A296" s="2">
        <v>43827</v>
      </c>
      <c r="B296" s="2">
        <v>0.5</v>
      </c>
      <c r="C296" s="2">
        <f t="shared" si="15"/>
        <v>0</v>
      </c>
      <c r="D296">
        <v>45</v>
      </c>
    </row>
    <row r="297" spans="1:4">
      <c r="A297" s="2">
        <v>43834</v>
      </c>
      <c r="B297" s="2">
        <v>0.5</v>
      </c>
      <c r="C297" s="2">
        <f t="shared" si="15"/>
        <v>0</v>
      </c>
      <c r="D297">
        <v>42</v>
      </c>
    </row>
    <row r="298" spans="1:4">
      <c r="A298" s="2">
        <v>43855</v>
      </c>
      <c r="B298" s="2">
        <v>0.5</v>
      </c>
      <c r="C298" s="2">
        <f t="shared" si="15"/>
        <v>0</v>
      </c>
      <c r="D298">
        <v>41</v>
      </c>
    </row>
    <row r="299" spans="1:4">
      <c r="A299" s="2">
        <v>43894</v>
      </c>
      <c r="B299" s="2">
        <v>0.5</v>
      </c>
      <c r="C299" s="2">
        <f t="shared" si="15"/>
        <v>0</v>
      </c>
      <c r="D299">
        <v>42</v>
      </c>
    </row>
    <row r="300" spans="1:4">
      <c r="A300" s="2">
        <v>43938</v>
      </c>
      <c r="B300" s="2">
        <v>0.5</v>
      </c>
      <c r="C300" s="2">
        <f t="shared" si="15"/>
        <v>0</v>
      </c>
      <c r="D300">
        <v>17</v>
      </c>
    </row>
    <row r="301" spans="1:4">
      <c r="A301" s="2">
        <v>43983</v>
      </c>
      <c r="B301" s="2">
        <v>0.5</v>
      </c>
      <c r="C301" s="2">
        <f t="shared" si="15"/>
        <v>0</v>
      </c>
      <c r="D301">
        <v>45</v>
      </c>
    </row>
    <row r="302" spans="1:4">
      <c r="A302" s="2">
        <v>44008</v>
      </c>
      <c r="B302" s="2">
        <v>0.5</v>
      </c>
      <c r="C302" s="2">
        <f t="shared" si="15"/>
        <v>0</v>
      </c>
      <c r="D302">
        <v>47</v>
      </c>
    </row>
    <row r="303" spans="1:4">
      <c r="A303" s="2">
        <v>44082</v>
      </c>
      <c r="B303" s="2">
        <v>0.5</v>
      </c>
      <c r="C303" s="2">
        <f t="shared" si="15"/>
        <v>0</v>
      </c>
      <c r="D303">
        <v>43</v>
      </c>
    </row>
    <row r="304" spans="1:4">
      <c r="A304" s="2">
        <v>44163</v>
      </c>
      <c r="B304" s="2">
        <v>0.5</v>
      </c>
      <c r="C304" s="2">
        <f t="shared" si="15"/>
        <v>0</v>
      </c>
      <c r="D304">
        <v>39</v>
      </c>
    </row>
    <row r="305" spans="1:4">
      <c r="A305" s="2">
        <v>44171</v>
      </c>
      <c r="B305" s="2">
        <v>0.5</v>
      </c>
      <c r="C305" s="2">
        <f t="shared" si="15"/>
        <v>0</v>
      </c>
      <c r="D305">
        <v>36</v>
      </c>
    </row>
    <row r="306" spans="1:4">
      <c r="A306" s="2">
        <v>44179</v>
      </c>
      <c r="B306" s="2">
        <v>0.5</v>
      </c>
      <c r="C306" s="2">
        <f t="shared" si="15"/>
        <v>0</v>
      </c>
      <c r="D306">
        <v>42</v>
      </c>
    </row>
    <row r="307" spans="1:4">
      <c r="A307" s="2">
        <v>44205</v>
      </c>
      <c r="B307" s="2">
        <v>0.5</v>
      </c>
      <c r="C307" s="2">
        <f t="shared" si="15"/>
        <v>0</v>
      </c>
      <c r="D307">
        <v>32</v>
      </c>
    </row>
    <row r="308" spans="1:4">
      <c r="A308" s="2">
        <v>44276</v>
      </c>
      <c r="B308" s="2">
        <v>0.5</v>
      </c>
      <c r="C308" s="2">
        <f t="shared" si="15"/>
        <v>0</v>
      </c>
      <c r="D308">
        <v>34</v>
      </c>
    </row>
    <row r="309" spans="1:4">
      <c r="A309" s="2">
        <v>44338</v>
      </c>
      <c r="B309" s="2">
        <v>0.5</v>
      </c>
      <c r="C309" s="2">
        <f t="shared" si="15"/>
        <v>0</v>
      </c>
      <c r="D309">
        <v>33</v>
      </c>
    </row>
    <row r="310" spans="1:4">
      <c r="A310" s="2">
        <v>44654</v>
      </c>
      <c r="B310" s="2">
        <v>0.5</v>
      </c>
      <c r="C310" s="2">
        <f t="shared" si="15"/>
        <v>0</v>
      </c>
      <c r="D310">
        <v>39</v>
      </c>
    </row>
    <row r="311" spans="1:4">
      <c r="A311" s="2">
        <v>44660</v>
      </c>
      <c r="B311" s="2">
        <v>0.5</v>
      </c>
      <c r="C311" s="2">
        <f t="shared" si="15"/>
        <v>0</v>
      </c>
      <c r="D311">
        <v>46</v>
      </c>
    </row>
    <row r="312" spans="1:4">
      <c r="A312" s="2">
        <v>44748</v>
      </c>
      <c r="B312" s="2">
        <v>0.5</v>
      </c>
      <c r="C312" s="2">
        <f t="shared" si="15"/>
        <v>0</v>
      </c>
      <c r="D312">
        <v>38</v>
      </c>
    </row>
    <row r="313" spans="1:4">
      <c r="A313" s="2">
        <v>44844</v>
      </c>
      <c r="B313" s="2">
        <v>0.5</v>
      </c>
      <c r="C313" s="2">
        <f t="shared" si="15"/>
        <v>0</v>
      </c>
      <c r="D313">
        <v>40</v>
      </c>
    </row>
    <row r="314" spans="1:4">
      <c r="A314" s="2">
        <v>44918</v>
      </c>
      <c r="B314" s="2">
        <v>0.5</v>
      </c>
      <c r="C314" s="2">
        <f t="shared" si="15"/>
        <v>0</v>
      </c>
      <c r="D314">
        <v>35</v>
      </c>
    </row>
    <row r="315" spans="1:4">
      <c r="A315" s="2">
        <v>44994</v>
      </c>
      <c r="B315" s="2">
        <v>0.5</v>
      </c>
      <c r="C315" s="2">
        <f t="shared" si="15"/>
        <v>0</v>
      </c>
      <c r="D315">
        <v>40</v>
      </c>
    </row>
    <row r="316" spans="1:4">
      <c r="A316" s="2">
        <v>45029</v>
      </c>
      <c r="B316" s="2">
        <v>0.5</v>
      </c>
      <c r="C316" s="2">
        <f t="shared" si="15"/>
        <v>0</v>
      </c>
      <c r="D316">
        <v>39</v>
      </c>
    </row>
    <row r="317" spans="1:4">
      <c r="A317" s="2">
        <v>45838</v>
      </c>
      <c r="B317" s="2">
        <v>0.5</v>
      </c>
      <c r="C317" s="2">
        <f t="shared" si="15"/>
        <v>0</v>
      </c>
      <c r="D317">
        <v>43</v>
      </c>
    </row>
    <row r="318" spans="1:4">
      <c r="A318" s="2">
        <v>46000</v>
      </c>
      <c r="B318" s="2">
        <v>0.5</v>
      </c>
      <c r="C318" s="2">
        <f t="shared" si="15"/>
        <v>0</v>
      </c>
      <c r="D318">
        <v>53</v>
      </c>
    </row>
    <row r="319" spans="1:4">
      <c r="A319" s="2">
        <v>46074</v>
      </c>
      <c r="B319" s="2">
        <v>0.5</v>
      </c>
      <c r="C319" s="2">
        <f t="shared" si="15"/>
        <v>0</v>
      </c>
      <c r="D319">
        <v>33</v>
      </c>
    </row>
    <row r="320" spans="1:4">
      <c r="A320" s="2">
        <v>46170</v>
      </c>
      <c r="B320" s="2">
        <v>0.5</v>
      </c>
      <c r="C320" s="2">
        <f t="shared" si="15"/>
        <v>0</v>
      </c>
      <c r="D320">
        <v>32</v>
      </c>
    </row>
    <row r="321" spans="1:4">
      <c r="A321" s="2">
        <v>46379</v>
      </c>
      <c r="B321" s="2">
        <v>0.5</v>
      </c>
      <c r="C321" s="2">
        <f t="shared" si="15"/>
        <v>0</v>
      </c>
      <c r="D321">
        <v>43</v>
      </c>
    </row>
    <row r="322" spans="1:4">
      <c r="A322" s="2">
        <v>46385</v>
      </c>
      <c r="B322" s="2">
        <v>0.5</v>
      </c>
      <c r="C322" s="2">
        <f t="shared" si="15"/>
        <v>0</v>
      </c>
      <c r="D322">
        <v>44</v>
      </c>
    </row>
    <row r="323" spans="1:4">
      <c r="A323" s="2">
        <v>46394</v>
      </c>
      <c r="B323" s="2">
        <v>0.5</v>
      </c>
      <c r="C323" s="2">
        <f t="shared" ref="C323:C386" si="16">IF(B323&lt;0.5, 1, 0)</f>
        <v>0</v>
      </c>
      <c r="D323">
        <v>27</v>
      </c>
    </row>
    <row r="324" spans="1:4">
      <c r="A324" s="2">
        <v>46481</v>
      </c>
      <c r="B324" s="2">
        <v>0.5</v>
      </c>
      <c r="C324" s="2">
        <f t="shared" si="16"/>
        <v>0</v>
      </c>
      <c r="D324">
        <v>41</v>
      </c>
    </row>
    <row r="325" spans="1:4">
      <c r="A325" s="2">
        <v>46512</v>
      </c>
      <c r="B325" s="2">
        <v>0.5</v>
      </c>
      <c r="C325" s="2">
        <f t="shared" si="16"/>
        <v>0</v>
      </c>
      <c r="D325">
        <v>47</v>
      </c>
    </row>
    <row r="326" spans="1:4">
      <c r="A326" s="2">
        <v>40918</v>
      </c>
      <c r="B326" s="2">
        <v>0.47</v>
      </c>
      <c r="C326" s="2">
        <f t="shared" si="16"/>
        <v>1</v>
      </c>
      <c r="D326">
        <v>42</v>
      </c>
    </row>
    <row r="327" spans="1:4">
      <c r="A327" s="2">
        <v>44006</v>
      </c>
      <c r="B327" s="2">
        <v>0.45</v>
      </c>
      <c r="C327" s="2">
        <f t="shared" si="16"/>
        <v>1</v>
      </c>
      <c r="D327">
        <v>36</v>
      </c>
    </row>
    <row r="328" spans="1:4">
      <c r="A328" s="2">
        <v>45593</v>
      </c>
      <c r="B328" s="2">
        <v>0.45</v>
      </c>
      <c r="C328" s="2">
        <f t="shared" si="16"/>
        <v>1</v>
      </c>
      <c r="D328">
        <v>37</v>
      </c>
    </row>
    <row r="329" spans="1:4">
      <c r="A329" s="2">
        <v>40706</v>
      </c>
      <c r="B329" s="2">
        <v>0.4</v>
      </c>
      <c r="C329" s="2">
        <f t="shared" si="16"/>
        <v>1</v>
      </c>
      <c r="D329">
        <v>43</v>
      </c>
    </row>
    <row r="330" spans="1:4">
      <c r="A330" s="2">
        <v>40804</v>
      </c>
      <c r="B330" s="2">
        <v>0.4</v>
      </c>
      <c r="C330" s="2">
        <f t="shared" si="16"/>
        <v>1</v>
      </c>
      <c r="D330">
        <v>36</v>
      </c>
    </row>
    <row r="331" spans="1:4">
      <c r="A331" s="2">
        <v>40996</v>
      </c>
      <c r="B331" s="2">
        <v>0.4</v>
      </c>
      <c r="C331" s="2">
        <f t="shared" si="16"/>
        <v>1</v>
      </c>
      <c r="D331">
        <v>34</v>
      </c>
    </row>
    <row r="332" spans="1:4">
      <c r="A332" s="2">
        <v>41138</v>
      </c>
      <c r="B332" s="2">
        <v>0.4</v>
      </c>
      <c r="C332" s="2">
        <f t="shared" si="16"/>
        <v>1</v>
      </c>
      <c r="D332">
        <v>33</v>
      </c>
    </row>
    <row r="333" spans="1:4">
      <c r="A333" s="2">
        <v>41518</v>
      </c>
      <c r="B333" s="2">
        <v>0.4</v>
      </c>
      <c r="C333" s="2">
        <f t="shared" si="16"/>
        <v>1</v>
      </c>
      <c r="D333">
        <v>40</v>
      </c>
    </row>
    <row r="334" spans="1:4">
      <c r="A334" s="2">
        <v>41926</v>
      </c>
      <c r="B334" s="2">
        <v>0.4</v>
      </c>
      <c r="C334" s="2">
        <f t="shared" si="16"/>
        <v>1</v>
      </c>
      <c r="D334">
        <v>27</v>
      </c>
    </row>
    <row r="335" spans="1:4">
      <c r="A335" s="2">
        <v>42162</v>
      </c>
      <c r="B335" s="2">
        <v>0.4</v>
      </c>
      <c r="C335" s="2">
        <f t="shared" si="16"/>
        <v>1</v>
      </c>
      <c r="D335">
        <v>35</v>
      </c>
    </row>
    <row r="336" spans="1:4">
      <c r="A336" s="2">
        <v>42200</v>
      </c>
      <c r="B336" s="2">
        <v>0.4</v>
      </c>
      <c r="C336" s="2">
        <f t="shared" si="16"/>
        <v>1</v>
      </c>
      <c r="D336">
        <v>43</v>
      </c>
    </row>
    <row r="337" spans="1:4">
      <c r="A337" s="2">
        <v>39789</v>
      </c>
      <c r="B337" s="2">
        <v>0.4</v>
      </c>
      <c r="C337" s="2">
        <f t="shared" si="16"/>
        <v>1</v>
      </c>
      <c r="D337">
        <v>40</v>
      </c>
    </row>
    <row r="338" spans="1:4">
      <c r="A338" s="2">
        <v>42630</v>
      </c>
      <c r="B338" s="2">
        <v>0.4</v>
      </c>
      <c r="C338" s="2">
        <f t="shared" si="16"/>
        <v>1</v>
      </c>
      <c r="D338">
        <v>34</v>
      </c>
    </row>
    <row r="339" spans="1:4">
      <c r="A339" s="2">
        <v>42842</v>
      </c>
      <c r="B339" s="2">
        <v>0.4</v>
      </c>
      <c r="C339" s="2">
        <f t="shared" si="16"/>
        <v>1</v>
      </c>
      <c r="D339">
        <v>44</v>
      </c>
    </row>
    <row r="340" spans="1:4">
      <c r="A340" s="2">
        <v>42893</v>
      </c>
      <c r="B340" s="2">
        <v>0.4</v>
      </c>
      <c r="C340" s="2">
        <f t="shared" si="16"/>
        <v>1</v>
      </c>
      <c r="D340">
        <v>32</v>
      </c>
    </row>
    <row r="341" spans="1:4">
      <c r="A341" s="2">
        <v>43368</v>
      </c>
      <c r="B341" s="2">
        <v>0.4</v>
      </c>
      <c r="C341" s="2">
        <f t="shared" si="16"/>
        <v>1</v>
      </c>
      <c r="D341">
        <v>45</v>
      </c>
    </row>
    <row r="342" spans="1:4">
      <c r="A342" s="2">
        <v>43455</v>
      </c>
      <c r="B342" s="2">
        <v>0.4</v>
      </c>
      <c r="C342" s="2">
        <f t="shared" si="16"/>
        <v>1</v>
      </c>
      <c r="D342">
        <v>50</v>
      </c>
    </row>
    <row r="343" spans="1:4">
      <c r="A343" s="2">
        <v>43775</v>
      </c>
      <c r="B343" s="2">
        <v>0.4</v>
      </c>
      <c r="C343" s="2">
        <f t="shared" si="16"/>
        <v>1</v>
      </c>
      <c r="D343">
        <v>39</v>
      </c>
    </row>
    <row r="344" spans="1:4">
      <c r="A344" s="2">
        <v>43756</v>
      </c>
      <c r="B344" s="2">
        <v>0.4</v>
      </c>
      <c r="C344" s="2">
        <f t="shared" si="16"/>
        <v>1</v>
      </c>
      <c r="D344">
        <v>42</v>
      </c>
    </row>
    <row r="345" spans="1:4">
      <c r="A345" s="2">
        <v>44003</v>
      </c>
      <c r="B345" s="2">
        <v>0.4</v>
      </c>
      <c r="C345" s="2">
        <f t="shared" si="16"/>
        <v>1</v>
      </c>
      <c r="D345">
        <v>38</v>
      </c>
    </row>
    <row r="346" spans="1:4">
      <c r="A346" s="2">
        <v>44242</v>
      </c>
      <c r="B346" s="2">
        <v>0.4</v>
      </c>
      <c r="C346" s="2">
        <f t="shared" si="16"/>
        <v>1</v>
      </c>
      <c r="D346">
        <v>26</v>
      </c>
    </row>
    <row r="347" spans="1:4">
      <c r="A347" s="2">
        <v>44250</v>
      </c>
      <c r="B347" s="2">
        <v>0.4</v>
      </c>
      <c r="C347" s="2">
        <f t="shared" si="16"/>
        <v>1</v>
      </c>
      <c r="D347">
        <v>27</v>
      </c>
    </row>
    <row r="348" spans="1:4">
      <c r="A348" s="2">
        <v>45069</v>
      </c>
      <c r="B348" s="2">
        <v>0.4</v>
      </c>
      <c r="C348" s="2">
        <f t="shared" si="16"/>
        <v>1</v>
      </c>
      <c r="D348">
        <v>29</v>
      </c>
    </row>
    <row r="349" spans="1:4">
      <c r="A349" s="2">
        <v>45463</v>
      </c>
      <c r="B349" s="2">
        <v>0.4</v>
      </c>
      <c r="C349" s="2">
        <f t="shared" si="16"/>
        <v>1</v>
      </c>
      <c r="D349">
        <v>39</v>
      </c>
    </row>
    <row r="350" spans="1:4">
      <c r="A350" s="2">
        <v>46597</v>
      </c>
      <c r="B350" s="2">
        <v>0.4</v>
      </c>
      <c r="C350" s="2">
        <f t="shared" si="16"/>
        <v>1</v>
      </c>
      <c r="D350">
        <v>22</v>
      </c>
    </row>
    <row r="351" spans="1:4">
      <c r="A351" s="2">
        <v>44061</v>
      </c>
      <c r="B351" s="2">
        <v>0.35</v>
      </c>
      <c r="C351" s="2">
        <f t="shared" si="16"/>
        <v>1</v>
      </c>
      <c r="D351">
        <v>46</v>
      </c>
    </row>
    <row r="352" spans="1:4">
      <c r="A352" s="2">
        <v>40672</v>
      </c>
      <c r="B352" s="2">
        <v>0.3</v>
      </c>
      <c r="C352" s="2">
        <f t="shared" si="16"/>
        <v>1</v>
      </c>
      <c r="D352">
        <v>41</v>
      </c>
    </row>
    <row r="353" spans="1:4">
      <c r="A353" s="2">
        <v>40678</v>
      </c>
      <c r="B353" s="2">
        <v>0.3</v>
      </c>
      <c r="C353" s="2">
        <f t="shared" si="16"/>
        <v>1</v>
      </c>
      <c r="D353">
        <v>44</v>
      </c>
    </row>
    <row r="354" spans="1:4">
      <c r="A354" s="2">
        <v>40826</v>
      </c>
      <c r="B354" s="2">
        <v>0.3</v>
      </c>
      <c r="C354" s="2">
        <f t="shared" si="16"/>
        <v>1</v>
      </c>
      <c r="D354">
        <v>39</v>
      </c>
    </row>
    <row r="355" spans="1:4">
      <c r="A355" s="2">
        <v>41022</v>
      </c>
      <c r="B355" s="2">
        <v>0.3</v>
      </c>
      <c r="C355" s="2">
        <f t="shared" si="16"/>
        <v>1</v>
      </c>
      <c r="D355">
        <v>48</v>
      </c>
    </row>
    <row r="356" spans="1:4">
      <c r="A356" s="2">
        <v>41023</v>
      </c>
      <c r="B356" s="2">
        <v>0.3</v>
      </c>
      <c r="C356" s="2">
        <f t="shared" si="16"/>
        <v>1</v>
      </c>
      <c r="D356">
        <v>44</v>
      </c>
    </row>
    <row r="357" spans="1:4">
      <c r="A357" s="2">
        <v>41630</v>
      </c>
      <c r="B357" s="2">
        <v>0.3</v>
      </c>
      <c r="C357" s="2">
        <f t="shared" si="16"/>
        <v>1</v>
      </c>
      <c r="D357">
        <v>42</v>
      </c>
    </row>
    <row r="358" spans="1:4">
      <c r="A358" s="2">
        <v>41596</v>
      </c>
      <c r="B358" s="2">
        <v>0.3</v>
      </c>
      <c r="C358" s="2">
        <f t="shared" si="16"/>
        <v>1</v>
      </c>
      <c r="D358">
        <v>36</v>
      </c>
    </row>
    <row r="359" spans="1:4">
      <c r="A359" s="2">
        <v>42217</v>
      </c>
      <c r="B359" s="2">
        <v>0.3</v>
      </c>
      <c r="C359" s="2">
        <f t="shared" si="16"/>
        <v>1</v>
      </c>
      <c r="D359">
        <v>42</v>
      </c>
    </row>
    <row r="360" spans="1:4">
      <c r="A360" s="2">
        <v>42535</v>
      </c>
      <c r="B360" s="2">
        <v>0.3</v>
      </c>
      <c r="C360" s="2">
        <f t="shared" si="16"/>
        <v>1</v>
      </c>
      <c r="D360">
        <v>41</v>
      </c>
    </row>
    <row r="361" spans="1:4">
      <c r="A361" s="2">
        <v>42942</v>
      </c>
      <c r="B361" s="2">
        <v>0.3</v>
      </c>
      <c r="C361" s="2">
        <f t="shared" si="16"/>
        <v>1</v>
      </c>
      <c r="D361">
        <v>44</v>
      </c>
    </row>
    <row r="362" spans="1:4">
      <c r="A362" s="2">
        <v>43122</v>
      </c>
      <c r="B362" s="2">
        <v>0.3</v>
      </c>
      <c r="C362" s="2">
        <f t="shared" si="16"/>
        <v>1</v>
      </c>
      <c r="D362">
        <v>34</v>
      </c>
    </row>
    <row r="363" spans="1:4">
      <c r="A363" s="2">
        <v>43493</v>
      </c>
      <c r="B363" s="2">
        <v>0.3</v>
      </c>
      <c r="C363" s="2">
        <f t="shared" si="16"/>
        <v>1</v>
      </c>
      <c r="D363">
        <v>50</v>
      </c>
    </row>
    <row r="364" spans="1:4">
      <c r="A364" s="2">
        <v>43567</v>
      </c>
      <c r="B364" s="2">
        <v>0.3</v>
      </c>
      <c r="C364" s="2">
        <f t="shared" si="16"/>
        <v>1</v>
      </c>
      <c r="D364">
        <v>45</v>
      </c>
    </row>
    <row r="365" spans="1:4">
      <c r="A365" s="2">
        <v>43806</v>
      </c>
      <c r="B365" s="2">
        <v>0.3</v>
      </c>
      <c r="C365" s="2">
        <f t="shared" si="16"/>
        <v>1</v>
      </c>
      <c r="D365">
        <v>32</v>
      </c>
    </row>
    <row r="366" spans="1:4">
      <c r="A366" s="2">
        <v>43820</v>
      </c>
      <c r="B366" s="2">
        <v>0.3</v>
      </c>
      <c r="C366" s="2">
        <f t="shared" si="16"/>
        <v>1</v>
      </c>
      <c r="D366">
        <v>38</v>
      </c>
    </row>
    <row r="367" spans="1:4">
      <c r="A367" s="2">
        <v>44183</v>
      </c>
      <c r="B367" s="2">
        <v>0.3</v>
      </c>
      <c r="C367" s="2">
        <f t="shared" si="16"/>
        <v>1</v>
      </c>
      <c r="D367">
        <v>40</v>
      </c>
    </row>
    <row r="368" spans="1:4">
      <c r="A368" s="2">
        <v>44643</v>
      </c>
      <c r="B368" s="2">
        <v>0.3</v>
      </c>
      <c r="C368" s="2">
        <f t="shared" si="16"/>
        <v>1</v>
      </c>
      <c r="D368">
        <v>35</v>
      </c>
    </row>
    <row r="369" spans="1:4">
      <c r="A369" s="2">
        <v>45697</v>
      </c>
      <c r="B369" s="2">
        <v>0.3</v>
      </c>
      <c r="C369" s="2">
        <f t="shared" si="16"/>
        <v>1</v>
      </c>
      <c r="D369">
        <v>31</v>
      </c>
    </row>
    <row r="370" spans="1:4">
      <c r="A370" s="2">
        <v>46603</v>
      </c>
      <c r="B370" s="2">
        <v>0.3</v>
      </c>
      <c r="C370" s="2">
        <f t="shared" si="16"/>
        <v>1</v>
      </c>
      <c r="D370">
        <v>50</v>
      </c>
    </row>
    <row r="371" spans="1:4">
      <c r="A371" s="2">
        <v>43661</v>
      </c>
      <c r="B371" s="2">
        <v>0.25</v>
      </c>
      <c r="C371" s="2">
        <f t="shared" si="16"/>
        <v>1</v>
      </c>
      <c r="D371">
        <v>42</v>
      </c>
    </row>
    <row r="372" spans="1:4">
      <c r="A372" s="2">
        <v>44037</v>
      </c>
      <c r="B372" s="2">
        <v>0.25</v>
      </c>
      <c r="C372" s="2">
        <f t="shared" si="16"/>
        <v>1</v>
      </c>
      <c r="D372">
        <v>41</v>
      </c>
    </row>
    <row r="373" spans="1:4">
      <c r="A373" s="2">
        <v>40673</v>
      </c>
      <c r="B373" s="2">
        <v>0.2</v>
      </c>
      <c r="C373" s="2">
        <f t="shared" si="16"/>
        <v>1</v>
      </c>
      <c r="D373">
        <v>46</v>
      </c>
    </row>
    <row r="374" spans="1:4">
      <c r="A374" s="2">
        <v>40917</v>
      </c>
      <c r="B374" s="2">
        <v>0.2</v>
      </c>
      <c r="C374" s="2">
        <f t="shared" si="16"/>
        <v>1</v>
      </c>
      <c r="D374">
        <v>58</v>
      </c>
    </row>
    <row r="375" spans="1:4">
      <c r="A375" s="2">
        <v>40962</v>
      </c>
      <c r="B375" s="2">
        <v>0.2</v>
      </c>
      <c r="C375" s="2">
        <f t="shared" si="16"/>
        <v>1</v>
      </c>
      <c r="D375">
        <v>39</v>
      </c>
    </row>
    <row r="376" spans="1:4">
      <c r="A376" s="2">
        <v>40984</v>
      </c>
      <c r="B376" s="2">
        <v>0.2</v>
      </c>
      <c r="C376" s="2">
        <f t="shared" si="16"/>
        <v>1</v>
      </c>
      <c r="D376">
        <v>44</v>
      </c>
    </row>
    <row r="377" spans="1:4">
      <c r="A377" s="2">
        <v>41186</v>
      </c>
      <c r="B377" s="2">
        <v>0.2</v>
      </c>
      <c r="C377" s="2">
        <f t="shared" si="16"/>
        <v>1</v>
      </c>
      <c r="D377">
        <v>49</v>
      </c>
    </row>
    <row r="378" spans="1:4">
      <c r="A378" s="2">
        <v>42010</v>
      </c>
      <c r="B378" s="2">
        <v>0.2</v>
      </c>
      <c r="C378" s="2">
        <f t="shared" si="16"/>
        <v>1</v>
      </c>
      <c r="D378">
        <v>48</v>
      </c>
    </row>
    <row r="379" spans="1:4">
      <c r="A379" s="2">
        <v>42542</v>
      </c>
      <c r="B379" s="2">
        <v>0.2</v>
      </c>
      <c r="C379" s="2">
        <f t="shared" si="16"/>
        <v>1</v>
      </c>
      <c r="D379">
        <v>44</v>
      </c>
    </row>
    <row r="380" spans="1:4">
      <c r="A380" s="2">
        <v>42655</v>
      </c>
      <c r="B380" s="2">
        <v>0.2</v>
      </c>
      <c r="C380" s="2">
        <f t="shared" si="16"/>
        <v>1</v>
      </c>
      <c r="D380">
        <v>47</v>
      </c>
    </row>
    <row r="381" spans="1:4">
      <c r="A381" s="2">
        <v>42657</v>
      </c>
      <c r="B381" s="2">
        <v>0.2</v>
      </c>
      <c r="C381" s="2">
        <f t="shared" si="16"/>
        <v>1</v>
      </c>
      <c r="D381">
        <v>51</v>
      </c>
    </row>
    <row r="382" spans="1:4">
      <c r="A382" s="2">
        <v>42684</v>
      </c>
      <c r="B382" s="2">
        <v>0.2</v>
      </c>
      <c r="C382" s="2">
        <f t="shared" si="16"/>
        <v>1</v>
      </c>
      <c r="D382">
        <v>37</v>
      </c>
    </row>
    <row r="383" spans="1:4">
      <c r="A383" s="2">
        <v>43085</v>
      </c>
      <c r="B383" s="2">
        <v>0.2</v>
      </c>
      <c r="C383" s="2">
        <f t="shared" si="16"/>
        <v>1</v>
      </c>
      <c r="D383">
        <v>50</v>
      </c>
    </row>
    <row r="384" spans="1:4">
      <c r="A384" s="2">
        <v>44028</v>
      </c>
      <c r="B384" s="2">
        <v>0.2</v>
      </c>
      <c r="C384" s="2">
        <f t="shared" si="16"/>
        <v>1</v>
      </c>
      <c r="D384">
        <v>39</v>
      </c>
    </row>
    <row r="385" spans="1:4">
      <c r="A385" s="2">
        <v>44241</v>
      </c>
      <c r="B385" s="2">
        <v>0.2</v>
      </c>
      <c r="C385" s="2">
        <f t="shared" si="16"/>
        <v>1</v>
      </c>
      <c r="D385">
        <v>48</v>
      </c>
    </row>
    <row r="386" spans="1:4">
      <c r="A386" s="2">
        <v>44719</v>
      </c>
      <c r="B386" s="2">
        <v>0.2</v>
      </c>
      <c r="C386" s="2">
        <f t="shared" si="16"/>
        <v>1</v>
      </c>
      <c r="D386">
        <v>32</v>
      </c>
    </row>
    <row r="387" spans="1:4">
      <c r="A387" s="2">
        <v>45469</v>
      </c>
      <c r="B387" s="2">
        <v>0.2</v>
      </c>
      <c r="C387" s="2">
        <f t="shared" ref="C387:C431" si="17">IF(B387&lt;0.5, 1, 0)</f>
        <v>1</v>
      </c>
      <c r="D387">
        <v>35</v>
      </c>
    </row>
    <row r="388" spans="1:4">
      <c r="A388" s="2">
        <v>45897</v>
      </c>
      <c r="B388" s="2">
        <v>0.2</v>
      </c>
      <c r="C388" s="2">
        <f t="shared" si="17"/>
        <v>1</v>
      </c>
      <c r="D388">
        <v>32</v>
      </c>
    </row>
    <row r="389" spans="1:4">
      <c r="A389" s="2">
        <v>46057</v>
      </c>
      <c r="B389" s="2">
        <v>0.2</v>
      </c>
      <c r="C389" s="2">
        <f t="shared" si="17"/>
        <v>1</v>
      </c>
      <c r="D389">
        <v>32</v>
      </c>
    </row>
    <row r="390" spans="1:4">
      <c r="A390" s="2">
        <v>46587</v>
      </c>
      <c r="B390" s="2">
        <v>0.2</v>
      </c>
      <c r="C390" s="2">
        <f t="shared" si="17"/>
        <v>1</v>
      </c>
      <c r="D390">
        <v>39</v>
      </c>
    </row>
    <row r="391" spans="1:4">
      <c r="A391" s="2">
        <v>42691</v>
      </c>
      <c r="B391" s="2">
        <v>0.15</v>
      </c>
      <c r="C391" s="2">
        <f t="shared" si="17"/>
        <v>1</v>
      </c>
      <c r="D391">
        <v>44</v>
      </c>
    </row>
    <row r="392" spans="1:4">
      <c r="A392" s="2">
        <v>43048</v>
      </c>
      <c r="B392" s="2">
        <v>0.15</v>
      </c>
      <c r="C392" s="2">
        <f t="shared" si="17"/>
        <v>1</v>
      </c>
      <c r="D392">
        <v>35</v>
      </c>
    </row>
    <row r="393" spans="1:4">
      <c r="A393" s="2">
        <v>43257</v>
      </c>
      <c r="B393" s="2">
        <v>0.15</v>
      </c>
      <c r="C393" s="2">
        <f t="shared" si="17"/>
        <v>1</v>
      </c>
      <c r="D393">
        <v>34</v>
      </c>
    </row>
    <row r="394" spans="1:4">
      <c r="A394" s="2">
        <v>43450</v>
      </c>
      <c r="B394" s="2">
        <v>0.15</v>
      </c>
      <c r="C394" s="2">
        <f t="shared" si="17"/>
        <v>1</v>
      </c>
      <c r="D394">
        <v>42</v>
      </c>
    </row>
    <row r="395" spans="1:4">
      <c r="A395" s="2">
        <v>41171</v>
      </c>
      <c r="B395" s="2">
        <v>0.1</v>
      </c>
      <c r="C395" s="2">
        <f t="shared" si="17"/>
        <v>1</v>
      </c>
      <c r="D395">
        <v>40</v>
      </c>
    </row>
    <row r="396" spans="1:4">
      <c r="A396" s="2">
        <v>41785</v>
      </c>
      <c r="B396" s="2">
        <v>0.1</v>
      </c>
      <c r="C396" s="2">
        <f t="shared" si="17"/>
        <v>1</v>
      </c>
      <c r="D396">
        <v>38</v>
      </c>
    </row>
    <row r="397" spans="1:4">
      <c r="A397" s="2">
        <v>41876</v>
      </c>
      <c r="B397" s="2">
        <v>0.1</v>
      </c>
      <c r="C397" s="2">
        <f t="shared" si="17"/>
        <v>1</v>
      </c>
      <c r="D397">
        <v>43</v>
      </c>
    </row>
    <row r="398" spans="1:4">
      <c r="A398" s="2">
        <v>42506</v>
      </c>
      <c r="B398" s="2">
        <v>0.1</v>
      </c>
      <c r="C398" s="2">
        <f t="shared" si="17"/>
        <v>1</v>
      </c>
      <c r="D398">
        <v>36</v>
      </c>
    </row>
    <row r="399" spans="1:4">
      <c r="A399" s="2">
        <v>42562</v>
      </c>
      <c r="B399" s="2">
        <v>0.1</v>
      </c>
      <c r="C399" s="2">
        <f t="shared" si="17"/>
        <v>1</v>
      </c>
      <c r="D399">
        <v>32</v>
      </c>
    </row>
    <row r="400" spans="1:4">
      <c r="A400" s="2">
        <v>42565</v>
      </c>
      <c r="B400" s="2">
        <v>0.1</v>
      </c>
      <c r="C400" s="2">
        <f t="shared" si="17"/>
        <v>1</v>
      </c>
      <c r="D400">
        <v>30</v>
      </c>
    </row>
    <row r="401" spans="1:4">
      <c r="A401" s="2">
        <v>42723</v>
      </c>
      <c r="B401" s="2">
        <v>0.1</v>
      </c>
      <c r="C401" s="2">
        <f t="shared" si="17"/>
        <v>1</v>
      </c>
      <c r="D401">
        <v>28</v>
      </c>
    </row>
    <row r="402" spans="1:4">
      <c r="A402" s="2">
        <v>42785</v>
      </c>
      <c r="B402" s="2">
        <v>0.1</v>
      </c>
      <c r="C402" s="2">
        <f t="shared" si="17"/>
        <v>1</v>
      </c>
      <c r="D402">
        <v>35</v>
      </c>
    </row>
    <row r="403" spans="1:4">
      <c r="A403" s="2">
        <v>43082</v>
      </c>
      <c r="B403" s="2">
        <v>0.1</v>
      </c>
      <c r="C403" s="2">
        <f t="shared" si="17"/>
        <v>1</v>
      </c>
      <c r="D403">
        <v>34</v>
      </c>
    </row>
    <row r="404" spans="1:4">
      <c r="A404" s="2">
        <v>43555</v>
      </c>
      <c r="B404" s="2">
        <v>0.1</v>
      </c>
      <c r="C404" s="2">
        <f t="shared" si="17"/>
        <v>1</v>
      </c>
      <c r="D404">
        <v>48</v>
      </c>
    </row>
    <row r="405" spans="1:4">
      <c r="A405" s="2">
        <v>44031</v>
      </c>
      <c r="B405" s="2">
        <v>0.1</v>
      </c>
      <c r="C405" s="2">
        <f t="shared" si="17"/>
        <v>1</v>
      </c>
      <c r="D405">
        <v>40</v>
      </c>
    </row>
    <row r="406" spans="1:4">
      <c r="A406" s="2">
        <v>44051</v>
      </c>
      <c r="B406" s="2">
        <v>0.1</v>
      </c>
      <c r="C406" s="2">
        <f t="shared" si="17"/>
        <v>1</v>
      </c>
      <c r="D406">
        <v>28</v>
      </c>
    </row>
    <row r="407" spans="1:4">
      <c r="A407" s="2">
        <v>44102</v>
      </c>
      <c r="B407" s="2">
        <v>0.1</v>
      </c>
      <c r="C407" s="2">
        <f t="shared" si="17"/>
        <v>1</v>
      </c>
      <c r="D407">
        <v>28</v>
      </c>
    </row>
    <row r="408" spans="1:4">
      <c r="A408" s="2">
        <v>44206</v>
      </c>
      <c r="B408" s="2">
        <v>0.1</v>
      </c>
      <c r="C408" s="2">
        <f t="shared" si="17"/>
        <v>1</v>
      </c>
      <c r="D408">
        <v>42</v>
      </c>
    </row>
    <row r="409" spans="1:4">
      <c r="A409" s="2">
        <v>44687</v>
      </c>
      <c r="B409" s="2">
        <v>0.1</v>
      </c>
      <c r="C409" s="2">
        <f t="shared" si="17"/>
        <v>1</v>
      </c>
      <c r="D409">
        <v>45</v>
      </c>
    </row>
    <row r="410" spans="1:4">
      <c r="A410" s="2">
        <v>46670</v>
      </c>
      <c r="B410" s="2">
        <v>0.1</v>
      </c>
      <c r="C410" s="2">
        <f t="shared" si="17"/>
        <v>1</v>
      </c>
      <c r="D410">
        <v>29</v>
      </c>
    </row>
    <row r="411" spans="1:4">
      <c r="A411" s="2">
        <v>43889</v>
      </c>
      <c r="B411" s="2">
        <v>0.08</v>
      </c>
      <c r="C411" s="2">
        <f t="shared" si="17"/>
        <v>1</v>
      </c>
      <c r="D411">
        <v>37</v>
      </c>
    </row>
    <row r="412" spans="1:4">
      <c r="A412" s="2">
        <v>40680</v>
      </c>
      <c r="B412" s="2">
        <v>0.05</v>
      </c>
      <c r="C412" s="2">
        <f t="shared" si="17"/>
        <v>1</v>
      </c>
      <c r="D412">
        <v>40</v>
      </c>
    </row>
    <row r="413" spans="1:4">
      <c r="A413" s="2">
        <v>40811</v>
      </c>
      <c r="B413" s="2">
        <v>0.05</v>
      </c>
      <c r="C413" s="2">
        <f t="shared" si="17"/>
        <v>1</v>
      </c>
      <c r="D413">
        <v>45</v>
      </c>
    </row>
    <row r="414" spans="1:4">
      <c r="A414" s="2">
        <v>42005</v>
      </c>
      <c r="B414" s="2">
        <v>0.05</v>
      </c>
      <c r="C414" s="2">
        <f t="shared" si="17"/>
        <v>1</v>
      </c>
      <c r="D414">
        <v>35</v>
      </c>
    </row>
    <row r="415" spans="1:4">
      <c r="A415" s="2">
        <v>43331</v>
      </c>
      <c r="B415" s="2">
        <v>0.05</v>
      </c>
      <c r="C415" s="2">
        <f t="shared" si="17"/>
        <v>1</v>
      </c>
      <c r="D415">
        <v>60</v>
      </c>
    </row>
    <row r="416" spans="1:4">
      <c r="A416" s="2">
        <v>44114</v>
      </c>
      <c r="B416" s="2">
        <v>0.05</v>
      </c>
      <c r="C416" s="2">
        <f t="shared" si="17"/>
        <v>1</v>
      </c>
      <c r="D416">
        <v>57</v>
      </c>
    </row>
    <row r="417" spans="1:4">
      <c r="A417" s="2">
        <v>45886</v>
      </c>
      <c r="B417" s="2">
        <v>0.05</v>
      </c>
      <c r="C417" s="2">
        <f t="shared" si="17"/>
        <v>1</v>
      </c>
      <c r="D417">
        <v>36</v>
      </c>
    </row>
    <row r="418" spans="1:4">
      <c r="A418" s="2">
        <v>46067</v>
      </c>
      <c r="B418" s="2">
        <v>0.05</v>
      </c>
      <c r="C418" s="2">
        <f t="shared" si="17"/>
        <v>1</v>
      </c>
      <c r="D418">
        <v>32</v>
      </c>
    </row>
    <row r="419" spans="1:4">
      <c r="A419" s="2">
        <v>46135</v>
      </c>
      <c r="B419" s="2">
        <v>0.05</v>
      </c>
      <c r="C419" s="2">
        <f t="shared" si="17"/>
        <v>1</v>
      </c>
      <c r="D419">
        <v>22</v>
      </c>
    </row>
    <row r="420" spans="1:4">
      <c r="A420" s="2">
        <v>46523</v>
      </c>
      <c r="B420" s="2">
        <v>0.05</v>
      </c>
      <c r="C420" s="2">
        <f t="shared" si="17"/>
        <v>1</v>
      </c>
      <c r="D420">
        <v>46</v>
      </c>
    </row>
    <row r="421" spans="1:4">
      <c r="A421" s="2">
        <v>42977</v>
      </c>
      <c r="B421" s="2">
        <v>0.03</v>
      </c>
      <c r="C421" s="2">
        <f t="shared" si="17"/>
        <v>1</v>
      </c>
      <c r="D421">
        <v>41</v>
      </c>
    </row>
    <row r="422" spans="1:4">
      <c r="A422" s="2">
        <v>44263</v>
      </c>
      <c r="B422" s="2">
        <v>0.02</v>
      </c>
      <c r="C422" s="2">
        <f t="shared" si="17"/>
        <v>1</v>
      </c>
      <c r="D422">
        <v>42</v>
      </c>
    </row>
    <row r="423" spans="1:4">
      <c r="A423" s="2">
        <v>40852</v>
      </c>
      <c r="B423" s="2">
        <v>0.01</v>
      </c>
      <c r="C423" s="2">
        <f t="shared" si="17"/>
        <v>1</v>
      </c>
      <c r="D423">
        <v>39</v>
      </c>
    </row>
    <row r="424" spans="1:4">
      <c r="A424" s="2">
        <v>41059</v>
      </c>
      <c r="B424" s="2">
        <v>0</v>
      </c>
      <c r="C424" s="2">
        <f t="shared" si="17"/>
        <v>1</v>
      </c>
      <c r="D424">
        <v>43</v>
      </c>
    </row>
    <row r="425" spans="1:4">
      <c r="A425" s="2">
        <v>42135</v>
      </c>
      <c r="B425" s="2">
        <v>0</v>
      </c>
      <c r="C425" s="2">
        <f t="shared" si="17"/>
        <v>1</v>
      </c>
      <c r="D425">
        <v>40</v>
      </c>
    </row>
    <row r="426" spans="1:4">
      <c r="A426" s="2">
        <v>44071</v>
      </c>
      <c r="B426" s="2">
        <v>0</v>
      </c>
      <c r="C426" s="2">
        <f t="shared" si="17"/>
        <v>1</v>
      </c>
      <c r="D426">
        <v>26</v>
      </c>
    </row>
    <row r="427" spans="1:4">
      <c r="A427" s="2">
        <v>44592</v>
      </c>
      <c r="B427" s="2">
        <v>0</v>
      </c>
      <c r="C427" s="2">
        <f t="shared" si="17"/>
        <v>1</v>
      </c>
      <c r="D427">
        <v>13</v>
      </c>
    </row>
    <row r="428" spans="1:4">
      <c r="A428" s="2">
        <v>44661</v>
      </c>
      <c r="B428" s="2">
        <v>0</v>
      </c>
      <c r="C428" s="2">
        <f t="shared" si="17"/>
        <v>1</v>
      </c>
      <c r="D428">
        <v>41</v>
      </c>
    </row>
    <row r="429" spans="1:4">
      <c r="A429" s="2">
        <v>45381</v>
      </c>
      <c r="B429" s="2">
        <v>0</v>
      </c>
      <c r="C429" s="2">
        <f t="shared" si="17"/>
        <v>1</v>
      </c>
      <c r="D429">
        <v>44</v>
      </c>
    </row>
    <row r="430" spans="1:4">
      <c r="A430" s="2">
        <v>40207</v>
      </c>
      <c r="B430" s="2">
        <v>0</v>
      </c>
      <c r="C430" s="2">
        <f t="shared" si="17"/>
        <v>1</v>
      </c>
      <c r="D430">
        <v>35</v>
      </c>
    </row>
    <row r="431" spans="1:4">
      <c r="A431" s="2">
        <v>46718</v>
      </c>
      <c r="B431" s="2">
        <v>0</v>
      </c>
      <c r="C431" s="2">
        <f t="shared" si="17"/>
        <v>1</v>
      </c>
      <c r="D431">
        <v>23</v>
      </c>
    </row>
  </sheetData>
  <conditionalFormatting sqref="B1:C1048576 F54">
    <cfRule type="containsText" dxfId="0" priority="4" operator="containsText" text="NA">
      <formula>NOT(ISERROR(SEARCH("NA",B1)))</formula>
    </cfRule>
  </conditionalFormatting>
  <conditionalFormatting sqref="O10:O54">
    <cfRule type="colorScale" priority="3">
      <colorScale>
        <cfvo type="min"/>
        <cfvo type="max"/>
        <color rgb="FFFCFCFF"/>
        <color rgb="FF63BE7B"/>
      </colorScale>
    </cfRule>
  </conditionalFormatting>
  <conditionalFormatting sqref="P10:P54">
    <cfRule type="colorScale" priority="2">
      <colorScale>
        <cfvo type="min"/>
        <cfvo type="max"/>
        <color rgb="FFFCFCFF"/>
        <color rgb="FF63BE7B"/>
      </colorScale>
    </cfRule>
  </conditionalFormatting>
  <conditionalFormatting sqref="Q10:Q5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E8E9-432A-4551-8CB7-24E4D65AB7E5}">
  <dimension ref="A1"/>
  <sheetViews>
    <sheetView workbookViewId="0">
      <selection activeCell="O27" sqref="O27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E275-9C18-465B-AF23-118001067874}">
  <dimension ref="A1:E46"/>
  <sheetViews>
    <sheetView topLeftCell="A5" workbookViewId="0">
      <selection activeCell="H36" sqref="H36"/>
    </sheetView>
  </sheetViews>
  <sheetFormatPr defaultRowHeight="15"/>
  <cols>
    <col min="2" max="2" width="12" style="6" customWidth="1"/>
    <col min="3" max="3" width="12.140625" style="6" customWidth="1"/>
    <col min="4" max="4" width="10.28515625" bestFit="1" customWidth="1"/>
    <col min="5" max="5" width="9.140625" style="8"/>
  </cols>
  <sheetData>
    <row r="1" spans="1:5">
      <c r="A1" t="s">
        <v>8</v>
      </c>
      <c r="B1" s="6" t="s">
        <v>9</v>
      </c>
      <c r="C1" s="6" t="s">
        <v>10</v>
      </c>
      <c r="D1" t="s">
        <v>13</v>
      </c>
      <c r="E1" s="8" t="s">
        <v>17</v>
      </c>
    </row>
    <row r="2" spans="1:5">
      <c r="A2">
        <v>13</v>
      </c>
      <c r="B2" s="6">
        <v>1</v>
      </c>
      <c r="C2" s="6">
        <v>0</v>
      </c>
      <c r="D2" s="7">
        <v>0</v>
      </c>
      <c r="E2" s="8">
        <v>0.24651162790697675</v>
      </c>
    </row>
    <row r="3" spans="1:5">
      <c r="A3">
        <v>14</v>
      </c>
      <c r="B3" s="6">
        <v>0.99056603773584906</v>
      </c>
      <c r="C3" s="6">
        <v>6.1728395061728392E-3</v>
      </c>
      <c r="D3" s="7">
        <v>-3.2611227579780744E-3</v>
      </c>
      <c r="E3" s="8">
        <v>0.24883720930232561</v>
      </c>
    </row>
    <row r="4" spans="1:5">
      <c r="A4">
        <v>15</v>
      </c>
      <c r="B4" s="6">
        <v>0.99056603773584906</v>
      </c>
      <c r="C4" s="6">
        <v>1.2345679012345678E-2</v>
      </c>
      <c r="D4" s="7">
        <v>2.9117167481946815E-3</v>
      </c>
      <c r="E4" s="8">
        <v>0.25348837209302327</v>
      </c>
    </row>
    <row r="5" spans="1:5">
      <c r="A5">
        <v>16</v>
      </c>
      <c r="B5" s="6">
        <v>0.99056603773584906</v>
      </c>
      <c r="C5" s="6">
        <v>1.8518518518518517E-2</v>
      </c>
      <c r="D5" s="7">
        <v>9.0845562543675484E-3</v>
      </c>
      <c r="E5" s="8">
        <v>0.25813953488372093</v>
      </c>
    </row>
    <row r="6" spans="1:5">
      <c r="A6">
        <v>17</v>
      </c>
      <c r="B6" s="6">
        <v>0.99056603773584906</v>
      </c>
      <c r="C6" s="6">
        <v>2.7777777777777776E-2</v>
      </c>
      <c r="D6" s="7">
        <v>1.8343815513626849E-2</v>
      </c>
      <c r="E6" s="8">
        <v>0.26511627906976748</v>
      </c>
    </row>
    <row r="7" spans="1:5">
      <c r="A7">
        <v>18</v>
      </c>
      <c r="B7" s="6">
        <v>0.99056603773584906</v>
      </c>
      <c r="C7" s="6">
        <v>4.0123456790123455E-2</v>
      </c>
      <c r="D7" s="7">
        <v>3.0689494525972583E-2</v>
      </c>
      <c r="E7" s="8">
        <v>0.2744186046511628</v>
      </c>
    </row>
    <row r="8" spans="1:5">
      <c r="A8">
        <v>19</v>
      </c>
      <c r="B8" s="6">
        <v>0.99056603773584906</v>
      </c>
      <c r="C8" s="6">
        <v>4.3209876543209874E-2</v>
      </c>
      <c r="D8" s="7">
        <v>3.3775914279059016E-2</v>
      </c>
      <c r="E8" s="8">
        <v>0.27674418604651163</v>
      </c>
    </row>
    <row r="9" spans="1:5">
      <c r="A9">
        <v>20</v>
      </c>
      <c r="B9" s="6">
        <v>0.99056603773584906</v>
      </c>
      <c r="C9" s="6">
        <v>6.4814814814814811E-2</v>
      </c>
      <c r="D9" s="7">
        <v>5.5380852550663828E-2</v>
      </c>
      <c r="E9" s="8">
        <v>0.2930232558139535</v>
      </c>
    </row>
    <row r="10" spans="1:5">
      <c r="A10">
        <v>21</v>
      </c>
      <c r="B10" s="6">
        <v>0.99056603773584906</v>
      </c>
      <c r="C10" s="6">
        <v>7.407407407407407E-2</v>
      </c>
      <c r="D10" s="7">
        <v>6.4640111809923129E-2</v>
      </c>
      <c r="E10" s="8">
        <v>0.3</v>
      </c>
    </row>
    <row r="11" spans="1:5">
      <c r="A11">
        <v>22</v>
      </c>
      <c r="B11" s="6">
        <v>0.99056603773584906</v>
      </c>
      <c r="C11" s="6">
        <v>9.2592592592592587E-2</v>
      </c>
      <c r="D11" s="7">
        <v>8.3158630328441729E-2</v>
      </c>
      <c r="E11" s="8">
        <v>0.31395348837209303</v>
      </c>
    </row>
    <row r="12" spans="1:5">
      <c r="A12">
        <v>23</v>
      </c>
      <c r="B12" s="6">
        <v>0.97169811320754718</v>
      </c>
      <c r="C12" s="6">
        <v>0.12654320987654322</v>
      </c>
      <c r="D12" s="7">
        <v>9.8241323084090393E-2</v>
      </c>
      <c r="E12" s="8">
        <v>0.33488372093023255</v>
      </c>
    </row>
    <row r="13" spans="1:5">
      <c r="A13">
        <v>24</v>
      </c>
      <c r="B13" s="6">
        <v>0.96226415094339623</v>
      </c>
      <c r="C13" s="6">
        <v>0.16975308641975309</v>
      </c>
      <c r="D13" s="7">
        <v>0.13201723736314941</v>
      </c>
      <c r="E13" s="8">
        <v>0.36511627906976746</v>
      </c>
    </row>
    <row r="14" spans="1:5">
      <c r="A14">
        <v>25</v>
      </c>
      <c r="B14" s="6">
        <v>0.96226415094339623</v>
      </c>
      <c r="C14" s="6">
        <v>0.18209876543209877</v>
      </c>
      <c r="D14" s="7">
        <v>0.14436291637549492</v>
      </c>
      <c r="E14" s="8">
        <v>0.37441860465116283</v>
      </c>
    </row>
    <row r="15" spans="1:5">
      <c r="A15">
        <v>26</v>
      </c>
      <c r="B15" s="6">
        <v>0.96226415094339623</v>
      </c>
      <c r="C15" s="6">
        <v>0.21604938271604937</v>
      </c>
      <c r="D15" s="7">
        <v>0.17831353365944569</v>
      </c>
      <c r="E15" s="8">
        <v>0.4</v>
      </c>
    </row>
    <row r="16" spans="1:5">
      <c r="A16">
        <v>27</v>
      </c>
      <c r="B16" s="6">
        <v>0.94339622641509435</v>
      </c>
      <c r="C16" s="6">
        <v>0.23765432098765432</v>
      </c>
      <c r="D16" s="7">
        <v>0.18105054740274862</v>
      </c>
      <c r="E16" s="8">
        <v>0.41162790697674423</v>
      </c>
    </row>
    <row r="17" spans="1:5">
      <c r="A17">
        <v>28</v>
      </c>
      <c r="B17" s="6">
        <v>0.92452830188679247</v>
      </c>
      <c r="C17" s="6">
        <v>0.27160493827160492</v>
      </c>
      <c r="D17" s="7">
        <v>0.19613324015839728</v>
      </c>
      <c r="E17" s="8">
        <v>0.4325581395348837</v>
      </c>
    </row>
    <row r="18" spans="1:5">
      <c r="A18">
        <v>29</v>
      </c>
      <c r="B18" s="6">
        <v>0.89622641509433965</v>
      </c>
      <c r="C18" s="6">
        <v>0.29938271604938271</v>
      </c>
      <c r="D18" s="7">
        <v>0.19560913114372225</v>
      </c>
      <c r="E18" s="8">
        <v>0.44651162790697674</v>
      </c>
    </row>
    <row r="19" spans="1:5">
      <c r="A19">
        <v>30</v>
      </c>
      <c r="B19" s="6">
        <v>0.87735849056603776</v>
      </c>
      <c r="C19" s="6">
        <v>0.33641975308641975</v>
      </c>
      <c r="D19" s="7">
        <v>0.21377824365245757</v>
      </c>
      <c r="E19" s="8">
        <v>0.4697674418604651</v>
      </c>
    </row>
    <row r="20" spans="1:5">
      <c r="A20">
        <v>31</v>
      </c>
      <c r="B20" s="6">
        <v>0.86792452830188682</v>
      </c>
      <c r="C20" s="6">
        <v>0.37654320987654322</v>
      </c>
      <c r="D20" s="7">
        <v>0.24446773817843015</v>
      </c>
      <c r="E20" s="8">
        <v>0.49767441860465117</v>
      </c>
    </row>
    <row r="21" spans="1:5">
      <c r="A21">
        <v>32</v>
      </c>
      <c r="B21" s="6">
        <v>0.85849056603773588</v>
      </c>
      <c r="C21" s="6">
        <v>0.43209876543209874</v>
      </c>
      <c r="D21" s="7">
        <v>0.29058933146983468</v>
      </c>
      <c r="E21" s="8">
        <v>0.53720930232558139</v>
      </c>
    </row>
    <row r="22" spans="1:5">
      <c r="A22">
        <v>33</v>
      </c>
      <c r="B22" s="6">
        <v>0.79245283018867929</v>
      </c>
      <c r="C22" s="6">
        <v>0.49074074074074076</v>
      </c>
      <c r="D22" s="7">
        <v>0.28319357092941999</v>
      </c>
      <c r="E22" s="8">
        <v>0.56511627906976747</v>
      </c>
    </row>
    <row r="23" spans="1:5">
      <c r="A23">
        <v>34</v>
      </c>
      <c r="B23" s="6">
        <v>0.78301886792452835</v>
      </c>
      <c r="C23" s="6">
        <v>0.52469135802469136</v>
      </c>
      <c r="D23" s="7">
        <v>0.30771022594921971</v>
      </c>
      <c r="E23" s="8">
        <v>0.58837209302325588</v>
      </c>
    </row>
    <row r="24" spans="1:5">
      <c r="A24">
        <v>35</v>
      </c>
      <c r="B24" s="6">
        <v>0.73584905660377353</v>
      </c>
      <c r="C24" s="6">
        <v>0.55555555555555558</v>
      </c>
      <c r="D24" s="7">
        <v>0.291404612159329</v>
      </c>
      <c r="E24" s="8">
        <v>0.6</v>
      </c>
    </row>
    <row r="25" spans="1:5">
      <c r="A25">
        <v>36</v>
      </c>
      <c r="B25" s="6">
        <v>0.66981132075471694</v>
      </c>
      <c r="C25" s="6">
        <v>0.61419753086419748</v>
      </c>
      <c r="D25" s="7">
        <v>0.28400885161891454</v>
      </c>
      <c r="E25" s="8">
        <v>0.62790697674418605</v>
      </c>
    </row>
    <row r="26" spans="1:5">
      <c r="A26">
        <v>37</v>
      </c>
      <c r="B26" s="6">
        <v>0.62264150943396224</v>
      </c>
      <c r="C26" s="6">
        <v>0.65432098765432101</v>
      </c>
      <c r="D26" s="7">
        <v>0.27696249708828313</v>
      </c>
      <c r="E26" s="8">
        <v>0.64651162790697669</v>
      </c>
    </row>
    <row r="27" spans="1:5">
      <c r="A27">
        <v>38</v>
      </c>
      <c r="B27" s="6">
        <v>0.59433962264150941</v>
      </c>
      <c r="C27" s="6">
        <v>0.69444444444444442</v>
      </c>
      <c r="D27" s="7">
        <v>0.28878406708595383</v>
      </c>
      <c r="E27" s="8">
        <v>0.66976744186046511</v>
      </c>
    </row>
    <row r="28" spans="1:5">
      <c r="A28">
        <v>39</v>
      </c>
      <c r="B28" s="6">
        <v>0.56603773584905659</v>
      </c>
      <c r="C28" s="6">
        <v>0.73456790123456794</v>
      </c>
      <c r="D28" s="7">
        <v>0.30060563708362453</v>
      </c>
      <c r="E28" s="8">
        <v>0.69302325581395352</v>
      </c>
    </row>
    <row r="29" spans="1:5">
      <c r="A29">
        <v>40</v>
      </c>
      <c r="B29" s="6">
        <v>0.5</v>
      </c>
      <c r="C29" s="6">
        <v>0.76234567901234573</v>
      </c>
      <c r="D29" s="7">
        <v>0.26234567901234573</v>
      </c>
      <c r="E29" s="8">
        <v>0.69767441860465118</v>
      </c>
    </row>
    <row r="30" spans="1:5">
      <c r="A30">
        <v>41</v>
      </c>
      <c r="B30" s="6">
        <v>0.43396226415094341</v>
      </c>
      <c r="C30" s="6">
        <v>0.79320987654320985</v>
      </c>
      <c r="D30" s="7">
        <v>0.22717214069415315</v>
      </c>
      <c r="E30" s="8">
        <v>0.70465116279069762</v>
      </c>
    </row>
    <row r="31" spans="1:5">
      <c r="A31">
        <v>42</v>
      </c>
      <c r="B31" s="6">
        <v>0.3867924528301887</v>
      </c>
      <c r="C31" s="6">
        <v>0.8179012345679012</v>
      </c>
      <c r="D31" s="7">
        <v>0.2046936873980898</v>
      </c>
      <c r="E31" s="8">
        <v>0.71162790697674416</v>
      </c>
    </row>
    <row r="32" spans="1:5">
      <c r="A32">
        <v>43</v>
      </c>
      <c r="B32" s="6">
        <v>0.31132075471698112</v>
      </c>
      <c r="C32" s="6">
        <v>0.84876543209876543</v>
      </c>
      <c r="D32" s="7">
        <v>0.1600861868157466</v>
      </c>
      <c r="E32" s="8">
        <v>0.71627906976744182</v>
      </c>
    </row>
    <row r="33" spans="1:5">
      <c r="A33">
        <v>44</v>
      </c>
      <c r="B33" s="6">
        <v>0.27358490566037735</v>
      </c>
      <c r="C33" s="6">
        <v>0.88888888888888884</v>
      </c>
      <c r="D33" s="7">
        <v>0.16247379454926625</v>
      </c>
      <c r="E33" s="8">
        <v>0.73720930232558124</v>
      </c>
    </row>
    <row r="34" spans="1:5">
      <c r="A34">
        <v>45</v>
      </c>
      <c r="B34" s="6">
        <v>0.19811320754716982</v>
      </c>
      <c r="C34" s="6">
        <v>0.9228395061728395</v>
      </c>
      <c r="D34" s="7">
        <v>0.12095271372000926</v>
      </c>
      <c r="E34" s="8">
        <v>0.7441860465116279</v>
      </c>
    </row>
    <row r="35" spans="1:5">
      <c r="A35">
        <v>46</v>
      </c>
      <c r="B35" s="6">
        <v>0.16037735849056603</v>
      </c>
      <c r="C35" s="6">
        <v>0.93827160493827155</v>
      </c>
      <c r="D35" s="7">
        <v>9.8648963428837666E-2</v>
      </c>
      <c r="E35" s="8">
        <v>0.74651162790697667</v>
      </c>
    </row>
    <row r="36" spans="1:5">
      <c r="A36">
        <v>47</v>
      </c>
      <c r="B36" s="6">
        <v>0.13207547169811321</v>
      </c>
      <c r="C36" s="6">
        <v>0.95061728395061729</v>
      </c>
      <c r="D36" s="7">
        <v>8.2692755648730465E-2</v>
      </c>
      <c r="E36" s="8">
        <v>0.74883720930232556</v>
      </c>
    </row>
    <row r="37" spans="1:5">
      <c r="A37">
        <v>48</v>
      </c>
      <c r="B37" s="6">
        <v>0.12264150943396226</v>
      </c>
      <c r="C37" s="6">
        <v>0.97222222222222221</v>
      </c>
      <c r="D37" s="7">
        <v>9.4863731656184447E-2</v>
      </c>
      <c r="E37" s="8">
        <v>0.76279069767441854</v>
      </c>
    </row>
    <row r="38" spans="1:5">
      <c r="A38">
        <v>49</v>
      </c>
      <c r="B38" s="6">
        <v>8.4905660377358486E-2</v>
      </c>
      <c r="C38" s="6">
        <v>0.97530864197530864</v>
      </c>
      <c r="D38" s="7">
        <v>6.0214302352667115E-2</v>
      </c>
      <c r="E38" s="8">
        <v>0.7558139534883721</v>
      </c>
    </row>
    <row r="39" spans="1:5">
      <c r="A39">
        <v>50</v>
      </c>
      <c r="B39" s="6">
        <v>7.5471698113207544E-2</v>
      </c>
      <c r="C39" s="6">
        <v>0.98456790123456794</v>
      </c>
      <c r="D39" s="7">
        <v>6.0039599347775585E-2</v>
      </c>
      <c r="E39" s="8">
        <v>0.76046511627906965</v>
      </c>
    </row>
    <row r="40" spans="1:5">
      <c r="A40">
        <v>51</v>
      </c>
      <c r="B40" s="6">
        <v>3.7735849056603772E-2</v>
      </c>
      <c r="C40" s="6">
        <v>0.9907407407407407</v>
      </c>
      <c r="D40" s="7">
        <v>2.8476589797344465E-2</v>
      </c>
      <c r="E40" s="8">
        <v>0.75581395348837199</v>
      </c>
    </row>
    <row r="41" spans="1:5">
      <c r="A41">
        <v>53</v>
      </c>
      <c r="B41" s="6">
        <v>2.8301886792452831E-2</v>
      </c>
      <c r="C41" s="6">
        <v>0.9907407407407407</v>
      </c>
      <c r="D41" s="7">
        <v>1.9042627533193635E-2</v>
      </c>
      <c r="E41" s="8">
        <v>0.75348837209302322</v>
      </c>
    </row>
    <row r="42" spans="1:5">
      <c r="A42">
        <v>57</v>
      </c>
      <c r="B42" s="6">
        <v>2.8301886792452831E-2</v>
      </c>
      <c r="C42" s="6">
        <v>0.99382716049382713</v>
      </c>
      <c r="D42" s="7">
        <v>2.2129047286280068E-2</v>
      </c>
      <c r="E42" s="8">
        <v>0.7558139534883721</v>
      </c>
    </row>
    <row r="43" spans="1:5">
      <c r="A43">
        <v>58</v>
      </c>
      <c r="B43" s="6">
        <v>1.8867924528301886E-2</v>
      </c>
      <c r="C43" s="6">
        <v>0.99691358024691357</v>
      </c>
      <c r="D43" s="7">
        <v>1.5781504775215449E-2</v>
      </c>
      <c r="E43" s="8">
        <v>0.75581395348837199</v>
      </c>
    </row>
    <row r="44" spans="1:5">
      <c r="A44">
        <v>60</v>
      </c>
      <c r="B44" s="6">
        <v>9.433962264150943E-3</v>
      </c>
      <c r="C44" s="6">
        <v>0.99691358024691357</v>
      </c>
      <c r="D44" s="7">
        <v>6.3475425110646189E-3</v>
      </c>
      <c r="E44" s="8">
        <v>0.75348837209302322</v>
      </c>
    </row>
    <row r="45" spans="1:5">
      <c r="A45">
        <v>62</v>
      </c>
      <c r="B45" s="6">
        <v>0</v>
      </c>
      <c r="C45" s="6">
        <v>0.99691358024691357</v>
      </c>
      <c r="D45" s="7">
        <v>-3.0864197530864335E-3</v>
      </c>
      <c r="E45" s="8">
        <v>0.75116279069767433</v>
      </c>
    </row>
    <row r="46" spans="1:5">
      <c r="A46">
        <v>63</v>
      </c>
      <c r="B46" s="6">
        <v>0</v>
      </c>
      <c r="C46" s="6">
        <v>1</v>
      </c>
      <c r="D46" s="7">
        <v>0</v>
      </c>
      <c r="E46" s="8">
        <v>0.75348837209302322</v>
      </c>
    </row>
  </sheetData>
  <conditionalFormatting sqref="D1:D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E1:E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2026-03-18T10:45:38Z</dcterms:created>
  <dcterms:modified xsi:type="dcterms:W3CDTF">2026-03-18T10:48:05Z</dcterms:modified>
</cp:coreProperties>
</file>