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2f3fc7033775d4e/Plocha/"/>
    </mc:Choice>
  </mc:AlternateContent>
  <xr:revisionPtr revIDLastSave="32" documentId="8_{0FB73D0D-C8BE-4C4F-B219-5C9CC988FE81}" xr6:coauthVersionLast="47" xr6:coauthVersionMax="47" xr10:uidLastSave="{9B86E340-1B15-48FD-A138-B2844EA36A84}"/>
  <bookViews>
    <workbookView xWindow="-110" yWindow="-110" windowWidth="19420" windowHeight="11020" xr2:uid="{129F07B5-F169-4A1E-8126-893990294B2A}"/>
  </bookViews>
  <sheets>
    <sheet name="List2" sheetId="1" r:id="rId1"/>
    <sheet name="List4" sheetId="3" r:id="rId2"/>
  </sheets>
  <calcPr calcId="11421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3" l="1"/>
  <c r="G11" i="1"/>
  <c r="K11" i="1" s="1"/>
  <c r="H11" i="1"/>
  <c r="I11" i="1"/>
  <c r="J11" i="1"/>
  <c r="L11" i="1"/>
  <c r="N11" i="1" s="1"/>
  <c r="G12" i="1"/>
  <c r="H12" i="1"/>
  <c r="I12" i="1"/>
  <c r="L12" i="1" s="1"/>
  <c r="N12" i="1" s="1"/>
  <c r="J12" i="1"/>
  <c r="K12" i="1"/>
  <c r="G13" i="1"/>
  <c r="H13" i="1"/>
  <c r="I13" i="1"/>
  <c r="L13" i="1" s="1"/>
  <c r="N13" i="1" s="1"/>
  <c r="J13" i="1"/>
  <c r="K13" i="1"/>
  <c r="M13" i="1" s="1"/>
  <c r="G14" i="1"/>
  <c r="K14" i="1" s="1"/>
  <c r="H14" i="1"/>
  <c r="I14" i="1"/>
  <c r="L14" i="1" s="1"/>
  <c r="N14" i="1" s="1"/>
  <c r="J14" i="1"/>
  <c r="G15" i="1"/>
  <c r="K15" i="1" s="1"/>
  <c r="H15" i="1"/>
  <c r="I15" i="1"/>
  <c r="J15" i="1"/>
  <c r="L15" i="1"/>
  <c r="N15" i="1" s="1"/>
  <c r="G16" i="1"/>
  <c r="H16" i="1"/>
  <c r="I16" i="1"/>
  <c r="L16" i="1" s="1"/>
  <c r="N16" i="1" s="1"/>
  <c r="J16" i="1"/>
  <c r="K16" i="1"/>
  <c r="O16" i="1" s="1"/>
  <c r="G17" i="1"/>
  <c r="H17" i="1"/>
  <c r="I17" i="1"/>
  <c r="L17" i="1" s="1"/>
  <c r="N17" i="1" s="1"/>
  <c r="J17" i="1"/>
  <c r="K17" i="1"/>
  <c r="M17" i="1" s="1"/>
  <c r="G18" i="1"/>
  <c r="K18" i="1" s="1"/>
  <c r="H18" i="1"/>
  <c r="I18" i="1"/>
  <c r="L18" i="1" s="1"/>
  <c r="N18" i="1" s="1"/>
  <c r="J18" i="1"/>
  <c r="G19" i="1"/>
  <c r="K19" i="1" s="1"/>
  <c r="H19" i="1"/>
  <c r="I19" i="1"/>
  <c r="J19" i="1"/>
  <c r="L19" i="1"/>
  <c r="N19" i="1" s="1"/>
  <c r="G20" i="1"/>
  <c r="H20" i="1"/>
  <c r="I20" i="1"/>
  <c r="L20" i="1" s="1"/>
  <c r="N20" i="1" s="1"/>
  <c r="J20" i="1"/>
  <c r="K20" i="1"/>
  <c r="O20" i="1" s="1"/>
  <c r="G21" i="1"/>
  <c r="H21" i="1"/>
  <c r="I21" i="1"/>
  <c r="L21" i="1" s="1"/>
  <c r="N21" i="1" s="1"/>
  <c r="J21" i="1"/>
  <c r="K21" i="1"/>
  <c r="M21" i="1" s="1"/>
  <c r="G22" i="1"/>
  <c r="K22" i="1" s="1"/>
  <c r="H22" i="1"/>
  <c r="I22" i="1"/>
  <c r="L22" i="1" s="1"/>
  <c r="N22" i="1" s="1"/>
  <c r="J22" i="1"/>
  <c r="G23" i="1"/>
  <c r="K23" i="1" s="1"/>
  <c r="H23" i="1"/>
  <c r="I23" i="1"/>
  <c r="J23" i="1"/>
  <c r="L23" i="1"/>
  <c r="N23" i="1" s="1"/>
  <c r="G24" i="1"/>
  <c r="H24" i="1"/>
  <c r="I24" i="1"/>
  <c r="L24" i="1" s="1"/>
  <c r="N24" i="1" s="1"/>
  <c r="J24" i="1"/>
  <c r="K24" i="1"/>
  <c r="G25" i="1"/>
  <c r="H25" i="1"/>
  <c r="I25" i="1"/>
  <c r="L25" i="1" s="1"/>
  <c r="N25" i="1" s="1"/>
  <c r="J25" i="1"/>
  <c r="K25" i="1"/>
  <c r="M25" i="1" s="1"/>
  <c r="G26" i="1"/>
  <c r="K26" i="1" s="1"/>
  <c r="H26" i="1"/>
  <c r="I26" i="1"/>
  <c r="L26" i="1" s="1"/>
  <c r="N26" i="1" s="1"/>
  <c r="J26" i="1"/>
  <c r="G27" i="1"/>
  <c r="K27" i="1" s="1"/>
  <c r="H27" i="1"/>
  <c r="I27" i="1"/>
  <c r="J27" i="1"/>
  <c r="L27" i="1"/>
  <c r="N27" i="1" s="1"/>
  <c r="G28" i="1"/>
  <c r="H28" i="1"/>
  <c r="I28" i="1"/>
  <c r="L28" i="1" s="1"/>
  <c r="N28" i="1" s="1"/>
  <c r="J28" i="1"/>
  <c r="K28" i="1"/>
  <c r="O28" i="1" s="1"/>
  <c r="G29" i="1"/>
  <c r="H29" i="1"/>
  <c r="I29" i="1"/>
  <c r="L29" i="1" s="1"/>
  <c r="N29" i="1" s="1"/>
  <c r="J29" i="1"/>
  <c r="K29" i="1"/>
  <c r="M29" i="1" s="1"/>
  <c r="G30" i="1"/>
  <c r="K30" i="1" s="1"/>
  <c r="H30" i="1"/>
  <c r="I30" i="1"/>
  <c r="L30" i="1" s="1"/>
  <c r="N30" i="1" s="1"/>
  <c r="J30" i="1"/>
  <c r="G31" i="1"/>
  <c r="K31" i="1" s="1"/>
  <c r="H31" i="1"/>
  <c r="I31" i="1"/>
  <c r="J31" i="1"/>
  <c r="L31" i="1"/>
  <c r="N31" i="1" s="1"/>
  <c r="G32" i="1"/>
  <c r="H32" i="1"/>
  <c r="I32" i="1"/>
  <c r="L32" i="1" s="1"/>
  <c r="N32" i="1" s="1"/>
  <c r="J32" i="1"/>
  <c r="K32" i="1"/>
  <c r="O32" i="1" s="1"/>
  <c r="G33" i="1"/>
  <c r="H33" i="1"/>
  <c r="I33" i="1"/>
  <c r="L33" i="1" s="1"/>
  <c r="N33" i="1" s="1"/>
  <c r="J33" i="1"/>
  <c r="K33" i="1"/>
  <c r="M33" i="1" s="1"/>
  <c r="G34" i="1"/>
  <c r="K34" i="1" s="1"/>
  <c r="H34" i="1"/>
  <c r="I34" i="1"/>
  <c r="L34" i="1" s="1"/>
  <c r="N34" i="1" s="1"/>
  <c r="J34" i="1"/>
  <c r="G35" i="1"/>
  <c r="K35" i="1" s="1"/>
  <c r="H35" i="1"/>
  <c r="I35" i="1"/>
  <c r="J35" i="1"/>
  <c r="L35" i="1"/>
  <c r="N35" i="1" s="1"/>
  <c r="G36" i="1"/>
  <c r="H36" i="1"/>
  <c r="I36" i="1"/>
  <c r="L36" i="1" s="1"/>
  <c r="N36" i="1" s="1"/>
  <c r="J36" i="1"/>
  <c r="K36" i="1"/>
  <c r="O36" i="1" s="1"/>
  <c r="G37" i="1"/>
  <c r="H37" i="1"/>
  <c r="I37" i="1"/>
  <c r="L37" i="1" s="1"/>
  <c r="N37" i="1" s="1"/>
  <c r="J37" i="1"/>
  <c r="K37" i="1"/>
  <c r="M37" i="1" s="1"/>
  <c r="G38" i="1"/>
  <c r="K38" i="1" s="1"/>
  <c r="H38" i="1"/>
  <c r="I38" i="1"/>
  <c r="L38" i="1" s="1"/>
  <c r="N38" i="1" s="1"/>
  <c r="J38" i="1"/>
  <c r="G39" i="1"/>
  <c r="K39" i="1" s="1"/>
  <c r="H39" i="1"/>
  <c r="I39" i="1"/>
  <c r="J39" i="1"/>
  <c r="L39" i="1"/>
  <c r="N39" i="1" s="1"/>
  <c r="G40" i="1"/>
  <c r="H40" i="1"/>
  <c r="I40" i="1"/>
  <c r="L40" i="1" s="1"/>
  <c r="N40" i="1" s="1"/>
  <c r="J40" i="1"/>
  <c r="K40" i="1"/>
  <c r="O40" i="1" s="1"/>
  <c r="G41" i="1"/>
  <c r="H41" i="1"/>
  <c r="I41" i="1"/>
  <c r="L41" i="1" s="1"/>
  <c r="N41" i="1" s="1"/>
  <c r="J41" i="1"/>
  <c r="K41" i="1"/>
  <c r="M41" i="1" s="1"/>
  <c r="G42" i="1"/>
  <c r="K42" i="1" s="1"/>
  <c r="H42" i="1"/>
  <c r="I42" i="1"/>
  <c r="L42" i="1" s="1"/>
  <c r="N42" i="1" s="1"/>
  <c r="J42" i="1"/>
  <c r="G43" i="1"/>
  <c r="K43" i="1" s="1"/>
  <c r="H43" i="1"/>
  <c r="I43" i="1"/>
  <c r="J43" i="1"/>
  <c r="L43" i="1"/>
  <c r="N43" i="1" s="1"/>
  <c r="G44" i="1"/>
  <c r="H44" i="1"/>
  <c r="I44" i="1"/>
  <c r="L44" i="1" s="1"/>
  <c r="N44" i="1" s="1"/>
  <c r="J44" i="1"/>
  <c r="K44" i="1" s="1"/>
  <c r="G45" i="1"/>
  <c r="H45" i="1"/>
  <c r="I45" i="1"/>
  <c r="L45" i="1" s="1"/>
  <c r="N45" i="1" s="1"/>
  <c r="J45" i="1"/>
  <c r="K45" i="1"/>
  <c r="M45" i="1" s="1"/>
  <c r="G46" i="1"/>
  <c r="K46" i="1" s="1"/>
  <c r="H46" i="1"/>
  <c r="I46" i="1"/>
  <c r="L46" i="1" s="1"/>
  <c r="N46" i="1" s="1"/>
  <c r="J46" i="1"/>
  <c r="G47" i="1"/>
  <c r="K47" i="1" s="1"/>
  <c r="H47" i="1"/>
  <c r="I47" i="1"/>
  <c r="J47" i="1"/>
  <c r="L47" i="1"/>
  <c r="N47" i="1" s="1"/>
  <c r="G48" i="1"/>
  <c r="H48" i="1"/>
  <c r="I48" i="1"/>
  <c r="L48" i="1" s="1"/>
  <c r="N48" i="1" s="1"/>
  <c r="J48" i="1"/>
  <c r="K48" i="1"/>
  <c r="O48" i="1" s="1"/>
  <c r="G49" i="1"/>
  <c r="H49" i="1"/>
  <c r="I49" i="1"/>
  <c r="L49" i="1" s="1"/>
  <c r="N49" i="1" s="1"/>
  <c r="J49" i="1"/>
  <c r="K49" i="1"/>
  <c r="M49" i="1" s="1"/>
  <c r="M19" i="1" l="1"/>
  <c r="O19" i="1"/>
  <c r="O44" i="1"/>
  <c r="M44" i="1"/>
  <c r="O26" i="1"/>
  <c r="M26" i="1"/>
  <c r="M42" i="1"/>
  <c r="O42" i="1"/>
  <c r="O15" i="1"/>
  <c r="M15" i="1"/>
  <c r="O34" i="1"/>
  <c r="M34" i="1"/>
  <c r="M30" i="1"/>
  <c r="O30" i="1"/>
  <c r="O24" i="1"/>
  <c r="O18" i="1"/>
  <c r="M18" i="1"/>
  <c r="M43" i="1"/>
  <c r="O43" i="1"/>
  <c r="M31" i="1"/>
  <c r="O31" i="1"/>
  <c r="M14" i="1"/>
  <c r="O14" i="1"/>
  <c r="O46" i="1"/>
  <c r="M46" i="1"/>
  <c r="O39" i="1"/>
  <c r="M39" i="1"/>
  <c r="O22" i="1"/>
  <c r="M22" i="1"/>
  <c r="M27" i="1"/>
  <c r="O27" i="1"/>
  <c r="O47" i="1"/>
  <c r="M47" i="1"/>
  <c r="M35" i="1"/>
  <c r="O35" i="1"/>
  <c r="M38" i="1"/>
  <c r="O38" i="1"/>
  <c r="M23" i="1"/>
  <c r="O23" i="1"/>
  <c r="O12" i="1"/>
  <c r="M11" i="1"/>
  <c r="O11" i="1"/>
  <c r="M48" i="1"/>
  <c r="M40" i="1"/>
  <c r="M36" i="1"/>
  <c r="M32" i="1"/>
  <c r="M28" i="1"/>
  <c r="M24" i="1"/>
  <c r="M20" i="1"/>
  <c r="M16" i="1"/>
  <c r="M12" i="1"/>
  <c r="O37" i="1"/>
  <c r="O33" i="1"/>
  <c r="O29" i="1"/>
  <c r="O25" i="1"/>
  <c r="O21" i="1"/>
  <c r="O17" i="1"/>
  <c r="O13" i="1"/>
  <c r="O49" i="1"/>
  <c r="O45" i="1"/>
  <c r="O41" i="1"/>
  <c r="H8" i="1"/>
  <c r="G8" i="1"/>
  <c r="H7" i="1"/>
  <c r="G7" i="1"/>
  <c r="K2" i="1"/>
  <c r="P39" i="1" l="1"/>
  <c r="P16" i="1"/>
  <c r="P44" i="1"/>
  <c r="P48" i="1"/>
  <c r="P14" i="1"/>
  <c r="P18" i="1"/>
  <c r="P46" i="1"/>
  <c r="Q29" i="1"/>
  <c r="Q46" i="1"/>
  <c r="Q19" i="1"/>
  <c r="Q15" i="1"/>
  <c r="Q39" i="1"/>
  <c r="K3" i="1"/>
  <c r="P11" i="1" s="1"/>
  <c r="Q14" i="1"/>
  <c r="Q22" i="1"/>
  <c r="P42" i="1" l="1"/>
  <c r="P31" i="1"/>
  <c r="Q44" i="1"/>
  <c r="P36" i="1"/>
  <c r="P27" i="1"/>
  <c r="Q48" i="1"/>
  <c r="P32" i="1"/>
  <c r="Q37" i="1"/>
  <c r="P17" i="1"/>
  <c r="P35" i="1"/>
  <c r="Q45" i="1"/>
  <c r="P40" i="1"/>
  <c r="Q47" i="1"/>
  <c r="P38" i="1"/>
  <c r="Q43" i="1"/>
  <c r="P49" i="1"/>
  <c r="P23" i="1"/>
  <c r="Q49" i="1"/>
  <c r="P33" i="1"/>
  <c r="Q35" i="1"/>
  <c r="P15" i="1"/>
  <c r="P12" i="1"/>
  <c r="Q12" i="1"/>
  <c r="P41" i="1"/>
  <c r="P45" i="1"/>
  <c r="Q11" i="1"/>
  <c r="P13" i="1"/>
  <c r="P37" i="1"/>
  <c r="Q28" i="1"/>
  <c r="P34" i="1"/>
  <c r="P25" i="1"/>
  <c r="Q33" i="1"/>
  <c r="P30" i="1"/>
  <c r="P28" i="1"/>
  <c r="P19" i="1"/>
  <c r="Q41" i="1"/>
  <c r="Q42" i="1"/>
  <c r="Q25" i="1"/>
  <c r="P26" i="1"/>
  <c r="P29" i="1"/>
  <c r="P24" i="1"/>
  <c r="P47" i="1"/>
  <c r="Q17" i="1"/>
  <c r="Q34" i="1"/>
  <c r="Q30" i="1"/>
  <c r="Q16" i="1"/>
  <c r="P22" i="1"/>
  <c r="P21" i="1"/>
  <c r="P20" i="1"/>
  <c r="P43" i="1"/>
  <c r="Q26" i="1"/>
  <c r="Q20" i="1"/>
  <c r="Q38" i="1"/>
  <c r="Q40" i="1"/>
  <c r="Q27" i="1"/>
  <c r="Q23" i="1"/>
  <c r="Q36" i="1"/>
  <c r="Q24" i="1"/>
  <c r="Q31" i="1"/>
  <c r="Q32" i="1"/>
  <c r="Q21" i="1"/>
  <c r="Q18" i="1"/>
  <c r="Q13" i="1"/>
</calcChain>
</file>

<file path=xl/sharedStrings.xml><?xml version="1.0" encoding="utf-8"?>
<sst xmlns="http://schemas.openxmlformats.org/spreadsheetml/2006/main" count="40" uniqueCount="32">
  <si>
    <t>pohlavi</t>
  </si>
  <si>
    <t>věk</t>
  </si>
  <si>
    <t>káva</t>
  </si>
  <si>
    <t>HS</t>
  </si>
  <si>
    <t>Cut-off</t>
  </si>
  <si>
    <t>p =</t>
  </si>
  <si>
    <t>FP</t>
  </si>
  <si>
    <t>q =</t>
  </si>
  <si>
    <t>FN</t>
  </si>
  <si>
    <t>Skutečný stav</t>
  </si>
  <si>
    <t>ANO</t>
  </si>
  <si>
    <t>NE</t>
  </si>
  <si>
    <t>Test</t>
  </si>
  <si>
    <t>Pozitivní</t>
  </si>
  <si>
    <t>Negativní</t>
  </si>
  <si>
    <t>FPR</t>
  </si>
  <si>
    <t>TP</t>
  </si>
  <si>
    <t>TN</t>
  </si>
  <si>
    <t>Senzitivita</t>
  </si>
  <si>
    <t>Specificita</t>
  </si>
  <si>
    <t>1-senzitivita</t>
  </si>
  <si>
    <t>1-specificita</t>
  </si>
  <si>
    <t>J</t>
  </si>
  <si>
    <t>I</t>
  </si>
  <si>
    <t xml:space="preserve"> Proměnná</t>
  </si>
  <si>
    <t>Sčt poř.</t>
  </si>
  <si>
    <t>U</t>
  </si>
  <si>
    <t>Z</t>
  </si>
  <si>
    <t>p-hodnot</t>
  </si>
  <si>
    <t>platných</t>
  </si>
  <si>
    <r>
      <rPr>
        <sz val="10"/>
        <color indexed="8"/>
        <rFont val="Arial"/>
        <family val="2"/>
        <charset val="238"/>
      </rPr>
      <t>Mann-Whitneyův U Test (w/oprava na spojitost) (ROC)
Dle proměn. káva
Označené testy jsou významné na hladině p &lt;,05000</t>
    </r>
  </si>
  <si>
    <t>AUC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</si>
</sst>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#,##0.00\ &quot;Kč&quot;"/>
    <numFmt numFmtId="166" formatCode="0.000"/>
    <numFmt numFmtId="167" formatCode="0.000000"/>
    <numFmt numFmtId="172" formatCode="0.00000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96633"/>
        <bgColor indexed="64"/>
      </patternFill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33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1" applyNumberFormat="1" applyFont="1"/>
    <xf numFmtId="10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/>
    </xf>
    <xf numFmtId="9" fontId="0" fillId="0" borderId="0" xfId="1" applyFont="1"/>
    <xf numFmtId="9" fontId="0" fillId="0" borderId="0" xfId="0" applyNumberFormat="1"/>
    <xf numFmtId="164" fontId="0" fillId="0" borderId="0" xfId="0" applyNumberFormat="1"/>
    <xf numFmtId="165" fontId="0" fillId="0" borderId="0" xfId="0" applyNumberFormat="1"/>
    <xf numFmtId="165" fontId="3" fillId="0" borderId="0" xfId="0" applyNumberFormat="1" applyFont="1"/>
    <xf numFmtId="10" fontId="4" fillId="0" borderId="0" xfId="0" applyNumberFormat="1" applyFont="1"/>
    <xf numFmtId="164" fontId="2" fillId="0" borderId="0" xfId="0" applyNumberFormat="1" applyFont="1"/>
    <xf numFmtId="0" fontId="6" fillId="0" borderId="0" xfId="2" applyFont="1" applyAlignment="1">
      <alignment horizontal="center" vertical="top" wrapText="1"/>
    </xf>
    <xf numFmtId="0" fontId="6" fillId="0" borderId="0" xfId="2" applyFont="1" applyAlignment="1">
      <alignment horizontal="left" vertical="center"/>
    </xf>
    <xf numFmtId="166" fontId="6" fillId="0" borderId="0" xfId="2" applyNumberFormat="1" applyFont="1" applyAlignment="1">
      <alignment horizontal="right" vertical="center"/>
    </xf>
    <xf numFmtId="2" fontId="6" fillId="0" borderId="0" xfId="2" applyNumberFormat="1" applyFont="1" applyAlignment="1">
      <alignment horizontal="right" vertical="center"/>
    </xf>
    <xf numFmtId="167" fontId="6" fillId="0" borderId="0" xfId="2" applyNumberFormat="1" applyFont="1" applyAlignment="1">
      <alignment horizontal="right" vertical="center"/>
    </xf>
    <xf numFmtId="1" fontId="6" fillId="0" borderId="0" xfId="2" applyNumberFormat="1" applyFont="1" applyAlignment="1">
      <alignment horizontal="right" vertical="center"/>
    </xf>
    <xf numFmtId="0" fontId="0" fillId="0" borderId="0" xfId="0" applyAlignment="1">
      <alignment horizontal="center"/>
    </xf>
    <xf numFmtId="0" fontId="6" fillId="0" borderId="0" xfId="2" applyFont="1" applyAlignment="1">
      <alignment horizontal="left"/>
    </xf>
    <xf numFmtId="0" fontId="5" fillId="0" borderId="0" xfId="2"/>
    <xf numFmtId="0" fontId="6" fillId="0" borderId="0" xfId="2" applyFont="1" applyAlignment="1">
      <alignment horizontal="left" vertical="top"/>
    </xf>
    <xf numFmtId="0" fontId="6" fillId="0" borderId="0" xfId="2" applyNumberFormat="1" applyFont="1" applyAlignment="1">
      <alignment horizontal="left"/>
    </xf>
    <xf numFmtId="0" fontId="6" fillId="0" borderId="0" xfId="2" applyNumberFormat="1" applyFont="1" applyAlignment="1">
      <alignment horizontal="left" vertical="top"/>
    </xf>
    <xf numFmtId="0" fontId="6" fillId="0" borderId="0" xfId="2" applyNumberFormat="1" applyFont="1" applyAlignment="1">
      <alignment horizontal="center" vertical="top" wrapText="1"/>
    </xf>
    <xf numFmtId="0" fontId="6" fillId="0" borderId="0" xfId="2" applyNumberFormat="1" applyFont="1" applyAlignment="1">
      <alignment horizontal="left" vertical="center"/>
    </xf>
    <xf numFmtId="2" fontId="5" fillId="0" borderId="0" xfId="2" applyNumberFormat="1" applyFont="1" applyAlignment="1">
      <alignment horizontal="right" vertical="center"/>
    </xf>
    <xf numFmtId="172" fontId="5" fillId="0" borderId="0" xfId="2" applyNumberFormat="1" applyFont="1" applyAlignment="1">
      <alignment horizontal="right" vertical="center"/>
    </xf>
    <xf numFmtId="1" fontId="5" fillId="0" borderId="0" xfId="2" applyNumberFormat="1" applyFont="1" applyAlignment="1">
      <alignment horizontal="right" vertical="center"/>
    </xf>
  </cellXfs>
  <cellStyles count="3">
    <cellStyle name="Normální" xfId="0" builtinId="0"/>
    <cellStyle name="Normální_List4" xfId="2" xr:uid="{E53E006A-DA5F-489D-B724-7953BEFC73A4}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Test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List2!$N$11:$N$49</c:f>
              <c:numCache>
                <c:formatCode>0%</c:formatCode>
                <c:ptCount val="39"/>
                <c:pt idx="0">
                  <c:v>1</c:v>
                </c:pt>
                <c:pt idx="1">
                  <c:v>0.592741935483871</c:v>
                </c:pt>
                <c:pt idx="2">
                  <c:v>0.48790322580645162</c:v>
                </c:pt>
                <c:pt idx="3">
                  <c:v>0.46370967741935487</c:v>
                </c:pt>
                <c:pt idx="4">
                  <c:v>0.42338709677419351</c:v>
                </c:pt>
                <c:pt idx="5">
                  <c:v>0.38709677419354838</c:v>
                </c:pt>
                <c:pt idx="6">
                  <c:v>0.35483870967741937</c:v>
                </c:pt>
                <c:pt idx="7">
                  <c:v>0.30645161290322576</c:v>
                </c:pt>
                <c:pt idx="8">
                  <c:v>0.29032258064516125</c:v>
                </c:pt>
                <c:pt idx="9">
                  <c:v>0.27016129032258063</c:v>
                </c:pt>
                <c:pt idx="10">
                  <c:v>0.25</c:v>
                </c:pt>
                <c:pt idx="11">
                  <c:v>0.22177419354838712</c:v>
                </c:pt>
                <c:pt idx="12">
                  <c:v>0.20161290322580649</c:v>
                </c:pt>
                <c:pt idx="13">
                  <c:v>0.17741935483870963</c:v>
                </c:pt>
                <c:pt idx="14">
                  <c:v>0.16532258064516125</c:v>
                </c:pt>
                <c:pt idx="15">
                  <c:v>0.13709677419354838</c:v>
                </c:pt>
                <c:pt idx="16">
                  <c:v>0.125</c:v>
                </c:pt>
                <c:pt idx="17">
                  <c:v>9.6774193548387122E-2</c:v>
                </c:pt>
                <c:pt idx="18">
                  <c:v>8.8709677419354871E-2</c:v>
                </c:pt>
                <c:pt idx="19">
                  <c:v>6.8548387096774244E-2</c:v>
                </c:pt>
                <c:pt idx="20">
                  <c:v>5.2419354838709631E-2</c:v>
                </c:pt>
                <c:pt idx="21">
                  <c:v>4.435483870967738E-2</c:v>
                </c:pt>
                <c:pt idx="22">
                  <c:v>4.0322580645161255E-2</c:v>
                </c:pt>
                <c:pt idx="23">
                  <c:v>2.8225806451612878E-2</c:v>
                </c:pt>
                <c:pt idx="24">
                  <c:v>2.8225806451612878E-2</c:v>
                </c:pt>
                <c:pt idx="25">
                  <c:v>2.0161290322580627E-2</c:v>
                </c:pt>
                <c:pt idx="26">
                  <c:v>1.6129032258064502E-2</c:v>
                </c:pt>
                <c:pt idx="27">
                  <c:v>1.6129032258064502E-2</c:v>
                </c:pt>
                <c:pt idx="28">
                  <c:v>1.2096774193548376E-2</c:v>
                </c:pt>
                <c:pt idx="29">
                  <c:v>8.0645161290322509E-3</c:v>
                </c:pt>
                <c:pt idx="30">
                  <c:v>8.0645161290322509E-3</c:v>
                </c:pt>
                <c:pt idx="31">
                  <c:v>8.0645161290322509E-3</c:v>
                </c:pt>
                <c:pt idx="32">
                  <c:v>8.0645161290322509E-3</c:v>
                </c:pt>
                <c:pt idx="33">
                  <c:v>8.0645161290322509E-3</c:v>
                </c:pt>
                <c:pt idx="34">
                  <c:v>4.0322580645161255E-3</c:v>
                </c:pt>
                <c:pt idx="35">
                  <c:v>4.0322580645161255E-3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</c:numCache>
            </c:numRef>
          </c:xVal>
          <c:yVal>
            <c:numRef>
              <c:f>List2!$K$11:$K$49</c:f>
              <c:numCache>
                <c:formatCode>0%</c:formatCode>
                <c:ptCount val="39"/>
                <c:pt idx="0">
                  <c:v>1</c:v>
                </c:pt>
                <c:pt idx="1">
                  <c:v>0.98939929328621912</c:v>
                </c:pt>
                <c:pt idx="2">
                  <c:v>0.97526501766784457</c:v>
                </c:pt>
                <c:pt idx="3">
                  <c:v>0.9717314487632509</c:v>
                </c:pt>
                <c:pt idx="4">
                  <c:v>0.94346289752650181</c:v>
                </c:pt>
                <c:pt idx="5">
                  <c:v>0.90459363957597172</c:v>
                </c:pt>
                <c:pt idx="6">
                  <c:v>0.86572438162544174</c:v>
                </c:pt>
                <c:pt idx="7">
                  <c:v>0.82332155477031799</c:v>
                </c:pt>
                <c:pt idx="8">
                  <c:v>0.78091872791519434</c:v>
                </c:pt>
                <c:pt idx="9">
                  <c:v>0.74911660777385158</c:v>
                </c:pt>
                <c:pt idx="10">
                  <c:v>0.71731448763250882</c:v>
                </c:pt>
                <c:pt idx="11">
                  <c:v>0.6819787985865724</c:v>
                </c:pt>
                <c:pt idx="12">
                  <c:v>0.64310954063604242</c:v>
                </c:pt>
                <c:pt idx="13">
                  <c:v>0.607773851590106</c:v>
                </c:pt>
                <c:pt idx="14">
                  <c:v>0.58303886925795056</c:v>
                </c:pt>
                <c:pt idx="15">
                  <c:v>0.54063604240282681</c:v>
                </c:pt>
                <c:pt idx="16">
                  <c:v>0.48409893992932862</c:v>
                </c:pt>
                <c:pt idx="17">
                  <c:v>0.46643109540636041</c:v>
                </c:pt>
                <c:pt idx="18">
                  <c:v>0.42402826855123676</c:v>
                </c:pt>
                <c:pt idx="19">
                  <c:v>0.37455830388692579</c:v>
                </c:pt>
                <c:pt idx="20">
                  <c:v>0.33922261484098942</c:v>
                </c:pt>
                <c:pt idx="21">
                  <c:v>0.2756183745583039</c:v>
                </c:pt>
                <c:pt idx="22">
                  <c:v>0.22968197879858657</c:v>
                </c:pt>
                <c:pt idx="23">
                  <c:v>0.19081272084805653</c:v>
                </c:pt>
                <c:pt idx="24">
                  <c:v>0.16607773851590105</c:v>
                </c:pt>
                <c:pt idx="25">
                  <c:v>0.12720848056537101</c:v>
                </c:pt>
                <c:pt idx="26">
                  <c:v>0.11307420494699646</c:v>
                </c:pt>
                <c:pt idx="27">
                  <c:v>8.4805653710247356E-2</c:v>
                </c:pt>
                <c:pt idx="28">
                  <c:v>6.0070671378091869E-2</c:v>
                </c:pt>
                <c:pt idx="29">
                  <c:v>4.9469964664310952E-2</c:v>
                </c:pt>
                <c:pt idx="30">
                  <c:v>4.2402826855123678E-2</c:v>
                </c:pt>
                <c:pt idx="31">
                  <c:v>3.5335689045936397E-2</c:v>
                </c:pt>
                <c:pt idx="32">
                  <c:v>3.1802120141342753E-2</c:v>
                </c:pt>
                <c:pt idx="33">
                  <c:v>2.4734982332155476E-2</c:v>
                </c:pt>
                <c:pt idx="34">
                  <c:v>2.1201413427561839E-2</c:v>
                </c:pt>
                <c:pt idx="35">
                  <c:v>1.4134275618374558E-2</c:v>
                </c:pt>
                <c:pt idx="36">
                  <c:v>1.0600706713780919E-2</c:v>
                </c:pt>
                <c:pt idx="37">
                  <c:v>3.5335689045936395E-3</c:v>
                </c:pt>
                <c:pt idx="3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599-40C6-8945-0644990C03F6}"/>
            </c:ext>
          </c:extLst>
        </c:ser>
        <c:ser>
          <c:idx val="1"/>
          <c:order val="1"/>
          <c:spPr>
            <a:ln w="19050" cap="rnd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0599-40C6-8945-0644990C0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2119071"/>
        <c:axId val="502133471"/>
      </c:scatterChart>
      <c:valAx>
        <c:axId val="502119071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02133471"/>
        <c:crosses val="autoZero"/>
        <c:crossBetween val="midCat"/>
        <c:majorUnit val="0.1"/>
        <c:minorUnit val="2.0000000000000004E-2"/>
      </c:valAx>
      <c:valAx>
        <c:axId val="502133471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021190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19843</xdr:colOff>
      <xdr:row>9</xdr:row>
      <xdr:rowOff>176211</xdr:rowOff>
    </xdr:from>
    <xdr:to>
      <xdr:col>25</xdr:col>
      <xdr:colOff>341312</xdr:colOff>
      <xdr:row>32</xdr:row>
      <xdr:rowOff>174626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CC72323C-880A-4C55-B4CF-F5A3EB8C6B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AD232-9C26-48AD-9F57-4E26B5975A55}">
  <dimension ref="A1:Q532"/>
  <sheetViews>
    <sheetView tabSelected="1" zoomScale="70" zoomScaleNormal="70" workbookViewId="0">
      <selection activeCell="C1" sqref="C1:D1048576"/>
    </sheetView>
  </sheetViews>
  <sheetFormatPr defaultRowHeight="14.5" x14ac:dyDescent="0.35"/>
  <cols>
    <col min="1" max="4" width="8.7265625" style="2"/>
    <col min="11" max="11" width="9.54296875" customWidth="1"/>
    <col min="12" max="12" width="10.81640625" customWidth="1"/>
    <col min="13" max="13" width="11.54296875" customWidth="1"/>
    <col min="14" max="14" width="11.08984375" customWidth="1"/>
    <col min="17" max="17" width="11.08984375" bestFit="1" customWidth="1"/>
  </cols>
  <sheetData>
    <row r="1" spans="1:17" x14ac:dyDescent="0.35">
      <c r="A1" s="1" t="s">
        <v>0</v>
      </c>
      <c r="B1" s="1" t="s">
        <v>1</v>
      </c>
      <c r="C1" s="1" t="s">
        <v>2</v>
      </c>
      <c r="D1" s="1" t="s">
        <v>3</v>
      </c>
    </row>
    <row r="2" spans="1:17" x14ac:dyDescent="0.35">
      <c r="A2" s="2">
        <v>0</v>
      </c>
      <c r="B2" s="2">
        <v>27</v>
      </c>
      <c r="C2" s="2">
        <v>1</v>
      </c>
      <c r="D2" s="2">
        <v>12</v>
      </c>
      <c r="F2" t="s">
        <v>4</v>
      </c>
      <c r="G2" s="2">
        <v>5</v>
      </c>
      <c r="J2" t="s">
        <v>5</v>
      </c>
      <c r="K2" s="3">
        <f>AVERAGE(C:C)</f>
        <v>0.53295668549905839</v>
      </c>
      <c r="M2" t="s">
        <v>6</v>
      </c>
      <c r="N2">
        <v>100</v>
      </c>
    </row>
    <row r="3" spans="1:17" x14ac:dyDescent="0.35">
      <c r="A3" s="2">
        <v>0</v>
      </c>
      <c r="B3" s="2">
        <v>50</v>
      </c>
      <c r="C3" s="2">
        <v>0</v>
      </c>
      <c r="D3" s="2">
        <v>-4</v>
      </c>
      <c r="J3" t="s">
        <v>7</v>
      </c>
      <c r="K3" s="4">
        <f>1-K2</f>
        <v>0.46704331450094161</v>
      </c>
      <c r="M3" t="s">
        <v>8</v>
      </c>
      <c r="N3">
        <v>500</v>
      </c>
    </row>
    <row r="4" spans="1:17" x14ac:dyDescent="0.35">
      <c r="A4" s="2">
        <v>0</v>
      </c>
      <c r="B4" s="2">
        <v>25</v>
      </c>
      <c r="C4" s="2">
        <v>0</v>
      </c>
      <c r="D4" s="2">
        <v>-17</v>
      </c>
    </row>
    <row r="5" spans="1:17" x14ac:dyDescent="0.35">
      <c r="A5" s="2">
        <v>0</v>
      </c>
      <c r="B5" s="2">
        <v>26</v>
      </c>
      <c r="C5" s="2">
        <v>1</v>
      </c>
      <c r="D5" s="2">
        <v>0</v>
      </c>
      <c r="G5" s="22" t="s">
        <v>9</v>
      </c>
      <c r="H5" s="22"/>
    </row>
    <row r="6" spans="1:17" x14ac:dyDescent="0.35">
      <c r="A6" s="2">
        <v>0</v>
      </c>
      <c r="B6" s="2">
        <v>22</v>
      </c>
      <c r="C6" s="2">
        <v>0</v>
      </c>
      <c r="D6" s="2">
        <v>-14</v>
      </c>
      <c r="G6" s="5" t="s">
        <v>10</v>
      </c>
      <c r="H6" s="5" t="s">
        <v>11</v>
      </c>
    </row>
    <row r="7" spans="1:17" x14ac:dyDescent="0.35">
      <c r="A7" s="2">
        <v>0</v>
      </c>
      <c r="B7" s="2">
        <v>54</v>
      </c>
      <c r="C7" s="2">
        <v>1</v>
      </c>
      <c r="D7" s="2">
        <v>2</v>
      </c>
      <c r="E7" t="s">
        <v>12</v>
      </c>
      <c r="F7" t="s">
        <v>13</v>
      </c>
      <c r="G7" s="6">
        <f>COUNTIFS(C:C,1,D:D,_xlfn.CONCAT("&gt;=",G2))</f>
        <v>36</v>
      </c>
      <c r="H7" s="6">
        <f>COUNTIFS(C:C,0,D:D,_xlfn.CONCAT("&gt;=",G2))</f>
        <v>5</v>
      </c>
    </row>
    <row r="8" spans="1:17" x14ac:dyDescent="0.35">
      <c r="A8" s="2">
        <v>0</v>
      </c>
      <c r="B8" s="2">
        <v>25</v>
      </c>
      <c r="C8" s="2">
        <v>1</v>
      </c>
      <c r="D8" s="2">
        <v>7</v>
      </c>
      <c r="F8" t="s">
        <v>14</v>
      </c>
      <c r="G8" s="6">
        <f>COUNTIFS(C:C,1,D:D,_xlfn.CONCAT("&lt;",G2))</f>
        <v>247</v>
      </c>
      <c r="H8" s="6">
        <f>COUNTIFS(C:C,0,D:D,_xlfn.CONCAT("&lt;",G2))</f>
        <v>243</v>
      </c>
    </row>
    <row r="9" spans="1:17" x14ac:dyDescent="0.35">
      <c r="A9" s="2">
        <v>0</v>
      </c>
      <c r="B9" s="2">
        <v>23</v>
      </c>
      <c r="C9" s="2">
        <v>0</v>
      </c>
      <c r="D9" s="2">
        <v>-20</v>
      </c>
      <c r="N9" s="5" t="s">
        <v>15</v>
      </c>
    </row>
    <row r="10" spans="1:17" x14ac:dyDescent="0.35">
      <c r="A10" s="2">
        <v>0</v>
      </c>
      <c r="B10" s="2">
        <v>20</v>
      </c>
      <c r="C10" s="2">
        <v>0</v>
      </c>
      <c r="D10" s="2">
        <v>-20</v>
      </c>
      <c r="F10" s="7" t="s">
        <v>4</v>
      </c>
      <c r="G10" s="7" t="s">
        <v>16</v>
      </c>
      <c r="H10" s="7" t="s">
        <v>6</v>
      </c>
      <c r="I10" s="7" t="s">
        <v>17</v>
      </c>
      <c r="J10" s="7" t="s">
        <v>8</v>
      </c>
      <c r="K10" s="8" t="s">
        <v>18</v>
      </c>
      <c r="L10" s="8" t="s">
        <v>19</v>
      </c>
      <c r="M10" s="8" t="s">
        <v>20</v>
      </c>
      <c r="N10" s="8" t="s">
        <v>21</v>
      </c>
      <c r="O10" s="8" t="s">
        <v>22</v>
      </c>
      <c r="P10" s="8" t="s">
        <v>23</v>
      </c>
    </row>
    <row r="11" spans="1:17" x14ac:dyDescent="0.35">
      <c r="A11" s="2">
        <v>0</v>
      </c>
      <c r="B11" s="2">
        <v>36</v>
      </c>
      <c r="C11" s="2">
        <v>1</v>
      </c>
      <c r="D11" s="2">
        <v>-6</v>
      </c>
      <c r="F11" s="2">
        <v>-20</v>
      </c>
      <c r="G11">
        <f>COUNTIFS(C:C,1,D:D,_xlfn.CONCAT("&gt;=",F11))</f>
        <v>283</v>
      </c>
      <c r="H11">
        <f>COUNTIFS(C:C,0,D:D,_xlfn.CONCAT("&gt;=",F11))</f>
        <v>248</v>
      </c>
      <c r="I11">
        <f>COUNTIFS(C:C,0,D:D,_xlfn.CONCAT("&lt;",F11))</f>
        <v>0</v>
      </c>
      <c r="J11">
        <f>COUNTIFS(C:C,1,D:D,_xlfn.CONCAT("&lt;",F11))</f>
        <v>0</v>
      </c>
      <c r="K11" s="9">
        <f>G11/(G11+J11)</f>
        <v>1</v>
      </c>
      <c r="L11" s="9">
        <f>I11/(I11+H11)</f>
        <v>0</v>
      </c>
      <c r="M11" s="10">
        <f>1-K11</f>
        <v>0</v>
      </c>
      <c r="N11" s="10">
        <f>1-L11</f>
        <v>1</v>
      </c>
      <c r="O11" s="11">
        <f>K11+L11-1</f>
        <v>0</v>
      </c>
      <c r="P11" s="4">
        <f>$K$2*K11+$K$3*L11</f>
        <v>0.53295668549905839</v>
      </c>
      <c r="Q11" s="12">
        <f>$K$2*M11*$N$3+$K$3*N11*$N$2</f>
        <v>46.704331450094159</v>
      </c>
    </row>
    <row r="12" spans="1:17" x14ac:dyDescent="0.35">
      <c r="A12" s="2">
        <v>0</v>
      </c>
      <c r="B12" s="2">
        <v>26</v>
      </c>
      <c r="C12" s="2">
        <v>1</v>
      </c>
      <c r="D12" s="2">
        <v>6</v>
      </c>
      <c r="F12" s="2">
        <v>-19</v>
      </c>
      <c r="G12">
        <f t="shared" ref="G12:G49" si="0">COUNTIFS(C:C,1,D:D,_xlfn.CONCAT("&gt;=",F12))</f>
        <v>280</v>
      </c>
      <c r="H12">
        <f t="shared" ref="H12:H49" si="1">COUNTIFS(C:C,0,D:D,_xlfn.CONCAT("&gt;=",F12))</f>
        <v>147</v>
      </c>
      <c r="I12">
        <f t="shared" ref="I12:I49" si="2">COUNTIFS(C:C,0,D:D,_xlfn.CONCAT("&lt;",F12))</f>
        <v>101</v>
      </c>
      <c r="J12">
        <f t="shared" ref="J12:J49" si="3">COUNTIFS(C:C,1,D:D,_xlfn.CONCAT("&lt;",F12))</f>
        <v>3</v>
      </c>
      <c r="K12" s="9">
        <f t="shared" ref="K12:K49" si="4">G12/(G12+J12)</f>
        <v>0.98939929328621912</v>
      </c>
      <c r="L12" s="9">
        <f t="shared" ref="L12:L49" si="5">I12/(I12+H12)</f>
        <v>0.40725806451612906</v>
      </c>
      <c r="M12" s="10">
        <f t="shared" ref="M12:N49" si="6">1-K12</f>
        <v>1.0600706713780883E-2</v>
      </c>
      <c r="N12" s="10">
        <f t="shared" si="6"/>
        <v>0.592741935483871</v>
      </c>
      <c r="O12" s="11">
        <f t="shared" ref="O12:O49" si="7">K12+L12-1</f>
        <v>0.39665735780234823</v>
      </c>
      <c r="P12" s="4">
        <f t="shared" ref="P12:P49" si="8">$K$2*K12+$K$3*L12</f>
        <v>0.71751412429378536</v>
      </c>
      <c r="Q12" s="12">
        <f t="shared" ref="Q12:Q49" si="9">$K$2*M12*$N$3+$K$3*N12*$N$2</f>
        <v>30.508474576271176</v>
      </c>
    </row>
    <row r="13" spans="1:17" x14ac:dyDescent="0.35">
      <c r="A13" s="2">
        <v>0</v>
      </c>
      <c r="B13" s="2">
        <v>25</v>
      </c>
      <c r="C13" s="2">
        <v>0</v>
      </c>
      <c r="D13" s="2">
        <v>-20</v>
      </c>
      <c r="F13" s="2">
        <v>-18</v>
      </c>
      <c r="G13">
        <f t="shared" si="0"/>
        <v>276</v>
      </c>
      <c r="H13">
        <f t="shared" si="1"/>
        <v>121</v>
      </c>
      <c r="I13">
        <f t="shared" si="2"/>
        <v>127</v>
      </c>
      <c r="J13">
        <f t="shared" si="3"/>
        <v>7</v>
      </c>
      <c r="K13" s="9">
        <f t="shared" si="4"/>
        <v>0.97526501766784457</v>
      </c>
      <c r="L13" s="9">
        <f t="shared" si="5"/>
        <v>0.51209677419354838</v>
      </c>
      <c r="M13" s="10">
        <f t="shared" si="6"/>
        <v>2.4734982332155431E-2</v>
      </c>
      <c r="N13" s="10">
        <f t="shared" si="6"/>
        <v>0.48790322580645162</v>
      </c>
      <c r="O13" s="11">
        <f t="shared" si="7"/>
        <v>0.48736179186139283</v>
      </c>
      <c r="P13" s="4">
        <f t="shared" si="8"/>
        <v>0.75894538606403006</v>
      </c>
      <c r="Q13" s="13">
        <f t="shared" si="9"/>
        <v>29.378531073446315</v>
      </c>
    </row>
    <row r="14" spans="1:17" x14ac:dyDescent="0.35">
      <c r="A14" s="2">
        <v>0</v>
      </c>
      <c r="B14" s="2">
        <v>24</v>
      </c>
      <c r="C14" s="2">
        <v>0</v>
      </c>
      <c r="D14" s="2">
        <v>-20</v>
      </c>
      <c r="F14" s="2">
        <v>-17</v>
      </c>
      <c r="G14">
        <f t="shared" si="0"/>
        <v>275</v>
      </c>
      <c r="H14">
        <f t="shared" si="1"/>
        <v>115</v>
      </c>
      <c r="I14">
        <f t="shared" si="2"/>
        <v>133</v>
      </c>
      <c r="J14">
        <f t="shared" si="3"/>
        <v>8</v>
      </c>
      <c r="K14" s="9">
        <f t="shared" si="4"/>
        <v>0.9717314487632509</v>
      </c>
      <c r="L14" s="9">
        <f t="shared" si="5"/>
        <v>0.53629032258064513</v>
      </c>
      <c r="M14" s="10">
        <f t="shared" si="6"/>
        <v>2.8268551236749095E-2</v>
      </c>
      <c r="N14" s="10">
        <f t="shared" si="6"/>
        <v>0.46370967741935487</v>
      </c>
      <c r="O14" s="11">
        <f t="shared" si="7"/>
        <v>0.50802177134389614</v>
      </c>
      <c r="P14" s="4">
        <f t="shared" si="8"/>
        <v>0.76836158192090398</v>
      </c>
      <c r="Q14" s="12">
        <f t="shared" si="9"/>
        <v>29.190207156308844</v>
      </c>
    </row>
    <row r="15" spans="1:17" x14ac:dyDescent="0.35">
      <c r="A15" s="2">
        <v>0</v>
      </c>
      <c r="B15" s="2">
        <v>47</v>
      </c>
      <c r="C15" s="2">
        <v>1</v>
      </c>
      <c r="D15" s="2">
        <v>-9</v>
      </c>
      <c r="F15" s="2">
        <v>-16</v>
      </c>
      <c r="G15">
        <f t="shared" si="0"/>
        <v>267</v>
      </c>
      <c r="H15">
        <f t="shared" si="1"/>
        <v>105</v>
      </c>
      <c r="I15">
        <f t="shared" si="2"/>
        <v>143</v>
      </c>
      <c r="J15">
        <f t="shared" si="3"/>
        <v>16</v>
      </c>
      <c r="K15" s="9">
        <f t="shared" si="4"/>
        <v>0.94346289752650181</v>
      </c>
      <c r="L15" s="9">
        <f t="shared" si="5"/>
        <v>0.57661290322580649</v>
      </c>
      <c r="M15" s="10">
        <f t="shared" si="6"/>
        <v>5.6537102473498191E-2</v>
      </c>
      <c r="N15" s="10">
        <f t="shared" si="6"/>
        <v>0.42338709677419351</v>
      </c>
      <c r="O15" s="15">
        <f t="shared" si="7"/>
        <v>0.5200758007523083</v>
      </c>
      <c r="P15" s="14">
        <f t="shared" si="8"/>
        <v>0.77212806026365355</v>
      </c>
      <c r="Q15" s="12">
        <f t="shared" si="9"/>
        <v>34.839924670433135</v>
      </c>
    </row>
    <row r="16" spans="1:17" x14ac:dyDescent="0.35">
      <c r="A16" s="2">
        <v>0</v>
      </c>
      <c r="B16" s="2">
        <v>50</v>
      </c>
      <c r="C16" s="2">
        <v>1</v>
      </c>
      <c r="D16" s="2">
        <v>0</v>
      </c>
      <c r="F16" s="2">
        <v>-15</v>
      </c>
      <c r="G16">
        <f t="shared" si="0"/>
        <v>256</v>
      </c>
      <c r="H16">
        <f t="shared" si="1"/>
        <v>96</v>
      </c>
      <c r="I16">
        <f t="shared" si="2"/>
        <v>152</v>
      </c>
      <c r="J16">
        <f t="shared" si="3"/>
        <v>27</v>
      </c>
      <c r="K16" s="9">
        <f t="shared" si="4"/>
        <v>0.90459363957597172</v>
      </c>
      <c r="L16" s="9">
        <f t="shared" si="5"/>
        <v>0.61290322580645162</v>
      </c>
      <c r="M16" s="10">
        <f t="shared" si="6"/>
        <v>9.540636042402828E-2</v>
      </c>
      <c r="N16" s="10">
        <f t="shared" si="6"/>
        <v>0.38709677419354838</v>
      </c>
      <c r="O16" s="11">
        <f t="shared" si="7"/>
        <v>0.51749686538242345</v>
      </c>
      <c r="P16" s="4">
        <f t="shared" si="8"/>
        <v>0.76836158192090398</v>
      </c>
      <c r="Q16" s="12">
        <f t="shared" si="9"/>
        <v>43.502824858757066</v>
      </c>
    </row>
    <row r="17" spans="1:17" x14ac:dyDescent="0.35">
      <c r="A17" s="2">
        <v>0</v>
      </c>
      <c r="B17" s="2">
        <v>57</v>
      </c>
      <c r="C17" s="2">
        <v>1</v>
      </c>
      <c r="D17" s="2">
        <v>0</v>
      </c>
      <c r="F17" s="2">
        <v>-14</v>
      </c>
      <c r="G17">
        <f t="shared" si="0"/>
        <v>245</v>
      </c>
      <c r="H17">
        <f t="shared" si="1"/>
        <v>88</v>
      </c>
      <c r="I17">
        <f t="shared" si="2"/>
        <v>160</v>
      </c>
      <c r="J17">
        <f t="shared" si="3"/>
        <v>38</v>
      </c>
      <c r="K17" s="9">
        <f t="shared" si="4"/>
        <v>0.86572438162544174</v>
      </c>
      <c r="L17" s="9">
        <f t="shared" si="5"/>
        <v>0.64516129032258063</v>
      </c>
      <c r="M17" s="10">
        <f t="shared" si="6"/>
        <v>0.13427561837455826</v>
      </c>
      <c r="N17" s="10">
        <f t="shared" si="6"/>
        <v>0.35483870967741937</v>
      </c>
      <c r="O17" s="11">
        <f t="shared" si="7"/>
        <v>0.51088567194802237</v>
      </c>
      <c r="P17" s="4">
        <f t="shared" si="8"/>
        <v>0.76271186440677963</v>
      </c>
      <c r="Q17" s="12">
        <f t="shared" si="9"/>
        <v>52.35404896421845</v>
      </c>
    </row>
    <row r="18" spans="1:17" x14ac:dyDescent="0.35">
      <c r="A18" s="2">
        <v>1</v>
      </c>
      <c r="B18" s="2">
        <v>51</v>
      </c>
      <c r="C18" s="2">
        <v>1</v>
      </c>
      <c r="D18" s="2">
        <v>-8</v>
      </c>
      <c r="F18" s="2">
        <v>-13</v>
      </c>
      <c r="G18">
        <f t="shared" si="0"/>
        <v>233</v>
      </c>
      <c r="H18">
        <f t="shared" si="1"/>
        <v>76</v>
      </c>
      <c r="I18">
        <f t="shared" si="2"/>
        <v>172</v>
      </c>
      <c r="J18">
        <f t="shared" si="3"/>
        <v>50</v>
      </c>
      <c r="K18" s="9">
        <f t="shared" si="4"/>
        <v>0.82332155477031799</v>
      </c>
      <c r="L18" s="9">
        <f t="shared" si="5"/>
        <v>0.69354838709677424</v>
      </c>
      <c r="M18" s="10">
        <f t="shared" si="6"/>
        <v>0.17667844522968201</v>
      </c>
      <c r="N18" s="10">
        <f t="shared" si="6"/>
        <v>0.30645161290322576</v>
      </c>
      <c r="O18" s="11">
        <f t="shared" si="7"/>
        <v>0.51686994186709212</v>
      </c>
      <c r="P18" s="4">
        <f t="shared" si="8"/>
        <v>0.76271186440677963</v>
      </c>
      <c r="Q18" s="12">
        <f t="shared" si="9"/>
        <v>61.393596986817336</v>
      </c>
    </row>
    <row r="19" spans="1:17" x14ac:dyDescent="0.35">
      <c r="A19" s="2">
        <v>0</v>
      </c>
      <c r="B19" s="2">
        <v>62</v>
      </c>
      <c r="C19" s="2">
        <v>0</v>
      </c>
      <c r="D19" s="2">
        <v>-8</v>
      </c>
      <c r="F19" s="2">
        <v>-12</v>
      </c>
      <c r="G19">
        <f t="shared" si="0"/>
        <v>221</v>
      </c>
      <c r="H19">
        <f t="shared" si="1"/>
        <v>72</v>
      </c>
      <c r="I19">
        <f t="shared" si="2"/>
        <v>176</v>
      </c>
      <c r="J19">
        <f t="shared" si="3"/>
        <v>62</v>
      </c>
      <c r="K19" s="9">
        <f t="shared" si="4"/>
        <v>0.78091872791519434</v>
      </c>
      <c r="L19" s="9">
        <f t="shared" si="5"/>
        <v>0.70967741935483875</v>
      </c>
      <c r="M19" s="10">
        <f t="shared" si="6"/>
        <v>0.21908127208480566</v>
      </c>
      <c r="N19" s="10">
        <f t="shared" si="6"/>
        <v>0.29032258064516125</v>
      </c>
      <c r="O19" s="11">
        <f t="shared" si="7"/>
        <v>0.49059614727003309</v>
      </c>
      <c r="P19" s="4">
        <f t="shared" si="8"/>
        <v>0.74764595103578158</v>
      </c>
      <c r="Q19" s="12">
        <f t="shared" si="9"/>
        <v>71.939736346516</v>
      </c>
    </row>
    <row r="20" spans="1:17" x14ac:dyDescent="0.35">
      <c r="A20" s="2">
        <v>0</v>
      </c>
      <c r="B20" s="2">
        <v>56</v>
      </c>
      <c r="C20" s="2">
        <v>1</v>
      </c>
      <c r="D20" s="2">
        <v>-4</v>
      </c>
      <c r="F20" s="2">
        <v>-11</v>
      </c>
      <c r="G20">
        <f t="shared" si="0"/>
        <v>212</v>
      </c>
      <c r="H20">
        <f t="shared" si="1"/>
        <v>67</v>
      </c>
      <c r="I20">
        <f t="shared" si="2"/>
        <v>181</v>
      </c>
      <c r="J20">
        <f t="shared" si="3"/>
        <v>71</v>
      </c>
      <c r="K20" s="9">
        <f t="shared" si="4"/>
        <v>0.74911660777385158</v>
      </c>
      <c r="L20" s="9">
        <f t="shared" si="5"/>
        <v>0.72983870967741937</v>
      </c>
      <c r="M20" s="10">
        <f t="shared" si="6"/>
        <v>0.25088339222614842</v>
      </c>
      <c r="N20" s="10">
        <f t="shared" si="6"/>
        <v>0.27016129032258063</v>
      </c>
      <c r="O20" s="11">
        <f t="shared" si="7"/>
        <v>0.47895531745127107</v>
      </c>
      <c r="P20" s="4">
        <f t="shared" si="8"/>
        <v>0.74011299435028244</v>
      </c>
      <c r="Q20" s="12">
        <f t="shared" si="9"/>
        <v>79.472693032015073</v>
      </c>
    </row>
    <row r="21" spans="1:17" x14ac:dyDescent="0.35">
      <c r="A21" s="2">
        <v>1</v>
      </c>
      <c r="B21" s="2">
        <v>31</v>
      </c>
      <c r="C21" s="2">
        <v>0</v>
      </c>
      <c r="D21" s="2">
        <v>-13</v>
      </c>
      <c r="F21" s="2">
        <v>-10</v>
      </c>
      <c r="G21">
        <f t="shared" si="0"/>
        <v>203</v>
      </c>
      <c r="H21">
        <f t="shared" si="1"/>
        <v>62</v>
      </c>
      <c r="I21">
        <f t="shared" si="2"/>
        <v>186</v>
      </c>
      <c r="J21">
        <f t="shared" si="3"/>
        <v>80</v>
      </c>
      <c r="K21" s="9">
        <f t="shared" si="4"/>
        <v>0.71731448763250882</v>
      </c>
      <c r="L21" s="9">
        <f t="shared" si="5"/>
        <v>0.75</v>
      </c>
      <c r="M21" s="10">
        <f t="shared" si="6"/>
        <v>0.28268551236749118</v>
      </c>
      <c r="N21" s="10">
        <f t="shared" si="6"/>
        <v>0.25</v>
      </c>
      <c r="O21" s="11">
        <f t="shared" si="7"/>
        <v>0.46731448763250882</v>
      </c>
      <c r="P21" s="4">
        <f t="shared" si="8"/>
        <v>0.73258003766478341</v>
      </c>
      <c r="Q21" s="12">
        <f t="shared" si="9"/>
        <v>87.005649717514132</v>
      </c>
    </row>
    <row r="22" spans="1:17" x14ac:dyDescent="0.35">
      <c r="A22" s="2">
        <v>0</v>
      </c>
      <c r="B22" s="2">
        <v>26</v>
      </c>
      <c r="C22" s="2">
        <v>1</v>
      </c>
      <c r="D22" s="2">
        <v>-17</v>
      </c>
      <c r="F22" s="2">
        <v>-9</v>
      </c>
      <c r="G22">
        <f t="shared" si="0"/>
        <v>193</v>
      </c>
      <c r="H22">
        <f t="shared" si="1"/>
        <v>55</v>
      </c>
      <c r="I22">
        <f t="shared" si="2"/>
        <v>193</v>
      </c>
      <c r="J22">
        <f t="shared" si="3"/>
        <v>90</v>
      </c>
      <c r="K22" s="9">
        <f t="shared" si="4"/>
        <v>0.6819787985865724</v>
      </c>
      <c r="L22" s="9">
        <f t="shared" si="5"/>
        <v>0.77822580645161288</v>
      </c>
      <c r="M22" s="10">
        <f t="shared" si="6"/>
        <v>0.3180212014134276</v>
      </c>
      <c r="N22" s="10">
        <f t="shared" si="6"/>
        <v>0.22177419354838712</v>
      </c>
      <c r="O22" s="11">
        <f t="shared" si="7"/>
        <v>0.46020460503818539</v>
      </c>
      <c r="P22" s="4">
        <f t="shared" si="8"/>
        <v>0.72693032015065906</v>
      </c>
      <c r="Q22" s="12">
        <f t="shared" si="9"/>
        <v>95.10357815442562</v>
      </c>
    </row>
    <row r="23" spans="1:17" x14ac:dyDescent="0.35">
      <c r="A23" s="2">
        <v>0</v>
      </c>
      <c r="B23" s="2">
        <v>31</v>
      </c>
      <c r="C23" s="2">
        <v>1</v>
      </c>
      <c r="D23" s="2">
        <v>-3</v>
      </c>
      <c r="F23" s="2">
        <v>-8</v>
      </c>
      <c r="G23">
        <f t="shared" si="0"/>
        <v>182</v>
      </c>
      <c r="H23">
        <f t="shared" si="1"/>
        <v>50</v>
      </c>
      <c r="I23">
        <f t="shared" si="2"/>
        <v>198</v>
      </c>
      <c r="J23">
        <f t="shared" si="3"/>
        <v>101</v>
      </c>
      <c r="K23" s="9">
        <f t="shared" si="4"/>
        <v>0.64310954063604242</v>
      </c>
      <c r="L23" s="9">
        <f t="shared" si="5"/>
        <v>0.79838709677419351</v>
      </c>
      <c r="M23" s="10">
        <f t="shared" si="6"/>
        <v>0.35689045936395758</v>
      </c>
      <c r="N23" s="10">
        <f t="shared" si="6"/>
        <v>0.20161290322580649</v>
      </c>
      <c r="O23" s="11">
        <f t="shared" si="7"/>
        <v>0.44149663741023604</v>
      </c>
      <c r="P23" s="4">
        <f t="shared" si="8"/>
        <v>0.71563088512241047</v>
      </c>
      <c r="Q23" s="12">
        <f t="shared" si="9"/>
        <v>104.51977401129943</v>
      </c>
    </row>
    <row r="24" spans="1:17" x14ac:dyDescent="0.35">
      <c r="A24" s="2">
        <v>0</v>
      </c>
      <c r="B24" s="2">
        <v>26</v>
      </c>
      <c r="C24" s="2">
        <v>1</v>
      </c>
      <c r="D24" s="2">
        <v>-9</v>
      </c>
      <c r="F24" s="2">
        <v>-7</v>
      </c>
      <c r="G24">
        <f t="shared" si="0"/>
        <v>172</v>
      </c>
      <c r="H24">
        <f t="shared" si="1"/>
        <v>44</v>
      </c>
      <c r="I24">
        <f t="shared" si="2"/>
        <v>204</v>
      </c>
      <c r="J24">
        <f t="shared" si="3"/>
        <v>111</v>
      </c>
      <c r="K24" s="9">
        <f t="shared" si="4"/>
        <v>0.607773851590106</v>
      </c>
      <c r="L24" s="9">
        <f t="shared" si="5"/>
        <v>0.82258064516129037</v>
      </c>
      <c r="M24" s="10">
        <f t="shared" si="6"/>
        <v>0.392226148409894</v>
      </c>
      <c r="N24" s="10">
        <f t="shared" si="6"/>
        <v>0.17741935483870963</v>
      </c>
      <c r="O24" s="11">
        <f t="shared" si="7"/>
        <v>0.43035449675139636</v>
      </c>
      <c r="P24" s="4">
        <f t="shared" si="8"/>
        <v>0.70809792843691155</v>
      </c>
      <c r="Q24" s="12">
        <f t="shared" si="9"/>
        <v>112.8060263653484</v>
      </c>
    </row>
    <row r="25" spans="1:17" x14ac:dyDescent="0.35">
      <c r="A25" s="2">
        <v>0</v>
      </c>
      <c r="B25" s="2">
        <v>26</v>
      </c>
      <c r="C25" s="2">
        <v>0</v>
      </c>
      <c r="D25" s="2">
        <v>-1</v>
      </c>
      <c r="F25" s="2">
        <v>-6</v>
      </c>
      <c r="G25">
        <f t="shared" si="0"/>
        <v>165</v>
      </c>
      <c r="H25">
        <f t="shared" si="1"/>
        <v>41</v>
      </c>
      <c r="I25">
        <f t="shared" si="2"/>
        <v>207</v>
      </c>
      <c r="J25">
        <f t="shared" si="3"/>
        <v>118</v>
      </c>
      <c r="K25" s="9">
        <f t="shared" si="4"/>
        <v>0.58303886925795056</v>
      </c>
      <c r="L25" s="9">
        <f t="shared" si="5"/>
        <v>0.83467741935483875</v>
      </c>
      <c r="M25" s="10">
        <f t="shared" si="6"/>
        <v>0.41696113074204944</v>
      </c>
      <c r="N25" s="10">
        <f t="shared" si="6"/>
        <v>0.16532258064516125</v>
      </c>
      <c r="O25" s="11">
        <f t="shared" si="7"/>
        <v>0.4177162886127892</v>
      </c>
      <c r="P25" s="4">
        <f t="shared" si="8"/>
        <v>0.70056497175141241</v>
      </c>
      <c r="Q25" s="12">
        <f t="shared" si="9"/>
        <v>118.83239171374764</v>
      </c>
    </row>
    <row r="26" spans="1:17" x14ac:dyDescent="0.35">
      <c r="A26" s="2">
        <v>0</v>
      </c>
      <c r="B26" s="2">
        <v>26</v>
      </c>
      <c r="C26" s="2">
        <v>0</v>
      </c>
      <c r="D26" s="2">
        <v>-8</v>
      </c>
      <c r="F26" s="2">
        <v>-5</v>
      </c>
      <c r="G26">
        <f t="shared" si="0"/>
        <v>153</v>
      </c>
      <c r="H26">
        <f t="shared" si="1"/>
        <v>34</v>
      </c>
      <c r="I26">
        <f t="shared" si="2"/>
        <v>214</v>
      </c>
      <c r="J26">
        <f t="shared" si="3"/>
        <v>130</v>
      </c>
      <c r="K26" s="9">
        <f t="shared" si="4"/>
        <v>0.54063604240282681</v>
      </c>
      <c r="L26" s="9">
        <f t="shared" si="5"/>
        <v>0.86290322580645162</v>
      </c>
      <c r="M26" s="10">
        <f t="shared" si="6"/>
        <v>0.45936395759717319</v>
      </c>
      <c r="N26" s="10">
        <f t="shared" si="6"/>
        <v>0.13709677419354838</v>
      </c>
      <c r="O26" s="11">
        <f t="shared" si="7"/>
        <v>0.40353926820927843</v>
      </c>
      <c r="P26" s="4">
        <f t="shared" si="8"/>
        <v>0.6911487758945386</v>
      </c>
      <c r="Q26" s="12">
        <f t="shared" si="9"/>
        <v>128.81355932203391</v>
      </c>
    </row>
    <row r="27" spans="1:17" x14ac:dyDescent="0.35">
      <c r="A27" s="2">
        <v>1</v>
      </c>
      <c r="B27" s="2">
        <v>27</v>
      </c>
      <c r="C27" s="2">
        <v>0</v>
      </c>
      <c r="D27" s="2">
        <v>-20</v>
      </c>
      <c r="F27" s="2">
        <v>-4</v>
      </c>
      <c r="G27">
        <f t="shared" si="0"/>
        <v>137</v>
      </c>
      <c r="H27">
        <f t="shared" si="1"/>
        <v>31</v>
      </c>
      <c r="I27">
        <f t="shared" si="2"/>
        <v>217</v>
      </c>
      <c r="J27">
        <f t="shared" si="3"/>
        <v>146</v>
      </c>
      <c r="K27" s="9">
        <f t="shared" si="4"/>
        <v>0.48409893992932862</v>
      </c>
      <c r="L27" s="9">
        <f t="shared" si="5"/>
        <v>0.875</v>
      </c>
      <c r="M27" s="10">
        <f t="shared" si="6"/>
        <v>0.51590106007067138</v>
      </c>
      <c r="N27" s="10">
        <f t="shared" si="6"/>
        <v>0.125</v>
      </c>
      <c r="O27" s="11">
        <f t="shared" si="7"/>
        <v>0.35909893992932851</v>
      </c>
      <c r="P27" s="4">
        <f t="shared" si="8"/>
        <v>0.66666666666666674</v>
      </c>
      <c r="Q27" s="12">
        <f t="shared" si="9"/>
        <v>143.31450094161957</v>
      </c>
    </row>
    <row r="28" spans="1:17" x14ac:dyDescent="0.35">
      <c r="A28" s="2">
        <v>0</v>
      </c>
      <c r="B28" s="2">
        <v>19</v>
      </c>
      <c r="C28" s="2">
        <v>1</v>
      </c>
      <c r="D28" s="2">
        <v>-15</v>
      </c>
      <c r="F28" s="2">
        <v>-3</v>
      </c>
      <c r="G28">
        <f t="shared" si="0"/>
        <v>132</v>
      </c>
      <c r="H28">
        <f t="shared" si="1"/>
        <v>24</v>
      </c>
      <c r="I28">
        <f t="shared" si="2"/>
        <v>224</v>
      </c>
      <c r="J28">
        <f t="shared" si="3"/>
        <v>151</v>
      </c>
      <c r="K28" s="9">
        <f t="shared" si="4"/>
        <v>0.46643109540636041</v>
      </c>
      <c r="L28" s="9">
        <f t="shared" si="5"/>
        <v>0.90322580645161288</v>
      </c>
      <c r="M28" s="10">
        <f t="shared" si="6"/>
        <v>0.53356890459363959</v>
      </c>
      <c r="N28" s="10">
        <f t="shared" si="6"/>
        <v>9.6774193548387122E-2</v>
      </c>
      <c r="O28" s="11">
        <f t="shared" si="7"/>
        <v>0.36965690185797317</v>
      </c>
      <c r="P28" s="4">
        <f t="shared" si="8"/>
        <v>0.67043314500941609</v>
      </c>
      <c r="Q28" s="12">
        <f t="shared" si="9"/>
        <v>146.70433145009417</v>
      </c>
    </row>
    <row r="29" spans="1:17" x14ac:dyDescent="0.35">
      <c r="A29" s="2">
        <v>0</v>
      </c>
      <c r="B29" s="2">
        <v>37</v>
      </c>
      <c r="C29" s="2">
        <v>0</v>
      </c>
      <c r="D29" s="2">
        <v>-2</v>
      </c>
      <c r="F29" s="2">
        <v>-2</v>
      </c>
      <c r="G29">
        <f t="shared" si="0"/>
        <v>120</v>
      </c>
      <c r="H29">
        <f t="shared" si="1"/>
        <v>22</v>
      </c>
      <c r="I29">
        <f t="shared" si="2"/>
        <v>226</v>
      </c>
      <c r="J29">
        <f t="shared" si="3"/>
        <v>163</v>
      </c>
      <c r="K29" s="9">
        <f t="shared" si="4"/>
        <v>0.42402826855123676</v>
      </c>
      <c r="L29" s="9">
        <f t="shared" si="5"/>
        <v>0.91129032258064513</v>
      </c>
      <c r="M29" s="10">
        <f t="shared" si="6"/>
        <v>0.57597173144876324</v>
      </c>
      <c r="N29" s="10">
        <f t="shared" si="6"/>
        <v>8.8709677419354871E-2</v>
      </c>
      <c r="O29" s="11">
        <f t="shared" si="7"/>
        <v>0.33531859113188189</v>
      </c>
      <c r="P29" s="4">
        <f t="shared" si="8"/>
        <v>0.65160075329566858</v>
      </c>
      <c r="Q29" s="12">
        <f t="shared" si="9"/>
        <v>157.62711864406776</v>
      </c>
    </row>
    <row r="30" spans="1:17" x14ac:dyDescent="0.35">
      <c r="A30" s="2">
        <v>1</v>
      </c>
      <c r="B30" s="2">
        <v>26</v>
      </c>
      <c r="C30" s="2">
        <v>0</v>
      </c>
      <c r="D30" s="2">
        <v>-20</v>
      </c>
      <c r="F30" s="2">
        <v>-1</v>
      </c>
      <c r="G30">
        <f t="shared" si="0"/>
        <v>106</v>
      </c>
      <c r="H30">
        <f t="shared" si="1"/>
        <v>17</v>
      </c>
      <c r="I30">
        <f t="shared" si="2"/>
        <v>231</v>
      </c>
      <c r="J30">
        <f t="shared" si="3"/>
        <v>177</v>
      </c>
      <c r="K30" s="9">
        <f t="shared" si="4"/>
        <v>0.37455830388692579</v>
      </c>
      <c r="L30" s="9">
        <f t="shared" si="5"/>
        <v>0.93145161290322576</v>
      </c>
      <c r="M30" s="10">
        <f t="shared" si="6"/>
        <v>0.62544169611307421</v>
      </c>
      <c r="N30" s="10">
        <f t="shared" si="6"/>
        <v>6.8548387096774244E-2</v>
      </c>
      <c r="O30" s="11">
        <f t="shared" si="7"/>
        <v>0.30600991679015155</v>
      </c>
      <c r="P30" s="4">
        <f t="shared" si="8"/>
        <v>0.63465160075329563</v>
      </c>
      <c r="Q30" s="12">
        <f t="shared" si="9"/>
        <v>169.86817325800376</v>
      </c>
    </row>
    <row r="31" spans="1:17" x14ac:dyDescent="0.35">
      <c r="A31" s="2">
        <v>0</v>
      </c>
      <c r="B31" s="2">
        <v>47</v>
      </c>
      <c r="C31" s="2">
        <v>1</v>
      </c>
      <c r="D31" s="2">
        <v>-1</v>
      </c>
      <c r="F31" s="2">
        <v>0</v>
      </c>
      <c r="G31">
        <f t="shared" si="0"/>
        <v>96</v>
      </c>
      <c r="H31">
        <f t="shared" si="1"/>
        <v>13</v>
      </c>
      <c r="I31">
        <f t="shared" si="2"/>
        <v>235</v>
      </c>
      <c r="J31">
        <f t="shared" si="3"/>
        <v>187</v>
      </c>
      <c r="K31" s="9">
        <f t="shared" si="4"/>
        <v>0.33922261484098942</v>
      </c>
      <c r="L31" s="9">
        <f t="shared" si="5"/>
        <v>0.94758064516129037</v>
      </c>
      <c r="M31" s="10">
        <f t="shared" si="6"/>
        <v>0.66077738515901063</v>
      </c>
      <c r="N31" s="10">
        <f t="shared" si="6"/>
        <v>5.2419354838709631E-2</v>
      </c>
      <c r="O31" s="11">
        <f t="shared" si="7"/>
        <v>0.28680326000227985</v>
      </c>
      <c r="P31" s="4">
        <f t="shared" si="8"/>
        <v>0.62335216572504715</v>
      </c>
      <c r="Q31" s="12">
        <f t="shared" si="9"/>
        <v>178.53107344632767</v>
      </c>
    </row>
    <row r="32" spans="1:17" x14ac:dyDescent="0.35">
      <c r="A32" s="2">
        <v>1</v>
      </c>
      <c r="B32" s="2">
        <v>26</v>
      </c>
      <c r="C32" s="2">
        <v>1</v>
      </c>
      <c r="D32" s="2">
        <v>0</v>
      </c>
      <c r="F32" s="2">
        <v>1</v>
      </c>
      <c r="G32">
        <f t="shared" si="0"/>
        <v>78</v>
      </c>
      <c r="H32">
        <f t="shared" si="1"/>
        <v>11</v>
      </c>
      <c r="I32">
        <f t="shared" si="2"/>
        <v>237</v>
      </c>
      <c r="J32">
        <f t="shared" si="3"/>
        <v>205</v>
      </c>
      <c r="K32" s="9">
        <f t="shared" si="4"/>
        <v>0.2756183745583039</v>
      </c>
      <c r="L32" s="9">
        <f t="shared" si="5"/>
        <v>0.95564516129032262</v>
      </c>
      <c r="M32" s="10">
        <f t="shared" si="6"/>
        <v>0.72438162544169615</v>
      </c>
      <c r="N32" s="10">
        <f t="shared" si="6"/>
        <v>4.435483870967738E-2</v>
      </c>
      <c r="O32" s="11">
        <f t="shared" si="7"/>
        <v>0.23126353584862658</v>
      </c>
      <c r="P32" s="4">
        <f t="shared" si="8"/>
        <v>0.59322033898305082</v>
      </c>
      <c r="Q32" s="12">
        <f t="shared" si="9"/>
        <v>195.10357815442563</v>
      </c>
    </row>
    <row r="33" spans="1:17" x14ac:dyDescent="0.35">
      <c r="A33" s="2">
        <v>0</v>
      </c>
      <c r="B33" s="2">
        <v>59</v>
      </c>
      <c r="C33" s="2">
        <v>0</v>
      </c>
      <c r="D33" s="2">
        <v>8</v>
      </c>
      <c r="F33" s="2">
        <v>2</v>
      </c>
      <c r="G33">
        <f t="shared" si="0"/>
        <v>65</v>
      </c>
      <c r="H33">
        <f t="shared" si="1"/>
        <v>10</v>
      </c>
      <c r="I33">
        <f t="shared" si="2"/>
        <v>238</v>
      </c>
      <c r="J33">
        <f t="shared" si="3"/>
        <v>218</v>
      </c>
      <c r="K33" s="9">
        <f t="shared" si="4"/>
        <v>0.22968197879858657</v>
      </c>
      <c r="L33" s="9">
        <f t="shared" si="5"/>
        <v>0.95967741935483875</v>
      </c>
      <c r="M33" s="10">
        <f t="shared" si="6"/>
        <v>0.77031802120141346</v>
      </c>
      <c r="N33" s="10">
        <f t="shared" si="6"/>
        <v>4.0322580645161255E-2</v>
      </c>
      <c r="O33" s="11">
        <f t="shared" si="7"/>
        <v>0.1893593981534254</v>
      </c>
      <c r="P33" s="4">
        <f t="shared" si="8"/>
        <v>0.57062146892655363</v>
      </c>
      <c r="Q33" s="12">
        <f t="shared" si="9"/>
        <v>207.15630885122411</v>
      </c>
    </row>
    <row r="34" spans="1:17" x14ac:dyDescent="0.35">
      <c r="A34" s="2">
        <v>0</v>
      </c>
      <c r="B34" s="2">
        <v>25</v>
      </c>
      <c r="C34" s="2">
        <v>1</v>
      </c>
      <c r="D34" s="2">
        <v>1</v>
      </c>
      <c r="F34" s="2">
        <v>3</v>
      </c>
      <c r="G34">
        <f t="shared" si="0"/>
        <v>54</v>
      </c>
      <c r="H34">
        <f t="shared" si="1"/>
        <v>7</v>
      </c>
      <c r="I34">
        <f t="shared" si="2"/>
        <v>241</v>
      </c>
      <c r="J34">
        <f t="shared" si="3"/>
        <v>229</v>
      </c>
      <c r="K34" s="9">
        <f t="shared" si="4"/>
        <v>0.19081272084805653</v>
      </c>
      <c r="L34" s="9">
        <f t="shared" si="5"/>
        <v>0.97177419354838712</v>
      </c>
      <c r="M34" s="10">
        <f t="shared" si="6"/>
        <v>0.80918727915194344</v>
      </c>
      <c r="N34" s="10">
        <f t="shared" si="6"/>
        <v>2.8225806451612878E-2</v>
      </c>
      <c r="O34" s="11">
        <f t="shared" si="7"/>
        <v>0.16258691439644357</v>
      </c>
      <c r="P34" s="4">
        <f t="shared" si="8"/>
        <v>0.55555555555555558</v>
      </c>
      <c r="Q34" s="12">
        <f t="shared" si="9"/>
        <v>216.94915254237287</v>
      </c>
    </row>
    <row r="35" spans="1:17" x14ac:dyDescent="0.35">
      <c r="A35" s="2">
        <v>0</v>
      </c>
      <c r="B35" s="2">
        <v>25</v>
      </c>
      <c r="C35" s="2">
        <v>1</v>
      </c>
      <c r="D35" s="2">
        <v>-1</v>
      </c>
      <c r="F35" s="2">
        <v>4</v>
      </c>
      <c r="G35">
        <f t="shared" si="0"/>
        <v>47</v>
      </c>
      <c r="H35">
        <f t="shared" si="1"/>
        <v>7</v>
      </c>
      <c r="I35">
        <f t="shared" si="2"/>
        <v>241</v>
      </c>
      <c r="J35">
        <f t="shared" si="3"/>
        <v>236</v>
      </c>
      <c r="K35" s="9">
        <f t="shared" si="4"/>
        <v>0.16607773851590105</v>
      </c>
      <c r="L35" s="9">
        <f t="shared" si="5"/>
        <v>0.97177419354838712</v>
      </c>
      <c r="M35" s="10">
        <f t="shared" si="6"/>
        <v>0.83392226148409898</v>
      </c>
      <c r="N35" s="10">
        <f t="shared" si="6"/>
        <v>2.8225806451612878E-2</v>
      </c>
      <c r="O35" s="11">
        <f t="shared" si="7"/>
        <v>0.13785193206428814</v>
      </c>
      <c r="P35" s="4">
        <f t="shared" si="8"/>
        <v>0.5423728813559322</v>
      </c>
      <c r="Q35" s="12">
        <f t="shared" si="9"/>
        <v>223.54048964218455</v>
      </c>
    </row>
    <row r="36" spans="1:17" x14ac:dyDescent="0.35">
      <c r="A36" s="2">
        <v>0</v>
      </c>
      <c r="B36" s="2">
        <v>26</v>
      </c>
      <c r="C36" s="2">
        <v>1</v>
      </c>
      <c r="D36" s="2">
        <v>2</v>
      </c>
      <c r="F36" s="2">
        <v>5</v>
      </c>
      <c r="G36">
        <f t="shared" si="0"/>
        <v>36</v>
      </c>
      <c r="H36">
        <f t="shared" si="1"/>
        <v>5</v>
      </c>
      <c r="I36">
        <f t="shared" si="2"/>
        <v>243</v>
      </c>
      <c r="J36">
        <f t="shared" si="3"/>
        <v>247</v>
      </c>
      <c r="K36" s="9">
        <f t="shared" si="4"/>
        <v>0.12720848056537101</v>
      </c>
      <c r="L36" s="9">
        <f t="shared" si="5"/>
        <v>0.97983870967741937</v>
      </c>
      <c r="M36" s="10">
        <f t="shared" si="6"/>
        <v>0.87279151943462896</v>
      </c>
      <c r="N36" s="10">
        <f t="shared" si="6"/>
        <v>2.0161290322580627E-2</v>
      </c>
      <c r="O36" s="11">
        <f t="shared" si="7"/>
        <v>0.1070471902427903</v>
      </c>
      <c r="P36" s="4">
        <f t="shared" si="8"/>
        <v>0.52542372881355937</v>
      </c>
      <c r="Q36" s="12">
        <f t="shared" si="9"/>
        <v>233.52165725047084</v>
      </c>
    </row>
    <row r="37" spans="1:17" x14ac:dyDescent="0.35">
      <c r="A37" s="2">
        <v>0</v>
      </c>
      <c r="B37" s="2">
        <v>25</v>
      </c>
      <c r="C37" s="2">
        <v>1</v>
      </c>
      <c r="D37" s="2">
        <v>2</v>
      </c>
      <c r="F37" s="2">
        <v>6</v>
      </c>
      <c r="G37">
        <f t="shared" si="0"/>
        <v>32</v>
      </c>
      <c r="H37">
        <f t="shared" si="1"/>
        <v>4</v>
      </c>
      <c r="I37">
        <f t="shared" si="2"/>
        <v>244</v>
      </c>
      <c r="J37">
        <f t="shared" si="3"/>
        <v>251</v>
      </c>
      <c r="K37" s="9">
        <f t="shared" si="4"/>
        <v>0.11307420494699646</v>
      </c>
      <c r="L37" s="9">
        <f t="shared" si="5"/>
        <v>0.9838709677419355</v>
      </c>
      <c r="M37" s="10">
        <f t="shared" si="6"/>
        <v>0.88692579505300351</v>
      </c>
      <c r="N37" s="10">
        <f t="shared" si="6"/>
        <v>1.6129032258064502E-2</v>
      </c>
      <c r="O37" s="11">
        <f t="shared" si="7"/>
        <v>9.694517268893188E-2</v>
      </c>
      <c r="P37" s="4">
        <f t="shared" si="8"/>
        <v>0.51977401129943501</v>
      </c>
      <c r="Q37" s="12">
        <f t="shared" si="9"/>
        <v>237.09981167608285</v>
      </c>
    </row>
    <row r="38" spans="1:17" x14ac:dyDescent="0.35">
      <c r="A38" s="2">
        <v>0</v>
      </c>
      <c r="B38" s="2">
        <v>29</v>
      </c>
      <c r="C38" s="2">
        <v>1</v>
      </c>
      <c r="D38" s="2">
        <v>3</v>
      </c>
      <c r="F38" s="2">
        <v>7</v>
      </c>
      <c r="G38">
        <f t="shared" si="0"/>
        <v>24</v>
      </c>
      <c r="H38">
        <f t="shared" si="1"/>
        <v>4</v>
      </c>
      <c r="I38">
        <f t="shared" si="2"/>
        <v>244</v>
      </c>
      <c r="J38">
        <f t="shared" si="3"/>
        <v>259</v>
      </c>
      <c r="K38" s="9">
        <f t="shared" si="4"/>
        <v>8.4805653710247356E-2</v>
      </c>
      <c r="L38" s="9">
        <f t="shared" si="5"/>
        <v>0.9838709677419355</v>
      </c>
      <c r="M38" s="10">
        <f t="shared" si="6"/>
        <v>0.9151943462897526</v>
      </c>
      <c r="N38" s="10">
        <f t="shared" si="6"/>
        <v>1.6129032258064502E-2</v>
      </c>
      <c r="O38" s="11">
        <f t="shared" si="7"/>
        <v>6.8676621452182784E-2</v>
      </c>
      <c r="P38" s="4">
        <f t="shared" si="8"/>
        <v>0.50470809792843696</v>
      </c>
      <c r="Q38" s="12">
        <f t="shared" si="9"/>
        <v>244.6327683615819</v>
      </c>
    </row>
    <row r="39" spans="1:17" x14ac:dyDescent="0.35">
      <c r="A39" s="2">
        <v>0</v>
      </c>
      <c r="B39" s="2">
        <v>26</v>
      </c>
      <c r="C39" s="2">
        <v>0</v>
      </c>
      <c r="D39" s="2">
        <v>-14</v>
      </c>
      <c r="F39" s="2">
        <v>8</v>
      </c>
      <c r="G39">
        <f t="shared" si="0"/>
        <v>17</v>
      </c>
      <c r="H39">
        <f t="shared" si="1"/>
        <v>3</v>
      </c>
      <c r="I39">
        <f t="shared" si="2"/>
        <v>245</v>
      </c>
      <c r="J39">
        <f t="shared" si="3"/>
        <v>266</v>
      </c>
      <c r="K39" s="9">
        <f t="shared" si="4"/>
        <v>6.0070671378091869E-2</v>
      </c>
      <c r="L39" s="9">
        <f t="shared" si="5"/>
        <v>0.98790322580645162</v>
      </c>
      <c r="M39" s="10">
        <f t="shared" si="6"/>
        <v>0.93992932862190814</v>
      </c>
      <c r="N39" s="10">
        <f t="shared" si="6"/>
        <v>1.2096774193548376E-2</v>
      </c>
      <c r="O39" s="11">
        <f t="shared" si="7"/>
        <v>4.797389718454359E-2</v>
      </c>
      <c r="P39" s="4">
        <f t="shared" si="8"/>
        <v>0.49340866290018831</v>
      </c>
      <c r="Q39" s="12">
        <f t="shared" si="9"/>
        <v>251.03578154425614</v>
      </c>
    </row>
    <row r="40" spans="1:17" x14ac:dyDescent="0.35">
      <c r="A40" s="2">
        <v>0</v>
      </c>
      <c r="B40" s="2">
        <v>26</v>
      </c>
      <c r="C40" s="2">
        <v>0</v>
      </c>
      <c r="D40" s="2">
        <v>-14</v>
      </c>
      <c r="F40" s="2">
        <v>9</v>
      </c>
      <c r="G40">
        <f t="shared" si="0"/>
        <v>14</v>
      </c>
      <c r="H40">
        <f t="shared" si="1"/>
        <v>2</v>
      </c>
      <c r="I40">
        <f t="shared" si="2"/>
        <v>246</v>
      </c>
      <c r="J40">
        <f t="shared" si="3"/>
        <v>269</v>
      </c>
      <c r="K40" s="9">
        <f t="shared" si="4"/>
        <v>4.9469964664310952E-2</v>
      </c>
      <c r="L40" s="9">
        <f t="shared" si="5"/>
        <v>0.99193548387096775</v>
      </c>
      <c r="M40" s="10">
        <f t="shared" si="6"/>
        <v>0.95053003533568903</v>
      </c>
      <c r="N40" s="10">
        <f t="shared" si="6"/>
        <v>8.0645161290322509E-3</v>
      </c>
      <c r="O40" s="11">
        <f t="shared" si="7"/>
        <v>4.1405448535278611E-2</v>
      </c>
      <c r="P40" s="4">
        <f t="shared" si="8"/>
        <v>0.4896421845574388</v>
      </c>
      <c r="Q40" s="12">
        <f t="shared" si="9"/>
        <v>253.67231638418079</v>
      </c>
    </row>
    <row r="41" spans="1:17" x14ac:dyDescent="0.35">
      <c r="A41" s="2">
        <v>0</v>
      </c>
      <c r="B41" s="2">
        <v>25</v>
      </c>
      <c r="C41" s="2">
        <v>1</v>
      </c>
      <c r="D41" s="2">
        <v>-13</v>
      </c>
      <c r="F41" s="2">
        <v>10</v>
      </c>
      <c r="G41">
        <f t="shared" si="0"/>
        <v>12</v>
      </c>
      <c r="H41">
        <f t="shared" si="1"/>
        <v>2</v>
      </c>
      <c r="I41">
        <f t="shared" si="2"/>
        <v>246</v>
      </c>
      <c r="J41">
        <f t="shared" si="3"/>
        <v>271</v>
      </c>
      <c r="K41" s="9">
        <f t="shared" si="4"/>
        <v>4.2402826855123678E-2</v>
      </c>
      <c r="L41" s="9">
        <f t="shared" si="5"/>
        <v>0.99193548387096775</v>
      </c>
      <c r="M41" s="10">
        <f t="shared" si="6"/>
        <v>0.95759717314487636</v>
      </c>
      <c r="N41" s="10">
        <f t="shared" si="6"/>
        <v>8.0645161290322509E-3</v>
      </c>
      <c r="O41" s="11">
        <f t="shared" si="7"/>
        <v>3.4338310726091503E-2</v>
      </c>
      <c r="P41" s="4">
        <f t="shared" si="8"/>
        <v>0.48587570621468928</v>
      </c>
      <c r="Q41" s="12">
        <f t="shared" si="9"/>
        <v>255.55555555555557</v>
      </c>
    </row>
    <row r="42" spans="1:17" x14ac:dyDescent="0.35">
      <c r="A42" s="2">
        <v>0</v>
      </c>
      <c r="B42" s="2">
        <v>25</v>
      </c>
      <c r="C42" s="2">
        <v>1</v>
      </c>
      <c r="D42" s="2">
        <v>2</v>
      </c>
      <c r="F42" s="2">
        <v>11</v>
      </c>
      <c r="G42">
        <f t="shared" si="0"/>
        <v>10</v>
      </c>
      <c r="H42">
        <f t="shared" si="1"/>
        <v>2</v>
      </c>
      <c r="I42">
        <f t="shared" si="2"/>
        <v>246</v>
      </c>
      <c r="J42">
        <f t="shared" si="3"/>
        <v>273</v>
      </c>
      <c r="K42" s="9">
        <f t="shared" si="4"/>
        <v>3.5335689045936397E-2</v>
      </c>
      <c r="L42" s="9">
        <f t="shared" si="5"/>
        <v>0.99193548387096775</v>
      </c>
      <c r="M42" s="10">
        <f t="shared" si="6"/>
        <v>0.96466431095406358</v>
      </c>
      <c r="N42" s="10">
        <f t="shared" si="6"/>
        <v>8.0645161290322509E-3</v>
      </c>
      <c r="O42" s="11">
        <f t="shared" si="7"/>
        <v>2.7271172916904174E-2</v>
      </c>
      <c r="P42" s="4">
        <f t="shared" si="8"/>
        <v>0.48210922787193977</v>
      </c>
      <c r="Q42" s="12">
        <f t="shared" si="9"/>
        <v>257.43879472693033</v>
      </c>
    </row>
    <row r="43" spans="1:17" x14ac:dyDescent="0.35">
      <c r="A43" s="2">
        <v>0</v>
      </c>
      <c r="B43" s="2">
        <v>34</v>
      </c>
      <c r="C43" s="2">
        <v>1</v>
      </c>
      <c r="D43" s="2">
        <v>-3</v>
      </c>
      <c r="F43" s="2">
        <v>12</v>
      </c>
      <c r="G43">
        <f t="shared" si="0"/>
        <v>9</v>
      </c>
      <c r="H43">
        <f t="shared" si="1"/>
        <v>2</v>
      </c>
      <c r="I43">
        <f t="shared" si="2"/>
        <v>246</v>
      </c>
      <c r="J43">
        <f t="shared" si="3"/>
        <v>274</v>
      </c>
      <c r="K43" s="9">
        <f t="shared" si="4"/>
        <v>3.1802120141342753E-2</v>
      </c>
      <c r="L43" s="9">
        <f t="shared" si="5"/>
        <v>0.99193548387096775</v>
      </c>
      <c r="M43" s="10">
        <f t="shared" si="6"/>
        <v>0.96819787985865724</v>
      </c>
      <c r="N43" s="10">
        <f t="shared" si="6"/>
        <v>8.0645161290322509E-3</v>
      </c>
      <c r="O43" s="11">
        <f t="shared" si="7"/>
        <v>2.3737604012310509E-2</v>
      </c>
      <c r="P43" s="4">
        <f t="shared" si="8"/>
        <v>0.48022598870056499</v>
      </c>
      <c r="Q43" s="12">
        <f t="shared" si="9"/>
        <v>258.38041431261769</v>
      </c>
    </row>
    <row r="44" spans="1:17" x14ac:dyDescent="0.35">
      <c r="A44" s="2">
        <v>0</v>
      </c>
      <c r="B44" s="2">
        <v>25</v>
      </c>
      <c r="C44" s="2">
        <v>1</v>
      </c>
      <c r="D44" s="2">
        <v>-3</v>
      </c>
      <c r="F44" s="2">
        <v>13</v>
      </c>
      <c r="G44">
        <f t="shared" si="0"/>
        <v>7</v>
      </c>
      <c r="H44">
        <f t="shared" si="1"/>
        <v>2</v>
      </c>
      <c r="I44">
        <f t="shared" si="2"/>
        <v>246</v>
      </c>
      <c r="J44">
        <f t="shared" si="3"/>
        <v>276</v>
      </c>
      <c r="K44" s="9">
        <f t="shared" si="4"/>
        <v>2.4734982332155476E-2</v>
      </c>
      <c r="L44" s="9">
        <f t="shared" si="5"/>
        <v>0.99193548387096775</v>
      </c>
      <c r="M44" s="10">
        <f t="shared" si="6"/>
        <v>0.97526501766784457</v>
      </c>
      <c r="N44" s="10">
        <f t="shared" si="6"/>
        <v>8.0645161290322509E-3</v>
      </c>
      <c r="O44" s="11">
        <f t="shared" si="7"/>
        <v>1.667046620312318E-2</v>
      </c>
      <c r="P44" s="4">
        <f t="shared" si="8"/>
        <v>0.47645951035781542</v>
      </c>
      <c r="Q44" s="12">
        <f t="shared" si="9"/>
        <v>260.26365348399241</v>
      </c>
    </row>
    <row r="45" spans="1:17" x14ac:dyDescent="0.35">
      <c r="A45" s="2">
        <v>0</v>
      </c>
      <c r="B45" s="2">
        <v>33</v>
      </c>
      <c r="C45" s="2">
        <v>1</v>
      </c>
      <c r="D45" s="2">
        <v>6</v>
      </c>
      <c r="F45" s="2">
        <v>14</v>
      </c>
      <c r="G45">
        <f t="shared" si="0"/>
        <v>6</v>
      </c>
      <c r="H45">
        <f t="shared" si="1"/>
        <v>1</v>
      </c>
      <c r="I45">
        <f t="shared" si="2"/>
        <v>247</v>
      </c>
      <c r="J45">
        <f t="shared" si="3"/>
        <v>277</v>
      </c>
      <c r="K45" s="9">
        <f t="shared" si="4"/>
        <v>2.1201413427561839E-2</v>
      </c>
      <c r="L45" s="9">
        <f t="shared" si="5"/>
        <v>0.99596774193548387</v>
      </c>
      <c r="M45" s="10">
        <f t="shared" si="6"/>
        <v>0.97879858657243812</v>
      </c>
      <c r="N45" s="10">
        <f t="shared" si="6"/>
        <v>4.0322580645161255E-3</v>
      </c>
      <c r="O45" s="11">
        <f t="shared" si="7"/>
        <v>1.7169155363045752E-2</v>
      </c>
      <c r="P45" s="4">
        <f t="shared" si="8"/>
        <v>0.47645951035781542</v>
      </c>
      <c r="Q45" s="12">
        <f t="shared" si="9"/>
        <v>261.0169491525424</v>
      </c>
    </row>
    <row r="46" spans="1:17" x14ac:dyDescent="0.35">
      <c r="A46" s="2">
        <v>0</v>
      </c>
      <c r="B46" s="2">
        <v>39</v>
      </c>
      <c r="C46" s="2">
        <v>1</v>
      </c>
      <c r="D46" s="2">
        <v>-2</v>
      </c>
      <c r="F46" s="2">
        <v>17</v>
      </c>
      <c r="G46">
        <f t="shared" si="0"/>
        <v>4</v>
      </c>
      <c r="H46">
        <f t="shared" si="1"/>
        <v>1</v>
      </c>
      <c r="I46">
        <f t="shared" si="2"/>
        <v>247</v>
      </c>
      <c r="J46">
        <f t="shared" si="3"/>
        <v>279</v>
      </c>
      <c r="K46" s="9">
        <f t="shared" si="4"/>
        <v>1.4134275618374558E-2</v>
      </c>
      <c r="L46" s="9">
        <f t="shared" si="5"/>
        <v>0.99596774193548387</v>
      </c>
      <c r="M46" s="10">
        <f t="shared" si="6"/>
        <v>0.98586572438162545</v>
      </c>
      <c r="N46" s="10">
        <f t="shared" si="6"/>
        <v>4.0322580645161255E-3</v>
      </c>
      <c r="O46" s="11">
        <f t="shared" si="7"/>
        <v>1.0102017553858422E-2</v>
      </c>
      <c r="P46" s="4">
        <f t="shared" si="8"/>
        <v>0.47269303201506591</v>
      </c>
      <c r="Q46" s="12">
        <f t="shared" si="9"/>
        <v>262.90018832391718</v>
      </c>
    </row>
    <row r="47" spans="1:17" x14ac:dyDescent="0.35">
      <c r="A47" s="2">
        <v>1</v>
      </c>
      <c r="B47" s="2">
        <v>31</v>
      </c>
      <c r="C47" s="2">
        <v>0</v>
      </c>
      <c r="D47" s="2">
        <v>-20</v>
      </c>
      <c r="F47" s="2">
        <v>18</v>
      </c>
      <c r="G47">
        <f t="shared" si="0"/>
        <v>3</v>
      </c>
      <c r="H47">
        <f t="shared" si="1"/>
        <v>0</v>
      </c>
      <c r="I47">
        <f t="shared" si="2"/>
        <v>248</v>
      </c>
      <c r="J47">
        <f t="shared" si="3"/>
        <v>280</v>
      </c>
      <c r="K47" s="9">
        <f t="shared" si="4"/>
        <v>1.0600706713780919E-2</v>
      </c>
      <c r="L47" s="9">
        <f t="shared" si="5"/>
        <v>1</v>
      </c>
      <c r="M47" s="10">
        <f t="shared" si="6"/>
        <v>0.98939929328621912</v>
      </c>
      <c r="N47" s="10">
        <f t="shared" si="6"/>
        <v>0</v>
      </c>
      <c r="O47" s="11">
        <f t="shared" si="7"/>
        <v>1.0600706713780994E-2</v>
      </c>
      <c r="P47" s="4">
        <f t="shared" si="8"/>
        <v>0.47269303201506591</v>
      </c>
      <c r="Q47" s="12">
        <f t="shared" si="9"/>
        <v>263.6534839924671</v>
      </c>
    </row>
    <row r="48" spans="1:17" x14ac:dyDescent="0.35">
      <c r="A48" s="2">
        <v>0</v>
      </c>
      <c r="B48" s="2">
        <v>44</v>
      </c>
      <c r="C48" s="2">
        <v>1</v>
      </c>
      <c r="D48" s="2">
        <v>5</v>
      </c>
      <c r="F48" s="2">
        <v>20</v>
      </c>
      <c r="G48">
        <f t="shared" si="0"/>
        <v>1</v>
      </c>
      <c r="H48">
        <f t="shared" si="1"/>
        <v>0</v>
      </c>
      <c r="I48">
        <f t="shared" si="2"/>
        <v>248</v>
      </c>
      <c r="J48">
        <f t="shared" si="3"/>
        <v>282</v>
      </c>
      <c r="K48" s="9">
        <f t="shared" si="4"/>
        <v>3.5335689045936395E-3</v>
      </c>
      <c r="L48" s="9">
        <f t="shared" si="5"/>
        <v>1</v>
      </c>
      <c r="M48" s="10">
        <f t="shared" si="6"/>
        <v>0.99646643109540634</v>
      </c>
      <c r="N48" s="10">
        <f t="shared" si="6"/>
        <v>0</v>
      </c>
      <c r="O48" s="11">
        <f t="shared" si="7"/>
        <v>3.5335689045936647E-3</v>
      </c>
      <c r="P48" s="4">
        <f t="shared" si="8"/>
        <v>0.46892655367231639</v>
      </c>
      <c r="Q48" s="12">
        <f t="shared" si="9"/>
        <v>265.53672316384183</v>
      </c>
    </row>
    <row r="49" spans="1:17" x14ac:dyDescent="0.35">
      <c r="A49" s="2">
        <v>1</v>
      </c>
      <c r="B49" s="2">
        <v>27</v>
      </c>
      <c r="C49" s="2">
        <v>0</v>
      </c>
      <c r="D49" s="2">
        <v>-12</v>
      </c>
      <c r="F49" s="2">
        <v>21</v>
      </c>
      <c r="G49">
        <f t="shared" si="0"/>
        <v>0</v>
      </c>
      <c r="H49">
        <f t="shared" si="1"/>
        <v>0</v>
      </c>
      <c r="I49">
        <f t="shared" si="2"/>
        <v>248</v>
      </c>
      <c r="J49">
        <f t="shared" si="3"/>
        <v>283</v>
      </c>
      <c r="K49" s="9">
        <f t="shared" si="4"/>
        <v>0</v>
      </c>
      <c r="L49" s="9">
        <f t="shared" si="5"/>
        <v>1</v>
      </c>
      <c r="M49" s="10">
        <f t="shared" si="6"/>
        <v>1</v>
      </c>
      <c r="N49" s="10">
        <f t="shared" si="6"/>
        <v>0</v>
      </c>
      <c r="O49" s="11">
        <f t="shared" si="7"/>
        <v>0</v>
      </c>
      <c r="P49" s="4">
        <f t="shared" si="8"/>
        <v>0.46704331450094161</v>
      </c>
      <c r="Q49" s="12">
        <f t="shared" si="9"/>
        <v>266.47834274952919</v>
      </c>
    </row>
    <row r="50" spans="1:17" x14ac:dyDescent="0.35">
      <c r="A50" s="2">
        <v>1</v>
      </c>
      <c r="B50" s="2">
        <v>25</v>
      </c>
      <c r="C50" s="2">
        <v>0</v>
      </c>
      <c r="D50" s="2">
        <v>-9</v>
      </c>
      <c r="M50" s="10"/>
      <c r="N50" s="10"/>
    </row>
    <row r="51" spans="1:17" x14ac:dyDescent="0.35">
      <c r="A51" s="2">
        <v>0</v>
      </c>
      <c r="B51" s="2">
        <v>30</v>
      </c>
      <c r="C51" s="2">
        <v>0</v>
      </c>
      <c r="D51" s="2">
        <v>-20</v>
      </c>
      <c r="M51" s="10"/>
      <c r="N51" s="10"/>
    </row>
    <row r="52" spans="1:17" x14ac:dyDescent="0.35">
      <c r="A52" s="2">
        <v>1</v>
      </c>
      <c r="B52" s="2">
        <v>21</v>
      </c>
      <c r="C52" s="2">
        <v>0</v>
      </c>
      <c r="D52" s="2">
        <v>-20</v>
      </c>
      <c r="M52" s="10"/>
      <c r="N52" s="10"/>
    </row>
    <row r="53" spans="1:17" x14ac:dyDescent="0.35">
      <c r="A53" s="2">
        <v>0</v>
      </c>
      <c r="B53" s="2">
        <v>80</v>
      </c>
      <c r="C53" s="2">
        <v>1</v>
      </c>
      <c r="D53" s="2">
        <v>-10</v>
      </c>
      <c r="M53" s="10"/>
      <c r="N53" s="10"/>
    </row>
    <row r="54" spans="1:17" x14ac:dyDescent="0.35">
      <c r="A54" s="2">
        <v>0</v>
      </c>
      <c r="B54" s="2">
        <v>40</v>
      </c>
      <c r="C54" s="2">
        <v>0</v>
      </c>
      <c r="D54" s="2">
        <v>-20</v>
      </c>
      <c r="M54" s="10"/>
      <c r="N54" s="10"/>
    </row>
    <row r="55" spans="1:17" x14ac:dyDescent="0.35">
      <c r="A55" s="2">
        <v>0</v>
      </c>
      <c r="B55" s="2">
        <v>25</v>
      </c>
      <c r="C55" s="2">
        <v>1</v>
      </c>
      <c r="D55" s="2">
        <v>-11</v>
      </c>
      <c r="M55" s="10"/>
      <c r="N55" s="10"/>
    </row>
    <row r="56" spans="1:17" x14ac:dyDescent="0.35">
      <c r="A56" s="2">
        <v>0</v>
      </c>
      <c r="B56" s="2">
        <v>49</v>
      </c>
      <c r="C56" s="2">
        <v>1</v>
      </c>
      <c r="D56" s="2">
        <v>-3</v>
      </c>
      <c r="M56" s="10"/>
      <c r="N56" s="10"/>
    </row>
    <row r="57" spans="1:17" x14ac:dyDescent="0.35">
      <c r="A57" s="2">
        <v>0</v>
      </c>
      <c r="B57" s="2">
        <v>26</v>
      </c>
      <c r="C57" s="2">
        <v>0</v>
      </c>
      <c r="D57" s="2">
        <v>4</v>
      </c>
      <c r="M57" s="10"/>
      <c r="N57" s="10"/>
    </row>
    <row r="58" spans="1:17" x14ac:dyDescent="0.35">
      <c r="A58" s="2">
        <v>0</v>
      </c>
      <c r="B58" s="2">
        <v>26</v>
      </c>
      <c r="C58" s="2">
        <v>1</v>
      </c>
      <c r="D58" s="2">
        <v>-8</v>
      </c>
      <c r="M58" s="10"/>
      <c r="N58" s="10"/>
    </row>
    <row r="59" spans="1:17" x14ac:dyDescent="0.35">
      <c r="A59" s="2">
        <v>0</v>
      </c>
      <c r="B59" s="2">
        <v>27</v>
      </c>
      <c r="C59" s="2">
        <v>1</v>
      </c>
      <c r="D59" s="2">
        <v>-1</v>
      </c>
      <c r="M59" s="10"/>
      <c r="N59" s="10"/>
    </row>
    <row r="60" spans="1:17" x14ac:dyDescent="0.35">
      <c r="A60" s="2">
        <v>0</v>
      </c>
      <c r="B60" s="2">
        <v>26</v>
      </c>
      <c r="C60" s="2">
        <v>0</v>
      </c>
      <c r="D60" s="2">
        <v>-20</v>
      </c>
      <c r="M60" s="10"/>
      <c r="N60" s="10"/>
    </row>
    <row r="61" spans="1:17" x14ac:dyDescent="0.35">
      <c r="A61" s="2">
        <v>0</v>
      </c>
      <c r="B61" s="2">
        <v>25</v>
      </c>
      <c r="C61" s="2">
        <v>0</v>
      </c>
      <c r="D61" s="2">
        <v>-16</v>
      </c>
      <c r="M61" s="10"/>
      <c r="N61" s="10"/>
    </row>
    <row r="62" spans="1:17" x14ac:dyDescent="0.35">
      <c r="A62" s="2">
        <v>0</v>
      </c>
      <c r="B62" s="2">
        <v>26</v>
      </c>
      <c r="C62" s="2">
        <v>1</v>
      </c>
      <c r="D62" s="2">
        <v>0</v>
      </c>
      <c r="M62" s="10"/>
      <c r="N62" s="10"/>
    </row>
    <row r="63" spans="1:17" x14ac:dyDescent="0.35">
      <c r="A63" s="2">
        <v>0</v>
      </c>
      <c r="B63" s="2">
        <v>32</v>
      </c>
      <c r="C63" s="2">
        <v>0</v>
      </c>
      <c r="D63" s="2">
        <v>-13</v>
      </c>
      <c r="M63" s="10"/>
      <c r="N63" s="10"/>
    </row>
    <row r="64" spans="1:17" x14ac:dyDescent="0.35">
      <c r="A64" s="2">
        <v>1</v>
      </c>
      <c r="B64" s="2">
        <v>25</v>
      </c>
      <c r="C64" s="2">
        <v>0</v>
      </c>
      <c r="D64" s="2">
        <v>-14</v>
      </c>
      <c r="M64" s="10"/>
      <c r="N64" s="10"/>
    </row>
    <row r="65" spans="1:14" x14ac:dyDescent="0.35">
      <c r="A65" s="2">
        <v>0</v>
      </c>
      <c r="B65" s="2">
        <v>30</v>
      </c>
      <c r="C65" s="2">
        <v>1</v>
      </c>
      <c r="D65" s="2">
        <v>1</v>
      </c>
      <c r="M65" s="10"/>
      <c r="N65" s="10"/>
    </row>
    <row r="66" spans="1:14" x14ac:dyDescent="0.35">
      <c r="A66" s="2">
        <v>0</v>
      </c>
      <c r="B66" s="2">
        <v>25</v>
      </c>
      <c r="C66" s="2">
        <v>0</v>
      </c>
      <c r="D66" s="2">
        <v>-20</v>
      </c>
      <c r="M66" s="10"/>
      <c r="N66" s="10"/>
    </row>
    <row r="67" spans="1:14" x14ac:dyDescent="0.35">
      <c r="A67" s="2">
        <v>1</v>
      </c>
      <c r="B67" s="2">
        <v>27</v>
      </c>
      <c r="C67" s="2">
        <v>1</v>
      </c>
      <c r="D67" s="2">
        <v>5</v>
      </c>
      <c r="M67" s="10"/>
      <c r="N67" s="10"/>
    </row>
    <row r="68" spans="1:14" x14ac:dyDescent="0.35">
      <c r="A68" s="2">
        <v>0</v>
      </c>
      <c r="B68" s="2">
        <v>24</v>
      </c>
      <c r="C68" s="2">
        <v>1</v>
      </c>
      <c r="D68" s="2">
        <v>1</v>
      </c>
      <c r="M68" s="10"/>
      <c r="N68" s="10"/>
    </row>
    <row r="69" spans="1:14" x14ac:dyDescent="0.35">
      <c r="A69" s="2">
        <v>0</v>
      </c>
      <c r="B69" s="2">
        <v>26</v>
      </c>
      <c r="C69" s="2">
        <v>1</v>
      </c>
      <c r="D69" s="2">
        <v>-1</v>
      </c>
      <c r="M69" s="10"/>
      <c r="N69" s="10"/>
    </row>
    <row r="70" spans="1:14" x14ac:dyDescent="0.35">
      <c r="A70" s="2">
        <v>1</v>
      </c>
      <c r="B70" s="2">
        <v>28</v>
      </c>
      <c r="C70" s="2">
        <v>0</v>
      </c>
      <c r="D70" s="2">
        <v>-3</v>
      </c>
      <c r="M70" s="10"/>
      <c r="N70" s="10"/>
    </row>
    <row r="71" spans="1:14" x14ac:dyDescent="0.35">
      <c r="A71" s="2">
        <v>0</v>
      </c>
      <c r="B71" s="2">
        <v>25</v>
      </c>
      <c r="C71" s="2">
        <v>0</v>
      </c>
      <c r="D71" s="2">
        <v>-15</v>
      </c>
      <c r="M71" s="10"/>
      <c r="N71" s="10"/>
    </row>
    <row r="72" spans="1:14" x14ac:dyDescent="0.35">
      <c r="A72" s="2">
        <v>0</v>
      </c>
      <c r="B72" s="2">
        <v>26</v>
      </c>
      <c r="C72" s="2">
        <v>0</v>
      </c>
      <c r="D72" s="2">
        <v>5</v>
      </c>
      <c r="M72" s="10"/>
      <c r="N72" s="10"/>
    </row>
    <row r="73" spans="1:14" x14ac:dyDescent="0.35">
      <c r="A73" s="2">
        <v>0</v>
      </c>
      <c r="B73" s="2">
        <v>26</v>
      </c>
      <c r="C73" s="2">
        <v>1</v>
      </c>
      <c r="D73" s="2">
        <v>4</v>
      </c>
      <c r="M73" s="10"/>
      <c r="N73" s="10"/>
    </row>
    <row r="74" spans="1:14" x14ac:dyDescent="0.35">
      <c r="A74" s="2">
        <v>1</v>
      </c>
      <c r="B74" s="2">
        <v>25</v>
      </c>
      <c r="C74" s="2">
        <v>0</v>
      </c>
      <c r="D74" s="2">
        <v>-20</v>
      </c>
      <c r="M74" s="10"/>
      <c r="N74" s="10"/>
    </row>
    <row r="75" spans="1:14" x14ac:dyDescent="0.35">
      <c r="A75" s="2">
        <v>0</v>
      </c>
      <c r="B75" s="2">
        <v>26</v>
      </c>
      <c r="C75" s="2">
        <v>0</v>
      </c>
      <c r="D75" s="2">
        <v>-2</v>
      </c>
      <c r="M75" s="10"/>
      <c r="N75" s="10"/>
    </row>
    <row r="76" spans="1:14" x14ac:dyDescent="0.35">
      <c r="A76" s="2">
        <v>0</v>
      </c>
      <c r="B76" s="2">
        <v>25</v>
      </c>
      <c r="C76" s="2">
        <v>1</v>
      </c>
      <c r="D76" s="2">
        <v>7</v>
      </c>
      <c r="M76" s="10"/>
      <c r="N76" s="10"/>
    </row>
    <row r="77" spans="1:14" x14ac:dyDescent="0.35">
      <c r="A77" s="2">
        <v>0</v>
      </c>
      <c r="B77" s="2">
        <v>25</v>
      </c>
      <c r="C77" s="2">
        <v>1</v>
      </c>
      <c r="D77" s="2">
        <v>3</v>
      </c>
      <c r="M77" s="10"/>
      <c r="N77" s="10"/>
    </row>
    <row r="78" spans="1:14" x14ac:dyDescent="0.35">
      <c r="A78" s="2">
        <v>0</v>
      </c>
      <c r="B78" s="2">
        <v>24</v>
      </c>
      <c r="C78" s="2">
        <v>1</v>
      </c>
      <c r="D78" s="2">
        <v>-7</v>
      </c>
      <c r="M78" s="10"/>
      <c r="N78" s="10"/>
    </row>
    <row r="79" spans="1:14" x14ac:dyDescent="0.35">
      <c r="A79" s="2">
        <v>0</v>
      </c>
      <c r="B79" s="2">
        <v>25</v>
      </c>
      <c r="C79" s="2">
        <v>0</v>
      </c>
      <c r="D79" s="2">
        <v>7</v>
      </c>
      <c r="M79" s="10"/>
      <c r="N79" s="10"/>
    </row>
    <row r="80" spans="1:14" x14ac:dyDescent="0.35">
      <c r="A80" s="2">
        <v>0</v>
      </c>
      <c r="B80" s="2">
        <v>25</v>
      </c>
      <c r="C80" s="2">
        <v>0</v>
      </c>
      <c r="D80" s="2">
        <v>-17</v>
      </c>
      <c r="M80" s="10"/>
      <c r="N80" s="10"/>
    </row>
    <row r="81" spans="1:14" x14ac:dyDescent="0.35">
      <c r="A81" s="2">
        <v>0</v>
      </c>
      <c r="B81" s="2">
        <v>21</v>
      </c>
      <c r="C81" s="2">
        <v>1</v>
      </c>
      <c r="D81" s="2">
        <v>-8</v>
      </c>
      <c r="M81" s="10"/>
      <c r="N81" s="10"/>
    </row>
    <row r="82" spans="1:14" x14ac:dyDescent="0.35">
      <c r="A82" s="2">
        <v>1</v>
      </c>
      <c r="B82" s="2">
        <v>34</v>
      </c>
      <c r="C82" s="2">
        <v>1</v>
      </c>
      <c r="D82" s="2">
        <v>-2</v>
      </c>
      <c r="M82" s="10"/>
      <c r="N82" s="10"/>
    </row>
    <row r="83" spans="1:14" x14ac:dyDescent="0.35">
      <c r="A83" s="2">
        <v>0</v>
      </c>
      <c r="B83" s="2">
        <v>67</v>
      </c>
      <c r="C83" s="2">
        <v>0</v>
      </c>
      <c r="D83" s="2">
        <v>-6</v>
      </c>
      <c r="M83" s="10"/>
      <c r="N83" s="10"/>
    </row>
    <row r="84" spans="1:14" x14ac:dyDescent="0.35">
      <c r="A84" s="2">
        <v>1</v>
      </c>
      <c r="B84" s="2">
        <v>61</v>
      </c>
      <c r="C84" s="2">
        <v>1</v>
      </c>
      <c r="D84" s="2">
        <v>-2</v>
      </c>
      <c r="M84" s="10"/>
      <c r="N84" s="10"/>
    </row>
    <row r="85" spans="1:14" x14ac:dyDescent="0.35">
      <c r="A85" s="2">
        <v>0</v>
      </c>
      <c r="B85" s="2">
        <v>25</v>
      </c>
      <c r="C85" s="2">
        <v>1</v>
      </c>
      <c r="D85" s="2">
        <v>2</v>
      </c>
      <c r="M85" s="10"/>
      <c r="N85" s="10"/>
    </row>
    <row r="86" spans="1:14" x14ac:dyDescent="0.35">
      <c r="A86" s="2">
        <v>0</v>
      </c>
      <c r="B86" s="2">
        <v>35</v>
      </c>
      <c r="C86" s="2">
        <v>0</v>
      </c>
      <c r="D86" s="2">
        <v>-13</v>
      </c>
      <c r="M86" s="10"/>
      <c r="N86" s="10"/>
    </row>
    <row r="87" spans="1:14" x14ac:dyDescent="0.35">
      <c r="A87" s="2">
        <v>1</v>
      </c>
      <c r="B87" s="2">
        <v>26</v>
      </c>
      <c r="C87" s="2">
        <v>1</v>
      </c>
      <c r="D87" s="2">
        <v>-13</v>
      </c>
      <c r="M87" s="10"/>
      <c r="N87" s="10"/>
    </row>
    <row r="88" spans="1:14" x14ac:dyDescent="0.35">
      <c r="A88" s="2">
        <v>0</v>
      </c>
      <c r="B88" s="2">
        <v>27</v>
      </c>
      <c r="C88" s="2">
        <v>1</v>
      </c>
      <c r="D88" s="2">
        <v>-6</v>
      </c>
      <c r="M88" s="10"/>
      <c r="N88" s="10"/>
    </row>
    <row r="89" spans="1:14" x14ac:dyDescent="0.35">
      <c r="A89" s="2">
        <v>1</v>
      </c>
      <c r="B89" s="2">
        <v>30</v>
      </c>
      <c r="C89" s="2">
        <v>1</v>
      </c>
      <c r="D89" s="2">
        <v>4</v>
      </c>
      <c r="M89" s="10"/>
      <c r="N89" s="10"/>
    </row>
    <row r="90" spans="1:14" x14ac:dyDescent="0.35">
      <c r="A90" s="2">
        <v>0</v>
      </c>
      <c r="B90" s="2">
        <v>36</v>
      </c>
      <c r="C90" s="2">
        <v>0</v>
      </c>
      <c r="D90" s="2">
        <v>-20</v>
      </c>
      <c r="M90" s="10"/>
      <c r="N90" s="10"/>
    </row>
    <row r="91" spans="1:14" x14ac:dyDescent="0.35">
      <c r="A91" s="2">
        <v>0</v>
      </c>
      <c r="B91" s="2">
        <v>38</v>
      </c>
      <c r="C91" s="2">
        <v>0</v>
      </c>
      <c r="D91" s="2">
        <v>-6</v>
      </c>
      <c r="M91" s="10"/>
      <c r="N91" s="10"/>
    </row>
    <row r="92" spans="1:14" x14ac:dyDescent="0.35">
      <c r="A92" s="2">
        <v>0</v>
      </c>
      <c r="B92" s="2">
        <v>28</v>
      </c>
      <c r="C92" s="2">
        <v>1</v>
      </c>
      <c r="D92" s="2">
        <v>-13</v>
      </c>
      <c r="M92" s="10"/>
      <c r="N92" s="10"/>
    </row>
    <row r="93" spans="1:14" x14ac:dyDescent="0.35">
      <c r="A93" s="2">
        <v>0</v>
      </c>
      <c r="B93" s="2">
        <v>25</v>
      </c>
      <c r="C93" s="2">
        <v>1</v>
      </c>
      <c r="D93" s="2">
        <v>1</v>
      </c>
      <c r="M93" s="10"/>
      <c r="N93" s="10"/>
    </row>
    <row r="94" spans="1:14" x14ac:dyDescent="0.35">
      <c r="A94" s="2">
        <v>1</v>
      </c>
      <c r="B94" s="2">
        <v>23</v>
      </c>
      <c r="C94" s="2">
        <v>1</v>
      </c>
      <c r="D94" s="2">
        <v>-4</v>
      </c>
      <c r="M94" s="10"/>
      <c r="N94" s="10"/>
    </row>
    <row r="95" spans="1:14" x14ac:dyDescent="0.35">
      <c r="A95" s="2">
        <v>1</v>
      </c>
      <c r="B95" s="2">
        <v>25</v>
      </c>
      <c r="C95" s="2">
        <v>0</v>
      </c>
      <c r="D95" s="2">
        <v>-19</v>
      </c>
      <c r="M95" s="10"/>
      <c r="N95" s="10"/>
    </row>
    <row r="96" spans="1:14" x14ac:dyDescent="0.35">
      <c r="A96" s="2">
        <v>1</v>
      </c>
      <c r="B96" s="2">
        <v>27</v>
      </c>
      <c r="C96" s="2">
        <v>0</v>
      </c>
      <c r="D96" s="2">
        <v>-19</v>
      </c>
      <c r="M96" s="10"/>
      <c r="N96" s="10"/>
    </row>
    <row r="97" spans="1:14" x14ac:dyDescent="0.35">
      <c r="A97" s="2">
        <v>0</v>
      </c>
      <c r="B97" s="2">
        <v>36</v>
      </c>
      <c r="C97" s="2">
        <v>1</v>
      </c>
      <c r="D97" s="2">
        <v>-7</v>
      </c>
      <c r="M97" s="10"/>
      <c r="N97" s="10"/>
    </row>
    <row r="98" spans="1:14" x14ac:dyDescent="0.35">
      <c r="A98" s="2">
        <v>0</v>
      </c>
      <c r="B98" s="2">
        <v>29</v>
      </c>
      <c r="C98" s="2">
        <v>1</v>
      </c>
      <c r="D98" s="2">
        <v>14</v>
      </c>
      <c r="M98" s="10"/>
      <c r="N98" s="10"/>
    </row>
    <row r="99" spans="1:14" x14ac:dyDescent="0.35">
      <c r="A99" s="2">
        <v>0</v>
      </c>
      <c r="B99" s="2">
        <v>27</v>
      </c>
      <c r="C99" s="2">
        <v>0</v>
      </c>
      <c r="D99" s="2">
        <v>-20</v>
      </c>
      <c r="M99" s="10"/>
      <c r="N99" s="10"/>
    </row>
    <row r="100" spans="1:14" x14ac:dyDescent="0.35">
      <c r="A100" s="2">
        <v>0</v>
      </c>
      <c r="B100" s="2">
        <v>49</v>
      </c>
      <c r="C100" s="2">
        <v>1</v>
      </c>
      <c r="D100" s="2">
        <v>-13</v>
      </c>
      <c r="M100" s="10"/>
      <c r="N100" s="10"/>
    </row>
    <row r="101" spans="1:14" x14ac:dyDescent="0.35">
      <c r="A101" s="2">
        <v>0</v>
      </c>
      <c r="B101" s="2">
        <v>33</v>
      </c>
      <c r="C101" s="2">
        <v>0</v>
      </c>
      <c r="D101" s="2">
        <v>-20</v>
      </c>
      <c r="M101" s="10"/>
      <c r="N101" s="10"/>
    </row>
    <row r="102" spans="1:14" x14ac:dyDescent="0.35">
      <c r="A102" s="2">
        <v>0</v>
      </c>
      <c r="B102" s="2">
        <v>24</v>
      </c>
      <c r="C102" s="2">
        <v>0</v>
      </c>
      <c r="D102" s="2">
        <v>-20</v>
      </c>
      <c r="M102" s="10"/>
      <c r="N102" s="10"/>
    </row>
    <row r="103" spans="1:14" x14ac:dyDescent="0.35">
      <c r="A103" s="2">
        <v>0</v>
      </c>
      <c r="B103" s="2">
        <v>27</v>
      </c>
      <c r="C103" s="2">
        <v>0</v>
      </c>
      <c r="D103" s="2">
        <v>-16</v>
      </c>
      <c r="M103" s="10"/>
      <c r="N103" s="10"/>
    </row>
    <row r="104" spans="1:14" x14ac:dyDescent="0.35">
      <c r="A104" s="2">
        <v>0</v>
      </c>
      <c r="B104" s="2">
        <v>27</v>
      </c>
      <c r="C104" s="2">
        <v>1</v>
      </c>
      <c r="D104" s="2">
        <v>-6</v>
      </c>
      <c r="M104" s="10"/>
      <c r="N104" s="10"/>
    </row>
    <row r="105" spans="1:14" x14ac:dyDescent="0.35">
      <c r="A105" s="2">
        <v>0</v>
      </c>
      <c r="B105" s="2">
        <v>30</v>
      </c>
      <c r="C105" s="2">
        <v>0</v>
      </c>
      <c r="D105" s="2">
        <v>-20</v>
      </c>
      <c r="M105" s="10"/>
      <c r="N105" s="10"/>
    </row>
    <row r="106" spans="1:14" x14ac:dyDescent="0.35">
      <c r="A106" s="2">
        <v>0</v>
      </c>
      <c r="B106" s="2">
        <v>55</v>
      </c>
      <c r="C106" s="2">
        <v>1</v>
      </c>
      <c r="D106" s="2">
        <v>-13</v>
      </c>
      <c r="M106" s="10"/>
      <c r="N106" s="10"/>
    </row>
    <row r="107" spans="1:14" x14ac:dyDescent="0.35">
      <c r="A107" s="2">
        <v>0</v>
      </c>
      <c r="B107" s="2">
        <v>53</v>
      </c>
      <c r="C107" s="2">
        <v>1</v>
      </c>
      <c r="D107" s="2">
        <v>-9</v>
      </c>
      <c r="M107" s="10"/>
      <c r="N107" s="10"/>
    </row>
    <row r="108" spans="1:14" x14ac:dyDescent="0.35">
      <c r="A108" s="2">
        <v>0</v>
      </c>
      <c r="B108" s="2">
        <v>27</v>
      </c>
      <c r="C108" s="2">
        <v>0</v>
      </c>
      <c r="D108" s="2">
        <v>-4</v>
      </c>
      <c r="M108" s="10"/>
      <c r="N108" s="10"/>
    </row>
    <row r="109" spans="1:14" x14ac:dyDescent="0.35">
      <c r="A109" s="2">
        <v>1</v>
      </c>
      <c r="B109" s="2">
        <v>35</v>
      </c>
      <c r="C109" s="2">
        <v>0</v>
      </c>
      <c r="D109" s="2">
        <v>-20</v>
      </c>
      <c r="M109" s="10"/>
      <c r="N109" s="10"/>
    </row>
    <row r="110" spans="1:14" x14ac:dyDescent="0.35">
      <c r="A110" s="2">
        <v>0</v>
      </c>
      <c r="B110" s="2">
        <v>22</v>
      </c>
      <c r="C110" s="2">
        <v>1</v>
      </c>
      <c r="D110" s="2">
        <v>-17</v>
      </c>
      <c r="M110" s="10"/>
      <c r="N110" s="10"/>
    </row>
    <row r="111" spans="1:14" x14ac:dyDescent="0.35">
      <c r="A111" s="2">
        <v>0</v>
      </c>
      <c r="B111" s="2">
        <v>59</v>
      </c>
      <c r="C111" s="2">
        <v>0</v>
      </c>
      <c r="D111" s="2">
        <v>-7</v>
      </c>
      <c r="M111" s="10"/>
      <c r="N111" s="10"/>
    </row>
    <row r="112" spans="1:14" x14ac:dyDescent="0.35">
      <c r="A112" s="2">
        <v>0</v>
      </c>
      <c r="B112" s="2">
        <v>34</v>
      </c>
      <c r="C112" s="2">
        <v>0</v>
      </c>
      <c r="D112" s="2">
        <v>-20</v>
      </c>
      <c r="M112" s="10"/>
      <c r="N112" s="10"/>
    </row>
    <row r="113" spans="1:14" x14ac:dyDescent="0.35">
      <c r="A113" s="2">
        <v>0</v>
      </c>
      <c r="B113" s="2">
        <v>23</v>
      </c>
      <c r="C113" s="2">
        <v>0</v>
      </c>
      <c r="D113" s="2">
        <v>-18</v>
      </c>
      <c r="M113" s="10"/>
      <c r="N113" s="10"/>
    </row>
    <row r="114" spans="1:14" x14ac:dyDescent="0.35">
      <c r="A114" s="2">
        <v>0</v>
      </c>
      <c r="B114" s="2">
        <v>41</v>
      </c>
      <c r="C114" s="2">
        <v>1</v>
      </c>
      <c r="D114" s="2">
        <v>0</v>
      </c>
      <c r="M114" s="10"/>
      <c r="N114" s="10"/>
    </row>
    <row r="115" spans="1:14" x14ac:dyDescent="0.35">
      <c r="A115" s="2">
        <v>0</v>
      </c>
      <c r="B115" s="2">
        <v>22</v>
      </c>
      <c r="C115" s="2">
        <v>0</v>
      </c>
      <c r="D115" s="2">
        <v>-17</v>
      </c>
      <c r="M115" s="10"/>
      <c r="N115" s="10"/>
    </row>
    <row r="116" spans="1:14" x14ac:dyDescent="0.35">
      <c r="A116" s="2">
        <v>0</v>
      </c>
      <c r="B116" s="2">
        <v>47</v>
      </c>
      <c r="C116" s="2">
        <v>1</v>
      </c>
      <c r="D116" s="2">
        <v>-5</v>
      </c>
      <c r="M116" s="10"/>
      <c r="N116" s="10"/>
    </row>
    <row r="117" spans="1:14" x14ac:dyDescent="0.35">
      <c r="A117" s="2">
        <v>0</v>
      </c>
      <c r="B117" s="2">
        <v>30</v>
      </c>
      <c r="C117" s="2">
        <v>0</v>
      </c>
      <c r="D117" s="2">
        <v>-20</v>
      </c>
      <c r="M117" s="10"/>
      <c r="N117" s="10"/>
    </row>
    <row r="118" spans="1:14" x14ac:dyDescent="0.35">
      <c r="A118" s="2">
        <v>0</v>
      </c>
      <c r="B118" s="2">
        <v>28</v>
      </c>
      <c r="C118" s="2">
        <v>1</v>
      </c>
      <c r="D118" s="2">
        <v>-14</v>
      </c>
      <c r="M118" s="10"/>
      <c r="N118" s="10"/>
    </row>
    <row r="119" spans="1:14" x14ac:dyDescent="0.35">
      <c r="A119" s="2">
        <v>0</v>
      </c>
      <c r="B119" s="2">
        <v>26</v>
      </c>
      <c r="C119" s="2">
        <v>1</v>
      </c>
      <c r="D119" s="2">
        <v>-13</v>
      </c>
      <c r="M119" s="10"/>
      <c r="N119" s="10"/>
    </row>
    <row r="120" spans="1:14" x14ac:dyDescent="0.35">
      <c r="A120" s="2">
        <v>0</v>
      </c>
      <c r="B120" s="2">
        <v>31</v>
      </c>
      <c r="C120" s="2">
        <v>1</v>
      </c>
      <c r="D120" s="2">
        <v>-14</v>
      </c>
      <c r="M120" s="10"/>
      <c r="N120" s="10"/>
    </row>
    <row r="121" spans="1:14" x14ac:dyDescent="0.35">
      <c r="A121" s="2">
        <v>0</v>
      </c>
      <c r="B121" s="2">
        <v>25</v>
      </c>
      <c r="C121" s="2">
        <v>0</v>
      </c>
      <c r="D121" s="2">
        <v>-16</v>
      </c>
      <c r="M121" s="10"/>
      <c r="N121" s="10"/>
    </row>
    <row r="122" spans="1:14" x14ac:dyDescent="0.35">
      <c r="A122" s="2">
        <v>0</v>
      </c>
      <c r="B122" s="2">
        <v>35</v>
      </c>
      <c r="C122" s="2">
        <v>0</v>
      </c>
      <c r="D122" s="2">
        <v>-14</v>
      </c>
      <c r="M122" s="10"/>
      <c r="N122" s="10"/>
    </row>
    <row r="123" spans="1:14" x14ac:dyDescent="0.35">
      <c r="A123" s="2">
        <v>0</v>
      </c>
      <c r="B123" s="2">
        <v>27</v>
      </c>
      <c r="C123" s="2">
        <v>1</v>
      </c>
      <c r="D123" s="2">
        <v>-16</v>
      </c>
      <c r="M123" s="10"/>
      <c r="N123" s="10"/>
    </row>
    <row r="124" spans="1:14" x14ac:dyDescent="0.35">
      <c r="A124" s="2">
        <v>0</v>
      </c>
      <c r="B124" s="2">
        <v>55</v>
      </c>
      <c r="C124" s="2">
        <v>0</v>
      </c>
      <c r="D124" s="2">
        <v>-9</v>
      </c>
      <c r="M124" s="10"/>
      <c r="N124" s="10"/>
    </row>
    <row r="125" spans="1:14" x14ac:dyDescent="0.35">
      <c r="A125" s="2">
        <v>0</v>
      </c>
      <c r="B125" s="2">
        <v>36</v>
      </c>
      <c r="C125" s="2">
        <v>1</v>
      </c>
      <c r="D125" s="2">
        <v>-14</v>
      </c>
      <c r="M125" s="10"/>
      <c r="N125" s="10"/>
    </row>
    <row r="126" spans="1:14" x14ac:dyDescent="0.35">
      <c r="A126" s="2">
        <v>1</v>
      </c>
      <c r="B126" s="2">
        <v>23</v>
      </c>
      <c r="C126" s="2">
        <v>0</v>
      </c>
      <c r="D126" s="2">
        <v>-18</v>
      </c>
      <c r="M126" s="10"/>
      <c r="N126" s="10"/>
    </row>
    <row r="127" spans="1:14" x14ac:dyDescent="0.35">
      <c r="A127" s="2">
        <v>1</v>
      </c>
      <c r="B127" s="2">
        <v>30</v>
      </c>
      <c r="C127" s="2">
        <v>0</v>
      </c>
      <c r="D127" s="2">
        <v>-20</v>
      </c>
      <c r="M127" s="10"/>
      <c r="N127" s="10"/>
    </row>
    <row r="128" spans="1:14" x14ac:dyDescent="0.35">
      <c r="A128" s="2">
        <v>1</v>
      </c>
      <c r="B128" s="2">
        <v>26</v>
      </c>
      <c r="C128" s="2">
        <v>0</v>
      </c>
      <c r="D128" s="2">
        <v>17</v>
      </c>
      <c r="M128" s="10"/>
      <c r="N128" s="10"/>
    </row>
    <row r="129" spans="1:14" x14ac:dyDescent="0.35">
      <c r="A129" s="2">
        <v>0</v>
      </c>
      <c r="B129" s="2">
        <v>43</v>
      </c>
      <c r="C129" s="2">
        <v>1</v>
      </c>
      <c r="D129" s="2">
        <v>-3</v>
      </c>
      <c r="M129" s="10"/>
      <c r="N129" s="10"/>
    </row>
    <row r="130" spans="1:14" x14ac:dyDescent="0.35">
      <c r="A130" s="2">
        <v>0</v>
      </c>
      <c r="B130" s="2">
        <v>28</v>
      </c>
      <c r="C130" s="2">
        <v>1</v>
      </c>
      <c r="D130" s="2">
        <v>2</v>
      </c>
      <c r="M130" s="10"/>
      <c r="N130" s="10"/>
    </row>
    <row r="131" spans="1:14" x14ac:dyDescent="0.35">
      <c r="A131" s="2">
        <v>0</v>
      </c>
      <c r="B131" s="2">
        <v>31</v>
      </c>
      <c r="C131" s="2">
        <v>0</v>
      </c>
      <c r="D131" s="2">
        <v>-20</v>
      </c>
      <c r="M131" s="10"/>
      <c r="N131" s="10"/>
    </row>
    <row r="132" spans="1:14" x14ac:dyDescent="0.35">
      <c r="A132" s="2">
        <v>0</v>
      </c>
      <c r="B132" s="2">
        <v>28</v>
      </c>
      <c r="C132" s="2">
        <v>1</v>
      </c>
      <c r="D132" s="2">
        <v>1</v>
      </c>
      <c r="M132" s="10"/>
      <c r="N132" s="10"/>
    </row>
    <row r="133" spans="1:14" x14ac:dyDescent="0.35">
      <c r="A133" s="2">
        <v>0</v>
      </c>
      <c r="B133" s="2">
        <v>26</v>
      </c>
      <c r="C133" s="2">
        <v>0</v>
      </c>
      <c r="D133" s="2">
        <v>-19</v>
      </c>
      <c r="M133" s="10"/>
      <c r="N133" s="10"/>
    </row>
    <row r="134" spans="1:14" x14ac:dyDescent="0.35">
      <c r="A134" s="2">
        <v>0</v>
      </c>
      <c r="B134" s="2">
        <v>33</v>
      </c>
      <c r="C134" s="2">
        <v>1</v>
      </c>
      <c r="D134" s="2">
        <v>6</v>
      </c>
      <c r="M134" s="10"/>
      <c r="N134" s="10"/>
    </row>
    <row r="135" spans="1:14" x14ac:dyDescent="0.35">
      <c r="A135" s="2">
        <v>0</v>
      </c>
      <c r="B135" s="2">
        <v>25</v>
      </c>
      <c r="C135" s="2">
        <v>1</v>
      </c>
      <c r="D135" s="2">
        <v>10</v>
      </c>
      <c r="M135" s="10"/>
      <c r="N135" s="10"/>
    </row>
    <row r="136" spans="1:14" x14ac:dyDescent="0.35">
      <c r="A136" s="2">
        <v>0</v>
      </c>
      <c r="B136" s="2">
        <v>26</v>
      </c>
      <c r="C136" s="2">
        <v>1</v>
      </c>
      <c r="D136" s="2">
        <v>-10</v>
      </c>
      <c r="M136" s="10"/>
      <c r="N136" s="10"/>
    </row>
    <row r="137" spans="1:14" x14ac:dyDescent="0.35">
      <c r="A137" s="2">
        <v>0</v>
      </c>
      <c r="B137" s="2">
        <v>52</v>
      </c>
      <c r="C137" s="2">
        <v>1</v>
      </c>
      <c r="D137" s="2">
        <v>-11</v>
      </c>
      <c r="M137" s="10"/>
      <c r="N137" s="10"/>
    </row>
    <row r="138" spans="1:14" x14ac:dyDescent="0.35">
      <c r="A138" s="2">
        <v>1</v>
      </c>
      <c r="B138" s="2">
        <v>30</v>
      </c>
      <c r="C138" s="2">
        <v>1</v>
      </c>
      <c r="D138" s="2">
        <v>4</v>
      </c>
      <c r="M138" s="10"/>
      <c r="N138" s="10"/>
    </row>
    <row r="139" spans="1:14" x14ac:dyDescent="0.35">
      <c r="A139" s="2">
        <v>0</v>
      </c>
      <c r="B139" s="2">
        <v>37</v>
      </c>
      <c r="C139" s="2">
        <v>1</v>
      </c>
      <c r="D139" s="2">
        <v>-8</v>
      </c>
      <c r="M139" s="10"/>
      <c r="N139" s="10"/>
    </row>
    <row r="140" spans="1:14" x14ac:dyDescent="0.35">
      <c r="A140" s="2">
        <v>1</v>
      </c>
      <c r="B140" s="2">
        <v>42</v>
      </c>
      <c r="C140" s="2">
        <v>1</v>
      </c>
      <c r="D140" s="2">
        <v>-15</v>
      </c>
      <c r="M140" s="10"/>
      <c r="N140" s="10"/>
    </row>
    <row r="141" spans="1:14" x14ac:dyDescent="0.35">
      <c r="A141" s="2">
        <v>0</v>
      </c>
      <c r="B141" s="2">
        <v>39</v>
      </c>
      <c r="C141" s="2">
        <v>1</v>
      </c>
      <c r="D141" s="2">
        <v>-5</v>
      </c>
      <c r="M141" s="10"/>
      <c r="N141" s="10"/>
    </row>
    <row r="142" spans="1:14" x14ac:dyDescent="0.35">
      <c r="A142" s="2">
        <v>0</v>
      </c>
      <c r="B142" s="2">
        <v>45</v>
      </c>
      <c r="C142" s="2">
        <v>0</v>
      </c>
      <c r="D142" s="2">
        <v>-5</v>
      </c>
      <c r="M142" s="10"/>
      <c r="N142" s="10"/>
    </row>
    <row r="143" spans="1:14" x14ac:dyDescent="0.35">
      <c r="A143" s="2">
        <v>0</v>
      </c>
      <c r="B143" s="2">
        <v>26</v>
      </c>
      <c r="C143" s="2">
        <v>1</v>
      </c>
      <c r="D143" s="2">
        <v>5</v>
      </c>
      <c r="M143" s="10"/>
      <c r="N143" s="10"/>
    </row>
    <row r="144" spans="1:14" x14ac:dyDescent="0.35">
      <c r="A144" s="2">
        <v>0</v>
      </c>
      <c r="B144" s="2">
        <v>27</v>
      </c>
      <c r="C144" s="2">
        <v>0</v>
      </c>
      <c r="D144" s="2">
        <v>-20</v>
      </c>
      <c r="M144" s="10"/>
      <c r="N144" s="10"/>
    </row>
    <row r="145" spans="1:14" x14ac:dyDescent="0.35">
      <c r="A145" s="2">
        <v>1</v>
      </c>
      <c r="B145" s="2">
        <v>47</v>
      </c>
      <c r="C145" s="2">
        <v>0</v>
      </c>
      <c r="D145" s="2">
        <v>-14</v>
      </c>
      <c r="M145" s="10"/>
      <c r="N145" s="10"/>
    </row>
    <row r="146" spans="1:14" x14ac:dyDescent="0.35">
      <c r="A146" s="2">
        <v>0</v>
      </c>
      <c r="B146" s="2">
        <v>24</v>
      </c>
      <c r="C146" s="2">
        <v>0</v>
      </c>
      <c r="D146" s="2">
        <v>-16</v>
      </c>
      <c r="M146" s="10"/>
      <c r="N146" s="10"/>
    </row>
    <row r="147" spans="1:14" x14ac:dyDescent="0.35">
      <c r="A147" s="2">
        <v>0</v>
      </c>
      <c r="B147" s="2">
        <v>48</v>
      </c>
      <c r="C147" s="2">
        <v>0</v>
      </c>
      <c r="D147" s="2">
        <v>-12</v>
      </c>
      <c r="M147" s="10"/>
      <c r="N147" s="10"/>
    </row>
    <row r="148" spans="1:14" x14ac:dyDescent="0.35">
      <c r="A148" s="2">
        <v>0</v>
      </c>
      <c r="B148" s="2">
        <v>28</v>
      </c>
      <c r="C148" s="2">
        <v>1</v>
      </c>
      <c r="D148" s="2">
        <v>0</v>
      </c>
      <c r="M148" s="10"/>
      <c r="N148" s="10"/>
    </row>
    <row r="149" spans="1:14" x14ac:dyDescent="0.35">
      <c r="A149" s="2">
        <v>0</v>
      </c>
      <c r="B149" s="2">
        <v>48</v>
      </c>
      <c r="C149" s="2">
        <v>1</v>
      </c>
      <c r="D149" s="2">
        <v>4</v>
      </c>
      <c r="M149" s="10"/>
      <c r="N149" s="10"/>
    </row>
    <row r="150" spans="1:14" x14ac:dyDescent="0.35">
      <c r="A150" s="2">
        <v>0</v>
      </c>
      <c r="B150" s="2">
        <v>23</v>
      </c>
      <c r="C150" s="2">
        <v>0</v>
      </c>
      <c r="D150" s="2">
        <v>-19</v>
      </c>
      <c r="M150" s="10"/>
      <c r="N150" s="10"/>
    </row>
    <row r="151" spans="1:14" x14ac:dyDescent="0.35">
      <c r="A151" s="2">
        <v>0</v>
      </c>
      <c r="B151" s="2">
        <v>31</v>
      </c>
      <c r="C151" s="2">
        <v>1</v>
      </c>
      <c r="D151" s="2">
        <v>-20</v>
      </c>
      <c r="M151" s="10"/>
      <c r="N151" s="10"/>
    </row>
    <row r="152" spans="1:14" x14ac:dyDescent="0.35">
      <c r="A152" s="2">
        <v>0</v>
      </c>
      <c r="B152" s="2">
        <v>25</v>
      </c>
      <c r="C152" s="2">
        <v>0</v>
      </c>
      <c r="D152" s="2">
        <v>-20</v>
      </c>
      <c r="M152" s="10"/>
      <c r="N152" s="10"/>
    </row>
    <row r="153" spans="1:14" x14ac:dyDescent="0.35">
      <c r="A153" s="2">
        <v>0</v>
      </c>
      <c r="B153" s="2">
        <v>45</v>
      </c>
      <c r="C153" s="2">
        <v>1</v>
      </c>
      <c r="D153" s="2">
        <v>8</v>
      </c>
      <c r="M153" s="10"/>
      <c r="N153" s="10"/>
    </row>
    <row r="154" spans="1:14" x14ac:dyDescent="0.35">
      <c r="A154" s="2">
        <v>0</v>
      </c>
      <c r="B154" s="2">
        <v>27</v>
      </c>
      <c r="C154" s="2">
        <v>0</v>
      </c>
      <c r="D154" s="2">
        <v>-4</v>
      </c>
      <c r="M154" s="10"/>
      <c r="N154" s="10"/>
    </row>
    <row r="155" spans="1:14" x14ac:dyDescent="0.35">
      <c r="A155" s="2">
        <v>0</v>
      </c>
      <c r="B155" s="2">
        <v>29</v>
      </c>
      <c r="C155" s="2">
        <v>1</v>
      </c>
      <c r="D155" s="2">
        <v>-6</v>
      </c>
      <c r="M155" s="10"/>
      <c r="N155" s="10"/>
    </row>
    <row r="156" spans="1:14" x14ac:dyDescent="0.35">
      <c r="A156" s="2">
        <v>1</v>
      </c>
      <c r="B156" s="2">
        <v>27</v>
      </c>
      <c r="C156" s="2">
        <v>0</v>
      </c>
      <c r="D156" s="2">
        <v>-20</v>
      </c>
      <c r="M156" s="10"/>
      <c r="N156" s="10"/>
    </row>
    <row r="157" spans="1:14" x14ac:dyDescent="0.35">
      <c r="A157" s="2">
        <v>1</v>
      </c>
      <c r="B157" s="2">
        <v>25</v>
      </c>
      <c r="C157" s="2">
        <v>1</v>
      </c>
      <c r="D157" s="2">
        <v>1</v>
      </c>
      <c r="M157" s="10"/>
      <c r="N157" s="10"/>
    </row>
    <row r="158" spans="1:14" x14ac:dyDescent="0.35">
      <c r="A158" s="2">
        <v>0</v>
      </c>
      <c r="B158" s="2">
        <v>58</v>
      </c>
      <c r="C158" s="2">
        <v>1</v>
      </c>
      <c r="D158" s="2">
        <v>-9</v>
      </c>
      <c r="M158" s="10"/>
      <c r="N158" s="10"/>
    </row>
    <row r="159" spans="1:14" x14ac:dyDescent="0.35">
      <c r="A159" s="2">
        <v>0</v>
      </c>
      <c r="B159" s="2">
        <v>31</v>
      </c>
      <c r="C159" s="2">
        <v>0</v>
      </c>
      <c r="D159" s="2">
        <v>-8</v>
      </c>
      <c r="M159" s="10"/>
      <c r="N159" s="10"/>
    </row>
    <row r="160" spans="1:14" x14ac:dyDescent="0.35">
      <c r="A160" s="2">
        <v>0</v>
      </c>
      <c r="B160" s="2">
        <v>36</v>
      </c>
      <c r="C160" s="2">
        <v>0</v>
      </c>
      <c r="D160" s="2">
        <v>-20</v>
      </c>
      <c r="M160" s="10"/>
      <c r="N160" s="10"/>
    </row>
    <row r="161" spans="1:14" x14ac:dyDescent="0.35">
      <c r="A161" s="2">
        <v>0</v>
      </c>
      <c r="B161" s="2">
        <v>26</v>
      </c>
      <c r="C161" s="2">
        <v>0</v>
      </c>
      <c r="D161" s="2">
        <v>-19</v>
      </c>
      <c r="M161" s="10"/>
      <c r="N161" s="10"/>
    </row>
    <row r="162" spans="1:14" x14ac:dyDescent="0.35">
      <c r="A162" s="2">
        <v>0</v>
      </c>
      <c r="B162" s="2">
        <v>27</v>
      </c>
      <c r="C162" s="2">
        <v>0</v>
      </c>
      <c r="D162" s="2">
        <v>-20</v>
      </c>
      <c r="M162" s="10"/>
      <c r="N162" s="10"/>
    </row>
    <row r="163" spans="1:14" x14ac:dyDescent="0.35">
      <c r="A163" s="2">
        <v>0</v>
      </c>
      <c r="B163" s="2">
        <v>26</v>
      </c>
      <c r="C163" s="2">
        <v>0</v>
      </c>
      <c r="D163" s="2">
        <v>-8</v>
      </c>
      <c r="M163" s="10"/>
      <c r="N163" s="10"/>
    </row>
    <row r="164" spans="1:14" x14ac:dyDescent="0.35">
      <c r="A164" s="2">
        <v>0</v>
      </c>
      <c r="B164" s="2">
        <v>24</v>
      </c>
      <c r="C164" s="2">
        <v>1</v>
      </c>
      <c r="D164" s="2">
        <v>0</v>
      </c>
      <c r="M164" s="10"/>
      <c r="N164" s="10"/>
    </row>
    <row r="165" spans="1:14" x14ac:dyDescent="0.35">
      <c r="A165" s="2">
        <v>0</v>
      </c>
      <c r="B165" s="2">
        <v>42</v>
      </c>
      <c r="C165" s="2">
        <v>1</v>
      </c>
      <c r="D165" s="2">
        <v>-11</v>
      </c>
      <c r="M165" s="10"/>
      <c r="N165" s="10"/>
    </row>
    <row r="166" spans="1:14" x14ac:dyDescent="0.35">
      <c r="A166" s="2">
        <v>1</v>
      </c>
      <c r="B166" s="2">
        <v>27</v>
      </c>
      <c r="C166" s="2">
        <v>0</v>
      </c>
      <c r="D166" s="2">
        <v>-20</v>
      </c>
      <c r="M166" s="10"/>
      <c r="N166" s="10"/>
    </row>
    <row r="167" spans="1:14" x14ac:dyDescent="0.35">
      <c r="A167" s="2">
        <v>0</v>
      </c>
      <c r="B167" s="2">
        <v>31</v>
      </c>
      <c r="C167" s="2">
        <v>0</v>
      </c>
      <c r="D167" s="2">
        <v>-20</v>
      </c>
      <c r="M167" s="10"/>
      <c r="N167" s="10"/>
    </row>
    <row r="168" spans="1:14" x14ac:dyDescent="0.35">
      <c r="A168" s="2">
        <v>0</v>
      </c>
      <c r="B168" s="2">
        <v>28</v>
      </c>
      <c r="C168" s="2">
        <v>1</v>
      </c>
      <c r="D168" s="2">
        <v>-16</v>
      </c>
      <c r="M168" s="10"/>
      <c r="N168" s="10"/>
    </row>
    <row r="169" spans="1:14" x14ac:dyDescent="0.35">
      <c r="A169" s="2">
        <v>0</v>
      </c>
      <c r="B169" s="2">
        <v>25</v>
      </c>
      <c r="C169" s="2">
        <v>0</v>
      </c>
      <c r="D169" s="2">
        <v>-20</v>
      </c>
      <c r="M169" s="10"/>
      <c r="N169" s="10"/>
    </row>
    <row r="170" spans="1:14" x14ac:dyDescent="0.35">
      <c r="A170" s="2">
        <v>0</v>
      </c>
      <c r="B170" s="2">
        <v>27</v>
      </c>
      <c r="C170" s="2">
        <v>1</v>
      </c>
      <c r="D170" s="2">
        <v>-14</v>
      </c>
      <c r="M170" s="10"/>
      <c r="N170" s="10"/>
    </row>
    <row r="171" spans="1:14" x14ac:dyDescent="0.35">
      <c r="A171" s="2">
        <v>0</v>
      </c>
      <c r="B171" s="2">
        <v>27</v>
      </c>
      <c r="C171" s="2">
        <v>0</v>
      </c>
      <c r="D171" s="2">
        <v>-9</v>
      </c>
      <c r="M171" s="10"/>
      <c r="N171" s="10"/>
    </row>
    <row r="172" spans="1:14" x14ac:dyDescent="0.35">
      <c r="A172" s="2">
        <v>0</v>
      </c>
      <c r="B172" s="2">
        <v>25</v>
      </c>
      <c r="C172" s="2">
        <v>0</v>
      </c>
      <c r="D172" s="2">
        <v>-11</v>
      </c>
      <c r="M172" s="10"/>
      <c r="N172" s="10"/>
    </row>
    <row r="173" spans="1:14" x14ac:dyDescent="0.35">
      <c r="A173" s="2">
        <v>0</v>
      </c>
      <c r="B173" s="2">
        <v>32</v>
      </c>
      <c r="C173" s="2">
        <v>1</v>
      </c>
      <c r="D173" s="2">
        <v>-5</v>
      </c>
      <c r="M173" s="10"/>
      <c r="N173" s="10"/>
    </row>
    <row r="174" spans="1:14" x14ac:dyDescent="0.35">
      <c r="A174" s="2">
        <v>0</v>
      </c>
      <c r="B174" s="2">
        <v>27</v>
      </c>
      <c r="C174" s="2">
        <v>1</v>
      </c>
      <c r="D174" s="2">
        <v>0</v>
      </c>
      <c r="M174" s="10"/>
      <c r="N174" s="10"/>
    </row>
    <row r="175" spans="1:14" x14ac:dyDescent="0.35">
      <c r="A175" s="2">
        <v>0</v>
      </c>
      <c r="B175" s="2">
        <v>20</v>
      </c>
      <c r="C175" s="2">
        <v>0</v>
      </c>
      <c r="D175" s="2">
        <v>-10</v>
      </c>
      <c r="M175" s="10"/>
      <c r="N175" s="10"/>
    </row>
    <row r="176" spans="1:14" x14ac:dyDescent="0.35">
      <c r="A176" s="2">
        <v>0</v>
      </c>
      <c r="B176" s="2">
        <v>27</v>
      </c>
      <c r="C176" s="2">
        <v>0</v>
      </c>
      <c r="D176" s="2">
        <v>-17</v>
      </c>
      <c r="M176" s="10"/>
      <c r="N176" s="10"/>
    </row>
    <row r="177" spans="1:14" x14ac:dyDescent="0.35">
      <c r="A177" s="2">
        <v>0</v>
      </c>
      <c r="B177" s="2">
        <v>23</v>
      </c>
      <c r="C177" s="2">
        <v>0</v>
      </c>
      <c r="D177" s="2">
        <v>-19</v>
      </c>
      <c r="M177" s="10"/>
      <c r="N177" s="10"/>
    </row>
    <row r="178" spans="1:14" x14ac:dyDescent="0.35">
      <c r="A178" s="2">
        <v>0</v>
      </c>
      <c r="B178" s="2">
        <v>26</v>
      </c>
      <c r="C178" s="2">
        <v>1</v>
      </c>
      <c r="D178" s="2">
        <v>-12</v>
      </c>
      <c r="M178" s="10"/>
      <c r="N178" s="10"/>
    </row>
    <row r="179" spans="1:14" x14ac:dyDescent="0.35">
      <c r="A179" s="2">
        <v>0</v>
      </c>
      <c r="B179" s="2">
        <v>26</v>
      </c>
      <c r="C179" s="2">
        <v>0</v>
      </c>
      <c r="D179" s="2">
        <v>-20</v>
      </c>
      <c r="M179" s="10"/>
      <c r="N179" s="10"/>
    </row>
    <row r="180" spans="1:14" x14ac:dyDescent="0.35">
      <c r="A180" s="2">
        <v>0</v>
      </c>
      <c r="B180" s="2">
        <v>27</v>
      </c>
      <c r="C180" s="2">
        <v>1</v>
      </c>
      <c r="D180" s="2">
        <v>-10</v>
      </c>
      <c r="M180" s="10"/>
      <c r="N180" s="10"/>
    </row>
    <row r="181" spans="1:14" x14ac:dyDescent="0.35">
      <c r="A181" s="2">
        <v>0</v>
      </c>
      <c r="B181" s="2">
        <v>25</v>
      </c>
      <c r="C181" s="2">
        <v>0</v>
      </c>
      <c r="D181" s="2">
        <v>-19</v>
      </c>
      <c r="M181" s="10"/>
      <c r="N181" s="10"/>
    </row>
    <row r="182" spans="1:14" x14ac:dyDescent="0.35">
      <c r="A182" s="2">
        <v>1</v>
      </c>
      <c r="B182" s="2">
        <v>26</v>
      </c>
      <c r="C182" s="2">
        <v>1</v>
      </c>
      <c r="D182" s="2">
        <v>-14</v>
      </c>
      <c r="M182" s="10"/>
      <c r="N182" s="10"/>
    </row>
    <row r="183" spans="1:14" x14ac:dyDescent="0.35">
      <c r="A183" s="2">
        <v>1</v>
      </c>
      <c r="B183" s="2">
        <v>26</v>
      </c>
      <c r="C183" s="2">
        <v>0</v>
      </c>
      <c r="D183" s="2">
        <v>-20</v>
      </c>
      <c r="M183" s="10"/>
      <c r="N183" s="10"/>
    </row>
    <row r="184" spans="1:14" x14ac:dyDescent="0.35">
      <c r="A184" s="2">
        <v>0</v>
      </c>
      <c r="B184" s="2">
        <v>27</v>
      </c>
      <c r="C184" s="2">
        <v>1</v>
      </c>
      <c r="D184" s="2">
        <v>-9</v>
      </c>
      <c r="M184" s="10"/>
      <c r="N184" s="10"/>
    </row>
    <row r="185" spans="1:14" x14ac:dyDescent="0.35">
      <c r="A185" s="2">
        <v>0</v>
      </c>
      <c r="B185" s="2">
        <v>27</v>
      </c>
      <c r="C185" s="2">
        <v>0</v>
      </c>
      <c r="D185" s="2">
        <v>-15</v>
      </c>
      <c r="M185" s="10"/>
      <c r="N185" s="10"/>
    </row>
    <row r="186" spans="1:14" x14ac:dyDescent="0.35">
      <c r="A186" s="2">
        <v>0</v>
      </c>
      <c r="B186" s="2">
        <v>25</v>
      </c>
      <c r="C186" s="2">
        <v>1</v>
      </c>
      <c r="D186" s="2">
        <v>13</v>
      </c>
      <c r="M186" s="10"/>
      <c r="N186" s="10"/>
    </row>
    <row r="187" spans="1:14" x14ac:dyDescent="0.35">
      <c r="A187" s="2">
        <v>0</v>
      </c>
      <c r="B187" s="2">
        <v>26</v>
      </c>
      <c r="C187" s="2">
        <v>1</v>
      </c>
      <c r="D187" s="2">
        <v>-2</v>
      </c>
      <c r="M187" s="10"/>
      <c r="N187" s="10"/>
    </row>
    <row r="188" spans="1:14" x14ac:dyDescent="0.35">
      <c r="A188" s="2">
        <v>0</v>
      </c>
      <c r="B188" s="2">
        <v>21</v>
      </c>
      <c r="C188" s="2">
        <v>0</v>
      </c>
      <c r="D188" s="2">
        <v>-20</v>
      </c>
      <c r="M188" s="10"/>
      <c r="N188" s="10"/>
    </row>
    <row r="189" spans="1:14" x14ac:dyDescent="0.35">
      <c r="A189" s="2">
        <v>0</v>
      </c>
      <c r="B189" s="2">
        <v>26</v>
      </c>
      <c r="C189" s="2">
        <v>1</v>
      </c>
      <c r="D189" s="2">
        <v>-13</v>
      </c>
      <c r="M189" s="10"/>
      <c r="N189" s="10"/>
    </row>
    <row r="190" spans="1:14" x14ac:dyDescent="0.35">
      <c r="A190" s="2">
        <v>0</v>
      </c>
      <c r="B190" s="2">
        <v>21</v>
      </c>
      <c r="C190" s="2">
        <v>1</v>
      </c>
      <c r="D190" s="2">
        <v>0</v>
      </c>
      <c r="M190" s="10"/>
      <c r="N190" s="10"/>
    </row>
    <row r="191" spans="1:14" x14ac:dyDescent="0.35">
      <c r="A191" s="2">
        <v>0</v>
      </c>
      <c r="B191" s="2">
        <v>27</v>
      </c>
      <c r="C191" s="2">
        <v>0</v>
      </c>
      <c r="D191" s="2">
        <v>-20</v>
      </c>
      <c r="M191" s="10"/>
      <c r="N191" s="10"/>
    </row>
    <row r="192" spans="1:14" x14ac:dyDescent="0.35">
      <c r="A192" s="2">
        <v>0</v>
      </c>
      <c r="B192" s="2">
        <v>22</v>
      </c>
      <c r="C192" s="2">
        <v>0</v>
      </c>
      <c r="D192" s="2">
        <v>-20</v>
      </c>
      <c r="M192" s="10"/>
      <c r="N192" s="10"/>
    </row>
    <row r="193" spans="1:14" x14ac:dyDescent="0.35">
      <c r="A193" s="2">
        <v>0</v>
      </c>
      <c r="B193" s="2">
        <v>23</v>
      </c>
      <c r="C193" s="2">
        <v>1</v>
      </c>
      <c r="D193" s="2">
        <v>-16</v>
      </c>
      <c r="M193" s="10"/>
      <c r="N193" s="10"/>
    </row>
    <row r="194" spans="1:14" x14ac:dyDescent="0.35">
      <c r="A194" s="2">
        <v>1</v>
      </c>
      <c r="B194" s="2">
        <v>50</v>
      </c>
      <c r="C194" s="2">
        <v>0</v>
      </c>
      <c r="D194" s="2">
        <v>-12</v>
      </c>
      <c r="M194" s="10"/>
      <c r="N194" s="10"/>
    </row>
    <row r="195" spans="1:14" x14ac:dyDescent="0.35">
      <c r="A195" s="2">
        <v>1</v>
      </c>
      <c r="B195" s="2">
        <v>19</v>
      </c>
      <c r="C195" s="2">
        <v>0</v>
      </c>
      <c r="D195" s="2">
        <v>-20</v>
      </c>
      <c r="M195" s="10"/>
      <c r="N195" s="10"/>
    </row>
    <row r="196" spans="1:14" x14ac:dyDescent="0.35">
      <c r="A196" s="2">
        <v>0</v>
      </c>
      <c r="B196" s="2">
        <v>19</v>
      </c>
      <c r="C196" s="2">
        <v>0</v>
      </c>
      <c r="D196" s="2">
        <v>-20</v>
      </c>
      <c r="M196" s="10"/>
      <c r="N196" s="10"/>
    </row>
    <row r="197" spans="1:14" x14ac:dyDescent="0.35">
      <c r="A197" s="2">
        <v>0</v>
      </c>
      <c r="B197" s="2">
        <v>26</v>
      </c>
      <c r="C197" s="2">
        <v>1</v>
      </c>
      <c r="D197" s="2">
        <v>-7</v>
      </c>
      <c r="M197" s="10"/>
      <c r="N197" s="10"/>
    </row>
    <row r="198" spans="1:14" x14ac:dyDescent="0.35">
      <c r="A198" s="2">
        <v>0</v>
      </c>
      <c r="B198" s="2">
        <v>27</v>
      </c>
      <c r="C198" s="2">
        <v>1</v>
      </c>
      <c r="D198" s="2">
        <v>-5</v>
      </c>
      <c r="M198" s="10"/>
      <c r="N198" s="10"/>
    </row>
    <row r="199" spans="1:14" x14ac:dyDescent="0.35">
      <c r="A199" s="2">
        <v>0</v>
      </c>
      <c r="B199" s="2">
        <v>19</v>
      </c>
      <c r="C199" s="2">
        <v>1</v>
      </c>
      <c r="D199" s="2">
        <v>4</v>
      </c>
      <c r="M199" s="10"/>
      <c r="N199" s="10"/>
    </row>
    <row r="200" spans="1:14" x14ac:dyDescent="0.35">
      <c r="A200" s="2">
        <v>0</v>
      </c>
      <c r="B200" s="2">
        <v>23</v>
      </c>
      <c r="C200" s="2">
        <v>0</v>
      </c>
      <c r="D200" s="2">
        <v>-15</v>
      </c>
      <c r="M200" s="10"/>
      <c r="N200" s="10"/>
    </row>
    <row r="201" spans="1:14" x14ac:dyDescent="0.35">
      <c r="A201" s="2">
        <v>0</v>
      </c>
      <c r="B201" s="2">
        <v>29</v>
      </c>
      <c r="C201" s="2">
        <v>1</v>
      </c>
      <c r="D201" s="2">
        <v>-8</v>
      </c>
      <c r="M201" s="10"/>
      <c r="N201" s="10"/>
    </row>
    <row r="202" spans="1:14" x14ac:dyDescent="0.35">
      <c r="A202" s="2">
        <v>0</v>
      </c>
      <c r="B202" s="2">
        <v>23</v>
      </c>
      <c r="C202" s="2">
        <v>1</v>
      </c>
      <c r="D202" s="2">
        <v>-12</v>
      </c>
      <c r="M202" s="10"/>
      <c r="N202" s="10"/>
    </row>
    <row r="203" spans="1:14" x14ac:dyDescent="0.35">
      <c r="A203" s="2">
        <v>0</v>
      </c>
      <c r="B203" s="2">
        <v>24</v>
      </c>
      <c r="C203" s="2">
        <v>1</v>
      </c>
      <c r="D203" s="2">
        <v>-6</v>
      </c>
      <c r="M203" s="10"/>
      <c r="N203" s="10"/>
    </row>
    <row r="204" spans="1:14" x14ac:dyDescent="0.35">
      <c r="A204" s="2">
        <v>0</v>
      </c>
      <c r="B204" s="2">
        <v>26</v>
      </c>
      <c r="C204" s="2">
        <v>0</v>
      </c>
      <c r="D204" s="2">
        <v>-20</v>
      </c>
      <c r="M204" s="10"/>
      <c r="N204" s="10"/>
    </row>
    <row r="205" spans="1:14" x14ac:dyDescent="0.35">
      <c r="A205" s="2">
        <v>0</v>
      </c>
      <c r="B205" s="2">
        <v>22</v>
      </c>
      <c r="C205" s="2">
        <v>0</v>
      </c>
      <c r="D205" s="2">
        <v>-6</v>
      </c>
      <c r="M205" s="10"/>
      <c r="N205" s="10"/>
    </row>
    <row r="206" spans="1:14" x14ac:dyDescent="0.35">
      <c r="A206" s="2">
        <v>1</v>
      </c>
      <c r="B206" s="2">
        <v>33</v>
      </c>
      <c r="C206" s="2">
        <v>1</v>
      </c>
      <c r="D206" s="2">
        <v>-15</v>
      </c>
      <c r="M206" s="10"/>
      <c r="N206" s="10"/>
    </row>
    <row r="207" spans="1:14" x14ac:dyDescent="0.35">
      <c r="A207" s="2">
        <v>1</v>
      </c>
      <c r="B207" s="2">
        <v>45</v>
      </c>
      <c r="C207" s="2">
        <v>0</v>
      </c>
      <c r="D207" s="2">
        <v>-9</v>
      </c>
      <c r="M207" s="10"/>
      <c r="N207" s="10"/>
    </row>
    <row r="208" spans="1:14" x14ac:dyDescent="0.35">
      <c r="A208" s="2">
        <v>0</v>
      </c>
      <c r="B208" s="2">
        <v>22</v>
      </c>
      <c r="C208" s="2">
        <v>0</v>
      </c>
      <c r="D208" s="2">
        <v>-20</v>
      </c>
      <c r="M208" s="10"/>
      <c r="N208" s="10"/>
    </row>
    <row r="209" spans="1:14" x14ac:dyDescent="0.35">
      <c r="A209" s="2">
        <v>0</v>
      </c>
      <c r="B209" s="2">
        <v>26</v>
      </c>
      <c r="C209" s="2">
        <v>1</v>
      </c>
      <c r="D209" s="2">
        <v>8</v>
      </c>
      <c r="M209" s="10"/>
      <c r="N209" s="10"/>
    </row>
    <row r="210" spans="1:14" x14ac:dyDescent="0.35">
      <c r="A210" s="2">
        <v>0</v>
      </c>
      <c r="B210" s="2">
        <v>33</v>
      </c>
      <c r="C210" s="2">
        <v>0</v>
      </c>
      <c r="D210" s="2">
        <v>4</v>
      </c>
      <c r="M210" s="10"/>
      <c r="N210" s="10"/>
    </row>
    <row r="211" spans="1:14" x14ac:dyDescent="0.35">
      <c r="A211" s="2">
        <v>0</v>
      </c>
      <c r="B211" s="2">
        <v>25</v>
      </c>
      <c r="C211" s="2">
        <v>1</v>
      </c>
      <c r="D211" s="2">
        <v>-10</v>
      </c>
      <c r="M211" s="10"/>
      <c r="N211" s="10"/>
    </row>
    <row r="212" spans="1:14" x14ac:dyDescent="0.35">
      <c r="A212" s="2">
        <v>0</v>
      </c>
      <c r="B212" s="2">
        <v>26</v>
      </c>
      <c r="C212" s="2">
        <v>1</v>
      </c>
      <c r="D212" s="2">
        <v>-5</v>
      </c>
      <c r="M212" s="10"/>
      <c r="N212" s="10"/>
    </row>
    <row r="213" spans="1:14" x14ac:dyDescent="0.35">
      <c r="A213" s="2">
        <v>1</v>
      </c>
      <c r="B213" s="2">
        <v>27</v>
      </c>
      <c r="C213" s="2">
        <v>1</v>
      </c>
      <c r="D213" s="2">
        <v>-1</v>
      </c>
      <c r="M213" s="10"/>
      <c r="N213" s="10"/>
    </row>
    <row r="214" spans="1:14" x14ac:dyDescent="0.35">
      <c r="A214" s="2">
        <v>0</v>
      </c>
      <c r="B214" s="2">
        <v>26</v>
      </c>
      <c r="C214" s="2">
        <v>0</v>
      </c>
      <c r="D214" s="2">
        <v>-20</v>
      </c>
      <c r="M214" s="10"/>
      <c r="N214" s="10"/>
    </row>
    <row r="215" spans="1:14" x14ac:dyDescent="0.35">
      <c r="A215" s="2">
        <v>0</v>
      </c>
      <c r="B215" s="2">
        <v>26</v>
      </c>
      <c r="C215" s="2">
        <v>1</v>
      </c>
      <c r="D215" s="2">
        <v>-10</v>
      </c>
      <c r="M215" s="10"/>
      <c r="N215" s="10"/>
    </row>
    <row r="216" spans="1:14" x14ac:dyDescent="0.35">
      <c r="A216" s="2">
        <v>0</v>
      </c>
      <c r="B216" s="2">
        <v>26</v>
      </c>
      <c r="C216" s="2">
        <v>1</v>
      </c>
      <c r="D216" s="2">
        <v>-2</v>
      </c>
      <c r="M216" s="10"/>
      <c r="N216" s="10"/>
    </row>
    <row r="217" spans="1:14" x14ac:dyDescent="0.35">
      <c r="A217" s="2">
        <v>1</v>
      </c>
      <c r="B217" s="2">
        <v>16</v>
      </c>
      <c r="C217" s="2">
        <v>1</v>
      </c>
      <c r="D217" s="2">
        <v>4</v>
      </c>
      <c r="M217" s="10"/>
      <c r="N217" s="10"/>
    </row>
    <row r="218" spans="1:14" x14ac:dyDescent="0.35">
      <c r="A218" s="2">
        <v>0</v>
      </c>
      <c r="B218" s="2">
        <v>21</v>
      </c>
      <c r="C218" s="2">
        <v>0</v>
      </c>
      <c r="D218" s="2">
        <v>-20</v>
      </c>
      <c r="M218" s="10"/>
      <c r="N218" s="10"/>
    </row>
    <row r="219" spans="1:14" x14ac:dyDescent="0.35">
      <c r="A219" s="2">
        <v>0</v>
      </c>
      <c r="B219" s="2">
        <v>16</v>
      </c>
      <c r="C219" s="2">
        <v>1</v>
      </c>
      <c r="D219" s="2">
        <v>-17</v>
      </c>
      <c r="M219" s="10"/>
      <c r="N219" s="10"/>
    </row>
    <row r="220" spans="1:14" x14ac:dyDescent="0.35">
      <c r="A220" s="2">
        <v>0</v>
      </c>
      <c r="B220" s="2">
        <v>20</v>
      </c>
      <c r="C220" s="2">
        <v>0</v>
      </c>
      <c r="D220" s="2">
        <v>-4</v>
      </c>
      <c r="M220" s="10"/>
      <c r="N220" s="10"/>
    </row>
    <row r="221" spans="1:14" x14ac:dyDescent="0.35">
      <c r="A221" s="2">
        <v>1</v>
      </c>
      <c r="B221" s="2">
        <v>20</v>
      </c>
      <c r="C221" s="2">
        <v>0</v>
      </c>
      <c r="D221" s="2">
        <v>-5</v>
      </c>
      <c r="M221" s="10"/>
      <c r="N221" s="10"/>
    </row>
    <row r="222" spans="1:14" x14ac:dyDescent="0.35">
      <c r="A222" s="2">
        <v>0</v>
      </c>
      <c r="B222" s="2">
        <v>22</v>
      </c>
      <c r="C222" s="2">
        <v>0</v>
      </c>
      <c r="D222" s="2">
        <v>-20</v>
      </c>
      <c r="M222" s="10"/>
      <c r="N222" s="10"/>
    </row>
    <row r="223" spans="1:14" x14ac:dyDescent="0.35">
      <c r="A223" s="2">
        <v>0</v>
      </c>
      <c r="B223" s="2">
        <v>16</v>
      </c>
      <c r="C223" s="2">
        <v>1</v>
      </c>
      <c r="D223" s="2">
        <v>-18</v>
      </c>
      <c r="M223" s="10"/>
      <c r="N223" s="10"/>
    </row>
    <row r="224" spans="1:14" x14ac:dyDescent="0.35">
      <c r="A224" s="2">
        <v>1</v>
      </c>
      <c r="B224" s="2">
        <v>56</v>
      </c>
      <c r="C224" s="2">
        <v>1</v>
      </c>
      <c r="D224" s="2">
        <v>-9</v>
      </c>
      <c r="M224" s="10"/>
      <c r="N224" s="10"/>
    </row>
    <row r="225" spans="1:14" x14ac:dyDescent="0.35">
      <c r="A225" s="2">
        <v>0</v>
      </c>
      <c r="B225" s="2">
        <v>24</v>
      </c>
      <c r="C225" s="2">
        <v>0</v>
      </c>
      <c r="D225" s="2">
        <v>-13</v>
      </c>
      <c r="M225" s="10"/>
      <c r="N225" s="10"/>
    </row>
    <row r="226" spans="1:14" x14ac:dyDescent="0.35">
      <c r="A226" s="2">
        <v>0</v>
      </c>
      <c r="B226" s="2">
        <v>41</v>
      </c>
      <c r="C226" s="2">
        <v>1</v>
      </c>
      <c r="D226" s="2">
        <v>-2</v>
      </c>
      <c r="M226" s="10"/>
      <c r="N226" s="10"/>
    </row>
    <row r="227" spans="1:14" x14ac:dyDescent="0.35">
      <c r="A227" s="2">
        <v>0</v>
      </c>
      <c r="B227" s="2">
        <v>25</v>
      </c>
      <c r="C227" s="2">
        <v>1</v>
      </c>
      <c r="D227" s="2">
        <v>12</v>
      </c>
      <c r="M227" s="10"/>
      <c r="N227" s="10"/>
    </row>
    <row r="228" spans="1:14" x14ac:dyDescent="0.35">
      <c r="A228" s="2">
        <v>0</v>
      </c>
      <c r="B228" s="2">
        <v>35</v>
      </c>
      <c r="C228" s="2">
        <v>1</v>
      </c>
      <c r="D228" s="2">
        <v>0</v>
      </c>
      <c r="M228" s="10"/>
      <c r="N228" s="10"/>
    </row>
    <row r="229" spans="1:14" x14ac:dyDescent="0.35">
      <c r="A229" s="2">
        <v>0</v>
      </c>
      <c r="B229" s="2">
        <v>25</v>
      </c>
      <c r="C229" s="2">
        <v>1</v>
      </c>
      <c r="D229" s="2">
        <v>-13</v>
      </c>
      <c r="M229" s="10"/>
      <c r="N229" s="10"/>
    </row>
    <row r="230" spans="1:14" x14ac:dyDescent="0.35">
      <c r="A230" s="2">
        <v>0</v>
      </c>
      <c r="B230" s="2">
        <v>28</v>
      </c>
      <c r="C230" s="2">
        <v>1</v>
      </c>
      <c r="D230" s="2">
        <v>3</v>
      </c>
      <c r="M230" s="10"/>
      <c r="N230" s="10"/>
    </row>
    <row r="231" spans="1:14" x14ac:dyDescent="0.35">
      <c r="A231" s="2">
        <v>0</v>
      </c>
      <c r="B231" s="2">
        <v>33</v>
      </c>
      <c r="C231" s="2">
        <v>1</v>
      </c>
      <c r="D231" s="2">
        <v>0</v>
      </c>
      <c r="M231" s="10"/>
      <c r="N231" s="10"/>
    </row>
    <row r="232" spans="1:14" x14ac:dyDescent="0.35">
      <c r="A232" s="2">
        <v>0</v>
      </c>
      <c r="B232" s="2">
        <v>23</v>
      </c>
      <c r="C232" s="2">
        <v>0</v>
      </c>
      <c r="D232" s="2">
        <v>-15</v>
      </c>
      <c r="M232" s="10"/>
      <c r="N232" s="10"/>
    </row>
    <row r="233" spans="1:14" x14ac:dyDescent="0.35">
      <c r="A233" s="2">
        <v>0</v>
      </c>
      <c r="B233" s="2">
        <v>18</v>
      </c>
      <c r="C233" s="2">
        <v>1</v>
      </c>
      <c r="D233" s="2">
        <v>3</v>
      </c>
      <c r="M233" s="10"/>
      <c r="N233" s="10"/>
    </row>
    <row r="234" spans="1:14" x14ac:dyDescent="0.35">
      <c r="A234" s="2">
        <v>0</v>
      </c>
      <c r="B234" s="2">
        <v>17</v>
      </c>
      <c r="C234" s="2">
        <v>0</v>
      </c>
      <c r="D234" s="2">
        <v>-16</v>
      </c>
      <c r="M234" s="10"/>
      <c r="N234" s="10"/>
    </row>
    <row r="235" spans="1:14" x14ac:dyDescent="0.35">
      <c r="A235" s="2">
        <v>0</v>
      </c>
      <c r="B235" s="2">
        <v>25</v>
      </c>
      <c r="C235" s="2">
        <v>0</v>
      </c>
      <c r="D235" s="2">
        <v>-20</v>
      </c>
      <c r="M235" s="10"/>
      <c r="N235" s="10"/>
    </row>
    <row r="236" spans="1:14" x14ac:dyDescent="0.35">
      <c r="A236" s="2">
        <v>0</v>
      </c>
      <c r="B236" s="2">
        <v>27</v>
      </c>
      <c r="C236" s="2">
        <v>1</v>
      </c>
      <c r="D236" s="2">
        <v>4</v>
      </c>
      <c r="M236" s="10"/>
      <c r="N236" s="10"/>
    </row>
    <row r="237" spans="1:14" x14ac:dyDescent="0.35">
      <c r="A237" s="2">
        <v>0</v>
      </c>
      <c r="B237" s="2">
        <v>17</v>
      </c>
      <c r="C237" s="2">
        <v>0</v>
      </c>
      <c r="D237" s="2">
        <v>-14</v>
      </c>
      <c r="M237" s="10"/>
      <c r="N237" s="10"/>
    </row>
    <row r="238" spans="1:14" x14ac:dyDescent="0.35">
      <c r="A238" s="2">
        <v>0</v>
      </c>
      <c r="B238" s="2">
        <v>24</v>
      </c>
      <c r="C238" s="2">
        <v>1</v>
      </c>
      <c r="D238" s="2">
        <v>-12</v>
      </c>
      <c r="M238" s="10"/>
      <c r="N238" s="10"/>
    </row>
    <row r="239" spans="1:14" x14ac:dyDescent="0.35">
      <c r="A239" s="2">
        <v>0</v>
      </c>
      <c r="B239" s="2">
        <v>23</v>
      </c>
      <c r="C239" s="2">
        <v>0</v>
      </c>
      <c r="D239" s="2">
        <v>-18</v>
      </c>
      <c r="M239" s="10"/>
      <c r="N239" s="10"/>
    </row>
    <row r="240" spans="1:14" x14ac:dyDescent="0.35">
      <c r="A240" s="2">
        <v>0</v>
      </c>
      <c r="B240" s="2">
        <v>28</v>
      </c>
      <c r="C240" s="2">
        <v>0</v>
      </c>
      <c r="D240" s="2">
        <v>-20</v>
      </c>
      <c r="M240" s="10"/>
      <c r="N240" s="10"/>
    </row>
    <row r="241" spans="1:14" x14ac:dyDescent="0.35">
      <c r="A241" s="2">
        <v>0</v>
      </c>
      <c r="B241" s="2">
        <v>33</v>
      </c>
      <c r="C241" s="2">
        <v>1</v>
      </c>
      <c r="D241" s="2">
        <v>-3</v>
      </c>
      <c r="M241" s="10"/>
      <c r="N241" s="10"/>
    </row>
    <row r="242" spans="1:14" x14ac:dyDescent="0.35">
      <c r="A242" s="2">
        <v>0</v>
      </c>
      <c r="B242" s="2">
        <v>21</v>
      </c>
      <c r="C242" s="2">
        <v>0</v>
      </c>
      <c r="D242" s="2">
        <v>-15</v>
      </c>
      <c r="M242" s="10"/>
      <c r="N242" s="10"/>
    </row>
    <row r="243" spans="1:14" x14ac:dyDescent="0.35">
      <c r="A243" s="2">
        <v>0</v>
      </c>
      <c r="B243" s="2">
        <v>19</v>
      </c>
      <c r="C243" s="2">
        <v>0</v>
      </c>
      <c r="D243" s="2">
        <v>-19</v>
      </c>
      <c r="M243" s="10"/>
      <c r="N243" s="10"/>
    </row>
    <row r="244" spans="1:14" x14ac:dyDescent="0.35">
      <c r="A244" s="2">
        <v>0</v>
      </c>
      <c r="B244" s="2">
        <v>17</v>
      </c>
      <c r="C244" s="2">
        <v>1</v>
      </c>
      <c r="D244" s="2">
        <v>9</v>
      </c>
      <c r="M244" s="10"/>
      <c r="N244" s="10"/>
    </row>
    <row r="245" spans="1:14" x14ac:dyDescent="0.35">
      <c r="A245" s="2">
        <v>0</v>
      </c>
      <c r="B245" s="2">
        <v>20</v>
      </c>
      <c r="C245" s="2">
        <v>0</v>
      </c>
      <c r="D245" s="2">
        <v>-20</v>
      </c>
      <c r="M245" s="10"/>
      <c r="N245" s="10"/>
    </row>
    <row r="246" spans="1:14" x14ac:dyDescent="0.35">
      <c r="A246" s="2">
        <v>0</v>
      </c>
      <c r="B246" s="2">
        <v>22</v>
      </c>
      <c r="C246" s="2">
        <v>0</v>
      </c>
      <c r="D246" s="2">
        <v>-19</v>
      </c>
      <c r="M246" s="10"/>
      <c r="N246" s="10"/>
    </row>
    <row r="247" spans="1:14" x14ac:dyDescent="0.35">
      <c r="A247" s="2">
        <v>0</v>
      </c>
      <c r="B247" s="2">
        <v>18</v>
      </c>
      <c r="C247" s="2">
        <v>0</v>
      </c>
      <c r="D247" s="2">
        <v>-4</v>
      </c>
      <c r="M247" s="10"/>
      <c r="N247" s="10"/>
    </row>
    <row r="248" spans="1:14" x14ac:dyDescent="0.35">
      <c r="A248" s="2">
        <v>0</v>
      </c>
      <c r="B248" s="2">
        <v>21</v>
      </c>
      <c r="C248" s="2">
        <v>0</v>
      </c>
      <c r="D248" s="2">
        <v>-20</v>
      </c>
      <c r="M248" s="10"/>
      <c r="N248" s="10"/>
    </row>
    <row r="249" spans="1:14" x14ac:dyDescent="0.35">
      <c r="A249" s="2">
        <v>0</v>
      </c>
      <c r="B249" s="2">
        <v>20</v>
      </c>
      <c r="C249" s="2">
        <v>0</v>
      </c>
      <c r="D249" s="2">
        <v>-20</v>
      </c>
      <c r="M249" s="10"/>
      <c r="N249" s="10"/>
    </row>
    <row r="250" spans="1:14" x14ac:dyDescent="0.35">
      <c r="A250" s="2">
        <v>0</v>
      </c>
      <c r="B250" s="2">
        <v>16</v>
      </c>
      <c r="C250" s="2">
        <v>0</v>
      </c>
      <c r="D250" s="2">
        <v>-20</v>
      </c>
      <c r="M250" s="10"/>
      <c r="N250" s="10"/>
    </row>
    <row r="251" spans="1:14" x14ac:dyDescent="0.35">
      <c r="A251" s="2">
        <v>0</v>
      </c>
      <c r="B251" s="2">
        <v>20</v>
      </c>
      <c r="C251" s="2">
        <v>0</v>
      </c>
      <c r="D251" s="2">
        <v>-20</v>
      </c>
      <c r="M251" s="10"/>
      <c r="N251" s="10"/>
    </row>
    <row r="252" spans="1:14" x14ac:dyDescent="0.35">
      <c r="A252" s="2">
        <v>0</v>
      </c>
      <c r="B252" s="2">
        <v>31</v>
      </c>
      <c r="C252" s="2">
        <v>1</v>
      </c>
      <c r="D252" s="2">
        <v>-11</v>
      </c>
      <c r="M252" s="10"/>
      <c r="N252" s="10"/>
    </row>
    <row r="253" spans="1:14" x14ac:dyDescent="0.35">
      <c r="A253" s="2">
        <v>0</v>
      </c>
      <c r="B253" s="2">
        <v>69</v>
      </c>
      <c r="C253" s="2">
        <v>0</v>
      </c>
      <c r="D253" s="2">
        <v>1</v>
      </c>
      <c r="M253" s="10"/>
      <c r="N253" s="10"/>
    </row>
    <row r="254" spans="1:14" x14ac:dyDescent="0.35">
      <c r="A254" s="2">
        <v>1</v>
      </c>
      <c r="B254" s="2">
        <v>23</v>
      </c>
      <c r="C254" s="2">
        <v>1</v>
      </c>
      <c r="D254" s="2">
        <v>-17</v>
      </c>
      <c r="M254" s="10"/>
      <c r="N254" s="10"/>
    </row>
    <row r="255" spans="1:14" x14ac:dyDescent="0.35">
      <c r="A255" s="2">
        <v>0</v>
      </c>
      <c r="B255" s="2">
        <v>37</v>
      </c>
      <c r="C255" s="2">
        <v>0</v>
      </c>
      <c r="D255" s="2">
        <v>-20</v>
      </c>
      <c r="M255" s="10"/>
      <c r="N255" s="10"/>
    </row>
    <row r="256" spans="1:14" x14ac:dyDescent="0.35">
      <c r="A256" s="2">
        <v>0</v>
      </c>
      <c r="B256" s="2">
        <v>26</v>
      </c>
      <c r="C256" s="2">
        <v>1</v>
      </c>
      <c r="D256" s="2">
        <v>2</v>
      </c>
      <c r="M256" s="10"/>
      <c r="N256" s="10"/>
    </row>
    <row r="257" spans="1:14" x14ac:dyDescent="0.35">
      <c r="A257" s="2">
        <v>0</v>
      </c>
      <c r="B257" s="2">
        <v>26</v>
      </c>
      <c r="C257" s="2">
        <v>1</v>
      </c>
      <c r="D257" s="2">
        <v>6</v>
      </c>
      <c r="M257" s="10"/>
      <c r="N257" s="10"/>
    </row>
    <row r="258" spans="1:14" x14ac:dyDescent="0.35">
      <c r="A258" s="2">
        <v>0</v>
      </c>
      <c r="B258" s="2">
        <v>22</v>
      </c>
      <c r="C258" s="2">
        <v>0</v>
      </c>
      <c r="D258" s="2">
        <v>-20</v>
      </c>
      <c r="M258" s="10"/>
      <c r="N258" s="10"/>
    </row>
    <row r="259" spans="1:14" x14ac:dyDescent="0.35">
      <c r="A259" s="2">
        <v>0</v>
      </c>
      <c r="B259" s="2">
        <v>19</v>
      </c>
      <c r="C259" s="2">
        <v>0</v>
      </c>
      <c r="D259" s="2">
        <v>2</v>
      </c>
      <c r="M259" s="10"/>
      <c r="N259" s="10"/>
    </row>
    <row r="260" spans="1:14" x14ac:dyDescent="0.35">
      <c r="A260" s="2">
        <v>0</v>
      </c>
      <c r="B260" s="2">
        <v>35</v>
      </c>
      <c r="C260" s="2">
        <v>1</v>
      </c>
      <c r="D260" s="2">
        <v>-5</v>
      </c>
      <c r="M260" s="10"/>
      <c r="N260" s="10"/>
    </row>
    <row r="261" spans="1:14" x14ac:dyDescent="0.35">
      <c r="A261" s="2">
        <v>0</v>
      </c>
      <c r="B261" s="2">
        <v>54</v>
      </c>
      <c r="C261" s="2">
        <v>0</v>
      </c>
      <c r="D261" s="2">
        <v>-16</v>
      </c>
      <c r="M261" s="10"/>
      <c r="N261" s="10"/>
    </row>
    <row r="262" spans="1:14" x14ac:dyDescent="0.35">
      <c r="A262" s="2">
        <v>1</v>
      </c>
      <c r="B262" s="2">
        <v>24</v>
      </c>
      <c r="C262" s="2">
        <v>0</v>
      </c>
      <c r="D262" s="2">
        <v>-16</v>
      </c>
      <c r="M262" s="10"/>
      <c r="N262" s="10"/>
    </row>
    <row r="263" spans="1:14" x14ac:dyDescent="0.35">
      <c r="A263" s="2">
        <v>0</v>
      </c>
      <c r="B263" s="2">
        <v>21</v>
      </c>
      <c r="C263" s="2">
        <v>0</v>
      </c>
      <c r="D263" s="2">
        <v>-18</v>
      </c>
      <c r="M263" s="10"/>
      <c r="N263" s="10"/>
    </row>
    <row r="264" spans="1:14" x14ac:dyDescent="0.35">
      <c r="A264" s="2">
        <v>1</v>
      </c>
      <c r="B264" s="2">
        <v>93</v>
      </c>
      <c r="C264" s="2">
        <v>1</v>
      </c>
      <c r="D264" s="2">
        <v>-5</v>
      </c>
      <c r="M264" s="10"/>
      <c r="N264" s="10"/>
    </row>
    <row r="265" spans="1:14" x14ac:dyDescent="0.35">
      <c r="A265" s="2">
        <v>0</v>
      </c>
      <c r="B265" s="2">
        <v>24</v>
      </c>
      <c r="C265" s="2">
        <v>1</v>
      </c>
      <c r="D265" s="2">
        <v>-16</v>
      </c>
      <c r="M265" s="10"/>
      <c r="N265" s="10"/>
    </row>
    <row r="266" spans="1:14" x14ac:dyDescent="0.35">
      <c r="A266" s="2">
        <v>0</v>
      </c>
      <c r="B266" s="2">
        <v>35</v>
      </c>
      <c r="C266" s="2">
        <v>0</v>
      </c>
      <c r="D266" s="2">
        <v>-6</v>
      </c>
      <c r="M266" s="10"/>
      <c r="N266" s="10"/>
    </row>
    <row r="267" spans="1:14" x14ac:dyDescent="0.35">
      <c r="A267" s="2">
        <v>0</v>
      </c>
      <c r="B267" s="2">
        <v>35</v>
      </c>
      <c r="C267" s="2">
        <v>1</v>
      </c>
      <c r="D267" s="2">
        <v>-3</v>
      </c>
      <c r="M267" s="10"/>
      <c r="N267" s="10"/>
    </row>
    <row r="268" spans="1:14" x14ac:dyDescent="0.35">
      <c r="A268" s="2">
        <v>0</v>
      </c>
      <c r="B268" s="2">
        <v>34</v>
      </c>
      <c r="C268" s="2">
        <v>1</v>
      </c>
      <c r="D268" s="2">
        <v>-16</v>
      </c>
      <c r="M268" s="10"/>
      <c r="N268" s="10"/>
    </row>
    <row r="269" spans="1:14" x14ac:dyDescent="0.35">
      <c r="A269" s="2">
        <v>0</v>
      </c>
      <c r="B269" s="2">
        <v>20</v>
      </c>
      <c r="C269" s="2">
        <v>1</v>
      </c>
      <c r="D269" s="2">
        <v>-19</v>
      </c>
      <c r="M269" s="10"/>
      <c r="N269" s="10"/>
    </row>
    <row r="270" spans="1:14" x14ac:dyDescent="0.35">
      <c r="A270" s="2">
        <v>0</v>
      </c>
      <c r="B270" s="2">
        <v>27</v>
      </c>
      <c r="C270" s="2">
        <v>0</v>
      </c>
      <c r="D270" s="2">
        <v>-20</v>
      </c>
      <c r="M270" s="10"/>
      <c r="N270" s="10"/>
    </row>
    <row r="271" spans="1:14" x14ac:dyDescent="0.35">
      <c r="A271" s="2">
        <v>0</v>
      </c>
      <c r="B271" s="2">
        <v>21</v>
      </c>
      <c r="C271" s="2">
        <v>1</v>
      </c>
      <c r="D271" s="2">
        <v>-19</v>
      </c>
      <c r="M271" s="10"/>
      <c r="N271" s="10"/>
    </row>
    <row r="272" spans="1:14" x14ac:dyDescent="0.35">
      <c r="A272" s="2">
        <v>0</v>
      </c>
      <c r="B272" s="2">
        <v>31</v>
      </c>
      <c r="C272" s="2">
        <v>0</v>
      </c>
      <c r="D272" s="2">
        <v>-14</v>
      </c>
      <c r="M272" s="10"/>
      <c r="N272" s="10"/>
    </row>
    <row r="273" spans="1:14" x14ac:dyDescent="0.35">
      <c r="A273" s="2">
        <v>0</v>
      </c>
      <c r="B273" s="2">
        <v>31</v>
      </c>
      <c r="C273" s="2">
        <v>0</v>
      </c>
      <c r="D273" s="2">
        <v>-19</v>
      </c>
      <c r="M273" s="10"/>
      <c r="N273" s="10"/>
    </row>
    <row r="274" spans="1:14" x14ac:dyDescent="0.35">
      <c r="A274" s="2">
        <v>0</v>
      </c>
      <c r="B274" s="2">
        <v>55</v>
      </c>
      <c r="C274" s="2">
        <v>0</v>
      </c>
      <c r="D274" s="2">
        <v>-1</v>
      </c>
      <c r="M274" s="10"/>
      <c r="N274" s="10"/>
    </row>
    <row r="275" spans="1:14" x14ac:dyDescent="0.35">
      <c r="A275" s="2">
        <v>0</v>
      </c>
      <c r="B275" s="2">
        <v>41</v>
      </c>
      <c r="C275" s="2">
        <v>1</v>
      </c>
      <c r="D275" s="2">
        <v>-5</v>
      </c>
      <c r="M275" s="10"/>
      <c r="N275" s="10"/>
    </row>
    <row r="276" spans="1:14" x14ac:dyDescent="0.35">
      <c r="A276" s="2">
        <v>0</v>
      </c>
      <c r="B276" s="2">
        <v>22</v>
      </c>
      <c r="C276" s="2">
        <v>0</v>
      </c>
      <c r="D276" s="2">
        <v>-20</v>
      </c>
      <c r="M276" s="10"/>
      <c r="N276" s="10"/>
    </row>
    <row r="277" spans="1:14" x14ac:dyDescent="0.35">
      <c r="A277" s="2">
        <v>1</v>
      </c>
      <c r="B277" s="2">
        <v>24</v>
      </c>
      <c r="C277" s="2">
        <v>0</v>
      </c>
      <c r="D277" s="2">
        <v>-17</v>
      </c>
      <c r="M277" s="10"/>
      <c r="N277" s="10"/>
    </row>
    <row r="278" spans="1:14" x14ac:dyDescent="0.35">
      <c r="A278" s="2">
        <v>0</v>
      </c>
      <c r="B278" s="2">
        <v>19</v>
      </c>
      <c r="C278" s="2">
        <v>1</v>
      </c>
      <c r="D278" s="2">
        <v>-11</v>
      </c>
      <c r="M278" s="10"/>
      <c r="N278" s="10"/>
    </row>
    <row r="279" spans="1:14" x14ac:dyDescent="0.35">
      <c r="A279" s="2">
        <v>0</v>
      </c>
      <c r="B279" s="2">
        <v>19</v>
      </c>
      <c r="C279" s="2">
        <v>1</v>
      </c>
      <c r="D279" s="2">
        <v>-8</v>
      </c>
      <c r="M279" s="10"/>
      <c r="N279" s="10"/>
    </row>
    <row r="280" spans="1:14" x14ac:dyDescent="0.35">
      <c r="A280" s="2">
        <v>0</v>
      </c>
      <c r="B280" s="2">
        <v>33</v>
      </c>
      <c r="C280" s="2">
        <v>0</v>
      </c>
      <c r="D280" s="2">
        <v>-20</v>
      </c>
      <c r="M280" s="10"/>
      <c r="N280" s="10"/>
    </row>
    <row r="281" spans="1:14" x14ac:dyDescent="0.35">
      <c r="A281" s="2">
        <v>0</v>
      </c>
      <c r="B281" s="2">
        <v>27</v>
      </c>
      <c r="C281" s="2">
        <v>1</v>
      </c>
      <c r="D281" s="2">
        <v>-5</v>
      </c>
      <c r="M281" s="10"/>
      <c r="N281" s="10"/>
    </row>
    <row r="282" spans="1:14" x14ac:dyDescent="0.35">
      <c r="A282" s="2">
        <v>0</v>
      </c>
      <c r="B282" s="2">
        <v>27</v>
      </c>
      <c r="C282" s="2">
        <v>0</v>
      </c>
      <c r="D282" s="2">
        <v>-19</v>
      </c>
      <c r="M282" s="10"/>
      <c r="N282" s="10"/>
    </row>
    <row r="283" spans="1:14" x14ac:dyDescent="0.35">
      <c r="A283" s="2">
        <v>1</v>
      </c>
      <c r="B283" s="2">
        <v>28</v>
      </c>
      <c r="C283" s="2">
        <v>1</v>
      </c>
      <c r="D283" s="2">
        <v>-2</v>
      </c>
      <c r="M283" s="10"/>
      <c r="N283" s="10"/>
    </row>
    <row r="284" spans="1:14" x14ac:dyDescent="0.35">
      <c r="A284" s="2">
        <v>0</v>
      </c>
      <c r="B284" s="2">
        <v>19</v>
      </c>
      <c r="C284" s="2">
        <v>0</v>
      </c>
      <c r="D284" s="2">
        <v>-14</v>
      </c>
      <c r="M284" s="10"/>
      <c r="N284" s="10"/>
    </row>
    <row r="285" spans="1:14" x14ac:dyDescent="0.35">
      <c r="A285" s="2">
        <v>1</v>
      </c>
      <c r="B285" s="2">
        <v>52</v>
      </c>
      <c r="C285" s="2">
        <v>1</v>
      </c>
      <c r="D285" s="2">
        <v>-10</v>
      </c>
      <c r="M285" s="10"/>
      <c r="N285" s="10"/>
    </row>
    <row r="286" spans="1:14" x14ac:dyDescent="0.35">
      <c r="A286" s="2">
        <v>0</v>
      </c>
      <c r="B286" s="2">
        <v>26</v>
      </c>
      <c r="C286" s="2">
        <v>0</v>
      </c>
      <c r="D286" s="2">
        <v>-20</v>
      </c>
      <c r="M286" s="10"/>
      <c r="N286" s="10"/>
    </row>
    <row r="287" spans="1:14" x14ac:dyDescent="0.35">
      <c r="A287" s="2">
        <v>1</v>
      </c>
      <c r="B287" s="2">
        <v>58</v>
      </c>
      <c r="C287" s="2">
        <v>0</v>
      </c>
      <c r="D287" s="2">
        <v>-17</v>
      </c>
      <c r="M287" s="10"/>
      <c r="N287" s="10"/>
    </row>
    <row r="288" spans="1:14" x14ac:dyDescent="0.35">
      <c r="A288" s="2">
        <v>0</v>
      </c>
      <c r="B288" s="2">
        <v>19</v>
      </c>
      <c r="C288" s="2">
        <v>0</v>
      </c>
      <c r="D288" s="2">
        <v>-19</v>
      </c>
      <c r="M288" s="10"/>
      <c r="N288" s="10"/>
    </row>
    <row r="289" spans="1:14" x14ac:dyDescent="0.35">
      <c r="A289" s="2">
        <v>0</v>
      </c>
      <c r="B289" s="2">
        <v>41</v>
      </c>
      <c r="C289" s="2">
        <v>0</v>
      </c>
      <c r="D289" s="2">
        <v>-10</v>
      </c>
      <c r="M289" s="10"/>
      <c r="N289" s="10"/>
    </row>
    <row r="290" spans="1:14" x14ac:dyDescent="0.35">
      <c r="A290" s="2">
        <v>0</v>
      </c>
      <c r="B290" s="2">
        <v>25</v>
      </c>
      <c r="C290" s="2">
        <v>1</v>
      </c>
      <c r="D290" s="2">
        <v>-4</v>
      </c>
      <c r="M290" s="10"/>
      <c r="N290" s="10"/>
    </row>
    <row r="291" spans="1:14" x14ac:dyDescent="0.35">
      <c r="A291" s="2">
        <v>1</v>
      </c>
      <c r="B291" s="2">
        <v>74</v>
      </c>
      <c r="C291" s="2">
        <v>1</v>
      </c>
      <c r="D291" s="2">
        <v>-2</v>
      </c>
      <c r="M291" s="10"/>
      <c r="N291" s="10"/>
    </row>
    <row r="292" spans="1:14" x14ac:dyDescent="0.35">
      <c r="A292" s="2">
        <v>0</v>
      </c>
      <c r="B292" s="2">
        <v>19</v>
      </c>
      <c r="C292" s="2">
        <v>1</v>
      </c>
      <c r="D292" s="2">
        <v>-16</v>
      </c>
      <c r="M292" s="10"/>
      <c r="N292" s="10"/>
    </row>
    <row r="293" spans="1:14" x14ac:dyDescent="0.35">
      <c r="A293" s="2">
        <v>0</v>
      </c>
      <c r="B293" s="2">
        <v>22</v>
      </c>
      <c r="C293" s="2">
        <v>0</v>
      </c>
      <c r="D293" s="2">
        <v>-19</v>
      </c>
      <c r="M293" s="10"/>
      <c r="N293" s="10"/>
    </row>
    <row r="294" spans="1:14" x14ac:dyDescent="0.35">
      <c r="A294" s="2">
        <v>0</v>
      </c>
      <c r="B294" s="2">
        <v>19</v>
      </c>
      <c r="C294" s="2">
        <v>0</v>
      </c>
      <c r="D294" s="2">
        <v>-11</v>
      </c>
      <c r="M294" s="10"/>
      <c r="N294" s="10"/>
    </row>
    <row r="295" spans="1:14" x14ac:dyDescent="0.35">
      <c r="A295" s="2">
        <v>0</v>
      </c>
      <c r="B295" s="2">
        <v>27</v>
      </c>
      <c r="C295" s="2">
        <v>0</v>
      </c>
      <c r="D295" s="2">
        <v>-20</v>
      </c>
      <c r="M295" s="10"/>
      <c r="N295" s="10"/>
    </row>
    <row r="296" spans="1:14" x14ac:dyDescent="0.35">
      <c r="A296" s="2">
        <v>0</v>
      </c>
      <c r="B296" s="2">
        <v>59</v>
      </c>
      <c r="C296" s="2">
        <v>1</v>
      </c>
      <c r="D296" s="2">
        <v>-4</v>
      </c>
      <c r="M296" s="10"/>
      <c r="N296" s="10"/>
    </row>
    <row r="297" spans="1:14" x14ac:dyDescent="0.35">
      <c r="A297" s="2">
        <v>0</v>
      </c>
      <c r="B297" s="2">
        <v>30</v>
      </c>
      <c r="C297" s="2">
        <v>1</v>
      </c>
      <c r="D297" s="2">
        <v>-16</v>
      </c>
      <c r="M297" s="10"/>
      <c r="N297" s="10"/>
    </row>
    <row r="298" spans="1:14" x14ac:dyDescent="0.35">
      <c r="A298" s="2">
        <v>0</v>
      </c>
      <c r="B298" s="2">
        <v>33</v>
      </c>
      <c r="C298" s="2">
        <v>1</v>
      </c>
      <c r="D298" s="2">
        <v>4</v>
      </c>
      <c r="M298" s="10"/>
      <c r="N298" s="10"/>
    </row>
    <row r="299" spans="1:14" x14ac:dyDescent="0.35">
      <c r="A299" s="2">
        <v>1</v>
      </c>
      <c r="B299" s="2">
        <v>27</v>
      </c>
      <c r="C299" s="2">
        <v>0</v>
      </c>
      <c r="D299" s="2">
        <v>-14</v>
      </c>
      <c r="M299" s="10"/>
      <c r="N299" s="10"/>
    </row>
    <row r="300" spans="1:14" x14ac:dyDescent="0.35">
      <c r="A300" s="2">
        <v>0</v>
      </c>
      <c r="B300" s="2">
        <v>27</v>
      </c>
      <c r="C300" s="2">
        <v>0</v>
      </c>
      <c r="D300" s="2">
        <v>-20</v>
      </c>
      <c r="M300" s="10"/>
      <c r="N300" s="10"/>
    </row>
    <row r="301" spans="1:14" x14ac:dyDescent="0.35">
      <c r="A301" s="2">
        <v>0</v>
      </c>
      <c r="B301" s="2">
        <v>53</v>
      </c>
      <c r="C301" s="2">
        <v>1</v>
      </c>
      <c r="D301" s="2">
        <v>-10</v>
      </c>
      <c r="M301" s="10"/>
      <c r="N301" s="10"/>
    </row>
    <row r="302" spans="1:14" x14ac:dyDescent="0.35">
      <c r="A302" s="2">
        <v>0</v>
      </c>
      <c r="B302" s="2">
        <v>26</v>
      </c>
      <c r="C302" s="2">
        <v>1</v>
      </c>
      <c r="D302" s="2">
        <v>-10</v>
      </c>
      <c r="M302" s="10"/>
      <c r="N302" s="10"/>
    </row>
    <row r="303" spans="1:14" x14ac:dyDescent="0.35">
      <c r="A303" s="2">
        <v>0</v>
      </c>
      <c r="B303" s="2">
        <v>29</v>
      </c>
      <c r="C303" s="2">
        <v>1</v>
      </c>
      <c r="D303" s="2">
        <v>-6</v>
      </c>
      <c r="M303" s="10"/>
      <c r="N303" s="10"/>
    </row>
    <row r="304" spans="1:14" x14ac:dyDescent="0.35">
      <c r="A304" s="2">
        <v>1</v>
      </c>
      <c r="B304" s="2">
        <v>34</v>
      </c>
      <c r="C304" s="2">
        <v>1</v>
      </c>
      <c r="D304" s="2">
        <v>-6</v>
      </c>
      <c r="M304" s="10"/>
      <c r="N304" s="10"/>
    </row>
    <row r="305" spans="1:14" x14ac:dyDescent="0.35">
      <c r="A305" s="2">
        <v>0</v>
      </c>
      <c r="B305" s="2">
        <v>32</v>
      </c>
      <c r="C305" s="2">
        <v>0</v>
      </c>
      <c r="D305" s="2">
        <v>-20</v>
      </c>
      <c r="M305" s="10"/>
      <c r="N305" s="10"/>
    </row>
    <row r="306" spans="1:14" x14ac:dyDescent="0.35">
      <c r="A306" s="2">
        <v>0</v>
      </c>
      <c r="B306" s="2">
        <v>35</v>
      </c>
      <c r="C306" s="2">
        <v>1</v>
      </c>
      <c r="D306" s="2">
        <v>-12</v>
      </c>
      <c r="M306" s="10"/>
      <c r="N306" s="10"/>
    </row>
    <row r="307" spans="1:14" x14ac:dyDescent="0.35">
      <c r="A307" s="2">
        <v>0</v>
      </c>
      <c r="B307" s="2">
        <v>32</v>
      </c>
      <c r="C307" s="2">
        <v>0</v>
      </c>
      <c r="D307" s="2">
        <v>-20</v>
      </c>
      <c r="M307" s="10"/>
      <c r="N307" s="10"/>
    </row>
    <row r="308" spans="1:14" x14ac:dyDescent="0.35">
      <c r="A308" s="2">
        <v>0</v>
      </c>
      <c r="B308" s="2">
        <v>48</v>
      </c>
      <c r="C308" s="2">
        <v>0</v>
      </c>
      <c r="D308" s="2">
        <v>-19</v>
      </c>
      <c r="M308" s="10"/>
      <c r="N308" s="10"/>
    </row>
    <row r="309" spans="1:14" x14ac:dyDescent="0.35">
      <c r="A309" s="2">
        <v>0</v>
      </c>
      <c r="B309" s="2">
        <v>30</v>
      </c>
      <c r="C309" s="2">
        <v>1</v>
      </c>
      <c r="D309" s="2">
        <v>-14</v>
      </c>
      <c r="M309" s="10"/>
      <c r="N309" s="10"/>
    </row>
    <row r="310" spans="1:14" x14ac:dyDescent="0.35">
      <c r="A310" s="2">
        <v>0</v>
      </c>
      <c r="B310" s="2">
        <v>20</v>
      </c>
      <c r="C310" s="2">
        <v>1</v>
      </c>
      <c r="D310" s="2">
        <v>9</v>
      </c>
      <c r="M310" s="10"/>
      <c r="N310" s="10"/>
    </row>
    <row r="311" spans="1:14" x14ac:dyDescent="0.35">
      <c r="A311" s="2">
        <v>1</v>
      </c>
      <c r="B311" s="2">
        <v>41</v>
      </c>
      <c r="C311" s="2">
        <v>1</v>
      </c>
      <c r="D311" s="2">
        <v>-1</v>
      </c>
      <c r="M311" s="10"/>
      <c r="N311" s="10"/>
    </row>
    <row r="312" spans="1:14" x14ac:dyDescent="0.35">
      <c r="A312" s="2">
        <v>1</v>
      </c>
      <c r="B312" s="2">
        <v>34</v>
      </c>
      <c r="C312" s="2">
        <v>1</v>
      </c>
      <c r="D312" s="2">
        <v>-6</v>
      </c>
      <c r="M312" s="10"/>
      <c r="N312" s="10"/>
    </row>
    <row r="313" spans="1:14" x14ac:dyDescent="0.35">
      <c r="A313" s="2">
        <v>0</v>
      </c>
      <c r="B313" s="2">
        <v>21</v>
      </c>
      <c r="C313" s="2">
        <v>0</v>
      </c>
      <c r="D313" s="2">
        <v>-20</v>
      </c>
      <c r="M313" s="10"/>
      <c r="N313" s="10"/>
    </row>
    <row r="314" spans="1:14" x14ac:dyDescent="0.35">
      <c r="A314" s="2">
        <v>0</v>
      </c>
      <c r="B314" s="2">
        <v>33</v>
      </c>
      <c r="C314" s="2">
        <v>0</v>
      </c>
      <c r="D314" s="2">
        <v>-1</v>
      </c>
      <c r="M314" s="10"/>
      <c r="N314" s="10"/>
    </row>
    <row r="315" spans="1:14" x14ac:dyDescent="0.35">
      <c r="A315" s="2">
        <v>0</v>
      </c>
      <c r="B315" s="2">
        <v>26</v>
      </c>
      <c r="C315" s="2">
        <v>0</v>
      </c>
      <c r="D315" s="2">
        <v>-20</v>
      </c>
      <c r="M315" s="10"/>
      <c r="N315" s="10"/>
    </row>
    <row r="316" spans="1:14" x14ac:dyDescent="0.35">
      <c r="A316" s="2">
        <v>0</v>
      </c>
      <c r="B316" s="2">
        <v>25</v>
      </c>
      <c r="C316" s="2">
        <v>1</v>
      </c>
      <c r="D316" s="2">
        <v>-7</v>
      </c>
      <c r="M316" s="10"/>
      <c r="N316" s="10"/>
    </row>
    <row r="317" spans="1:14" x14ac:dyDescent="0.35">
      <c r="A317" s="2">
        <v>1</v>
      </c>
      <c r="B317" s="2">
        <v>28</v>
      </c>
      <c r="C317" s="2">
        <v>1</v>
      </c>
      <c r="D317" s="2">
        <v>20</v>
      </c>
      <c r="M317" s="10"/>
      <c r="N317" s="10"/>
    </row>
    <row r="318" spans="1:14" x14ac:dyDescent="0.35">
      <c r="A318" s="2">
        <v>0</v>
      </c>
      <c r="B318" s="2">
        <v>30</v>
      </c>
      <c r="C318" s="2">
        <v>0</v>
      </c>
      <c r="D318" s="2">
        <v>-6</v>
      </c>
      <c r="M318" s="10"/>
      <c r="N318" s="10"/>
    </row>
    <row r="319" spans="1:14" x14ac:dyDescent="0.35">
      <c r="A319" s="2">
        <v>0</v>
      </c>
      <c r="B319" s="2">
        <v>20</v>
      </c>
      <c r="C319" s="2">
        <v>1</v>
      </c>
      <c r="D319" s="2">
        <v>-5</v>
      </c>
      <c r="M319" s="10"/>
      <c r="N319" s="10"/>
    </row>
    <row r="320" spans="1:14" x14ac:dyDescent="0.35">
      <c r="A320" s="2">
        <v>0</v>
      </c>
      <c r="B320" s="2">
        <v>21</v>
      </c>
      <c r="C320" s="2">
        <v>0</v>
      </c>
      <c r="D320" s="2">
        <v>-19</v>
      </c>
      <c r="M320" s="10"/>
      <c r="N320" s="10"/>
    </row>
    <row r="321" spans="1:14" x14ac:dyDescent="0.35">
      <c r="A321" s="2">
        <v>0</v>
      </c>
      <c r="B321" s="2">
        <v>27</v>
      </c>
      <c r="C321" s="2">
        <v>1</v>
      </c>
      <c r="D321" s="2">
        <v>-6</v>
      </c>
      <c r="M321" s="10"/>
      <c r="N321" s="10"/>
    </row>
    <row r="322" spans="1:14" x14ac:dyDescent="0.35">
      <c r="A322" s="2">
        <v>0</v>
      </c>
      <c r="B322" s="2">
        <v>26</v>
      </c>
      <c r="C322" s="2">
        <v>0</v>
      </c>
      <c r="D322" s="2">
        <v>-19</v>
      </c>
      <c r="M322" s="10"/>
      <c r="N322" s="10"/>
    </row>
    <row r="323" spans="1:14" x14ac:dyDescent="0.35">
      <c r="A323" s="2">
        <v>0</v>
      </c>
      <c r="B323" s="2">
        <v>41</v>
      </c>
      <c r="C323" s="2">
        <v>1</v>
      </c>
      <c r="D323" s="2">
        <v>-9</v>
      </c>
      <c r="M323" s="10"/>
      <c r="N323" s="10"/>
    </row>
    <row r="324" spans="1:14" x14ac:dyDescent="0.35">
      <c r="A324" s="2">
        <v>0</v>
      </c>
      <c r="B324" s="2">
        <v>28</v>
      </c>
      <c r="C324" s="2">
        <v>0</v>
      </c>
      <c r="D324" s="2">
        <v>-4</v>
      </c>
      <c r="M324" s="10"/>
      <c r="N324" s="10"/>
    </row>
    <row r="325" spans="1:14" x14ac:dyDescent="0.35">
      <c r="A325" s="2">
        <v>0</v>
      </c>
      <c r="B325" s="2">
        <v>52</v>
      </c>
      <c r="C325" s="2">
        <v>1</v>
      </c>
      <c r="D325" s="2">
        <v>-1</v>
      </c>
      <c r="M325" s="10"/>
      <c r="N325" s="10"/>
    </row>
    <row r="326" spans="1:14" x14ac:dyDescent="0.35">
      <c r="A326" s="2">
        <v>0</v>
      </c>
      <c r="B326" s="2">
        <v>23</v>
      </c>
      <c r="C326" s="2">
        <v>0</v>
      </c>
      <c r="D326" s="2">
        <v>-20</v>
      </c>
      <c r="M326" s="10"/>
      <c r="N326" s="10"/>
    </row>
    <row r="327" spans="1:14" x14ac:dyDescent="0.35">
      <c r="A327" s="2">
        <v>0</v>
      </c>
      <c r="B327" s="2">
        <v>25</v>
      </c>
      <c r="C327" s="2">
        <v>0</v>
      </c>
      <c r="D327" s="2">
        <v>0</v>
      </c>
      <c r="M327" s="10"/>
      <c r="N327" s="10"/>
    </row>
    <row r="328" spans="1:14" x14ac:dyDescent="0.35">
      <c r="A328" s="2">
        <v>0</v>
      </c>
      <c r="B328" s="2">
        <v>45</v>
      </c>
      <c r="C328" s="2">
        <v>0</v>
      </c>
      <c r="D328" s="2">
        <v>-20</v>
      </c>
      <c r="M328" s="10"/>
      <c r="N328" s="10"/>
    </row>
    <row r="329" spans="1:14" x14ac:dyDescent="0.35">
      <c r="A329" s="2">
        <v>1</v>
      </c>
      <c r="B329" s="2">
        <v>50</v>
      </c>
      <c r="C329" s="2">
        <v>1</v>
      </c>
      <c r="D329" s="2">
        <v>-8</v>
      </c>
      <c r="M329" s="10"/>
      <c r="N329" s="10"/>
    </row>
    <row r="330" spans="1:14" x14ac:dyDescent="0.35">
      <c r="A330" s="2">
        <v>0</v>
      </c>
      <c r="B330" s="2">
        <v>47</v>
      </c>
      <c r="C330" s="2">
        <v>0</v>
      </c>
      <c r="D330" s="2">
        <v>-20</v>
      </c>
      <c r="M330" s="10"/>
      <c r="N330" s="10"/>
    </row>
    <row r="331" spans="1:14" x14ac:dyDescent="0.35">
      <c r="A331" s="2">
        <v>0</v>
      </c>
      <c r="B331" s="2">
        <v>27</v>
      </c>
      <c r="C331" s="2">
        <v>0</v>
      </c>
      <c r="D331" s="2">
        <v>-7</v>
      </c>
      <c r="M331" s="10"/>
      <c r="N331" s="10"/>
    </row>
    <row r="332" spans="1:14" x14ac:dyDescent="0.35">
      <c r="A332" s="2">
        <v>1</v>
      </c>
      <c r="B332" s="2">
        <v>22</v>
      </c>
      <c r="C332" s="2">
        <v>0</v>
      </c>
      <c r="D332" s="2">
        <v>-20</v>
      </c>
      <c r="M332" s="10"/>
      <c r="N332" s="10"/>
    </row>
    <row r="333" spans="1:14" x14ac:dyDescent="0.35">
      <c r="A333" s="2">
        <v>0</v>
      </c>
      <c r="B333" s="2">
        <v>25</v>
      </c>
      <c r="C333" s="2">
        <v>0</v>
      </c>
      <c r="D333" s="2">
        <v>-20</v>
      </c>
      <c r="M333" s="10"/>
      <c r="N333" s="10"/>
    </row>
    <row r="334" spans="1:14" x14ac:dyDescent="0.35">
      <c r="A334" s="2">
        <v>0</v>
      </c>
      <c r="B334" s="2">
        <v>19</v>
      </c>
      <c r="C334" s="2">
        <v>1</v>
      </c>
      <c r="D334" s="2">
        <v>-5</v>
      </c>
      <c r="M334" s="10"/>
      <c r="N334" s="10"/>
    </row>
    <row r="335" spans="1:14" x14ac:dyDescent="0.35">
      <c r="A335" s="2">
        <v>0</v>
      </c>
      <c r="B335" s="2">
        <v>26</v>
      </c>
      <c r="C335" s="2">
        <v>1</v>
      </c>
      <c r="D335" s="2">
        <v>-1</v>
      </c>
      <c r="M335" s="10"/>
      <c r="N335" s="10"/>
    </row>
    <row r="336" spans="1:14" x14ac:dyDescent="0.35">
      <c r="A336" s="2">
        <v>1</v>
      </c>
      <c r="B336" s="2">
        <v>59</v>
      </c>
      <c r="C336" s="2">
        <v>1</v>
      </c>
      <c r="D336" s="2">
        <v>-15</v>
      </c>
      <c r="M336" s="10"/>
      <c r="N336" s="10"/>
    </row>
    <row r="337" spans="1:14" x14ac:dyDescent="0.35">
      <c r="A337" s="2">
        <v>0</v>
      </c>
      <c r="B337" s="2">
        <v>60</v>
      </c>
      <c r="C337" s="2">
        <v>1</v>
      </c>
      <c r="D337" s="2">
        <v>1</v>
      </c>
      <c r="M337" s="10"/>
      <c r="N337" s="10"/>
    </row>
    <row r="338" spans="1:14" x14ac:dyDescent="0.35">
      <c r="A338" s="2">
        <v>0</v>
      </c>
      <c r="B338" s="2">
        <v>80</v>
      </c>
      <c r="C338" s="2">
        <v>1</v>
      </c>
      <c r="D338" s="2">
        <v>-5</v>
      </c>
      <c r="M338" s="10"/>
      <c r="N338" s="10"/>
    </row>
    <row r="339" spans="1:14" x14ac:dyDescent="0.35">
      <c r="A339" s="2">
        <v>1</v>
      </c>
      <c r="B339" s="2">
        <v>26</v>
      </c>
      <c r="C339" s="2">
        <v>0</v>
      </c>
      <c r="D339" s="2">
        <v>-15</v>
      </c>
      <c r="M339" s="10"/>
      <c r="N339" s="10"/>
    </row>
    <row r="340" spans="1:14" x14ac:dyDescent="0.35">
      <c r="A340" s="2">
        <v>0</v>
      </c>
      <c r="B340" s="2">
        <v>18</v>
      </c>
      <c r="C340" s="2">
        <v>0</v>
      </c>
      <c r="D340" s="2">
        <v>-20</v>
      </c>
      <c r="M340" s="10"/>
      <c r="N340" s="10"/>
    </row>
    <row r="341" spans="1:14" x14ac:dyDescent="0.35">
      <c r="A341" s="2">
        <v>1</v>
      </c>
      <c r="B341" s="2">
        <v>40</v>
      </c>
      <c r="C341" s="2">
        <v>1</v>
      </c>
      <c r="D341" s="2">
        <v>-15</v>
      </c>
      <c r="M341" s="10"/>
      <c r="N341" s="10"/>
    </row>
    <row r="342" spans="1:14" x14ac:dyDescent="0.35">
      <c r="A342" s="2">
        <v>0</v>
      </c>
      <c r="B342" s="2">
        <v>59</v>
      </c>
      <c r="C342" s="2">
        <v>0</v>
      </c>
      <c r="D342" s="2">
        <v>-12</v>
      </c>
      <c r="M342" s="10"/>
      <c r="N342" s="10"/>
    </row>
    <row r="343" spans="1:14" x14ac:dyDescent="0.35">
      <c r="A343" s="2">
        <v>0</v>
      </c>
      <c r="B343" s="2">
        <v>42</v>
      </c>
      <c r="C343" s="2">
        <v>1</v>
      </c>
      <c r="D343" s="2">
        <v>6</v>
      </c>
      <c r="M343" s="10"/>
      <c r="N343" s="10"/>
    </row>
    <row r="344" spans="1:14" x14ac:dyDescent="0.35">
      <c r="A344" s="2">
        <v>0</v>
      </c>
      <c r="B344" s="2">
        <v>48</v>
      </c>
      <c r="C344" s="2">
        <v>1</v>
      </c>
      <c r="D344" s="2">
        <v>7</v>
      </c>
      <c r="M344" s="10"/>
      <c r="N344" s="10"/>
    </row>
    <row r="345" spans="1:14" x14ac:dyDescent="0.35">
      <c r="A345" s="2">
        <v>0</v>
      </c>
      <c r="B345" s="2">
        <v>55</v>
      </c>
      <c r="C345" s="2">
        <v>0</v>
      </c>
      <c r="D345" s="2">
        <v>-10</v>
      </c>
      <c r="M345" s="10"/>
      <c r="N345" s="10"/>
    </row>
    <row r="346" spans="1:14" x14ac:dyDescent="0.35">
      <c r="A346" s="2">
        <v>1</v>
      </c>
      <c r="B346" s="2">
        <v>72</v>
      </c>
      <c r="C346" s="2">
        <v>1</v>
      </c>
      <c r="D346" s="2">
        <v>-12</v>
      </c>
      <c r="M346" s="10"/>
      <c r="N346" s="10"/>
    </row>
    <row r="347" spans="1:14" x14ac:dyDescent="0.35">
      <c r="A347" s="2">
        <v>0</v>
      </c>
      <c r="B347" s="2">
        <v>73</v>
      </c>
      <c r="C347" s="2">
        <v>1</v>
      </c>
      <c r="D347" s="2">
        <v>7</v>
      </c>
      <c r="M347" s="10"/>
      <c r="N347" s="10"/>
    </row>
    <row r="348" spans="1:14" x14ac:dyDescent="0.35">
      <c r="A348" s="2">
        <v>0</v>
      </c>
      <c r="B348" s="2">
        <v>76</v>
      </c>
      <c r="C348" s="2">
        <v>0</v>
      </c>
      <c r="D348" s="2">
        <v>-11</v>
      </c>
      <c r="M348" s="10"/>
      <c r="N348" s="10"/>
    </row>
    <row r="349" spans="1:14" x14ac:dyDescent="0.35">
      <c r="A349" s="2">
        <v>0</v>
      </c>
      <c r="B349" s="2">
        <v>25</v>
      </c>
      <c r="C349" s="2">
        <v>1</v>
      </c>
      <c r="D349" s="2">
        <v>0</v>
      </c>
      <c r="M349" s="10"/>
      <c r="N349" s="10"/>
    </row>
    <row r="350" spans="1:14" x14ac:dyDescent="0.35">
      <c r="A350" s="2">
        <v>0</v>
      </c>
      <c r="B350" s="2">
        <v>52</v>
      </c>
      <c r="C350" s="2">
        <v>1</v>
      </c>
      <c r="D350" s="2">
        <v>-5</v>
      </c>
      <c r="M350" s="10"/>
      <c r="N350" s="10"/>
    </row>
    <row r="351" spans="1:14" x14ac:dyDescent="0.35">
      <c r="A351" s="2">
        <v>1</v>
      </c>
      <c r="B351" s="2">
        <v>62</v>
      </c>
      <c r="C351" s="2">
        <v>1</v>
      </c>
      <c r="D351" s="2">
        <v>-2</v>
      </c>
      <c r="M351" s="10"/>
      <c r="N351" s="10"/>
    </row>
    <row r="352" spans="1:14" x14ac:dyDescent="0.35">
      <c r="A352" s="2">
        <v>0</v>
      </c>
      <c r="B352" s="2">
        <v>37</v>
      </c>
      <c r="C352" s="2">
        <v>1</v>
      </c>
      <c r="D352" s="2">
        <v>-6</v>
      </c>
      <c r="M352" s="10"/>
      <c r="N352" s="10"/>
    </row>
    <row r="353" spans="1:14" x14ac:dyDescent="0.35">
      <c r="A353" s="2">
        <v>1</v>
      </c>
      <c r="B353" s="2">
        <v>60</v>
      </c>
      <c r="C353" s="2">
        <v>1</v>
      </c>
      <c r="D353" s="2">
        <v>-8</v>
      </c>
      <c r="M353" s="10"/>
      <c r="N353" s="10"/>
    </row>
    <row r="354" spans="1:14" x14ac:dyDescent="0.35">
      <c r="A354" s="2">
        <v>1</v>
      </c>
      <c r="B354" s="2">
        <v>40</v>
      </c>
      <c r="C354" s="2">
        <v>1</v>
      </c>
      <c r="D354" s="2">
        <v>-11</v>
      </c>
      <c r="M354" s="10"/>
      <c r="N354" s="10"/>
    </row>
    <row r="355" spans="1:14" x14ac:dyDescent="0.35">
      <c r="A355" s="2">
        <v>1</v>
      </c>
      <c r="B355" s="2">
        <v>25</v>
      </c>
      <c r="C355" s="2">
        <v>1</v>
      </c>
      <c r="D355" s="2">
        <v>-7</v>
      </c>
      <c r="M355" s="10"/>
      <c r="N355" s="10"/>
    </row>
    <row r="356" spans="1:14" x14ac:dyDescent="0.35">
      <c r="A356" s="2">
        <v>1</v>
      </c>
      <c r="B356" s="2">
        <v>27</v>
      </c>
      <c r="C356" s="2">
        <v>0</v>
      </c>
      <c r="D356" s="2">
        <v>-20</v>
      </c>
      <c r="M356" s="10"/>
      <c r="N356" s="10"/>
    </row>
    <row r="357" spans="1:14" x14ac:dyDescent="0.35">
      <c r="A357" s="2">
        <v>0</v>
      </c>
      <c r="B357" s="2">
        <v>27</v>
      </c>
      <c r="C357" s="2">
        <v>0</v>
      </c>
      <c r="D357" s="2">
        <v>-20</v>
      </c>
      <c r="M357" s="10"/>
      <c r="N357" s="10"/>
    </row>
    <row r="358" spans="1:14" x14ac:dyDescent="0.35">
      <c r="A358" s="2">
        <v>0</v>
      </c>
      <c r="B358" s="2">
        <v>66</v>
      </c>
      <c r="C358" s="2">
        <v>1</v>
      </c>
      <c r="D358" s="2">
        <v>-13</v>
      </c>
      <c r="M358" s="10"/>
      <c r="N358" s="10"/>
    </row>
    <row r="359" spans="1:14" x14ac:dyDescent="0.35">
      <c r="A359" s="2">
        <v>0</v>
      </c>
      <c r="B359" s="2">
        <v>56</v>
      </c>
      <c r="C359" s="2">
        <v>0</v>
      </c>
      <c r="D359" s="2">
        <v>-1</v>
      </c>
      <c r="M359" s="10"/>
      <c r="N359" s="10"/>
    </row>
    <row r="360" spans="1:14" x14ac:dyDescent="0.35">
      <c r="A360" s="2">
        <v>0</v>
      </c>
      <c r="B360" s="2">
        <v>25</v>
      </c>
      <c r="C360" s="2">
        <v>0</v>
      </c>
      <c r="D360" s="2">
        <v>2</v>
      </c>
      <c r="M360" s="10"/>
      <c r="N360" s="10"/>
    </row>
    <row r="361" spans="1:14" x14ac:dyDescent="0.35">
      <c r="A361" s="2">
        <v>0</v>
      </c>
      <c r="B361" s="2">
        <v>32</v>
      </c>
      <c r="C361" s="2">
        <v>1</v>
      </c>
      <c r="D361" s="2">
        <v>-14</v>
      </c>
      <c r="M361" s="10"/>
      <c r="N361" s="10"/>
    </row>
    <row r="362" spans="1:14" x14ac:dyDescent="0.35">
      <c r="A362" s="2">
        <v>0</v>
      </c>
      <c r="B362" s="2">
        <v>26</v>
      </c>
      <c r="C362" s="2">
        <v>1</v>
      </c>
      <c r="D362" s="2">
        <v>7</v>
      </c>
      <c r="M362" s="10"/>
      <c r="N362" s="10"/>
    </row>
    <row r="363" spans="1:14" x14ac:dyDescent="0.35">
      <c r="A363" s="2">
        <v>0</v>
      </c>
      <c r="B363" s="2">
        <v>26</v>
      </c>
      <c r="C363" s="2">
        <v>1</v>
      </c>
      <c r="D363" s="2">
        <v>-11</v>
      </c>
      <c r="M363" s="10"/>
      <c r="N363" s="10"/>
    </row>
    <row r="364" spans="1:14" x14ac:dyDescent="0.35">
      <c r="A364" s="2">
        <v>0</v>
      </c>
      <c r="B364" s="2">
        <v>21</v>
      </c>
      <c r="C364" s="2">
        <v>0</v>
      </c>
      <c r="D364" s="2">
        <v>-17</v>
      </c>
      <c r="M364" s="10"/>
      <c r="N364" s="10"/>
    </row>
    <row r="365" spans="1:14" x14ac:dyDescent="0.35">
      <c r="A365" s="2">
        <v>0</v>
      </c>
      <c r="B365" s="2">
        <v>27</v>
      </c>
      <c r="C365" s="2">
        <v>1</v>
      </c>
      <c r="D365" s="2">
        <v>-7</v>
      </c>
      <c r="M365" s="10"/>
      <c r="N365" s="10"/>
    </row>
    <row r="366" spans="1:14" x14ac:dyDescent="0.35">
      <c r="A366" s="2">
        <v>1</v>
      </c>
      <c r="B366" s="2">
        <v>29</v>
      </c>
      <c r="C366" s="2">
        <v>0</v>
      </c>
      <c r="D366" s="2">
        <v>-11</v>
      </c>
      <c r="M366" s="10"/>
      <c r="N366" s="10"/>
    </row>
    <row r="367" spans="1:14" x14ac:dyDescent="0.35">
      <c r="A367" s="2">
        <v>0</v>
      </c>
      <c r="B367" s="2">
        <v>21</v>
      </c>
      <c r="C367" s="2">
        <v>1</v>
      </c>
      <c r="D367" s="2">
        <v>0</v>
      </c>
      <c r="M367" s="10"/>
      <c r="N367" s="10"/>
    </row>
    <row r="368" spans="1:14" x14ac:dyDescent="0.35">
      <c r="A368" s="2">
        <v>1</v>
      </c>
      <c r="B368" s="2">
        <v>23</v>
      </c>
      <c r="C368" s="2">
        <v>0</v>
      </c>
      <c r="D368" s="2">
        <v>-20</v>
      </c>
      <c r="M368" s="10"/>
      <c r="N368" s="10"/>
    </row>
    <row r="369" spans="1:14" x14ac:dyDescent="0.35">
      <c r="A369" s="2">
        <v>0</v>
      </c>
      <c r="B369" s="2">
        <v>41</v>
      </c>
      <c r="C369" s="2">
        <v>0</v>
      </c>
      <c r="D369" s="2">
        <v>-8</v>
      </c>
      <c r="M369" s="10"/>
      <c r="N369" s="10"/>
    </row>
    <row r="370" spans="1:14" x14ac:dyDescent="0.35">
      <c r="A370" s="2">
        <v>0</v>
      </c>
      <c r="B370" s="2">
        <v>77</v>
      </c>
      <c r="C370" s="2">
        <v>1</v>
      </c>
      <c r="D370" s="2">
        <v>-3</v>
      </c>
      <c r="M370" s="10"/>
      <c r="N370" s="10"/>
    </row>
    <row r="371" spans="1:14" x14ac:dyDescent="0.35">
      <c r="A371" s="2">
        <v>0</v>
      </c>
      <c r="B371" s="2">
        <v>27</v>
      </c>
      <c r="C371" s="2">
        <v>1</v>
      </c>
      <c r="D371" s="2">
        <v>-15</v>
      </c>
      <c r="M371" s="10"/>
      <c r="N371" s="10"/>
    </row>
    <row r="372" spans="1:14" x14ac:dyDescent="0.35">
      <c r="A372" s="2">
        <v>0</v>
      </c>
      <c r="B372" s="2">
        <v>30</v>
      </c>
      <c r="C372" s="2">
        <v>0</v>
      </c>
      <c r="D372" s="2">
        <v>-18</v>
      </c>
      <c r="M372" s="10"/>
      <c r="N372" s="10"/>
    </row>
    <row r="373" spans="1:14" x14ac:dyDescent="0.35">
      <c r="A373" s="2">
        <v>0</v>
      </c>
      <c r="B373" s="2">
        <v>25</v>
      </c>
      <c r="C373" s="2">
        <v>1</v>
      </c>
      <c r="D373" s="2">
        <v>-2</v>
      </c>
      <c r="M373" s="10"/>
      <c r="N373" s="10"/>
    </row>
    <row r="374" spans="1:14" x14ac:dyDescent="0.35">
      <c r="A374" s="2">
        <v>1</v>
      </c>
      <c r="B374" s="2">
        <v>50</v>
      </c>
      <c r="C374" s="2">
        <v>1</v>
      </c>
      <c r="D374" s="2">
        <v>-4</v>
      </c>
      <c r="M374" s="10"/>
      <c r="N374" s="10"/>
    </row>
    <row r="375" spans="1:14" x14ac:dyDescent="0.35">
      <c r="A375" s="2">
        <v>0</v>
      </c>
      <c r="B375" s="2">
        <v>27</v>
      </c>
      <c r="C375" s="2">
        <v>1</v>
      </c>
      <c r="D375" s="2">
        <v>-10</v>
      </c>
      <c r="M375" s="10"/>
      <c r="N375" s="10"/>
    </row>
    <row r="376" spans="1:14" x14ac:dyDescent="0.35">
      <c r="A376" s="2">
        <v>0</v>
      </c>
      <c r="B376" s="2">
        <v>26</v>
      </c>
      <c r="C376" s="2">
        <v>0</v>
      </c>
      <c r="D376" s="2">
        <v>-20</v>
      </c>
      <c r="M376" s="10"/>
      <c r="N376" s="10"/>
    </row>
    <row r="377" spans="1:14" x14ac:dyDescent="0.35">
      <c r="A377" s="2">
        <v>0</v>
      </c>
      <c r="B377" s="2">
        <v>26</v>
      </c>
      <c r="C377" s="2">
        <v>0</v>
      </c>
      <c r="D377" s="2">
        <v>-9</v>
      </c>
      <c r="M377" s="10"/>
      <c r="N377" s="10"/>
    </row>
    <row r="378" spans="1:14" x14ac:dyDescent="0.35">
      <c r="A378" s="2">
        <v>0</v>
      </c>
      <c r="B378" s="2">
        <v>26</v>
      </c>
      <c r="C378" s="2">
        <v>1</v>
      </c>
      <c r="D378" s="2">
        <v>10</v>
      </c>
      <c r="M378" s="10"/>
      <c r="N378" s="10"/>
    </row>
    <row r="379" spans="1:14" x14ac:dyDescent="0.35">
      <c r="A379" s="2">
        <v>0</v>
      </c>
      <c r="B379" s="2">
        <v>26</v>
      </c>
      <c r="C379" s="2">
        <v>0</v>
      </c>
      <c r="D379" s="2">
        <v>-20</v>
      </c>
      <c r="M379" s="10"/>
      <c r="N379" s="10"/>
    </row>
    <row r="380" spans="1:14" x14ac:dyDescent="0.35">
      <c r="A380" s="2">
        <v>0</v>
      </c>
      <c r="B380" s="2">
        <v>25</v>
      </c>
      <c r="C380" s="2">
        <v>0</v>
      </c>
      <c r="D380" s="2">
        <v>-8</v>
      </c>
      <c r="M380" s="10"/>
      <c r="N380" s="10"/>
    </row>
    <row r="381" spans="1:14" x14ac:dyDescent="0.35">
      <c r="A381" s="2">
        <v>0</v>
      </c>
      <c r="B381" s="2">
        <v>27</v>
      </c>
      <c r="C381" s="2">
        <v>0</v>
      </c>
      <c r="D381" s="2">
        <v>-20</v>
      </c>
      <c r="M381" s="10"/>
      <c r="N381" s="10"/>
    </row>
    <row r="382" spans="1:14" x14ac:dyDescent="0.35">
      <c r="A382" s="2">
        <v>0</v>
      </c>
      <c r="B382" s="2">
        <v>28</v>
      </c>
      <c r="C382" s="2">
        <v>0</v>
      </c>
      <c r="D382" s="2">
        <v>-14</v>
      </c>
      <c r="M382" s="10"/>
      <c r="N382" s="10"/>
    </row>
    <row r="383" spans="1:14" x14ac:dyDescent="0.35">
      <c r="A383" s="2">
        <v>0</v>
      </c>
      <c r="B383" s="2">
        <v>39</v>
      </c>
      <c r="C383" s="2">
        <v>1</v>
      </c>
      <c r="D383" s="2">
        <v>-16</v>
      </c>
      <c r="M383" s="10"/>
      <c r="N383" s="10"/>
    </row>
    <row r="384" spans="1:14" x14ac:dyDescent="0.35">
      <c r="A384" s="2">
        <v>0</v>
      </c>
      <c r="B384" s="2">
        <v>25</v>
      </c>
      <c r="C384" s="2">
        <v>1</v>
      </c>
      <c r="D384" s="2">
        <v>8</v>
      </c>
      <c r="M384" s="10"/>
      <c r="N384" s="10"/>
    </row>
    <row r="385" spans="1:14" x14ac:dyDescent="0.35">
      <c r="A385" s="2">
        <v>0</v>
      </c>
      <c r="B385" s="2">
        <v>26</v>
      </c>
      <c r="C385" s="2">
        <v>0</v>
      </c>
      <c r="D385" s="2">
        <v>-19</v>
      </c>
      <c r="M385" s="10"/>
      <c r="N385" s="10"/>
    </row>
    <row r="386" spans="1:14" x14ac:dyDescent="0.35">
      <c r="A386" s="2">
        <v>0</v>
      </c>
      <c r="B386" s="2">
        <v>25</v>
      </c>
      <c r="C386" s="2">
        <v>0</v>
      </c>
      <c r="D386" s="2">
        <v>-20</v>
      </c>
      <c r="M386" s="10"/>
      <c r="N386" s="10"/>
    </row>
    <row r="387" spans="1:14" x14ac:dyDescent="0.35">
      <c r="A387" s="2">
        <v>0</v>
      </c>
      <c r="B387" s="2">
        <v>68</v>
      </c>
      <c r="C387" s="2">
        <v>1</v>
      </c>
      <c r="D387" s="2">
        <v>1</v>
      </c>
      <c r="M387" s="10"/>
      <c r="N387" s="10"/>
    </row>
    <row r="388" spans="1:14" x14ac:dyDescent="0.35">
      <c r="A388" s="2">
        <v>0</v>
      </c>
      <c r="B388" s="2">
        <v>27</v>
      </c>
      <c r="C388" s="2">
        <v>1</v>
      </c>
      <c r="D388" s="2">
        <v>18</v>
      </c>
      <c r="M388" s="10"/>
      <c r="N388" s="10"/>
    </row>
    <row r="389" spans="1:14" x14ac:dyDescent="0.35">
      <c r="A389" s="2">
        <v>0</v>
      </c>
      <c r="B389" s="2">
        <v>32</v>
      </c>
      <c r="C389" s="2">
        <v>1</v>
      </c>
      <c r="D389" s="2">
        <v>-2</v>
      </c>
      <c r="M389" s="10"/>
      <c r="N389" s="10"/>
    </row>
    <row r="390" spans="1:14" x14ac:dyDescent="0.35">
      <c r="A390" s="2">
        <v>0</v>
      </c>
      <c r="B390" s="2">
        <v>58</v>
      </c>
      <c r="C390" s="2">
        <v>1</v>
      </c>
      <c r="D390" s="2">
        <v>1</v>
      </c>
      <c r="M390" s="10"/>
      <c r="N390" s="10"/>
    </row>
    <row r="391" spans="1:14" x14ac:dyDescent="0.35">
      <c r="A391" s="2">
        <v>1</v>
      </c>
      <c r="B391" s="2">
        <v>26</v>
      </c>
      <c r="C391" s="2">
        <v>0</v>
      </c>
      <c r="D391" s="2">
        <v>-20</v>
      </c>
      <c r="M391" s="10"/>
      <c r="N391" s="10"/>
    </row>
    <row r="392" spans="1:14" x14ac:dyDescent="0.35">
      <c r="A392" s="2">
        <v>0</v>
      </c>
      <c r="B392" s="2">
        <v>28</v>
      </c>
      <c r="C392" s="2">
        <v>0</v>
      </c>
      <c r="D392" s="2">
        <v>-2</v>
      </c>
      <c r="M392" s="10"/>
      <c r="N392" s="10"/>
    </row>
    <row r="393" spans="1:14" x14ac:dyDescent="0.35">
      <c r="A393" s="2">
        <v>0</v>
      </c>
      <c r="B393" s="2">
        <v>33</v>
      </c>
      <c r="C393" s="2">
        <v>1</v>
      </c>
      <c r="D393" s="2">
        <v>-17</v>
      </c>
      <c r="M393" s="10"/>
      <c r="N393" s="10"/>
    </row>
    <row r="394" spans="1:14" x14ac:dyDescent="0.35">
      <c r="A394" s="2">
        <v>0</v>
      </c>
      <c r="B394" s="2">
        <v>28</v>
      </c>
      <c r="C394" s="2">
        <v>1</v>
      </c>
      <c r="D394" s="2">
        <v>-13</v>
      </c>
      <c r="M394" s="10"/>
      <c r="N394" s="10"/>
    </row>
    <row r="395" spans="1:14" x14ac:dyDescent="0.35">
      <c r="A395" s="2">
        <v>1</v>
      </c>
      <c r="B395" s="2">
        <v>61</v>
      </c>
      <c r="C395" s="2">
        <v>1</v>
      </c>
      <c r="D395" s="2">
        <v>-12</v>
      </c>
      <c r="M395" s="10"/>
      <c r="N395" s="10"/>
    </row>
    <row r="396" spans="1:14" x14ac:dyDescent="0.35">
      <c r="A396" s="2">
        <v>0</v>
      </c>
      <c r="B396" s="2">
        <v>93</v>
      </c>
      <c r="C396" s="2">
        <v>1</v>
      </c>
      <c r="D396" s="2">
        <v>-19</v>
      </c>
      <c r="M396" s="10"/>
      <c r="N396" s="10"/>
    </row>
    <row r="397" spans="1:14" x14ac:dyDescent="0.35">
      <c r="A397" s="2">
        <v>1</v>
      </c>
      <c r="B397" s="2">
        <v>27</v>
      </c>
      <c r="C397" s="2">
        <v>0</v>
      </c>
      <c r="D397" s="2">
        <v>-20</v>
      </c>
      <c r="M397" s="10"/>
      <c r="N397" s="10"/>
    </row>
    <row r="398" spans="1:14" x14ac:dyDescent="0.35">
      <c r="A398" s="2">
        <v>0</v>
      </c>
      <c r="B398" s="2">
        <v>25</v>
      </c>
      <c r="C398" s="2">
        <v>1</v>
      </c>
      <c r="D398" s="2">
        <v>6</v>
      </c>
      <c r="M398" s="10"/>
      <c r="N398" s="10"/>
    </row>
    <row r="399" spans="1:14" x14ac:dyDescent="0.35">
      <c r="A399" s="2">
        <v>1</v>
      </c>
      <c r="B399" s="2">
        <v>75</v>
      </c>
      <c r="C399" s="2">
        <v>0</v>
      </c>
      <c r="D399" s="2">
        <v>-19</v>
      </c>
      <c r="M399" s="10"/>
      <c r="N399" s="10"/>
    </row>
    <row r="400" spans="1:14" x14ac:dyDescent="0.35">
      <c r="A400" s="2">
        <v>0</v>
      </c>
      <c r="B400" s="2">
        <v>46</v>
      </c>
      <c r="C400" s="2">
        <v>0</v>
      </c>
      <c r="D400" s="2">
        <v>-14</v>
      </c>
      <c r="M400" s="10"/>
      <c r="N400" s="10"/>
    </row>
    <row r="401" spans="1:14" x14ac:dyDescent="0.35">
      <c r="A401" s="2">
        <v>1</v>
      </c>
      <c r="B401" s="2">
        <v>66</v>
      </c>
      <c r="C401" s="2">
        <v>1</v>
      </c>
      <c r="D401" s="2">
        <v>-5</v>
      </c>
      <c r="M401" s="10"/>
      <c r="N401" s="10"/>
    </row>
    <row r="402" spans="1:14" x14ac:dyDescent="0.35">
      <c r="A402" s="2">
        <v>0</v>
      </c>
      <c r="B402" s="2">
        <v>28</v>
      </c>
      <c r="C402" s="2">
        <v>1</v>
      </c>
      <c r="D402" s="2">
        <v>-14</v>
      </c>
      <c r="M402" s="10"/>
      <c r="N402" s="10"/>
    </row>
    <row r="403" spans="1:14" x14ac:dyDescent="0.35">
      <c r="A403" s="2">
        <v>0</v>
      </c>
      <c r="B403" s="2">
        <v>24</v>
      </c>
      <c r="C403" s="2">
        <v>1</v>
      </c>
      <c r="D403" s="2">
        <v>2</v>
      </c>
      <c r="M403" s="10"/>
      <c r="N403" s="10"/>
    </row>
    <row r="404" spans="1:14" x14ac:dyDescent="0.35">
      <c r="A404" s="2">
        <v>0</v>
      </c>
      <c r="B404" s="2">
        <v>26</v>
      </c>
      <c r="C404" s="2">
        <v>1</v>
      </c>
      <c r="D404" s="2">
        <v>17</v>
      </c>
      <c r="M404" s="10"/>
      <c r="N404" s="10"/>
    </row>
    <row r="405" spans="1:14" x14ac:dyDescent="0.35">
      <c r="A405" s="2">
        <v>0</v>
      </c>
      <c r="B405" s="2">
        <v>23</v>
      </c>
      <c r="C405" s="2">
        <v>1</v>
      </c>
      <c r="D405" s="2">
        <v>-17</v>
      </c>
      <c r="M405" s="10"/>
      <c r="N405" s="10"/>
    </row>
    <row r="406" spans="1:14" x14ac:dyDescent="0.35">
      <c r="A406" s="2">
        <v>0</v>
      </c>
      <c r="B406" s="2">
        <v>25</v>
      </c>
      <c r="C406" s="2">
        <v>1</v>
      </c>
      <c r="D406" s="2">
        <v>3</v>
      </c>
      <c r="M406" s="10"/>
      <c r="N406" s="10"/>
    </row>
    <row r="407" spans="1:14" x14ac:dyDescent="0.35">
      <c r="A407" s="2">
        <v>0</v>
      </c>
      <c r="B407" s="2">
        <v>20</v>
      </c>
      <c r="C407" s="2">
        <v>1</v>
      </c>
      <c r="D407" s="2">
        <v>-5</v>
      </c>
      <c r="M407" s="10"/>
      <c r="N407" s="10"/>
    </row>
    <row r="408" spans="1:14" x14ac:dyDescent="0.35">
      <c r="A408" s="2">
        <v>0</v>
      </c>
      <c r="B408" s="2">
        <v>26</v>
      </c>
      <c r="C408" s="2">
        <v>1</v>
      </c>
      <c r="D408" s="2">
        <v>4</v>
      </c>
      <c r="M408" s="10"/>
      <c r="N408" s="10"/>
    </row>
    <row r="409" spans="1:14" x14ac:dyDescent="0.35">
      <c r="A409" s="2">
        <v>1</v>
      </c>
      <c r="B409" s="2">
        <v>25</v>
      </c>
      <c r="C409" s="2">
        <v>0</v>
      </c>
      <c r="D409" s="2">
        <v>-4</v>
      </c>
      <c r="M409" s="10"/>
      <c r="N409" s="10"/>
    </row>
    <row r="410" spans="1:14" x14ac:dyDescent="0.35">
      <c r="A410" s="2">
        <v>0</v>
      </c>
      <c r="B410" s="2">
        <v>25</v>
      </c>
      <c r="C410" s="2">
        <v>1</v>
      </c>
      <c r="D410" s="2">
        <v>11</v>
      </c>
      <c r="M410" s="10"/>
      <c r="N410" s="10"/>
    </row>
    <row r="411" spans="1:14" x14ac:dyDescent="0.35">
      <c r="A411" s="2">
        <v>0</v>
      </c>
      <c r="B411" s="2">
        <v>27</v>
      </c>
      <c r="C411" s="2">
        <v>0</v>
      </c>
      <c r="D411" s="2">
        <v>-20</v>
      </c>
      <c r="M411" s="10"/>
      <c r="N411" s="10"/>
    </row>
    <row r="412" spans="1:14" x14ac:dyDescent="0.35">
      <c r="A412" s="2">
        <v>0</v>
      </c>
      <c r="B412" s="2">
        <v>28</v>
      </c>
      <c r="C412" s="2">
        <v>0</v>
      </c>
      <c r="D412" s="2">
        <v>-7</v>
      </c>
      <c r="M412" s="10"/>
      <c r="N412" s="10"/>
    </row>
    <row r="413" spans="1:14" x14ac:dyDescent="0.35">
      <c r="A413" s="2">
        <v>1</v>
      </c>
      <c r="B413" s="2">
        <v>25</v>
      </c>
      <c r="C413" s="2">
        <v>1</v>
      </c>
      <c r="D413" s="2">
        <v>-16</v>
      </c>
      <c r="M413" s="10"/>
      <c r="N413" s="10"/>
    </row>
    <row r="414" spans="1:14" x14ac:dyDescent="0.35">
      <c r="A414" s="2">
        <v>0</v>
      </c>
      <c r="B414" s="2">
        <v>37</v>
      </c>
      <c r="C414" s="2">
        <v>1</v>
      </c>
      <c r="D414" s="2">
        <v>-6</v>
      </c>
      <c r="M414" s="10"/>
      <c r="N414" s="10"/>
    </row>
    <row r="415" spans="1:14" x14ac:dyDescent="0.35">
      <c r="A415" s="2">
        <v>0</v>
      </c>
      <c r="B415" s="2">
        <v>28</v>
      </c>
      <c r="C415" s="2">
        <v>0</v>
      </c>
      <c r="D415" s="2">
        <v>-20</v>
      </c>
      <c r="M415" s="10"/>
      <c r="N415" s="10"/>
    </row>
    <row r="416" spans="1:14" x14ac:dyDescent="0.35">
      <c r="A416" s="2">
        <v>0</v>
      </c>
      <c r="B416" s="2">
        <v>73</v>
      </c>
      <c r="C416" s="2">
        <v>1</v>
      </c>
      <c r="D416" s="2">
        <v>-5</v>
      </c>
      <c r="M416" s="10"/>
      <c r="N416" s="10"/>
    </row>
    <row r="417" spans="1:14" x14ac:dyDescent="0.35">
      <c r="A417" s="2">
        <v>0</v>
      </c>
      <c r="B417" s="2">
        <v>60</v>
      </c>
      <c r="C417" s="2">
        <v>1</v>
      </c>
      <c r="D417" s="2">
        <v>-14</v>
      </c>
      <c r="M417" s="10"/>
      <c r="N417" s="10"/>
    </row>
    <row r="418" spans="1:14" x14ac:dyDescent="0.35">
      <c r="A418" s="2">
        <v>0</v>
      </c>
      <c r="B418" s="2">
        <v>24</v>
      </c>
      <c r="C418" s="2">
        <v>1</v>
      </c>
      <c r="D418" s="2">
        <v>-10</v>
      </c>
      <c r="M418" s="10"/>
      <c r="N418" s="10"/>
    </row>
    <row r="419" spans="1:14" x14ac:dyDescent="0.35">
      <c r="A419" s="2">
        <v>0</v>
      </c>
      <c r="B419" s="2">
        <v>27</v>
      </c>
      <c r="C419" s="2">
        <v>1</v>
      </c>
      <c r="D419" s="2">
        <v>18</v>
      </c>
      <c r="M419" s="10"/>
      <c r="N419" s="10"/>
    </row>
    <row r="420" spans="1:14" x14ac:dyDescent="0.35">
      <c r="A420" s="2">
        <v>1</v>
      </c>
      <c r="B420" s="2">
        <v>68</v>
      </c>
      <c r="C420" s="2">
        <v>1</v>
      </c>
      <c r="D420" s="2">
        <v>-14</v>
      </c>
      <c r="M420" s="10"/>
      <c r="N420" s="10"/>
    </row>
    <row r="421" spans="1:14" x14ac:dyDescent="0.35">
      <c r="A421" s="2">
        <v>0</v>
      </c>
      <c r="B421" s="2">
        <v>36</v>
      </c>
      <c r="C421" s="2">
        <v>1</v>
      </c>
      <c r="D421" s="2">
        <v>1</v>
      </c>
      <c r="M421" s="10"/>
      <c r="N421" s="10"/>
    </row>
    <row r="422" spans="1:14" x14ac:dyDescent="0.35">
      <c r="A422" s="2">
        <v>0</v>
      </c>
      <c r="B422" s="2">
        <v>62</v>
      </c>
      <c r="C422" s="2">
        <v>1</v>
      </c>
      <c r="D422" s="2">
        <v>5</v>
      </c>
      <c r="M422" s="10"/>
      <c r="N422" s="10"/>
    </row>
    <row r="423" spans="1:14" x14ac:dyDescent="0.35">
      <c r="A423" s="2">
        <v>0</v>
      </c>
      <c r="B423" s="2">
        <v>23</v>
      </c>
      <c r="C423" s="2">
        <v>0</v>
      </c>
      <c r="D423" s="2">
        <v>13</v>
      </c>
      <c r="M423" s="10"/>
      <c r="N423" s="10"/>
    </row>
    <row r="424" spans="1:14" x14ac:dyDescent="0.35">
      <c r="A424" s="2">
        <v>1</v>
      </c>
      <c r="B424" s="2">
        <v>53</v>
      </c>
      <c r="C424" s="2">
        <v>1</v>
      </c>
      <c r="D424" s="2">
        <v>-20</v>
      </c>
      <c r="M424" s="10"/>
      <c r="N424" s="10"/>
    </row>
    <row r="425" spans="1:14" x14ac:dyDescent="0.35">
      <c r="A425" s="2">
        <v>0</v>
      </c>
      <c r="B425" s="2">
        <v>23</v>
      </c>
      <c r="C425" s="2">
        <v>1</v>
      </c>
      <c r="D425" s="2">
        <v>-17</v>
      </c>
      <c r="M425" s="10"/>
      <c r="N425" s="10"/>
    </row>
    <row r="426" spans="1:14" x14ac:dyDescent="0.35">
      <c r="A426" s="2">
        <v>0</v>
      </c>
      <c r="B426" s="2">
        <v>55</v>
      </c>
      <c r="C426" s="2">
        <v>0</v>
      </c>
      <c r="D426" s="2">
        <v>-17</v>
      </c>
      <c r="M426" s="10"/>
      <c r="N426" s="10"/>
    </row>
    <row r="427" spans="1:14" x14ac:dyDescent="0.35">
      <c r="A427" s="2">
        <v>0</v>
      </c>
      <c r="B427" s="2">
        <v>24</v>
      </c>
      <c r="C427" s="2">
        <v>0</v>
      </c>
      <c r="D427" s="2">
        <v>-20</v>
      </c>
      <c r="M427" s="10"/>
      <c r="N427" s="10"/>
    </row>
    <row r="428" spans="1:14" x14ac:dyDescent="0.35">
      <c r="A428" s="2">
        <v>1</v>
      </c>
      <c r="B428" s="2">
        <v>25</v>
      </c>
      <c r="C428" s="2">
        <v>0</v>
      </c>
      <c r="D428" s="2">
        <v>-19</v>
      </c>
      <c r="M428" s="10"/>
      <c r="N428" s="10"/>
    </row>
    <row r="429" spans="1:14" x14ac:dyDescent="0.35">
      <c r="A429" s="2">
        <v>0</v>
      </c>
      <c r="B429" s="2">
        <v>26</v>
      </c>
      <c r="C429" s="2">
        <v>1</v>
      </c>
      <c r="D429" s="2">
        <v>0</v>
      </c>
      <c r="M429" s="10"/>
      <c r="N429" s="10"/>
    </row>
    <row r="430" spans="1:14" x14ac:dyDescent="0.35">
      <c r="A430" s="2">
        <v>1</v>
      </c>
      <c r="B430" s="2">
        <v>28</v>
      </c>
      <c r="C430" s="2">
        <v>1</v>
      </c>
      <c r="D430" s="2">
        <v>-1</v>
      </c>
      <c r="M430" s="10"/>
      <c r="N430" s="10"/>
    </row>
    <row r="431" spans="1:14" x14ac:dyDescent="0.35">
      <c r="A431" s="2">
        <v>0</v>
      </c>
      <c r="B431" s="2">
        <v>26</v>
      </c>
      <c r="C431" s="2">
        <v>0</v>
      </c>
      <c r="D431" s="2">
        <v>-15</v>
      </c>
      <c r="M431" s="10"/>
      <c r="N431" s="10"/>
    </row>
    <row r="432" spans="1:14" x14ac:dyDescent="0.35">
      <c r="A432" s="2">
        <v>0</v>
      </c>
      <c r="B432" s="2">
        <v>24</v>
      </c>
      <c r="C432" s="2">
        <v>1</v>
      </c>
      <c r="D432" s="2">
        <v>-11</v>
      </c>
      <c r="M432" s="10"/>
      <c r="N432" s="10"/>
    </row>
    <row r="433" spans="1:14" x14ac:dyDescent="0.35">
      <c r="A433" s="2">
        <v>0</v>
      </c>
      <c r="B433" s="2">
        <v>29</v>
      </c>
      <c r="C433" s="2">
        <v>0</v>
      </c>
      <c r="D433" s="2">
        <v>-20</v>
      </c>
      <c r="M433" s="10"/>
      <c r="N433" s="10"/>
    </row>
    <row r="434" spans="1:14" x14ac:dyDescent="0.35">
      <c r="A434" s="2">
        <v>0</v>
      </c>
      <c r="B434" s="2">
        <v>26</v>
      </c>
      <c r="C434" s="2">
        <v>1</v>
      </c>
      <c r="D434" s="2">
        <v>2</v>
      </c>
      <c r="M434" s="10"/>
      <c r="N434" s="10"/>
    </row>
    <row r="435" spans="1:14" x14ac:dyDescent="0.35">
      <c r="A435" s="2">
        <v>0</v>
      </c>
      <c r="B435" s="2">
        <v>26</v>
      </c>
      <c r="C435" s="2">
        <v>0</v>
      </c>
      <c r="D435" s="2">
        <v>-3</v>
      </c>
      <c r="M435" s="10"/>
      <c r="N435" s="10"/>
    </row>
    <row r="436" spans="1:14" x14ac:dyDescent="0.35">
      <c r="A436" s="2">
        <v>0</v>
      </c>
      <c r="B436" s="2">
        <v>34</v>
      </c>
      <c r="C436" s="2">
        <v>0</v>
      </c>
      <c r="D436" s="2">
        <v>-10</v>
      </c>
      <c r="M436" s="10"/>
      <c r="N436" s="10"/>
    </row>
    <row r="437" spans="1:14" x14ac:dyDescent="0.35">
      <c r="A437" s="2">
        <v>0</v>
      </c>
      <c r="B437" s="2">
        <v>33</v>
      </c>
      <c r="C437" s="2">
        <v>0</v>
      </c>
      <c r="D437" s="2">
        <v>-20</v>
      </c>
      <c r="M437" s="10"/>
      <c r="N437" s="10"/>
    </row>
    <row r="438" spans="1:14" x14ac:dyDescent="0.35">
      <c r="A438" s="2">
        <v>0</v>
      </c>
      <c r="B438" s="2">
        <v>60</v>
      </c>
      <c r="C438" s="2">
        <v>0</v>
      </c>
      <c r="D438" s="2">
        <v>-16</v>
      </c>
      <c r="M438" s="10"/>
      <c r="N438" s="10"/>
    </row>
    <row r="439" spans="1:14" x14ac:dyDescent="0.35">
      <c r="A439" s="2">
        <v>1</v>
      </c>
      <c r="B439" s="2">
        <v>27</v>
      </c>
      <c r="C439" s="2">
        <v>1</v>
      </c>
      <c r="D439" s="2">
        <v>-15</v>
      </c>
      <c r="M439" s="10"/>
      <c r="N439" s="10"/>
    </row>
    <row r="440" spans="1:14" x14ac:dyDescent="0.35">
      <c r="A440" s="2">
        <v>1</v>
      </c>
      <c r="B440" s="2">
        <v>28</v>
      </c>
      <c r="C440" s="2">
        <v>0</v>
      </c>
      <c r="D440" s="2">
        <v>-17</v>
      </c>
      <c r="M440" s="10"/>
      <c r="N440" s="10"/>
    </row>
    <row r="441" spans="1:14" x14ac:dyDescent="0.35">
      <c r="A441" s="2">
        <v>0</v>
      </c>
      <c r="B441" s="2">
        <v>23</v>
      </c>
      <c r="C441" s="2">
        <v>0</v>
      </c>
      <c r="D441" s="2">
        <v>-20</v>
      </c>
      <c r="M441" s="10"/>
      <c r="N441" s="10"/>
    </row>
    <row r="442" spans="1:14" x14ac:dyDescent="0.35">
      <c r="A442" s="2">
        <v>0</v>
      </c>
      <c r="B442" s="2">
        <v>25</v>
      </c>
      <c r="C442" s="2">
        <v>0</v>
      </c>
      <c r="D442" s="2">
        <v>-20</v>
      </c>
      <c r="M442" s="10"/>
      <c r="N442" s="10"/>
    </row>
    <row r="443" spans="1:14" x14ac:dyDescent="0.35">
      <c r="A443" s="2">
        <v>0</v>
      </c>
      <c r="B443" s="2">
        <v>23</v>
      </c>
      <c r="C443" s="2">
        <v>0</v>
      </c>
      <c r="D443" s="2">
        <v>-19</v>
      </c>
      <c r="M443" s="10"/>
      <c r="N443" s="10"/>
    </row>
    <row r="444" spans="1:14" x14ac:dyDescent="0.35">
      <c r="A444" s="2">
        <v>0</v>
      </c>
      <c r="B444" s="2">
        <v>22</v>
      </c>
      <c r="C444" s="2">
        <v>0</v>
      </c>
      <c r="D444" s="2">
        <v>-10</v>
      </c>
      <c r="M444" s="10"/>
      <c r="N444" s="10"/>
    </row>
    <row r="445" spans="1:14" x14ac:dyDescent="0.35">
      <c r="A445" s="2">
        <v>0</v>
      </c>
      <c r="B445" s="2">
        <v>43</v>
      </c>
      <c r="C445" s="2">
        <v>1</v>
      </c>
      <c r="D445" s="2">
        <v>14</v>
      </c>
      <c r="M445" s="10"/>
      <c r="N445" s="10"/>
    </row>
    <row r="446" spans="1:14" x14ac:dyDescent="0.35">
      <c r="A446" s="2">
        <v>0</v>
      </c>
      <c r="B446" s="2">
        <v>41</v>
      </c>
      <c r="C446" s="2">
        <v>1</v>
      </c>
      <c r="D446" s="2">
        <v>-2</v>
      </c>
      <c r="M446" s="10"/>
      <c r="N446" s="10"/>
    </row>
    <row r="447" spans="1:14" x14ac:dyDescent="0.35">
      <c r="A447" s="2">
        <v>0</v>
      </c>
      <c r="B447" s="2">
        <v>24</v>
      </c>
      <c r="C447" s="2">
        <v>1</v>
      </c>
      <c r="D447" s="2">
        <v>-16</v>
      </c>
      <c r="M447" s="10"/>
      <c r="N447" s="10"/>
    </row>
    <row r="448" spans="1:14" x14ac:dyDescent="0.35">
      <c r="A448" s="2">
        <v>1</v>
      </c>
      <c r="B448" s="2">
        <v>36</v>
      </c>
      <c r="C448" s="2">
        <v>0</v>
      </c>
      <c r="D448" s="2">
        <v>0</v>
      </c>
      <c r="M448" s="10"/>
      <c r="N448" s="10"/>
    </row>
    <row r="449" spans="1:14" x14ac:dyDescent="0.35">
      <c r="A449" s="2">
        <v>0</v>
      </c>
      <c r="B449" s="2">
        <v>37</v>
      </c>
      <c r="C449" s="2">
        <v>1</v>
      </c>
      <c r="D449" s="2">
        <v>-6</v>
      </c>
      <c r="M449" s="10"/>
      <c r="N449" s="10"/>
    </row>
    <row r="450" spans="1:14" x14ac:dyDescent="0.35">
      <c r="A450" s="2">
        <v>0</v>
      </c>
      <c r="B450" s="2">
        <v>25</v>
      </c>
      <c r="C450" s="2">
        <v>0</v>
      </c>
      <c r="D450" s="2">
        <v>-5</v>
      </c>
      <c r="M450" s="10"/>
      <c r="N450" s="10"/>
    </row>
    <row r="451" spans="1:14" x14ac:dyDescent="0.35">
      <c r="A451" s="2">
        <v>0</v>
      </c>
      <c r="B451" s="2">
        <v>43</v>
      </c>
      <c r="C451" s="2">
        <v>1</v>
      </c>
      <c r="D451" s="2">
        <v>-9</v>
      </c>
      <c r="M451" s="10"/>
      <c r="N451" s="10"/>
    </row>
    <row r="452" spans="1:14" x14ac:dyDescent="0.35">
      <c r="A452" s="2">
        <v>0</v>
      </c>
      <c r="B452" s="2">
        <v>56</v>
      </c>
      <c r="C452" s="2">
        <v>1</v>
      </c>
      <c r="D452" s="2">
        <v>3</v>
      </c>
      <c r="M452" s="10"/>
      <c r="N452" s="10"/>
    </row>
    <row r="453" spans="1:14" x14ac:dyDescent="0.35">
      <c r="A453" s="2">
        <v>1</v>
      </c>
      <c r="B453" s="2">
        <v>26</v>
      </c>
      <c r="C453" s="2">
        <v>0</v>
      </c>
      <c r="D453" s="2">
        <v>-20</v>
      </c>
      <c r="M453" s="10"/>
      <c r="N453" s="10"/>
    </row>
    <row r="454" spans="1:14" x14ac:dyDescent="0.35">
      <c r="A454" s="2">
        <v>0</v>
      </c>
      <c r="B454" s="2">
        <v>23</v>
      </c>
      <c r="C454" s="2">
        <v>0</v>
      </c>
      <c r="D454" s="2">
        <v>-16</v>
      </c>
      <c r="M454" s="10"/>
      <c r="N454" s="10"/>
    </row>
    <row r="455" spans="1:14" x14ac:dyDescent="0.35">
      <c r="A455" s="2">
        <v>0</v>
      </c>
      <c r="B455" s="2">
        <v>23</v>
      </c>
      <c r="C455" s="2">
        <v>0</v>
      </c>
      <c r="D455" s="2">
        <v>-19</v>
      </c>
      <c r="M455" s="10"/>
      <c r="N455" s="10"/>
    </row>
    <row r="456" spans="1:14" x14ac:dyDescent="0.35">
      <c r="A456" s="2">
        <v>0</v>
      </c>
      <c r="B456" s="2">
        <v>21</v>
      </c>
      <c r="C456" s="2">
        <v>0</v>
      </c>
      <c r="D456" s="2">
        <v>-17</v>
      </c>
      <c r="M456" s="10"/>
      <c r="N456" s="10"/>
    </row>
    <row r="457" spans="1:14" x14ac:dyDescent="0.35">
      <c r="A457" s="2">
        <v>0</v>
      </c>
      <c r="B457" s="2">
        <v>25</v>
      </c>
      <c r="C457" s="2">
        <v>0</v>
      </c>
      <c r="D457" s="2">
        <v>-19</v>
      </c>
      <c r="M457" s="10"/>
      <c r="N457" s="10"/>
    </row>
    <row r="458" spans="1:14" x14ac:dyDescent="0.35">
      <c r="A458" s="2">
        <v>1</v>
      </c>
      <c r="B458" s="2">
        <v>42</v>
      </c>
      <c r="C458" s="2">
        <v>1</v>
      </c>
      <c r="D458" s="2">
        <v>-3</v>
      </c>
      <c r="M458" s="10"/>
      <c r="N458" s="10"/>
    </row>
    <row r="459" spans="1:14" x14ac:dyDescent="0.35">
      <c r="A459" s="2">
        <v>0</v>
      </c>
      <c r="B459" s="2">
        <v>35</v>
      </c>
      <c r="C459" s="2">
        <v>0</v>
      </c>
      <c r="D459" s="2">
        <v>-20</v>
      </c>
      <c r="M459" s="10"/>
      <c r="N459" s="10"/>
    </row>
    <row r="460" spans="1:14" x14ac:dyDescent="0.35">
      <c r="A460" s="2">
        <v>0</v>
      </c>
      <c r="B460" s="2">
        <v>18</v>
      </c>
      <c r="C460" s="2">
        <v>1</v>
      </c>
      <c r="D460" s="2">
        <v>-13</v>
      </c>
      <c r="M460" s="10"/>
      <c r="N460" s="10"/>
    </row>
    <row r="461" spans="1:14" x14ac:dyDescent="0.35">
      <c r="A461" s="2">
        <v>0</v>
      </c>
      <c r="B461" s="2">
        <v>18</v>
      </c>
      <c r="C461" s="2">
        <v>1</v>
      </c>
      <c r="D461" s="2">
        <v>-19</v>
      </c>
      <c r="M461" s="10"/>
      <c r="N461" s="10"/>
    </row>
    <row r="462" spans="1:14" x14ac:dyDescent="0.35">
      <c r="A462" s="2">
        <v>0</v>
      </c>
      <c r="B462" s="2">
        <v>21</v>
      </c>
      <c r="C462" s="2">
        <v>1</v>
      </c>
      <c r="D462" s="2">
        <v>-15</v>
      </c>
      <c r="M462" s="10"/>
      <c r="N462" s="10"/>
    </row>
    <row r="463" spans="1:14" x14ac:dyDescent="0.35">
      <c r="A463" s="2">
        <v>0</v>
      </c>
      <c r="B463" s="2">
        <v>24</v>
      </c>
      <c r="C463" s="2">
        <v>0</v>
      </c>
      <c r="D463" s="2">
        <v>-6</v>
      </c>
      <c r="M463" s="10"/>
      <c r="N463" s="10"/>
    </row>
    <row r="464" spans="1:14" x14ac:dyDescent="0.35">
      <c r="A464" s="2">
        <v>0</v>
      </c>
      <c r="B464" s="2">
        <v>24</v>
      </c>
      <c r="C464" s="2">
        <v>1</v>
      </c>
      <c r="D464" s="2">
        <v>-3</v>
      </c>
      <c r="M464" s="10"/>
      <c r="N464" s="10"/>
    </row>
    <row r="465" spans="1:14" x14ac:dyDescent="0.35">
      <c r="A465" s="2">
        <v>0</v>
      </c>
      <c r="B465" s="2">
        <v>22</v>
      </c>
      <c r="C465" s="2">
        <v>1</v>
      </c>
      <c r="D465" s="2">
        <v>1</v>
      </c>
      <c r="M465" s="10"/>
      <c r="N465" s="10"/>
    </row>
    <row r="466" spans="1:14" x14ac:dyDescent="0.35">
      <c r="A466" s="2">
        <v>0</v>
      </c>
      <c r="B466" s="2">
        <v>23</v>
      </c>
      <c r="C466" s="2">
        <v>1</v>
      </c>
      <c r="D466" s="2">
        <v>-20</v>
      </c>
      <c r="M466" s="10"/>
      <c r="N466" s="10"/>
    </row>
    <row r="467" spans="1:14" x14ac:dyDescent="0.35">
      <c r="A467" s="2">
        <v>0</v>
      </c>
      <c r="B467" s="2">
        <v>24</v>
      </c>
      <c r="C467" s="2">
        <v>1</v>
      </c>
      <c r="D467" s="2">
        <v>-2</v>
      </c>
      <c r="M467" s="10"/>
      <c r="N467" s="10"/>
    </row>
    <row r="468" spans="1:14" x14ac:dyDescent="0.35">
      <c r="A468" s="2">
        <v>0</v>
      </c>
      <c r="B468" s="2">
        <v>23</v>
      </c>
      <c r="C468" s="2">
        <v>1</v>
      </c>
      <c r="D468" s="2">
        <v>-3</v>
      </c>
      <c r="M468" s="10"/>
      <c r="N468" s="10"/>
    </row>
    <row r="469" spans="1:14" x14ac:dyDescent="0.35">
      <c r="A469" s="2">
        <v>0</v>
      </c>
      <c r="B469" s="2">
        <v>28</v>
      </c>
      <c r="C469" s="2">
        <v>1</v>
      </c>
      <c r="D469" s="2">
        <v>-9</v>
      </c>
      <c r="M469" s="10"/>
      <c r="N469" s="10"/>
    </row>
    <row r="470" spans="1:14" x14ac:dyDescent="0.35">
      <c r="A470" s="2">
        <v>1</v>
      </c>
      <c r="B470" s="2">
        <v>38</v>
      </c>
      <c r="C470" s="2">
        <v>0</v>
      </c>
      <c r="D470" s="2">
        <v>-20</v>
      </c>
      <c r="M470" s="10"/>
      <c r="N470" s="10"/>
    </row>
    <row r="471" spans="1:14" x14ac:dyDescent="0.35">
      <c r="A471" s="2">
        <v>0</v>
      </c>
      <c r="B471" s="2">
        <v>24</v>
      </c>
      <c r="C471" s="2">
        <v>0</v>
      </c>
      <c r="D471" s="2">
        <v>-2</v>
      </c>
      <c r="M471" s="10"/>
      <c r="N471" s="10"/>
    </row>
    <row r="472" spans="1:14" x14ac:dyDescent="0.35">
      <c r="A472" s="2">
        <v>0</v>
      </c>
      <c r="B472" s="2">
        <v>28</v>
      </c>
      <c r="C472" s="2">
        <v>0</v>
      </c>
      <c r="D472" s="2">
        <v>-20</v>
      </c>
      <c r="M472" s="10"/>
      <c r="N472" s="10"/>
    </row>
    <row r="473" spans="1:14" x14ac:dyDescent="0.35">
      <c r="A473" s="2">
        <v>0</v>
      </c>
      <c r="B473" s="2">
        <v>48</v>
      </c>
      <c r="C473" s="2">
        <v>1</v>
      </c>
      <c r="D473" s="2">
        <v>-7</v>
      </c>
      <c r="M473" s="10"/>
      <c r="N473" s="10"/>
    </row>
    <row r="474" spans="1:14" x14ac:dyDescent="0.35">
      <c r="A474" s="2">
        <v>0</v>
      </c>
      <c r="B474" s="2">
        <v>23</v>
      </c>
      <c r="C474" s="2">
        <v>1</v>
      </c>
      <c r="D474" s="2">
        <v>7</v>
      </c>
      <c r="M474" s="10"/>
      <c r="N474" s="10"/>
    </row>
    <row r="475" spans="1:14" x14ac:dyDescent="0.35">
      <c r="A475" s="2">
        <v>0</v>
      </c>
      <c r="B475" s="2">
        <v>21</v>
      </c>
      <c r="C475" s="2">
        <v>0</v>
      </c>
      <c r="D475" s="2">
        <v>-2</v>
      </c>
      <c r="M475" s="10"/>
      <c r="N475" s="10"/>
    </row>
    <row r="476" spans="1:14" x14ac:dyDescent="0.35">
      <c r="A476" s="2">
        <v>0</v>
      </c>
      <c r="B476" s="2">
        <v>22</v>
      </c>
      <c r="C476" s="2">
        <v>0</v>
      </c>
      <c r="D476" s="2">
        <v>-20</v>
      </c>
      <c r="M476" s="10"/>
      <c r="N476" s="10"/>
    </row>
    <row r="477" spans="1:14" x14ac:dyDescent="0.35">
      <c r="A477" s="2">
        <v>0</v>
      </c>
      <c r="B477" s="2">
        <v>24</v>
      </c>
      <c r="C477" s="2">
        <v>1</v>
      </c>
      <c r="D477" s="2">
        <v>4</v>
      </c>
      <c r="M477" s="10"/>
      <c r="N477" s="10"/>
    </row>
    <row r="478" spans="1:14" x14ac:dyDescent="0.35">
      <c r="A478" s="2">
        <v>1</v>
      </c>
      <c r="B478" s="2">
        <v>35</v>
      </c>
      <c r="C478" s="2">
        <v>0</v>
      </c>
      <c r="D478" s="2">
        <v>-20</v>
      </c>
      <c r="M478" s="10"/>
      <c r="N478" s="10"/>
    </row>
    <row r="479" spans="1:14" x14ac:dyDescent="0.35">
      <c r="A479" s="2">
        <v>0</v>
      </c>
      <c r="B479" s="2">
        <v>22</v>
      </c>
      <c r="C479" s="2">
        <v>0</v>
      </c>
      <c r="D479" s="2">
        <v>-20</v>
      </c>
      <c r="M479" s="10"/>
      <c r="N479" s="10"/>
    </row>
    <row r="480" spans="1:14" x14ac:dyDescent="0.35">
      <c r="A480" s="2">
        <v>0</v>
      </c>
      <c r="B480" s="2">
        <v>25</v>
      </c>
      <c r="C480" s="2">
        <v>0</v>
      </c>
      <c r="D480" s="2">
        <v>-19</v>
      </c>
      <c r="M480" s="10"/>
      <c r="N480" s="10"/>
    </row>
    <row r="481" spans="1:14" x14ac:dyDescent="0.35">
      <c r="A481" s="2">
        <v>1</v>
      </c>
      <c r="B481" s="2">
        <v>29</v>
      </c>
      <c r="C481" s="2">
        <v>1</v>
      </c>
      <c r="D481" s="2">
        <v>0</v>
      </c>
      <c r="M481" s="10"/>
      <c r="N481" s="10"/>
    </row>
    <row r="482" spans="1:14" x14ac:dyDescent="0.35">
      <c r="A482" s="2">
        <v>0</v>
      </c>
      <c r="B482" s="2">
        <v>21</v>
      </c>
      <c r="C482" s="2">
        <v>1</v>
      </c>
      <c r="D482" s="2">
        <v>2</v>
      </c>
      <c r="M482" s="10"/>
      <c r="N482" s="10"/>
    </row>
    <row r="483" spans="1:14" x14ac:dyDescent="0.35">
      <c r="A483" s="2">
        <v>0</v>
      </c>
      <c r="B483" s="2">
        <v>23</v>
      </c>
      <c r="C483" s="2">
        <v>1</v>
      </c>
      <c r="D483" s="2">
        <v>-16</v>
      </c>
      <c r="M483" s="10"/>
      <c r="N483" s="10"/>
    </row>
    <row r="484" spans="1:14" x14ac:dyDescent="0.35">
      <c r="A484" s="2">
        <v>0</v>
      </c>
      <c r="B484" s="2">
        <v>25</v>
      </c>
      <c r="C484" s="2">
        <v>0</v>
      </c>
      <c r="D484" s="2">
        <v>-6</v>
      </c>
      <c r="M484" s="10"/>
      <c r="N484" s="10"/>
    </row>
    <row r="485" spans="1:14" x14ac:dyDescent="0.35">
      <c r="A485" s="2">
        <v>0</v>
      </c>
      <c r="B485" s="2">
        <v>40</v>
      </c>
      <c r="C485" s="2">
        <v>1</v>
      </c>
      <c r="D485" s="2">
        <v>1</v>
      </c>
      <c r="M485" s="10"/>
      <c r="N485" s="10"/>
    </row>
    <row r="486" spans="1:14" x14ac:dyDescent="0.35">
      <c r="A486" s="2">
        <v>0</v>
      </c>
      <c r="B486" s="2">
        <v>40</v>
      </c>
      <c r="C486" s="2">
        <v>0</v>
      </c>
      <c r="D486" s="2">
        <v>-11</v>
      </c>
      <c r="M486" s="10"/>
      <c r="N486" s="10"/>
    </row>
    <row r="487" spans="1:14" x14ac:dyDescent="0.35">
      <c r="A487" s="2">
        <v>0</v>
      </c>
      <c r="B487" s="2">
        <v>47</v>
      </c>
      <c r="C487" s="2">
        <v>0</v>
      </c>
      <c r="D487" s="2">
        <v>-20</v>
      </c>
      <c r="M487" s="10"/>
      <c r="N487" s="10"/>
    </row>
    <row r="488" spans="1:14" x14ac:dyDescent="0.35">
      <c r="A488" s="2">
        <v>0</v>
      </c>
      <c r="B488" s="2">
        <v>22</v>
      </c>
      <c r="C488" s="2">
        <v>0</v>
      </c>
      <c r="D488" s="2">
        <v>-19</v>
      </c>
      <c r="M488" s="10"/>
      <c r="N488" s="10"/>
    </row>
    <row r="489" spans="1:14" x14ac:dyDescent="0.35">
      <c r="A489" s="2">
        <v>0</v>
      </c>
      <c r="B489" s="2">
        <v>22</v>
      </c>
      <c r="C489" s="2">
        <v>1</v>
      </c>
      <c r="D489" s="2">
        <v>-13</v>
      </c>
      <c r="M489" s="10"/>
      <c r="N489" s="10"/>
    </row>
    <row r="490" spans="1:14" x14ac:dyDescent="0.35">
      <c r="A490" s="2">
        <v>0</v>
      </c>
      <c r="B490" s="2">
        <v>22</v>
      </c>
      <c r="C490" s="2">
        <v>1</v>
      </c>
      <c r="D490" s="2">
        <v>-15</v>
      </c>
      <c r="M490" s="10"/>
      <c r="N490" s="10"/>
    </row>
    <row r="491" spans="1:14" x14ac:dyDescent="0.35">
      <c r="A491" s="2">
        <v>0</v>
      </c>
      <c r="B491" s="2">
        <v>28</v>
      </c>
      <c r="C491" s="2">
        <v>1</v>
      </c>
      <c r="D491" s="2">
        <v>-14</v>
      </c>
      <c r="M491" s="10"/>
      <c r="N491" s="10"/>
    </row>
    <row r="492" spans="1:14" x14ac:dyDescent="0.35">
      <c r="A492" s="2">
        <v>0</v>
      </c>
      <c r="B492" s="2">
        <v>23</v>
      </c>
      <c r="C492" s="2">
        <v>0</v>
      </c>
      <c r="D492" s="2">
        <v>-20</v>
      </c>
      <c r="M492" s="10"/>
      <c r="N492" s="10"/>
    </row>
    <row r="493" spans="1:14" x14ac:dyDescent="0.35">
      <c r="A493" s="2">
        <v>0</v>
      </c>
      <c r="B493" s="2">
        <v>21</v>
      </c>
      <c r="C493" s="2">
        <v>1</v>
      </c>
      <c r="D493" s="2">
        <v>1</v>
      </c>
      <c r="M493" s="10"/>
      <c r="N493" s="10"/>
    </row>
    <row r="494" spans="1:14" x14ac:dyDescent="0.35">
      <c r="A494" s="2">
        <v>0</v>
      </c>
      <c r="B494" s="2">
        <v>23</v>
      </c>
      <c r="C494" s="2">
        <v>1</v>
      </c>
      <c r="D494" s="2">
        <v>4</v>
      </c>
      <c r="M494" s="10"/>
      <c r="N494" s="10"/>
    </row>
    <row r="495" spans="1:14" x14ac:dyDescent="0.35">
      <c r="A495" s="2">
        <v>0</v>
      </c>
      <c r="B495" s="2">
        <v>24</v>
      </c>
      <c r="C495" s="2">
        <v>1</v>
      </c>
      <c r="D495" s="2">
        <v>-15</v>
      </c>
      <c r="M495" s="10"/>
      <c r="N495" s="10"/>
    </row>
    <row r="496" spans="1:14" x14ac:dyDescent="0.35">
      <c r="A496" s="2">
        <v>0</v>
      </c>
      <c r="B496" s="2">
        <v>26</v>
      </c>
      <c r="C496" s="2">
        <v>1</v>
      </c>
      <c r="D496" s="2">
        <v>6</v>
      </c>
      <c r="M496" s="10"/>
      <c r="N496" s="10"/>
    </row>
    <row r="497" spans="1:14" x14ac:dyDescent="0.35">
      <c r="A497" s="2">
        <v>0</v>
      </c>
      <c r="B497" s="2">
        <v>23</v>
      </c>
      <c r="C497" s="2">
        <v>0</v>
      </c>
      <c r="D497" s="2">
        <v>2</v>
      </c>
      <c r="M497" s="10"/>
      <c r="N497" s="10"/>
    </row>
    <row r="498" spans="1:14" x14ac:dyDescent="0.35">
      <c r="A498" s="2">
        <v>0</v>
      </c>
      <c r="B498" s="2">
        <v>26</v>
      </c>
      <c r="C498" s="2">
        <v>0</v>
      </c>
      <c r="D498" s="2">
        <v>-12</v>
      </c>
      <c r="M498" s="10"/>
      <c r="N498" s="10"/>
    </row>
    <row r="499" spans="1:14" x14ac:dyDescent="0.35">
      <c r="A499" s="2">
        <v>0</v>
      </c>
      <c r="B499" s="2">
        <v>22</v>
      </c>
      <c r="C499" s="2">
        <v>0</v>
      </c>
      <c r="D499" s="2">
        <v>-20</v>
      </c>
      <c r="M499" s="10"/>
      <c r="N499" s="10"/>
    </row>
    <row r="500" spans="1:14" x14ac:dyDescent="0.35">
      <c r="A500" s="2">
        <v>0</v>
      </c>
      <c r="B500" s="2">
        <v>22</v>
      </c>
      <c r="C500" s="2">
        <v>1</v>
      </c>
      <c r="D500" s="2">
        <v>-8</v>
      </c>
      <c r="M500" s="10"/>
      <c r="N500" s="10"/>
    </row>
    <row r="501" spans="1:14" x14ac:dyDescent="0.35">
      <c r="A501" s="2">
        <v>0</v>
      </c>
      <c r="B501" s="2">
        <v>22</v>
      </c>
      <c r="C501" s="2">
        <v>0</v>
      </c>
      <c r="D501" s="2">
        <v>-20</v>
      </c>
      <c r="M501" s="10"/>
      <c r="N501" s="10"/>
    </row>
    <row r="502" spans="1:14" x14ac:dyDescent="0.35">
      <c r="A502" s="2">
        <v>0</v>
      </c>
      <c r="B502" s="2">
        <v>62</v>
      </c>
      <c r="C502" s="2">
        <v>1</v>
      </c>
      <c r="D502" s="2">
        <v>-11</v>
      </c>
      <c r="M502" s="10"/>
      <c r="N502" s="10"/>
    </row>
    <row r="503" spans="1:14" x14ac:dyDescent="0.35">
      <c r="A503" s="2">
        <v>1</v>
      </c>
      <c r="B503" s="2">
        <v>59</v>
      </c>
      <c r="C503" s="2">
        <v>0</v>
      </c>
      <c r="D503" s="2">
        <v>-18</v>
      </c>
      <c r="M503" s="10"/>
      <c r="N503" s="10"/>
    </row>
    <row r="504" spans="1:14" x14ac:dyDescent="0.35">
      <c r="A504" s="2">
        <v>0</v>
      </c>
      <c r="B504" s="2">
        <v>22</v>
      </c>
      <c r="C504" s="2">
        <v>1</v>
      </c>
      <c r="D504" s="2">
        <v>-14</v>
      </c>
      <c r="M504" s="10"/>
      <c r="N504" s="10"/>
    </row>
    <row r="505" spans="1:14" x14ac:dyDescent="0.35">
      <c r="A505" s="2">
        <v>1</v>
      </c>
      <c r="B505" s="2">
        <v>38</v>
      </c>
      <c r="C505" s="2">
        <v>0</v>
      </c>
      <c r="D505" s="2">
        <v>-10</v>
      </c>
      <c r="M505" s="10"/>
      <c r="N505" s="10"/>
    </row>
    <row r="506" spans="1:14" x14ac:dyDescent="0.35">
      <c r="A506" s="2">
        <v>0</v>
      </c>
      <c r="B506" s="2">
        <v>24</v>
      </c>
      <c r="C506" s="2">
        <v>0</v>
      </c>
      <c r="D506" s="2">
        <v>-20</v>
      </c>
      <c r="M506" s="10"/>
      <c r="N506" s="10"/>
    </row>
    <row r="507" spans="1:14" x14ac:dyDescent="0.35">
      <c r="A507" s="2">
        <v>1</v>
      </c>
      <c r="B507" s="2">
        <v>25</v>
      </c>
      <c r="C507" s="2">
        <v>0</v>
      </c>
      <c r="D507" s="2">
        <v>-20</v>
      </c>
      <c r="M507" s="10"/>
      <c r="N507" s="10"/>
    </row>
    <row r="508" spans="1:14" x14ac:dyDescent="0.35">
      <c r="A508" s="2">
        <v>1</v>
      </c>
      <c r="B508" s="2">
        <v>27</v>
      </c>
      <c r="C508" s="2">
        <v>1</v>
      </c>
      <c r="D508" s="2">
        <v>-9</v>
      </c>
      <c r="M508" s="10"/>
      <c r="N508" s="10"/>
    </row>
    <row r="509" spans="1:14" x14ac:dyDescent="0.35">
      <c r="A509" s="2">
        <v>0</v>
      </c>
      <c r="B509" s="2">
        <v>24</v>
      </c>
      <c r="C509" s="2">
        <v>1</v>
      </c>
      <c r="D509" s="2">
        <v>3</v>
      </c>
      <c r="M509" s="10"/>
      <c r="N509" s="10"/>
    </row>
    <row r="510" spans="1:14" x14ac:dyDescent="0.35">
      <c r="A510" s="2">
        <v>1</v>
      </c>
      <c r="B510" s="2">
        <v>22</v>
      </c>
      <c r="C510" s="2">
        <v>0</v>
      </c>
      <c r="D510" s="2">
        <v>-20</v>
      </c>
      <c r="M510" s="10"/>
      <c r="N510" s="10"/>
    </row>
    <row r="511" spans="1:14" x14ac:dyDescent="0.35">
      <c r="A511" s="2">
        <v>0</v>
      </c>
      <c r="B511" s="2">
        <v>22</v>
      </c>
      <c r="C511" s="2">
        <v>1</v>
      </c>
      <c r="D511" s="2">
        <v>-12</v>
      </c>
      <c r="M511" s="10"/>
      <c r="N511" s="10"/>
    </row>
    <row r="512" spans="1:14" x14ac:dyDescent="0.35">
      <c r="A512" s="2">
        <v>0</v>
      </c>
      <c r="B512" s="2">
        <v>24</v>
      </c>
      <c r="C512" s="2">
        <v>1</v>
      </c>
      <c r="D512" s="2">
        <v>-2</v>
      </c>
      <c r="M512" s="10"/>
      <c r="N512" s="10"/>
    </row>
    <row r="513" spans="1:14" x14ac:dyDescent="0.35">
      <c r="A513" s="2">
        <v>1</v>
      </c>
      <c r="B513" s="2">
        <v>23</v>
      </c>
      <c r="C513" s="2">
        <v>0</v>
      </c>
      <c r="D513" s="2">
        <v>-19</v>
      </c>
      <c r="M513" s="10"/>
      <c r="N513" s="10"/>
    </row>
    <row r="514" spans="1:14" x14ac:dyDescent="0.35">
      <c r="A514" s="2">
        <v>0</v>
      </c>
      <c r="B514" s="2">
        <v>22</v>
      </c>
      <c r="C514" s="2">
        <v>0</v>
      </c>
      <c r="D514" s="2">
        <v>-20</v>
      </c>
      <c r="M514" s="10"/>
      <c r="N514" s="10"/>
    </row>
    <row r="515" spans="1:14" x14ac:dyDescent="0.35">
      <c r="A515" s="2">
        <v>0</v>
      </c>
      <c r="B515" s="2">
        <v>25</v>
      </c>
      <c r="C515" s="2">
        <v>0</v>
      </c>
      <c r="D515" s="2">
        <v>-15</v>
      </c>
      <c r="M515" s="10"/>
      <c r="N515" s="10"/>
    </row>
    <row r="516" spans="1:14" x14ac:dyDescent="0.35">
      <c r="A516" s="2">
        <v>0</v>
      </c>
      <c r="B516" s="2">
        <v>27</v>
      </c>
      <c r="C516" s="2">
        <v>1</v>
      </c>
      <c r="D516" s="2">
        <v>-12</v>
      </c>
      <c r="M516" s="10"/>
      <c r="N516" s="10"/>
    </row>
    <row r="517" spans="1:14" x14ac:dyDescent="0.35">
      <c r="A517" s="2">
        <v>0</v>
      </c>
      <c r="B517" s="2">
        <v>25</v>
      </c>
      <c r="C517" s="2">
        <v>1</v>
      </c>
      <c r="D517" s="2">
        <v>-17</v>
      </c>
      <c r="M517" s="10"/>
      <c r="N517" s="10"/>
    </row>
    <row r="518" spans="1:14" x14ac:dyDescent="0.35">
      <c r="A518" s="2">
        <v>0</v>
      </c>
      <c r="B518" s="2">
        <v>22</v>
      </c>
      <c r="C518" s="2">
        <v>1</v>
      </c>
      <c r="D518" s="2">
        <v>6</v>
      </c>
      <c r="M518" s="10"/>
      <c r="N518" s="10"/>
    </row>
    <row r="519" spans="1:14" x14ac:dyDescent="0.35">
      <c r="A519" s="2">
        <v>1</v>
      </c>
      <c r="B519" s="2">
        <v>33</v>
      </c>
      <c r="C519" s="2">
        <v>1</v>
      </c>
      <c r="D519" s="2">
        <v>-9</v>
      </c>
      <c r="M519" s="10"/>
      <c r="N519" s="10"/>
    </row>
    <row r="520" spans="1:14" x14ac:dyDescent="0.35">
      <c r="A520" s="2">
        <v>0</v>
      </c>
      <c r="B520" s="2">
        <v>27</v>
      </c>
      <c r="C520" s="2">
        <v>0</v>
      </c>
      <c r="D520" s="2">
        <v>-20</v>
      </c>
      <c r="M520" s="10"/>
      <c r="N520" s="10"/>
    </row>
    <row r="521" spans="1:14" x14ac:dyDescent="0.35">
      <c r="A521" s="2">
        <v>0</v>
      </c>
      <c r="B521" s="2">
        <v>58</v>
      </c>
      <c r="C521" s="2">
        <v>1</v>
      </c>
      <c r="D521" s="2">
        <v>-1</v>
      </c>
      <c r="M521" s="10"/>
      <c r="N521" s="10"/>
    </row>
    <row r="522" spans="1:14" x14ac:dyDescent="0.35">
      <c r="A522" s="2">
        <v>0</v>
      </c>
      <c r="B522" s="2">
        <v>23</v>
      </c>
      <c r="C522" s="2">
        <v>0</v>
      </c>
      <c r="D522" s="2">
        <v>-10</v>
      </c>
      <c r="M522" s="10"/>
      <c r="N522" s="10"/>
    </row>
    <row r="523" spans="1:14" x14ac:dyDescent="0.35">
      <c r="A523" s="2">
        <v>0</v>
      </c>
      <c r="B523" s="2">
        <v>54</v>
      </c>
      <c r="C523" s="2">
        <v>1</v>
      </c>
      <c r="D523" s="2">
        <v>-8</v>
      </c>
      <c r="M523" s="10"/>
      <c r="N523" s="10"/>
    </row>
    <row r="524" spans="1:14" x14ac:dyDescent="0.35">
      <c r="A524" s="2">
        <v>1</v>
      </c>
      <c r="B524" s="2">
        <v>70</v>
      </c>
      <c r="C524" s="2">
        <v>1</v>
      </c>
      <c r="D524" s="2">
        <v>-3</v>
      </c>
      <c r="M524" s="10"/>
      <c r="N524" s="10"/>
    </row>
    <row r="525" spans="1:14" x14ac:dyDescent="0.35">
      <c r="A525" s="2">
        <v>0</v>
      </c>
      <c r="B525" s="2">
        <v>24</v>
      </c>
      <c r="C525" s="2">
        <v>0</v>
      </c>
      <c r="D525" s="2">
        <v>-19</v>
      </c>
      <c r="M525" s="10"/>
      <c r="N525" s="10"/>
    </row>
    <row r="526" spans="1:14" x14ac:dyDescent="0.35">
      <c r="A526" s="2">
        <v>0</v>
      </c>
      <c r="B526" s="2">
        <v>26</v>
      </c>
      <c r="C526" s="2">
        <v>1</v>
      </c>
      <c r="D526" s="2">
        <v>0</v>
      </c>
      <c r="M526" s="10"/>
      <c r="N526" s="10"/>
    </row>
    <row r="527" spans="1:14" x14ac:dyDescent="0.35">
      <c r="A527" s="2">
        <v>0</v>
      </c>
      <c r="B527" s="2">
        <v>64</v>
      </c>
      <c r="C527" s="2">
        <v>1</v>
      </c>
      <c r="D527" s="2">
        <v>-12</v>
      </c>
      <c r="M527" s="10"/>
      <c r="N527" s="10"/>
    </row>
    <row r="528" spans="1:14" x14ac:dyDescent="0.35">
      <c r="A528" s="2">
        <v>0</v>
      </c>
      <c r="B528" s="2">
        <v>21</v>
      </c>
      <c r="C528" s="2">
        <v>1</v>
      </c>
      <c r="D528" s="2">
        <v>0</v>
      </c>
      <c r="M528" s="10"/>
      <c r="N528" s="10"/>
    </row>
    <row r="529" spans="1:14" x14ac:dyDescent="0.35">
      <c r="A529" s="2">
        <v>1</v>
      </c>
      <c r="B529" s="2">
        <v>25</v>
      </c>
      <c r="C529" s="2">
        <v>1</v>
      </c>
      <c r="D529" s="2">
        <v>2</v>
      </c>
      <c r="M529" s="10"/>
      <c r="N529" s="10"/>
    </row>
    <row r="530" spans="1:14" x14ac:dyDescent="0.35">
      <c r="A530" s="2">
        <v>0</v>
      </c>
      <c r="B530" s="2">
        <v>25</v>
      </c>
      <c r="C530" s="2">
        <v>1</v>
      </c>
      <c r="D530" s="2">
        <v>-15</v>
      </c>
      <c r="M530" s="10"/>
      <c r="N530" s="10"/>
    </row>
    <row r="531" spans="1:14" x14ac:dyDescent="0.35">
      <c r="A531" s="2">
        <v>0</v>
      </c>
      <c r="B531" s="2">
        <v>16</v>
      </c>
      <c r="C531" s="2">
        <v>0</v>
      </c>
      <c r="D531" s="2">
        <v>-20</v>
      </c>
      <c r="M531" s="10"/>
      <c r="N531" s="10"/>
    </row>
    <row r="532" spans="1:14" x14ac:dyDescent="0.35">
      <c r="A532" s="2">
        <v>0</v>
      </c>
      <c r="B532" s="2">
        <v>56</v>
      </c>
      <c r="C532" s="2">
        <v>1</v>
      </c>
      <c r="D532" s="2">
        <v>7</v>
      </c>
      <c r="M532" s="10"/>
      <c r="N532" s="10"/>
    </row>
  </sheetData>
  <mergeCells count="1">
    <mergeCell ref="G5:H5"/>
  </mergeCells>
  <conditionalFormatting sqref="O11:O49">
    <cfRule type="colorScale" priority="3">
      <colorScale>
        <cfvo type="min"/>
        <cfvo type="max"/>
        <color rgb="FFFCFCFF"/>
        <color rgb="FF63BE7B"/>
      </colorScale>
    </cfRule>
  </conditionalFormatting>
  <conditionalFormatting sqref="P11:P49">
    <cfRule type="colorScale" priority="2">
      <colorScale>
        <cfvo type="min"/>
        <cfvo type="max"/>
        <color rgb="FFFCFCFF"/>
        <color rgb="FF63BE7B"/>
      </colorScale>
    </cfRule>
  </conditionalFormatting>
  <conditionalFormatting sqref="Q11:Q49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4AC3C-BCB9-44DF-92BD-6686D232E1A9}">
  <dimension ref="A1:J19"/>
  <sheetViews>
    <sheetView topLeftCell="A3" workbookViewId="0">
      <selection activeCell="I6" sqref="D6:I6"/>
    </sheetView>
  </sheetViews>
  <sheetFormatPr defaultRowHeight="14.5" x14ac:dyDescent="0.35"/>
  <sheetData>
    <row r="1" spans="1:10" x14ac:dyDescent="0.35">
      <c r="A1" s="23"/>
      <c r="B1" s="25"/>
      <c r="C1" s="24"/>
      <c r="D1" s="24"/>
      <c r="E1" s="24"/>
      <c r="F1" s="24"/>
      <c r="G1" s="24"/>
      <c r="H1" s="24"/>
      <c r="I1" s="24"/>
      <c r="J1" s="24"/>
    </row>
    <row r="2" spans="1:10" x14ac:dyDescent="0.35">
      <c r="A2" s="24"/>
      <c r="B2" s="16"/>
      <c r="C2" s="16"/>
      <c r="D2" s="16"/>
      <c r="E2" s="16"/>
      <c r="F2" s="16"/>
      <c r="G2" s="16"/>
      <c r="H2" s="16"/>
      <c r="I2" s="16"/>
      <c r="J2" s="16"/>
    </row>
    <row r="3" spans="1:10" x14ac:dyDescent="0.35">
      <c r="A3" s="17"/>
      <c r="B3" s="18"/>
      <c r="C3" s="19"/>
      <c r="D3" s="18"/>
      <c r="E3" s="20"/>
      <c r="F3" s="20"/>
      <c r="G3" s="20"/>
      <c r="H3" s="20"/>
      <c r="I3" s="21"/>
      <c r="J3" s="21"/>
    </row>
    <row r="4" spans="1:10" x14ac:dyDescent="0.35">
      <c r="A4" s="26" t="s">
        <v>24</v>
      </c>
      <c r="B4" s="27" t="s">
        <v>30</v>
      </c>
      <c r="C4" s="24"/>
      <c r="D4" s="24"/>
      <c r="E4" s="24"/>
      <c r="F4" s="24"/>
      <c r="G4" s="24"/>
      <c r="H4" s="24"/>
      <c r="I4" s="24"/>
      <c r="J4" s="24"/>
    </row>
    <row r="5" spans="1:10" x14ac:dyDescent="0.35">
      <c r="A5" s="24"/>
      <c r="B5" s="28" t="s">
        <v>25</v>
      </c>
      <c r="C5" s="28" t="s">
        <v>25</v>
      </c>
      <c r="D5" s="28" t="s">
        <v>26</v>
      </c>
      <c r="E5" s="28" t="s">
        <v>27</v>
      </c>
      <c r="F5" s="28" t="s">
        <v>28</v>
      </c>
      <c r="G5" s="28" t="s">
        <v>27</v>
      </c>
      <c r="H5" s="28" t="s">
        <v>28</v>
      </c>
      <c r="I5" s="28" t="s">
        <v>29</v>
      </c>
      <c r="J5" s="28" t="s">
        <v>29</v>
      </c>
    </row>
    <row r="6" spans="1:10" x14ac:dyDescent="0.35">
      <c r="A6" s="29" t="s">
        <v>3</v>
      </c>
      <c r="B6" s="19">
        <v>98650.5</v>
      </c>
      <c r="C6" s="19">
        <v>42595.5</v>
      </c>
      <c r="D6" s="30">
        <v>11719.5</v>
      </c>
      <c r="E6" s="31">
        <v>13.249870277320452</v>
      </c>
      <c r="F6" s="30">
        <v>0</v>
      </c>
      <c r="G6" s="31">
        <v>13.305752594866791</v>
      </c>
      <c r="H6" s="30">
        <v>0</v>
      </c>
      <c r="I6" s="32">
        <v>283</v>
      </c>
      <c r="J6" s="21">
        <v>248</v>
      </c>
    </row>
    <row r="11" spans="1:10" x14ac:dyDescent="0.35">
      <c r="C11" t="s">
        <v>31</v>
      </c>
      <c r="D11">
        <f>1-D6/(I6*J6)</f>
        <v>0.8330174968653824</v>
      </c>
    </row>
    <row r="15" spans="1:10" x14ac:dyDescent="0.35">
      <c r="A15" s="26"/>
      <c r="B15" s="27"/>
      <c r="C15" s="24"/>
      <c r="D15" s="24"/>
      <c r="E15" s="24"/>
      <c r="F15" s="24"/>
      <c r="G15" s="24"/>
      <c r="H15" s="24"/>
      <c r="I15" s="24"/>
      <c r="J15" s="24"/>
    </row>
    <row r="16" spans="1:10" x14ac:dyDescent="0.35">
      <c r="A16" s="24"/>
      <c r="B16" s="28"/>
      <c r="C16" s="28"/>
      <c r="D16" s="28"/>
      <c r="E16" s="28"/>
      <c r="F16" s="28"/>
      <c r="G16" s="28"/>
      <c r="H16" s="28"/>
      <c r="I16" s="28"/>
      <c r="J16" s="28"/>
    </row>
    <row r="17" spans="1:10" x14ac:dyDescent="0.35">
      <c r="A17" s="29"/>
      <c r="B17" s="18"/>
      <c r="C17" s="19"/>
      <c r="D17" s="18"/>
      <c r="E17" s="20"/>
      <c r="F17" s="20"/>
      <c r="G17" s="20"/>
      <c r="H17" s="20"/>
      <c r="I17" s="21"/>
      <c r="J17" s="21"/>
    </row>
    <row r="19" spans="1:10" x14ac:dyDescent="0.35">
      <c r="A19" s="18"/>
      <c r="B19" s="18"/>
      <c r="C19" s="19"/>
      <c r="D19" s="18"/>
      <c r="E19" s="20"/>
      <c r="F19" s="20"/>
      <c r="G19" s="20"/>
      <c r="H19" s="20"/>
      <c r="I19" s="21"/>
      <c r="J19" s="21"/>
    </row>
  </sheetData>
  <mergeCells count="6">
    <mergeCell ref="A1:A2"/>
    <mergeCell ref="B1:J1"/>
    <mergeCell ref="A4:A5"/>
    <mergeCell ref="B4:J4"/>
    <mergeCell ref="A15:A16"/>
    <mergeCell ref="B15:J1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List2</vt:lpstr>
      <vt:lpstr>List4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Hloušková</dc:creator>
  <cp:lastModifiedBy>Michaela Hloušková</cp:lastModifiedBy>
  <dcterms:created xsi:type="dcterms:W3CDTF">2025-04-13T17:49:44Z</dcterms:created>
  <dcterms:modified xsi:type="dcterms:W3CDTF">2025-04-13T20:32:42Z</dcterms:modified>
</cp:coreProperties>
</file>