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64559049-3CDC-40BF-9F44-C71BA0006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9" i="4"/>
  <c r="Q3" i="4"/>
  <c r="P3" i="4"/>
  <c r="M3" i="4"/>
  <c r="L3" i="4"/>
  <c r="L9" i="4"/>
  <c r="I9" i="4"/>
  <c r="M9" i="4" s="1"/>
  <c r="O9" i="4" s="1"/>
  <c r="H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H40" i="4"/>
  <c r="I40" i="4"/>
  <c r="J40" i="4"/>
  <c r="M40" i="4" s="1"/>
  <c r="O40" i="4" s="1"/>
  <c r="K40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9" i="4"/>
  <c r="K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L40" i="4" l="1"/>
  <c r="P40" i="4" s="1"/>
  <c r="N9" i="4"/>
  <c r="P9" i="4"/>
  <c r="N40" i="4" l="1"/>
</calcChain>
</file>

<file path=xl/sharedStrings.xml><?xml version="1.0" encoding="utf-8"?>
<sst xmlns="http://schemas.openxmlformats.org/spreadsheetml/2006/main" count="20" uniqueCount="20">
  <si>
    <t>nevera</t>
  </si>
  <si>
    <t>respondent</t>
  </si>
  <si>
    <t>TP</t>
  </si>
  <si>
    <t>FP</t>
  </si>
  <si>
    <t>FN</t>
  </si>
  <si>
    <t>TN</t>
  </si>
  <si>
    <t>Senzitivita</t>
  </si>
  <si>
    <t>Specificita</t>
  </si>
  <si>
    <t>J</t>
  </si>
  <si>
    <t>nevera_ano</t>
  </si>
  <si>
    <t>nevera_ne</t>
  </si>
  <si>
    <t>celkom</t>
  </si>
  <si>
    <t>I</t>
  </si>
  <si>
    <t>p</t>
  </si>
  <si>
    <t>q</t>
  </si>
  <si>
    <t>hruby_skor</t>
  </si>
  <si>
    <t>počcet:</t>
  </si>
  <si>
    <t>Cut-off</t>
  </si>
  <si>
    <t>1-Senzitivita</t>
  </si>
  <si>
    <t>1-Specificita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</si>
</sst>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42" applyBorder="1"/>
    <xf numFmtId="9" fontId="0" fillId="0" borderId="0" xfId="1" applyFont="1"/>
    <xf numFmtId="170" fontId="0" fillId="0" borderId="0" xfId="0" applyNumberFormat="1"/>
    <xf numFmtId="9" fontId="0" fillId="0" borderId="0" xfId="0" applyNumberFormat="1"/>
    <xf numFmtId="9" fontId="0" fillId="0" borderId="10" xfId="1" applyFont="1" applyBorder="1"/>
    <xf numFmtId="2" fontId="0" fillId="0" borderId="0" xfId="0" applyNumberFormat="1"/>
    <xf numFmtId="0" fontId="1" fillId="0" borderId="0" xfId="42" applyFill="1"/>
    <xf numFmtId="0" fontId="0" fillId="0" borderId="0" xfId="0" applyBorder="1"/>
    <xf numFmtId="0" fontId="17" fillId="0" borderId="10" xfId="42" applyFont="1" applyBorder="1"/>
    <xf numFmtId="0" fontId="17" fillId="0" borderId="0" xfId="42" applyFont="1"/>
    <xf numFmtId="0" fontId="17" fillId="0" borderId="10" xfId="0" applyFont="1" applyBorder="1"/>
    <xf numFmtId="0" fontId="0" fillId="0" borderId="10" xfId="0" applyBorder="1"/>
    <xf numFmtId="1" fontId="0" fillId="0" borderId="0" xfId="1" applyNumberFormat="1" applyFont="1"/>
    <xf numFmtId="0" fontId="1" fillId="0" borderId="0" xfId="42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7" builtinId="26" customBuiltin="1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" xfId="2" builtinId="15" customBuiltin="1"/>
    <cellStyle name="Neutrálna" xfId="9" builtinId="28" customBuiltin="1"/>
    <cellStyle name="Normálna" xfId="0" builtinId="0"/>
    <cellStyle name="Normálna 2" xfId="42" xr:uid="{1981209A-681F-4573-9C80-AA13D38F40DE}"/>
    <cellStyle name="Normální_List1" xfId="44" xr:uid="{534378D2-1D6D-4F58-A3B8-B8D7D99B66C0}"/>
    <cellStyle name="Percentá" xfId="1" builtinId="5"/>
    <cellStyle name="Percentá 2" xfId="45" xr:uid="{B7E94A2B-CBC1-489D-AB1F-A452F612A7C7}"/>
    <cellStyle name="Poznámka 2" xfId="43" xr:uid="{0124F8A0-D863-4975-A00D-998553C258EE}"/>
    <cellStyle name="Prepojená bunka" xfId="13" builtinId="24" customBuiltin="1"/>
    <cellStyle name="Spolu" xfId="17" builtinId="25" customBuiltin="1"/>
    <cellStyle name="Text upozornenia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6" builtinId="53" customBuiltin="1"/>
    <cellStyle name="Zlá" xfId="8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Hárok4!$O$9:$O$40</c:f>
              <c:numCache>
                <c:formatCode>0%</c:formatCode>
                <c:ptCount val="32"/>
                <c:pt idx="0">
                  <c:v>1</c:v>
                </c:pt>
                <c:pt idx="1">
                  <c:v>0.9942196531791907</c:v>
                </c:pt>
                <c:pt idx="2">
                  <c:v>0.97109826589595372</c:v>
                </c:pt>
                <c:pt idx="3">
                  <c:v>0.95086705202312138</c:v>
                </c:pt>
                <c:pt idx="4">
                  <c:v>0.91618497109826591</c:v>
                </c:pt>
                <c:pt idx="5">
                  <c:v>0.87283236994219648</c:v>
                </c:pt>
                <c:pt idx="6">
                  <c:v>0.81502890173410403</c:v>
                </c:pt>
                <c:pt idx="7">
                  <c:v>0.72832369942196529</c:v>
                </c:pt>
                <c:pt idx="8">
                  <c:v>0.66473988439306364</c:v>
                </c:pt>
                <c:pt idx="9">
                  <c:v>0.56358381502890176</c:v>
                </c:pt>
                <c:pt idx="10">
                  <c:v>0.48554913294797686</c:v>
                </c:pt>
                <c:pt idx="11">
                  <c:v>0.4277456647398844</c:v>
                </c:pt>
                <c:pt idx="12">
                  <c:v>0.38439306358381498</c:v>
                </c:pt>
                <c:pt idx="13">
                  <c:v>0.32947976878612717</c:v>
                </c:pt>
                <c:pt idx="14">
                  <c:v>0.26300578034682076</c:v>
                </c:pt>
                <c:pt idx="15">
                  <c:v>0.2225433526011561</c:v>
                </c:pt>
                <c:pt idx="16">
                  <c:v>0.17630057803468213</c:v>
                </c:pt>
                <c:pt idx="17">
                  <c:v>0.1445086705202312</c:v>
                </c:pt>
                <c:pt idx="18">
                  <c:v>0.12427745664739887</c:v>
                </c:pt>
                <c:pt idx="19">
                  <c:v>9.5375722543352581E-2</c:v>
                </c:pt>
                <c:pt idx="20">
                  <c:v>8.0924855491329439E-2</c:v>
                </c:pt>
                <c:pt idx="21">
                  <c:v>6.3583815028901758E-2</c:v>
                </c:pt>
                <c:pt idx="22">
                  <c:v>4.0462427745664775E-2</c:v>
                </c:pt>
                <c:pt idx="23">
                  <c:v>3.4682080924855474E-2</c:v>
                </c:pt>
                <c:pt idx="24">
                  <c:v>2.6011560693641633E-2</c:v>
                </c:pt>
                <c:pt idx="25">
                  <c:v>2.0231213872832332E-2</c:v>
                </c:pt>
                <c:pt idx="26">
                  <c:v>1.4450867052023142E-2</c:v>
                </c:pt>
                <c:pt idx="27">
                  <c:v>8.6705202312138407E-3</c:v>
                </c:pt>
                <c:pt idx="28">
                  <c:v>8.6705202312138407E-3</c:v>
                </c:pt>
                <c:pt idx="29">
                  <c:v>5.7803468208093012E-3</c:v>
                </c:pt>
                <c:pt idx="30">
                  <c:v>2.8901734104046506E-3</c:v>
                </c:pt>
                <c:pt idx="31">
                  <c:v>0</c:v>
                </c:pt>
              </c:numCache>
            </c:numRef>
          </c:xVal>
          <c:yVal>
            <c:numRef>
              <c:f>Hárok4!$L$9:$L$40</c:f>
              <c:numCache>
                <c:formatCode>0%</c:formatCode>
                <c:ptCount val="32"/>
                <c:pt idx="0">
                  <c:v>1</c:v>
                </c:pt>
                <c:pt idx="1">
                  <c:v>0.99431818181818177</c:v>
                </c:pt>
                <c:pt idx="2">
                  <c:v>0.97159090909090906</c:v>
                </c:pt>
                <c:pt idx="3">
                  <c:v>0.96022727272727271</c:v>
                </c:pt>
                <c:pt idx="4">
                  <c:v>0.9375</c:v>
                </c:pt>
                <c:pt idx="5">
                  <c:v>0.89204545454545459</c:v>
                </c:pt>
                <c:pt idx="6">
                  <c:v>0.86363636363636365</c:v>
                </c:pt>
                <c:pt idx="7">
                  <c:v>0.81818181818181823</c:v>
                </c:pt>
                <c:pt idx="8">
                  <c:v>0.75568181818181823</c:v>
                </c:pt>
                <c:pt idx="9">
                  <c:v>0.67045454545454541</c:v>
                </c:pt>
                <c:pt idx="10">
                  <c:v>0.61931818181818177</c:v>
                </c:pt>
                <c:pt idx="11">
                  <c:v>0.56818181818181823</c:v>
                </c:pt>
                <c:pt idx="12">
                  <c:v>0.51136363636363635</c:v>
                </c:pt>
                <c:pt idx="13">
                  <c:v>0.47159090909090912</c:v>
                </c:pt>
                <c:pt idx="14">
                  <c:v>0.44318181818181818</c:v>
                </c:pt>
                <c:pt idx="15">
                  <c:v>0.39772727272727271</c:v>
                </c:pt>
                <c:pt idx="16">
                  <c:v>0.35227272727272729</c:v>
                </c:pt>
                <c:pt idx="17">
                  <c:v>0.28977272727272729</c:v>
                </c:pt>
                <c:pt idx="18">
                  <c:v>0.23295454545454544</c:v>
                </c:pt>
                <c:pt idx="19">
                  <c:v>0.19886363636363635</c:v>
                </c:pt>
                <c:pt idx="20">
                  <c:v>0.1875</c:v>
                </c:pt>
                <c:pt idx="21">
                  <c:v>0.14204545454545456</c:v>
                </c:pt>
                <c:pt idx="22">
                  <c:v>9.6590909090909088E-2</c:v>
                </c:pt>
                <c:pt idx="23">
                  <c:v>6.8181818181818177E-2</c:v>
                </c:pt>
                <c:pt idx="24">
                  <c:v>6.25E-2</c:v>
                </c:pt>
                <c:pt idx="25">
                  <c:v>4.5454545454545456E-2</c:v>
                </c:pt>
                <c:pt idx="26">
                  <c:v>2.8409090909090908E-2</c:v>
                </c:pt>
                <c:pt idx="27">
                  <c:v>1.7045454545454544E-2</c:v>
                </c:pt>
                <c:pt idx="28">
                  <c:v>1.1363636363636364E-2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01-439A-9DEE-927344D92CDE}"/>
            </c:ext>
          </c:extLst>
        </c:ser>
        <c:ser>
          <c:idx val="1"/>
          <c:order val="1"/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>
                    <a:lumMod val="75000"/>
                  </a:schemeClr>
                </a:solidFill>
                <a:ln w="9525">
                  <a:solidFill>
                    <a:schemeClr val="accent2">
                      <a:lumMod val="75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01-439A-9DEE-927344D92CDE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CD01-439A-9DEE-927344D9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20255"/>
        <c:axId val="96820735"/>
      </c:scatterChart>
      <c:valAx>
        <c:axId val="96820255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6820735"/>
        <c:crosses val="autoZero"/>
        <c:crossBetween val="midCat"/>
        <c:majorUnit val="0.1"/>
      </c:valAx>
      <c:valAx>
        <c:axId val="968207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682025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526473</xdr:colOff>
      <xdr:row>11</xdr:row>
      <xdr:rowOff>108856</xdr:rowOff>
    </xdr:from>
    <xdr:to>
      <xdr:col>26</xdr:col>
      <xdr:colOff>448492</xdr:colOff>
      <xdr:row>34</xdr:row>
      <xdr:rowOff>69273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265590-778A-C0C1-10D8-2C8F9EBEC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3FA4-1C49-412D-B54B-98E2EBE081AB}">
  <dimension ref="A1:Q523"/>
  <sheetViews>
    <sheetView tabSelected="1" zoomScale="70" zoomScaleNormal="70" workbookViewId="0">
      <selection activeCell="U10" sqref="U10"/>
    </sheetView>
  </sheetViews>
  <sheetFormatPr defaultRowHeight="14.4" x14ac:dyDescent="0.3"/>
  <cols>
    <col min="1" max="1" width="11.21875" style="8" bestFit="1" customWidth="1"/>
    <col min="2" max="2" width="11.109375" bestFit="1" customWidth="1"/>
    <col min="3" max="3" width="7" bestFit="1" customWidth="1"/>
    <col min="4" max="4" width="6.77734375" style="14" bestFit="1" customWidth="1"/>
    <col min="12" max="12" width="11.21875" style="2" bestFit="1" customWidth="1"/>
    <col min="13" max="13" width="10.21875" customWidth="1"/>
    <col min="14" max="14" width="11.88671875" bestFit="1" customWidth="1"/>
    <col min="15" max="15" width="12" customWidth="1"/>
    <col min="17" max="17" width="11.33203125" bestFit="1" customWidth="1"/>
  </cols>
  <sheetData>
    <row r="1" spans="1:17" x14ac:dyDescent="0.3">
      <c r="A1" s="9" t="s">
        <v>1</v>
      </c>
      <c r="B1" s="9" t="s">
        <v>15</v>
      </c>
      <c r="C1" s="11" t="s">
        <v>0</v>
      </c>
      <c r="D1" s="10"/>
    </row>
    <row r="2" spans="1:17" x14ac:dyDescent="0.3">
      <c r="A2" s="1">
        <v>1337</v>
      </c>
      <c r="B2" s="14">
        <v>21</v>
      </c>
      <c r="C2">
        <v>0</v>
      </c>
      <c r="K2" t="s">
        <v>16</v>
      </c>
      <c r="L2" s="2" t="s">
        <v>9</v>
      </c>
      <c r="M2" t="s">
        <v>10</v>
      </c>
      <c r="N2" t="s">
        <v>11</v>
      </c>
      <c r="P2" t="s">
        <v>13</v>
      </c>
      <c r="Q2" t="s">
        <v>14</v>
      </c>
    </row>
    <row r="3" spans="1:17" x14ac:dyDescent="0.3">
      <c r="A3" s="1">
        <v>9792</v>
      </c>
      <c r="B3" s="14">
        <v>38</v>
      </c>
      <c r="C3">
        <v>1</v>
      </c>
      <c r="L3" s="13">
        <f>COUNTIF(C2:C523,1)</f>
        <v>176</v>
      </c>
      <c r="M3">
        <f>COUNTIF(C2:C523,0)</f>
        <v>346</v>
      </c>
      <c r="N3">
        <v>522</v>
      </c>
      <c r="P3" s="6">
        <f>L3/N3</f>
        <v>0.33716475095785442</v>
      </c>
      <c r="Q3" s="6">
        <f>M3/N3</f>
        <v>0.66283524904214564</v>
      </c>
    </row>
    <row r="4" spans="1:17" x14ac:dyDescent="0.3">
      <c r="A4" s="1">
        <v>14468</v>
      </c>
      <c r="B4" s="14">
        <v>26</v>
      </c>
      <c r="C4">
        <v>0</v>
      </c>
    </row>
    <row r="5" spans="1:17" x14ac:dyDescent="0.3">
      <c r="A5" s="1">
        <v>17391</v>
      </c>
      <c r="B5" s="14">
        <v>28</v>
      </c>
      <c r="C5">
        <v>0</v>
      </c>
    </row>
    <row r="6" spans="1:17" x14ac:dyDescent="0.3">
      <c r="A6" s="1">
        <v>19227</v>
      </c>
      <c r="B6" s="14">
        <v>29</v>
      </c>
      <c r="C6">
        <v>0</v>
      </c>
    </row>
    <row r="7" spans="1:17" x14ac:dyDescent="0.3">
      <c r="A7" s="1">
        <v>19228</v>
      </c>
      <c r="B7" s="14">
        <v>28</v>
      </c>
      <c r="C7">
        <v>1</v>
      </c>
    </row>
    <row r="8" spans="1:17" x14ac:dyDescent="0.3">
      <c r="A8" s="1">
        <v>19233</v>
      </c>
      <c r="B8" s="14">
        <v>23</v>
      </c>
      <c r="C8">
        <v>0</v>
      </c>
      <c r="G8" s="12" t="s">
        <v>17</v>
      </c>
      <c r="H8" s="12" t="s">
        <v>2</v>
      </c>
      <c r="I8" s="12" t="s">
        <v>3</v>
      </c>
      <c r="J8" s="12" t="s">
        <v>5</v>
      </c>
      <c r="K8" s="12" t="s">
        <v>4</v>
      </c>
      <c r="L8" s="5" t="s">
        <v>6</v>
      </c>
      <c r="M8" s="12" t="s">
        <v>7</v>
      </c>
      <c r="N8" s="12" t="s">
        <v>18</v>
      </c>
      <c r="O8" s="12" t="s">
        <v>19</v>
      </c>
      <c r="P8" s="12" t="s">
        <v>8</v>
      </c>
      <c r="Q8" s="12" t="s">
        <v>12</v>
      </c>
    </row>
    <row r="9" spans="1:17" x14ac:dyDescent="0.3">
      <c r="A9" s="1">
        <v>19237</v>
      </c>
      <c r="B9" s="14">
        <v>26</v>
      </c>
      <c r="C9">
        <v>0</v>
      </c>
      <c r="G9" s="14">
        <v>18</v>
      </c>
      <c r="H9">
        <f>COUNTIFS(B$2:B$523,"&gt;="&amp;G9,C$2:C$523,1)</f>
        <v>176</v>
      </c>
      <c r="I9">
        <f>COUNTIFS(B$2:B$523,"&gt;="&amp;G9,C$2:C$523,0)</f>
        <v>346</v>
      </c>
      <c r="J9">
        <f>COUNTIFS(B$2:B$523,"&lt;"&amp;G9,C$2:C$523,0)</f>
        <v>0</v>
      </c>
      <c r="K9">
        <f>COUNTIFS(B$2:B$523,"&lt;"&amp;G9,C$2:C$523,1)</f>
        <v>0</v>
      </c>
      <c r="L9" s="2">
        <f>H9/(H9+K9)</f>
        <v>1</v>
      </c>
      <c r="M9" s="2">
        <f>J9/(J9+I9)</f>
        <v>0</v>
      </c>
      <c r="N9" s="4">
        <f>1-L9</f>
        <v>0</v>
      </c>
      <c r="O9" s="4">
        <f>1-M9</f>
        <v>1</v>
      </c>
      <c r="P9" s="3">
        <f>L9+M9-1</f>
        <v>0</v>
      </c>
      <c r="Q9" s="3">
        <f>1-($P$3*N9+$Q$3*O9)</f>
        <v>0.33716475095785436</v>
      </c>
    </row>
    <row r="10" spans="1:17" x14ac:dyDescent="0.3">
      <c r="A10" s="1">
        <v>19238</v>
      </c>
      <c r="B10" s="14">
        <v>25</v>
      </c>
      <c r="C10">
        <v>0</v>
      </c>
      <c r="G10" s="14">
        <v>19</v>
      </c>
      <c r="H10">
        <f t="shared" ref="H10:H40" si="0">COUNTIFS(B$2:B$523,"&gt;="&amp;G10,C$2:C$523,1)</f>
        <v>175</v>
      </c>
      <c r="I10">
        <f t="shared" ref="I10:I40" si="1">COUNTIFS(B$2:B$523,"&gt;="&amp;G10,C$2:C$523,0)</f>
        <v>344</v>
      </c>
      <c r="J10">
        <f t="shared" ref="J10:J40" si="2">COUNTIFS(B$2:B$523,"&lt;"&amp;G10,C$2:C$523,0)</f>
        <v>2</v>
      </c>
      <c r="K10">
        <f t="shared" ref="K10:K40" si="3">COUNTIFS(B$2:B$523,"&lt;"&amp;G10,C$2:C$523,1)</f>
        <v>1</v>
      </c>
      <c r="L10" s="2">
        <f t="shared" ref="L10:L40" si="4">H10/(H10+K10)</f>
        <v>0.99431818181818177</v>
      </c>
      <c r="M10" s="2">
        <f t="shared" ref="M10:M40" si="5">J10/(J10+I10)</f>
        <v>5.7803468208092483E-3</v>
      </c>
      <c r="N10" s="4">
        <f t="shared" ref="N10:N40" si="6">1-L10</f>
        <v>5.6818181818182323E-3</v>
      </c>
      <c r="O10" s="4">
        <f t="shared" ref="O10:O40" si="7">1-M10</f>
        <v>0.9942196531791907</v>
      </c>
      <c r="P10" s="3">
        <f t="shared" ref="P10:P40" si="8">L10+M10-1</f>
        <v>9.8528638990957873E-5</v>
      </c>
      <c r="Q10" s="3">
        <f t="shared" ref="Q10:Q40" si="9">1-($P$3*N10+$Q$3*O10)</f>
        <v>0.33908045977011492</v>
      </c>
    </row>
    <row r="11" spans="1:17" x14ac:dyDescent="0.3">
      <c r="A11" s="1">
        <v>19242</v>
      </c>
      <c r="B11" s="14">
        <v>29</v>
      </c>
      <c r="C11">
        <v>0</v>
      </c>
      <c r="G11" s="14">
        <v>20</v>
      </c>
      <c r="H11">
        <f t="shared" si="0"/>
        <v>171</v>
      </c>
      <c r="I11">
        <f t="shared" si="1"/>
        <v>336</v>
      </c>
      <c r="J11">
        <f t="shared" si="2"/>
        <v>10</v>
      </c>
      <c r="K11">
        <f t="shared" si="3"/>
        <v>5</v>
      </c>
      <c r="L11" s="2">
        <f t="shared" si="4"/>
        <v>0.97159090909090906</v>
      </c>
      <c r="M11" s="2">
        <f t="shared" si="5"/>
        <v>2.8901734104046242E-2</v>
      </c>
      <c r="N11" s="4">
        <f t="shared" si="6"/>
        <v>2.8409090909090939E-2</v>
      </c>
      <c r="O11" s="4">
        <f t="shared" si="7"/>
        <v>0.97109826589595372</v>
      </c>
      <c r="P11" s="3">
        <f t="shared" si="8"/>
        <v>4.9264319495523345E-4</v>
      </c>
      <c r="Q11" s="3">
        <f t="shared" si="9"/>
        <v>0.34674329501915713</v>
      </c>
    </row>
    <row r="12" spans="1:17" x14ac:dyDescent="0.3">
      <c r="A12" s="1">
        <v>19246</v>
      </c>
      <c r="B12" s="14">
        <v>25</v>
      </c>
      <c r="C12">
        <v>1</v>
      </c>
      <c r="G12" s="14">
        <v>21</v>
      </c>
      <c r="H12">
        <f t="shared" si="0"/>
        <v>169</v>
      </c>
      <c r="I12">
        <f t="shared" si="1"/>
        <v>329</v>
      </c>
      <c r="J12">
        <f t="shared" si="2"/>
        <v>17</v>
      </c>
      <c r="K12">
        <f t="shared" si="3"/>
        <v>7</v>
      </c>
      <c r="L12" s="2">
        <f t="shared" si="4"/>
        <v>0.96022727272727271</v>
      </c>
      <c r="M12" s="2">
        <f t="shared" si="5"/>
        <v>4.9132947976878616E-2</v>
      </c>
      <c r="N12" s="4">
        <f t="shared" si="6"/>
        <v>3.9772727272727293E-2</v>
      </c>
      <c r="O12" s="4">
        <f t="shared" si="7"/>
        <v>0.95086705202312138</v>
      </c>
      <c r="P12" s="3">
        <f t="shared" si="8"/>
        <v>9.360220704151434E-3</v>
      </c>
      <c r="Q12" s="3">
        <f t="shared" si="9"/>
        <v>0.35632183908045978</v>
      </c>
    </row>
    <row r="13" spans="1:17" x14ac:dyDescent="0.3">
      <c r="A13" s="1">
        <v>19248</v>
      </c>
      <c r="B13" s="14">
        <v>27</v>
      </c>
      <c r="C13">
        <v>0</v>
      </c>
      <c r="G13" s="14">
        <v>22</v>
      </c>
      <c r="H13">
        <f t="shared" si="0"/>
        <v>165</v>
      </c>
      <c r="I13">
        <f t="shared" si="1"/>
        <v>317</v>
      </c>
      <c r="J13">
        <f t="shared" si="2"/>
        <v>29</v>
      </c>
      <c r="K13">
        <f t="shared" si="3"/>
        <v>11</v>
      </c>
      <c r="L13" s="2">
        <f t="shared" si="4"/>
        <v>0.9375</v>
      </c>
      <c r="M13" s="2">
        <f t="shared" si="5"/>
        <v>8.3815028901734104E-2</v>
      </c>
      <c r="N13" s="4">
        <f t="shared" si="6"/>
        <v>6.25E-2</v>
      </c>
      <c r="O13" s="4">
        <f t="shared" si="7"/>
        <v>0.91618497109826591</v>
      </c>
      <c r="P13" s="3">
        <f t="shared" si="8"/>
        <v>2.131502890173409E-2</v>
      </c>
      <c r="Q13" s="3">
        <f t="shared" si="9"/>
        <v>0.37164750957854409</v>
      </c>
    </row>
    <row r="14" spans="1:17" x14ac:dyDescent="0.3">
      <c r="A14" s="1">
        <v>19251</v>
      </c>
      <c r="B14" s="14">
        <v>39</v>
      </c>
      <c r="C14">
        <v>0</v>
      </c>
      <c r="G14" s="14">
        <v>23</v>
      </c>
      <c r="H14">
        <f t="shared" si="0"/>
        <v>157</v>
      </c>
      <c r="I14">
        <f t="shared" si="1"/>
        <v>302</v>
      </c>
      <c r="J14">
        <f t="shared" si="2"/>
        <v>44</v>
      </c>
      <c r="K14">
        <f t="shared" si="3"/>
        <v>19</v>
      </c>
      <c r="L14" s="2">
        <f t="shared" si="4"/>
        <v>0.89204545454545459</v>
      </c>
      <c r="M14" s="2">
        <f t="shared" si="5"/>
        <v>0.12716763005780346</v>
      </c>
      <c r="N14" s="4">
        <f t="shared" si="6"/>
        <v>0.10795454545454541</v>
      </c>
      <c r="O14" s="4">
        <f t="shared" si="7"/>
        <v>0.87283236994219648</v>
      </c>
      <c r="P14" s="3">
        <f t="shared" si="8"/>
        <v>1.9213084603258102E-2</v>
      </c>
      <c r="Q14" s="3">
        <f t="shared" si="9"/>
        <v>0.38505747126436785</v>
      </c>
    </row>
    <row r="15" spans="1:17" x14ac:dyDescent="0.3">
      <c r="A15" s="1">
        <v>19256</v>
      </c>
      <c r="B15" s="14">
        <v>32</v>
      </c>
      <c r="C15">
        <v>0</v>
      </c>
      <c r="G15" s="14">
        <v>24</v>
      </c>
      <c r="H15">
        <f t="shared" si="0"/>
        <v>152</v>
      </c>
      <c r="I15">
        <f t="shared" si="1"/>
        <v>282</v>
      </c>
      <c r="J15">
        <f t="shared" si="2"/>
        <v>64</v>
      </c>
      <c r="K15">
        <f t="shared" si="3"/>
        <v>24</v>
      </c>
      <c r="L15" s="2">
        <f t="shared" si="4"/>
        <v>0.86363636363636365</v>
      </c>
      <c r="M15" s="2">
        <f t="shared" si="5"/>
        <v>0.18497109826589594</v>
      </c>
      <c r="N15" s="4">
        <f t="shared" si="6"/>
        <v>0.13636363636363635</v>
      </c>
      <c r="O15" s="4">
        <f t="shared" si="7"/>
        <v>0.81502890173410403</v>
      </c>
      <c r="P15" s="3">
        <f t="shared" si="8"/>
        <v>4.8607461902259619E-2</v>
      </c>
      <c r="Q15" s="3">
        <f t="shared" si="9"/>
        <v>0.4137931034482758</v>
      </c>
    </row>
    <row r="16" spans="1:17" x14ac:dyDescent="0.3">
      <c r="A16" s="1">
        <v>19264</v>
      </c>
      <c r="B16" s="14">
        <v>22</v>
      </c>
      <c r="C16">
        <v>1</v>
      </c>
      <c r="G16" s="14">
        <v>25</v>
      </c>
      <c r="H16">
        <f t="shared" si="0"/>
        <v>144</v>
      </c>
      <c r="I16">
        <f t="shared" si="1"/>
        <v>252</v>
      </c>
      <c r="J16">
        <f t="shared" si="2"/>
        <v>94</v>
      </c>
      <c r="K16">
        <f t="shared" si="3"/>
        <v>32</v>
      </c>
      <c r="L16" s="2">
        <f t="shared" si="4"/>
        <v>0.81818181818181823</v>
      </c>
      <c r="M16" s="2">
        <f t="shared" si="5"/>
        <v>0.27167630057803466</v>
      </c>
      <c r="N16" s="4">
        <f t="shared" si="6"/>
        <v>0.18181818181818177</v>
      </c>
      <c r="O16" s="4">
        <f t="shared" si="7"/>
        <v>0.72832369942196529</v>
      </c>
      <c r="P16" s="3">
        <f t="shared" si="8"/>
        <v>8.9858118759852834E-2</v>
      </c>
      <c r="Q16" s="3">
        <f t="shared" si="9"/>
        <v>0.45593869731800762</v>
      </c>
    </row>
    <row r="17" spans="1:17" x14ac:dyDescent="0.3">
      <c r="A17" s="1">
        <v>19270</v>
      </c>
      <c r="B17" s="14">
        <v>22</v>
      </c>
      <c r="C17">
        <v>0</v>
      </c>
      <c r="G17" s="14">
        <v>26</v>
      </c>
      <c r="H17">
        <f t="shared" si="0"/>
        <v>133</v>
      </c>
      <c r="I17">
        <f t="shared" si="1"/>
        <v>230</v>
      </c>
      <c r="J17">
        <f t="shared" si="2"/>
        <v>116</v>
      </c>
      <c r="K17">
        <f t="shared" si="3"/>
        <v>43</v>
      </c>
      <c r="L17" s="2">
        <f t="shared" si="4"/>
        <v>0.75568181818181823</v>
      </c>
      <c r="M17" s="2">
        <f t="shared" si="5"/>
        <v>0.33526011560693642</v>
      </c>
      <c r="N17" s="4">
        <f t="shared" si="6"/>
        <v>0.24431818181818177</v>
      </c>
      <c r="O17" s="4">
        <f t="shared" si="7"/>
        <v>0.66473988439306364</v>
      </c>
      <c r="P17" s="3">
        <f t="shared" si="8"/>
        <v>9.0941933788754703E-2</v>
      </c>
      <c r="Q17" s="3">
        <f t="shared" si="9"/>
        <v>0.47701149425287348</v>
      </c>
    </row>
    <row r="18" spans="1:17" x14ac:dyDescent="0.3">
      <c r="A18" s="1">
        <v>19277</v>
      </c>
      <c r="B18" s="14">
        <v>27</v>
      </c>
      <c r="C18">
        <v>0</v>
      </c>
      <c r="G18" s="14">
        <v>27</v>
      </c>
      <c r="H18">
        <f t="shared" si="0"/>
        <v>118</v>
      </c>
      <c r="I18">
        <f t="shared" si="1"/>
        <v>195</v>
      </c>
      <c r="J18">
        <f t="shared" si="2"/>
        <v>151</v>
      </c>
      <c r="K18">
        <f t="shared" si="3"/>
        <v>58</v>
      </c>
      <c r="L18" s="2">
        <f t="shared" si="4"/>
        <v>0.67045454545454541</v>
      </c>
      <c r="M18" s="2">
        <f t="shared" si="5"/>
        <v>0.43641618497109824</v>
      </c>
      <c r="N18" s="4">
        <f t="shared" si="6"/>
        <v>0.32954545454545459</v>
      </c>
      <c r="O18" s="4">
        <f t="shared" si="7"/>
        <v>0.56358381502890176</v>
      </c>
      <c r="P18" s="3">
        <f t="shared" si="8"/>
        <v>0.10687073042564377</v>
      </c>
      <c r="Q18" s="3">
        <f t="shared" si="9"/>
        <v>0.5153256704980842</v>
      </c>
    </row>
    <row r="19" spans="1:17" x14ac:dyDescent="0.3">
      <c r="A19" s="1">
        <v>19285</v>
      </c>
      <c r="B19" s="14">
        <v>40</v>
      </c>
      <c r="C19">
        <v>0</v>
      </c>
      <c r="G19" s="14">
        <v>28</v>
      </c>
      <c r="H19">
        <f t="shared" si="0"/>
        <v>109</v>
      </c>
      <c r="I19">
        <f t="shared" si="1"/>
        <v>168</v>
      </c>
      <c r="J19">
        <f t="shared" si="2"/>
        <v>178</v>
      </c>
      <c r="K19">
        <f t="shared" si="3"/>
        <v>67</v>
      </c>
      <c r="L19" s="2">
        <f t="shared" si="4"/>
        <v>0.61931818181818177</v>
      </c>
      <c r="M19" s="2">
        <f t="shared" si="5"/>
        <v>0.51445086705202314</v>
      </c>
      <c r="N19" s="4">
        <f t="shared" si="6"/>
        <v>0.38068181818181823</v>
      </c>
      <c r="O19" s="4">
        <f t="shared" si="7"/>
        <v>0.48554913294797686</v>
      </c>
      <c r="P19" s="3">
        <f t="shared" si="8"/>
        <v>0.1337690488702048</v>
      </c>
      <c r="Q19" s="3">
        <f t="shared" si="9"/>
        <v>0.54980842911877392</v>
      </c>
    </row>
    <row r="20" spans="1:17" x14ac:dyDescent="0.3">
      <c r="A20" s="1">
        <v>19286</v>
      </c>
      <c r="B20" s="14">
        <v>30</v>
      </c>
      <c r="C20">
        <v>0</v>
      </c>
      <c r="G20" s="14">
        <v>29</v>
      </c>
      <c r="H20">
        <f t="shared" si="0"/>
        <v>100</v>
      </c>
      <c r="I20">
        <f t="shared" si="1"/>
        <v>148</v>
      </c>
      <c r="J20">
        <f t="shared" si="2"/>
        <v>198</v>
      </c>
      <c r="K20">
        <f t="shared" si="3"/>
        <v>76</v>
      </c>
      <c r="L20" s="2">
        <f t="shared" si="4"/>
        <v>0.56818181818181823</v>
      </c>
      <c r="M20" s="2">
        <f t="shared" si="5"/>
        <v>0.5722543352601156</v>
      </c>
      <c r="N20" s="4">
        <f t="shared" si="6"/>
        <v>0.43181818181818177</v>
      </c>
      <c r="O20" s="4">
        <f t="shared" si="7"/>
        <v>0.4277456647398844</v>
      </c>
      <c r="P20" s="3">
        <f t="shared" si="8"/>
        <v>0.14043615344193383</v>
      </c>
      <c r="Q20" s="3">
        <f t="shared" si="9"/>
        <v>0.57088122605363989</v>
      </c>
    </row>
    <row r="21" spans="1:17" x14ac:dyDescent="0.3">
      <c r="A21" s="1">
        <v>19288</v>
      </c>
      <c r="B21" s="14">
        <v>40</v>
      </c>
      <c r="C21">
        <v>1</v>
      </c>
      <c r="G21" s="14">
        <v>30</v>
      </c>
      <c r="H21">
        <f t="shared" si="0"/>
        <v>90</v>
      </c>
      <c r="I21">
        <f t="shared" si="1"/>
        <v>133</v>
      </c>
      <c r="J21">
        <f t="shared" si="2"/>
        <v>213</v>
      </c>
      <c r="K21">
        <f t="shared" si="3"/>
        <v>86</v>
      </c>
      <c r="L21" s="2">
        <f t="shared" si="4"/>
        <v>0.51136363636363635</v>
      </c>
      <c r="M21" s="2">
        <f t="shared" si="5"/>
        <v>0.61560693641618502</v>
      </c>
      <c r="N21" s="4">
        <f t="shared" si="6"/>
        <v>0.48863636363636365</v>
      </c>
      <c r="O21" s="4">
        <f t="shared" si="7"/>
        <v>0.38439306358381498</v>
      </c>
      <c r="P21" s="3">
        <f t="shared" si="8"/>
        <v>0.12697057277982138</v>
      </c>
      <c r="Q21" s="3">
        <f t="shared" si="9"/>
        <v>0.58045977011494254</v>
      </c>
    </row>
    <row r="22" spans="1:17" x14ac:dyDescent="0.3">
      <c r="A22" s="1">
        <v>19289</v>
      </c>
      <c r="B22" s="14">
        <v>33</v>
      </c>
      <c r="C22">
        <v>0</v>
      </c>
      <c r="G22" s="14">
        <v>31</v>
      </c>
      <c r="H22">
        <f t="shared" si="0"/>
        <v>83</v>
      </c>
      <c r="I22">
        <f t="shared" si="1"/>
        <v>114</v>
      </c>
      <c r="J22">
        <f t="shared" si="2"/>
        <v>232</v>
      </c>
      <c r="K22">
        <f t="shared" si="3"/>
        <v>93</v>
      </c>
      <c r="L22" s="2">
        <f t="shared" si="4"/>
        <v>0.47159090909090912</v>
      </c>
      <c r="M22" s="2">
        <f t="shared" si="5"/>
        <v>0.67052023121387283</v>
      </c>
      <c r="N22" s="4">
        <f t="shared" si="6"/>
        <v>0.52840909090909083</v>
      </c>
      <c r="O22" s="4">
        <f t="shared" si="7"/>
        <v>0.32947976878612717</v>
      </c>
      <c r="P22" s="3">
        <f t="shared" si="8"/>
        <v>0.14211114030478189</v>
      </c>
      <c r="Q22" s="3">
        <f t="shared" si="9"/>
        <v>0.60344827586206895</v>
      </c>
    </row>
    <row r="23" spans="1:17" x14ac:dyDescent="0.3">
      <c r="A23" s="1">
        <v>19291</v>
      </c>
      <c r="B23" s="14">
        <v>38</v>
      </c>
      <c r="C23">
        <v>0</v>
      </c>
      <c r="G23" s="14">
        <v>32</v>
      </c>
      <c r="H23">
        <f t="shared" si="0"/>
        <v>78</v>
      </c>
      <c r="I23">
        <f t="shared" si="1"/>
        <v>91</v>
      </c>
      <c r="J23">
        <f t="shared" si="2"/>
        <v>255</v>
      </c>
      <c r="K23">
        <f t="shared" si="3"/>
        <v>98</v>
      </c>
      <c r="L23" s="2">
        <f t="shared" si="4"/>
        <v>0.44318181818181818</v>
      </c>
      <c r="M23" s="2">
        <f t="shared" si="5"/>
        <v>0.73699421965317924</v>
      </c>
      <c r="N23" s="4">
        <f t="shared" si="6"/>
        <v>0.55681818181818188</v>
      </c>
      <c r="O23" s="4">
        <f t="shared" si="7"/>
        <v>0.26300578034682076</v>
      </c>
      <c r="P23" s="3">
        <f t="shared" si="8"/>
        <v>0.18017603783499747</v>
      </c>
      <c r="Q23" s="3">
        <f t="shared" si="9"/>
        <v>0.63793103448275867</v>
      </c>
    </row>
    <row r="24" spans="1:17" x14ac:dyDescent="0.3">
      <c r="A24" s="1">
        <v>19292</v>
      </c>
      <c r="B24" s="14">
        <v>24</v>
      </c>
      <c r="C24">
        <v>0</v>
      </c>
      <c r="G24" s="14">
        <v>33</v>
      </c>
      <c r="H24">
        <f t="shared" si="0"/>
        <v>70</v>
      </c>
      <c r="I24">
        <f t="shared" si="1"/>
        <v>77</v>
      </c>
      <c r="J24">
        <f t="shared" si="2"/>
        <v>269</v>
      </c>
      <c r="K24">
        <f t="shared" si="3"/>
        <v>106</v>
      </c>
      <c r="L24" s="2">
        <f t="shared" si="4"/>
        <v>0.39772727272727271</v>
      </c>
      <c r="M24" s="2">
        <f t="shared" si="5"/>
        <v>0.7774566473988439</v>
      </c>
      <c r="N24" s="4">
        <f t="shared" si="6"/>
        <v>0.60227272727272729</v>
      </c>
      <c r="O24" s="4">
        <f t="shared" si="7"/>
        <v>0.2225433526011561</v>
      </c>
      <c r="P24" s="3">
        <f t="shared" si="8"/>
        <v>0.17518392012611672</v>
      </c>
      <c r="Q24" s="3">
        <f t="shared" si="9"/>
        <v>0.64942528735632177</v>
      </c>
    </row>
    <row r="25" spans="1:17" x14ac:dyDescent="0.3">
      <c r="A25" s="1">
        <v>19296</v>
      </c>
      <c r="B25" s="14">
        <v>19</v>
      </c>
      <c r="C25">
        <v>0</v>
      </c>
      <c r="G25" s="14">
        <v>34</v>
      </c>
      <c r="H25">
        <f t="shared" si="0"/>
        <v>62</v>
      </c>
      <c r="I25">
        <f t="shared" si="1"/>
        <v>61</v>
      </c>
      <c r="J25">
        <f t="shared" si="2"/>
        <v>285</v>
      </c>
      <c r="K25">
        <f t="shared" si="3"/>
        <v>114</v>
      </c>
      <c r="L25" s="2">
        <f t="shared" si="4"/>
        <v>0.35227272727272729</v>
      </c>
      <c r="M25" s="2">
        <f t="shared" si="5"/>
        <v>0.82369942196531787</v>
      </c>
      <c r="N25" s="4">
        <f t="shared" si="6"/>
        <v>0.64772727272727271</v>
      </c>
      <c r="O25" s="4">
        <f t="shared" si="7"/>
        <v>0.17630057803468213</v>
      </c>
      <c r="P25" s="3">
        <f t="shared" si="8"/>
        <v>0.17597214923804527</v>
      </c>
      <c r="Q25" s="3">
        <f t="shared" si="9"/>
        <v>0.66475095785440608</v>
      </c>
    </row>
    <row r="26" spans="1:17" x14ac:dyDescent="0.3">
      <c r="A26" s="1">
        <v>19297</v>
      </c>
      <c r="B26" s="14">
        <v>19</v>
      </c>
      <c r="C26">
        <v>0</v>
      </c>
      <c r="G26" s="14">
        <v>35</v>
      </c>
      <c r="H26">
        <f t="shared" si="0"/>
        <v>51</v>
      </c>
      <c r="I26">
        <f t="shared" si="1"/>
        <v>50</v>
      </c>
      <c r="J26">
        <f t="shared" si="2"/>
        <v>296</v>
      </c>
      <c r="K26">
        <f t="shared" si="3"/>
        <v>125</v>
      </c>
      <c r="L26" s="2">
        <f t="shared" si="4"/>
        <v>0.28977272727272729</v>
      </c>
      <c r="M26" s="2">
        <f t="shared" si="5"/>
        <v>0.8554913294797688</v>
      </c>
      <c r="N26" s="4">
        <f t="shared" si="6"/>
        <v>0.71022727272727271</v>
      </c>
      <c r="O26" s="4">
        <f t="shared" si="7"/>
        <v>0.1445086705202312</v>
      </c>
      <c r="P26" s="3">
        <f t="shared" si="8"/>
        <v>0.1452640567524961</v>
      </c>
      <c r="Q26" s="3">
        <f t="shared" si="9"/>
        <v>0.66475095785440619</v>
      </c>
    </row>
    <row r="27" spans="1:17" x14ac:dyDescent="0.3">
      <c r="A27" s="1">
        <v>19298</v>
      </c>
      <c r="B27" s="14">
        <v>29</v>
      </c>
      <c r="C27">
        <v>0</v>
      </c>
      <c r="G27" s="14">
        <v>36</v>
      </c>
      <c r="H27">
        <f t="shared" si="0"/>
        <v>41</v>
      </c>
      <c r="I27">
        <f t="shared" si="1"/>
        <v>43</v>
      </c>
      <c r="J27">
        <f t="shared" si="2"/>
        <v>303</v>
      </c>
      <c r="K27">
        <f t="shared" si="3"/>
        <v>135</v>
      </c>
      <c r="L27" s="2">
        <f t="shared" si="4"/>
        <v>0.23295454545454544</v>
      </c>
      <c r="M27" s="2">
        <f t="shared" si="5"/>
        <v>0.87572254335260113</v>
      </c>
      <c r="N27" s="4">
        <f t="shared" si="6"/>
        <v>0.76704545454545459</v>
      </c>
      <c r="O27" s="4">
        <f t="shared" si="7"/>
        <v>0.12427745664739887</v>
      </c>
      <c r="P27" s="3">
        <f t="shared" si="8"/>
        <v>0.10867708880714666</v>
      </c>
      <c r="Q27" s="3">
        <f t="shared" si="9"/>
        <v>0.65900383141762453</v>
      </c>
    </row>
    <row r="28" spans="1:17" x14ac:dyDescent="0.3">
      <c r="A28" s="1">
        <v>19299</v>
      </c>
      <c r="B28" s="14">
        <v>33</v>
      </c>
      <c r="C28">
        <v>0</v>
      </c>
      <c r="G28" s="14">
        <v>37</v>
      </c>
      <c r="H28">
        <f t="shared" si="0"/>
        <v>35</v>
      </c>
      <c r="I28">
        <f t="shared" si="1"/>
        <v>33</v>
      </c>
      <c r="J28">
        <f t="shared" si="2"/>
        <v>313</v>
      </c>
      <c r="K28">
        <f t="shared" si="3"/>
        <v>141</v>
      </c>
      <c r="L28" s="2">
        <f t="shared" si="4"/>
        <v>0.19886363636363635</v>
      </c>
      <c r="M28" s="2">
        <f t="shared" si="5"/>
        <v>0.90462427745664742</v>
      </c>
      <c r="N28" s="4">
        <f t="shared" si="6"/>
        <v>0.80113636363636365</v>
      </c>
      <c r="O28" s="4">
        <f t="shared" si="7"/>
        <v>9.5375722543352581E-2</v>
      </c>
      <c r="P28" s="3">
        <f t="shared" si="8"/>
        <v>0.10348791382028377</v>
      </c>
      <c r="Q28" s="3">
        <f t="shared" si="9"/>
        <v>0.66666666666666674</v>
      </c>
    </row>
    <row r="29" spans="1:17" x14ac:dyDescent="0.3">
      <c r="A29" s="1">
        <v>19300</v>
      </c>
      <c r="B29" s="14">
        <v>21</v>
      </c>
      <c r="C29">
        <v>0</v>
      </c>
      <c r="G29" s="14">
        <v>38</v>
      </c>
      <c r="H29">
        <f t="shared" si="0"/>
        <v>33</v>
      </c>
      <c r="I29">
        <f t="shared" si="1"/>
        <v>28</v>
      </c>
      <c r="J29">
        <f t="shared" si="2"/>
        <v>318</v>
      </c>
      <c r="K29">
        <f t="shared" si="3"/>
        <v>143</v>
      </c>
      <c r="L29" s="2">
        <f t="shared" si="4"/>
        <v>0.1875</v>
      </c>
      <c r="M29" s="2">
        <f t="shared" si="5"/>
        <v>0.91907514450867056</v>
      </c>
      <c r="N29" s="4">
        <f t="shared" si="6"/>
        <v>0.8125</v>
      </c>
      <c r="O29" s="4">
        <f t="shared" si="7"/>
        <v>8.0924855491329439E-2</v>
      </c>
      <c r="P29" s="3">
        <f t="shared" si="8"/>
        <v>0.10657514450867067</v>
      </c>
      <c r="Q29" s="3">
        <f t="shared" si="9"/>
        <v>0.67241379310344829</v>
      </c>
    </row>
    <row r="30" spans="1:17" x14ac:dyDescent="0.3">
      <c r="A30" s="1">
        <v>19303</v>
      </c>
      <c r="B30" s="14">
        <v>32</v>
      </c>
      <c r="C30">
        <v>1</v>
      </c>
      <c r="G30" s="14">
        <v>39</v>
      </c>
      <c r="H30">
        <f t="shared" si="0"/>
        <v>25</v>
      </c>
      <c r="I30">
        <f t="shared" si="1"/>
        <v>22</v>
      </c>
      <c r="J30">
        <f t="shared" si="2"/>
        <v>324</v>
      </c>
      <c r="K30">
        <f t="shared" si="3"/>
        <v>151</v>
      </c>
      <c r="L30" s="2">
        <f t="shared" si="4"/>
        <v>0.14204545454545456</v>
      </c>
      <c r="M30" s="2">
        <f t="shared" si="5"/>
        <v>0.93641618497109824</v>
      </c>
      <c r="N30" s="4">
        <f t="shared" si="6"/>
        <v>0.85795454545454541</v>
      </c>
      <c r="O30" s="4">
        <f t="shared" si="7"/>
        <v>6.3583815028901758E-2</v>
      </c>
      <c r="P30" s="3">
        <f t="shared" si="8"/>
        <v>7.8461639516552717E-2</v>
      </c>
      <c r="Q30" s="3">
        <f t="shared" si="9"/>
        <v>0.66858237547892718</v>
      </c>
    </row>
    <row r="31" spans="1:17" x14ac:dyDescent="0.3">
      <c r="A31" s="1">
        <v>19305</v>
      </c>
      <c r="B31" s="14">
        <v>34</v>
      </c>
      <c r="C31">
        <v>0</v>
      </c>
      <c r="G31" s="14">
        <v>40</v>
      </c>
      <c r="H31">
        <f t="shared" si="0"/>
        <v>17</v>
      </c>
      <c r="I31">
        <f t="shared" si="1"/>
        <v>14</v>
      </c>
      <c r="J31">
        <f t="shared" si="2"/>
        <v>332</v>
      </c>
      <c r="K31">
        <f t="shared" si="3"/>
        <v>159</v>
      </c>
      <c r="L31" s="2">
        <f t="shared" si="4"/>
        <v>9.6590909090909088E-2</v>
      </c>
      <c r="M31" s="2">
        <f t="shared" si="5"/>
        <v>0.95953757225433522</v>
      </c>
      <c r="N31" s="4">
        <f t="shared" si="6"/>
        <v>0.90340909090909094</v>
      </c>
      <c r="O31" s="4">
        <f t="shared" si="7"/>
        <v>4.0462427745664775E-2</v>
      </c>
      <c r="P31" s="3">
        <f t="shared" si="8"/>
        <v>5.6128481345244285E-2</v>
      </c>
      <c r="Q31" s="3">
        <f t="shared" si="9"/>
        <v>0.66858237547892718</v>
      </c>
    </row>
    <row r="32" spans="1:17" x14ac:dyDescent="0.3">
      <c r="A32" s="1">
        <v>19306</v>
      </c>
      <c r="B32" s="14">
        <v>19</v>
      </c>
      <c r="C32">
        <v>0</v>
      </c>
      <c r="G32" s="14">
        <v>41</v>
      </c>
      <c r="H32">
        <f t="shared" si="0"/>
        <v>12</v>
      </c>
      <c r="I32">
        <f t="shared" si="1"/>
        <v>12</v>
      </c>
      <c r="J32">
        <f t="shared" si="2"/>
        <v>334</v>
      </c>
      <c r="K32">
        <f t="shared" si="3"/>
        <v>164</v>
      </c>
      <c r="L32" s="2">
        <f t="shared" si="4"/>
        <v>6.8181818181818177E-2</v>
      </c>
      <c r="M32" s="2">
        <f t="shared" si="5"/>
        <v>0.96531791907514453</v>
      </c>
      <c r="N32" s="4">
        <f t="shared" si="6"/>
        <v>0.93181818181818188</v>
      </c>
      <c r="O32" s="4">
        <f t="shared" si="7"/>
        <v>3.4682080924855474E-2</v>
      </c>
      <c r="P32" s="3">
        <f t="shared" si="8"/>
        <v>3.3499737256962758E-2</v>
      </c>
      <c r="Q32" s="3">
        <f t="shared" si="9"/>
        <v>0.66283524904214564</v>
      </c>
    </row>
    <row r="33" spans="1:17" x14ac:dyDescent="0.3">
      <c r="A33" s="1">
        <v>19307</v>
      </c>
      <c r="B33" s="14">
        <v>27</v>
      </c>
      <c r="C33">
        <v>0</v>
      </c>
      <c r="G33" s="14">
        <v>42</v>
      </c>
      <c r="H33">
        <f t="shared" si="0"/>
        <v>11</v>
      </c>
      <c r="I33">
        <f t="shared" si="1"/>
        <v>9</v>
      </c>
      <c r="J33">
        <f t="shared" si="2"/>
        <v>337</v>
      </c>
      <c r="K33">
        <f t="shared" si="3"/>
        <v>165</v>
      </c>
      <c r="L33" s="2">
        <f t="shared" si="4"/>
        <v>6.25E-2</v>
      </c>
      <c r="M33" s="2">
        <f t="shared" si="5"/>
        <v>0.97398843930635837</v>
      </c>
      <c r="N33" s="4">
        <f t="shared" si="6"/>
        <v>0.9375</v>
      </c>
      <c r="O33" s="4">
        <f t="shared" si="7"/>
        <v>2.6011560693641633E-2</v>
      </c>
      <c r="P33" s="3">
        <f t="shared" si="8"/>
        <v>3.6488439306358256E-2</v>
      </c>
      <c r="Q33" s="3">
        <f t="shared" si="9"/>
        <v>0.66666666666666663</v>
      </c>
    </row>
    <row r="34" spans="1:17" x14ac:dyDescent="0.3">
      <c r="A34" s="1">
        <v>19308</v>
      </c>
      <c r="B34" s="14">
        <v>37</v>
      </c>
      <c r="C34">
        <v>0</v>
      </c>
      <c r="G34" s="14">
        <v>43</v>
      </c>
      <c r="H34">
        <f t="shared" si="0"/>
        <v>8</v>
      </c>
      <c r="I34">
        <f t="shared" si="1"/>
        <v>7</v>
      </c>
      <c r="J34">
        <f t="shared" si="2"/>
        <v>339</v>
      </c>
      <c r="K34">
        <f t="shared" si="3"/>
        <v>168</v>
      </c>
      <c r="L34" s="2">
        <f t="shared" si="4"/>
        <v>4.5454545454545456E-2</v>
      </c>
      <c r="M34" s="2">
        <f t="shared" si="5"/>
        <v>0.97976878612716767</v>
      </c>
      <c r="N34" s="4">
        <f t="shared" si="6"/>
        <v>0.95454545454545459</v>
      </c>
      <c r="O34" s="4">
        <f t="shared" si="7"/>
        <v>2.0231213872832332E-2</v>
      </c>
      <c r="P34" s="3">
        <f t="shared" si="8"/>
        <v>2.5223331581713193E-2</v>
      </c>
      <c r="Q34" s="3">
        <f t="shared" si="9"/>
        <v>0.66475095785440608</v>
      </c>
    </row>
    <row r="35" spans="1:17" x14ac:dyDescent="0.3">
      <c r="A35" s="1">
        <v>19310</v>
      </c>
      <c r="B35" s="14">
        <v>25</v>
      </c>
      <c r="C35">
        <v>0</v>
      </c>
      <c r="G35" s="14">
        <v>44</v>
      </c>
      <c r="H35">
        <f t="shared" si="0"/>
        <v>5</v>
      </c>
      <c r="I35">
        <f t="shared" si="1"/>
        <v>5</v>
      </c>
      <c r="J35">
        <f t="shared" si="2"/>
        <v>341</v>
      </c>
      <c r="K35">
        <f t="shared" si="3"/>
        <v>171</v>
      </c>
      <c r="L35" s="2">
        <f t="shared" si="4"/>
        <v>2.8409090909090908E-2</v>
      </c>
      <c r="M35" s="2">
        <f t="shared" si="5"/>
        <v>0.98554913294797686</v>
      </c>
      <c r="N35" s="4">
        <f t="shared" si="6"/>
        <v>0.97159090909090906</v>
      </c>
      <c r="O35" s="4">
        <f t="shared" si="7"/>
        <v>1.4450867052023142E-2</v>
      </c>
      <c r="P35" s="3">
        <f t="shared" si="8"/>
        <v>1.3958223857067686E-2</v>
      </c>
      <c r="Q35" s="3">
        <f t="shared" si="9"/>
        <v>0.66283524904214564</v>
      </c>
    </row>
    <row r="36" spans="1:17" x14ac:dyDescent="0.3">
      <c r="A36" s="1">
        <v>19311</v>
      </c>
      <c r="B36" s="14">
        <v>33</v>
      </c>
      <c r="C36">
        <v>0</v>
      </c>
      <c r="G36" s="14">
        <v>45</v>
      </c>
      <c r="H36">
        <f t="shared" si="0"/>
        <v>3</v>
      </c>
      <c r="I36">
        <f t="shared" si="1"/>
        <v>3</v>
      </c>
      <c r="J36">
        <f t="shared" si="2"/>
        <v>343</v>
      </c>
      <c r="K36">
        <f t="shared" si="3"/>
        <v>173</v>
      </c>
      <c r="L36" s="2">
        <f t="shared" si="4"/>
        <v>1.7045454545454544E-2</v>
      </c>
      <c r="M36" s="2">
        <f t="shared" si="5"/>
        <v>0.99132947976878616</v>
      </c>
      <c r="N36" s="4">
        <f t="shared" si="6"/>
        <v>0.98295454545454541</v>
      </c>
      <c r="O36" s="4">
        <f t="shared" si="7"/>
        <v>8.6705202312138407E-3</v>
      </c>
      <c r="P36" s="3">
        <f t="shared" si="8"/>
        <v>8.3749343142407451E-3</v>
      </c>
      <c r="Q36" s="3">
        <f t="shared" si="9"/>
        <v>0.66283524904214564</v>
      </c>
    </row>
    <row r="37" spans="1:17" x14ac:dyDescent="0.3">
      <c r="A37" s="1">
        <v>19312</v>
      </c>
      <c r="B37" s="14">
        <v>24</v>
      </c>
      <c r="C37">
        <v>1</v>
      </c>
      <c r="G37" s="14">
        <v>46</v>
      </c>
      <c r="H37">
        <f t="shared" si="0"/>
        <v>2</v>
      </c>
      <c r="I37">
        <f t="shared" si="1"/>
        <v>3</v>
      </c>
      <c r="J37">
        <f t="shared" si="2"/>
        <v>343</v>
      </c>
      <c r="K37">
        <f t="shared" si="3"/>
        <v>174</v>
      </c>
      <c r="L37" s="2">
        <f t="shared" si="4"/>
        <v>1.1363636363636364E-2</v>
      </c>
      <c r="M37" s="2">
        <f t="shared" si="5"/>
        <v>0.99132947976878616</v>
      </c>
      <c r="N37" s="4">
        <f t="shared" si="6"/>
        <v>0.98863636363636365</v>
      </c>
      <c r="O37" s="4">
        <f t="shared" si="7"/>
        <v>8.6705202312138407E-3</v>
      </c>
      <c r="P37" s="3">
        <f t="shared" si="8"/>
        <v>2.6931161324226238E-3</v>
      </c>
      <c r="Q37" s="3">
        <f t="shared" si="9"/>
        <v>0.66091954022988508</v>
      </c>
    </row>
    <row r="38" spans="1:17" x14ac:dyDescent="0.3">
      <c r="A38" s="1">
        <v>19314</v>
      </c>
      <c r="B38" s="14">
        <v>33</v>
      </c>
      <c r="C38">
        <v>1</v>
      </c>
      <c r="G38" s="14">
        <v>47</v>
      </c>
      <c r="H38">
        <f t="shared" si="0"/>
        <v>0</v>
      </c>
      <c r="I38">
        <f t="shared" si="1"/>
        <v>2</v>
      </c>
      <c r="J38">
        <f t="shared" si="2"/>
        <v>344</v>
      </c>
      <c r="K38">
        <f t="shared" si="3"/>
        <v>176</v>
      </c>
      <c r="L38" s="2">
        <f t="shared" si="4"/>
        <v>0</v>
      </c>
      <c r="M38" s="2">
        <f t="shared" si="5"/>
        <v>0.9942196531791907</v>
      </c>
      <c r="N38" s="4">
        <f t="shared" si="6"/>
        <v>1</v>
      </c>
      <c r="O38" s="4">
        <f t="shared" si="7"/>
        <v>5.7803468208093012E-3</v>
      </c>
      <c r="P38" s="3">
        <f t="shared" si="8"/>
        <v>-5.7803468208093012E-3</v>
      </c>
      <c r="Q38" s="3">
        <f t="shared" si="9"/>
        <v>0.65900383141762453</v>
      </c>
    </row>
    <row r="39" spans="1:17" x14ac:dyDescent="0.3">
      <c r="A39" s="1">
        <v>19317</v>
      </c>
      <c r="B39" s="14">
        <v>32</v>
      </c>
      <c r="C39">
        <v>0</v>
      </c>
      <c r="G39" s="14">
        <v>48</v>
      </c>
      <c r="H39">
        <f t="shared" si="0"/>
        <v>0</v>
      </c>
      <c r="I39">
        <f t="shared" si="1"/>
        <v>1</v>
      </c>
      <c r="J39">
        <f t="shared" si="2"/>
        <v>345</v>
      </c>
      <c r="K39">
        <f t="shared" si="3"/>
        <v>176</v>
      </c>
      <c r="L39" s="2">
        <f t="shared" si="4"/>
        <v>0</v>
      </c>
      <c r="M39" s="2">
        <f t="shared" si="5"/>
        <v>0.99710982658959535</v>
      </c>
      <c r="N39" s="4">
        <f t="shared" si="6"/>
        <v>1</v>
      </c>
      <c r="O39" s="4">
        <f t="shared" si="7"/>
        <v>2.8901734104046506E-3</v>
      </c>
      <c r="P39" s="3">
        <f t="shared" si="8"/>
        <v>-2.8901734104046506E-3</v>
      </c>
      <c r="Q39" s="3">
        <f t="shared" si="9"/>
        <v>0.66091954022988508</v>
      </c>
    </row>
    <row r="40" spans="1:17" x14ac:dyDescent="0.3">
      <c r="A40" s="1">
        <v>19319</v>
      </c>
      <c r="B40" s="14">
        <v>33</v>
      </c>
      <c r="C40">
        <v>0</v>
      </c>
      <c r="G40" s="7">
        <v>49</v>
      </c>
      <c r="H40">
        <f t="shared" si="0"/>
        <v>0</v>
      </c>
      <c r="I40">
        <f t="shared" si="1"/>
        <v>0</v>
      </c>
      <c r="J40">
        <f t="shared" si="2"/>
        <v>346</v>
      </c>
      <c r="K40">
        <f t="shared" si="3"/>
        <v>176</v>
      </c>
      <c r="L40" s="2">
        <f t="shared" si="4"/>
        <v>0</v>
      </c>
      <c r="M40" s="2">
        <f t="shared" si="5"/>
        <v>1</v>
      </c>
      <c r="N40" s="4">
        <f t="shared" si="6"/>
        <v>1</v>
      </c>
      <c r="O40" s="4">
        <f t="shared" si="7"/>
        <v>0</v>
      </c>
      <c r="P40" s="3">
        <f t="shared" si="8"/>
        <v>0</v>
      </c>
      <c r="Q40" s="3">
        <f t="shared" si="9"/>
        <v>0.66283524904214564</v>
      </c>
    </row>
    <row r="41" spans="1:17" x14ac:dyDescent="0.3">
      <c r="A41" s="1">
        <v>19323</v>
      </c>
      <c r="B41" s="14">
        <v>38</v>
      </c>
      <c r="C41">
        <v>0</v>
      </c>
    </row>
    <row r="42" spans="1:17" x14ac:dyDescent="0.3">
      <c r="A42" s="1">
        <v>19333</v>
      </c>
      <c r="B42" s="14">
        <v>24</v>
      </c>
      <c r="C42">
        <v>0</v>
      </c>
    </row>
    <row r="43" spans="1:17" x14ac:dyDescent="0.3">
      <c r="A43" s="1">
        <v>19336</v>
      </c>
      <c r="B43" s="14">
        <v>27</v>
      </c>
      <c r="C43">
        <v>0</v>
      </c>
    </row>
    <row r="44" spans="1:17" x14ac:dyDescent="0.3">
      <c r="A44" s="1">
        <v>19338</v>
      </c>
      <c r="B44" s="14">
        <v>33</v>
      </c>
      <c r="C44">
        <v>0</v>
      </c>
    </row>
    <row r="45" spans="1:17" x14ac:dyDescent="0.3">
      <c r="A45" s="1">
        <v>19340</v>
      </c>
      <c r="B45" s="14">
        <v>22</v>
      </c>
      <c r="C45">
        <v>0</v>
      </c>
    </row>
    <row r="46" spans="1:17" x14ac:dyDescent="0.3">
      <c r="A46" s="1">
        <v>19343</v>
      </c>
      <c r="B46" s="14">
        <v>38</v>
      </c>
      <c r="C46">
        <v>1</v>
      </c>
    </row>
    <row r="47" spans="1:17" x14ac:dyDescent="0.3">
      <c r="A47" s="1">
        <v>19344</v>
      </c>
      <c r="B47" s="14">
        <v>35</v>
      </c>
      <c r="C47">
        <v>1</v>
      </c>
    </row>
    <row r="48" spans="1:17" x14ac:dyDescent="0.3">
      <c r="A48" s="1">
        <v>19345</v>
      </c>
      <c r="B48" s="14">
        <v>32</v>
      </c>
      <c r="C48">
        <v>0</v>
      </c>
    </row>
    <row r="49" spans="1:3" x14ac:dyDescent="0.3">
      <c r="A49" s="1">
        <v>19349</v>
      </c>
      <c r="B49" s="14">
        <v>26</v>
      </c>
      <c r="C49">
        <v>1</v>
      </c>
    </row>
    <row r="50" spans="1:3" x14ac:dyDescent="0.3">
      <c r="A50" s="1">
        <v>19356</v>
      </c>
      <c r="B50" s="14">
        <v>27</v>
      </c>
      <c r="C50">
        <v>0</v>
      </c>
    </row>
    <row r="51" spans="1:3" x14ac:dyDescent="0.3">
      <c r="A51" s="1">
        <v>19360</v>
      </c>
      <c r="B51" s="14">
        <v>28</v>
      </c>
      <c r="C51">
        <v>0</v>
      </c>
    </row>
    <row r="52" spans="1:3" x14ac:dyDescent="0.3">
      <c r="A52" s="1">
        <v>19362</v>
      </c>
      <c r="B52" s="14">
        <v>28</v>
      </c>
      <c r="C52">
        <v>0</v>
      </c>
    </row>
    <row r="53" spans="1:3" x14ac:dyDescent="0.3">
      <c r="A53" s="1">
        <v>19366</v>
      </c>
      <c r="B53" s="14">
        <v>23</v>
      </c>
      <c r="C53">
        <v>0</v>
      </c>
    </row>
    <row r="54" spans="1:3" x14ac:dyDescent="0.3">
      <c r="A54" s="1">
        <v>19367</v>
      </c>
      <c r="B54" s="14">
        <v>28</v>
      </c>
      <c r="C54">
        <v>1</v>
      </c>
    </row>
    <row r="55" spans="1:3" x14ac:dyDescent="0.3">
      <c r="A55" s="1">
        <v>19371</v>
      </c>
      <c r="B55" s="14">
        <v>30</v>
      </c>
      <c r="C55">
        <v>0</v>
      </c>
    </row>
    <row r="56" spans="1:3" x14ac:dyDescent="0.3">
      <c r="A56" s="1">
        <v>19377</v>
      </c>
      <c r="B56" s="14">
        <v>25</v>
      </c>
      <c r="C56">
        <v>0</v>
      </c>
    </row>
    <row r="57" spans="1:3" x14ac:dyDescent="0.3">
      <c r="A57" s="1">
        <v>19388</v>
      </c>
      <c r="B57" s="14">
        <v>32</v>
      </c>
      <c r="C57">
        <v>0</v>
      </c>
    </row>
    <row r="58" spans="1:3" x14ac:dyDescent="0.3">
      <c r="A58" s="1">
        <v>19390</v>
      </c>
      <c r="B58" s="14">
        <v>23</v>
      </c>
      <c r="C58">
        <v>0</v>
      </c>
    </row>
    <row r="59" spans="1:3" x14ac:dyDescent="0.3">
      <c r="A59" s="1">
        <v>19395</v>
      </c>
      <c r="B59" s="14">
        <v>28</v>
      </c>
      <c r="C59">
        <v>0</v>
      </c>
    </row>
    <row r="60" spans="1:3" x14ac:dyDescent="0.3">
      <c r="A60" s="1">
        <v>19400</v>
      </c>
      <c r="B60" s="14">
        <v>27</v>
      </c>
      <c r="C60">
        <v>0</v>
      </c>
    </row>
    <row r="61" spans="1:3" x14ac:dyDescent="0.3">
      <c r="A61" s="1">
        <v>19409</v>
      </c>
      <c r="B61" s="14">
        <v>27</v>
      </c>
      <c r="C61">
        <v>0</v>
      </c>
    </row>
    <row r="62" spans="1:3" x14ac:dyDescent="0.3">
      <c r="A62" s="1">
        <v>19412</v>
      </c>
      <c r="B62" s="14">
        <v>26</v>
      </c>
      <c r="C62">
        <v>0</v>
      </c>
    </row>
    <row r="63" spans="1:3" x14ac:dyDescent="0.3">
      <c r="A63" s="1">
        <v>19413</v>
      </c>
      <c r="B63" s="14">
        <v>30</v>
      </c>
      <c r="C63">
        <v>0</v>
      </c>
    </row>
    <row r="64" spans="1:3" x14ac:dyDescent="0.3">
      <c r="A64" s="1">
        <v>19415</v>
      </c>
      <c r="B64" s="14">
        <v>26</v>
      </c>
      <c r="C64">
        <v>1</v>
      </c>
    </row>
    <row r="65" spans="1:3" x14ac:dyDescent="0.3">
      <c r="A65" s="1">
        <v>19419</v>
      </c>
      <c r="B65" s="14">
        <v>33</v>
      </c>
      <c r="C65">
        <v>0</v>
      </c>
    </row>
    <row r="66" spans="1:3" x14ac:dyDescent="0.3">
      <c r="A66" s="1">
        <v>19428</v>
      </c>
      <c r="B66" s="14">
        <v>24</v>
      </c>
      <c r="C66">
        <v>0</v>
      </c>
    </row>
    <row r="67" spans="1:3" x14ac:dyDescent="0.3">
      <c r="A67" s="1">
        <v>19432</v>
      </c>
      <c r="B67" s="14">
        <v>26</v>
      </c>
      <c r="C67">
        <v>0</v>
      </c>
    </row>
    <row r="68" spans="1:3" x14ac:dyDescent="0.3">
      <c r="A68" s="1">
        <v>19433</v>
      </c>
      <c r="B68" s="14">
        <v>29</v>
      </c>
      <c r="C68">
        <v>0</v>
      </c>
    </row>
    <row r="69" spans="1:3" x14ac:dyDescent="0.3">
      <c r="A69" s="1">
        <v>19435</v>
      </c>
      <c r="B69" s="14">
        <v>33</v>
      </c>
      <c r="C69">
        <v>0</v>
      </c>
    </row>
    <row r="70" spans="1:3" x14ac:dyDescent="0.3">
      <c r="A70" s="1">
        <v>19436</v>
      </c>
      <c r="B70" s="14">
        <v>28</v>
      </c>
      <c r="C70">
        <v>0</v>
      </c>
    </row>
    <row r="71" spans="1:3" x14ac:dyDescent="0.3">
      <c r="A71" s="1">
        <v>19445</v>
      </c>
      <c r="B71" s="14">
        <v>32</v>
      </c>
      <c r="C71">
        <v>0</v>
      </c>
    </row>
    <row r="72" spans="1:3" x14ac:dyDescent="0.3">
      <c r="A72" s="1">
        <v>19450</v>
      </c>
      <c r="B72" s="14">
        <v>28</v>
      </c>
      <c r="C72">
        <v>0</v>
      </c>
    </row>
    <row r="73" spans="1:3" x14ac:dyDescent="0.3">
      <c r="A73" s="1">
        <v>19452</v>
      </c>
      <c r="B73" s="14">
        <v>23</v>
      </c>
      <c r="C73">
        <v>0</v>
      </c>
    </row>
    <row r="74" spans="1:3" x14ac:dyDescent="0.3">
      <c r="A74" s="1">
        <v>19459</v>
      </c>
      <c r="B74" s="14">
        <v>21</v>
      </c>
      <c r="C74">
        <v>1</v>
      </c>
    </row>
    <row r="75" spans="1:3" x14ac:dyDescent="0.3">
      <c r="A75" s="1">
        <v>19460</v>
      </c>
      <c r="B75" s="14">
        <v>19</v>
      </c>
      <c r="C75">
        <v>0</v>
      </c>
    </row>
    <row r="76" spans="1:3" x14ac:dyDescent="0.3">
      <c r="A76" s="1">
        <v>19464</v>
      </c>
      <c r="B76" s="14">
        <v>22</v>
      </c>
      <c r="C76">
        <v>0</v>
      </c>
    </row>
    <row r="77" spans="1:3" x14ac:dyDescent="0.3">
      <c r="A77" s="1">
        <v>19465</v>
      </c>
      <c r="B77" s="14">
        <v>34</v>
      </c>
      <c r="C77">
        <v>0</v>
      </c>
    </row>
    <row r="78" spans="1:3" x14ac:dyDescent="0.3">
      <c r="A78" s="1">
        <v>19472</v>
      </c>
      <c r="B78" s="14">
        <v>35</v>
      </c>
      <c r="C78">
        <v>0</v>
      </c>
    </row>
    <row r="79" spans="1:3" x14ac:dyDescent="0.3">
      <c r="A79" s="1">
        <v>19473</v>
      </c>
      <c r="B79" s="14">
        <v>28</v>
      </c>
      <c r="C79">
        <v>1</v>
      </c>
    </row>
    <row r="80" spans="1:3" x14ac:dyDescent="0.3">
      <c r="A80" s="1">
        <v>19475</v>
      </c>
      <c r="B80" s="14">
        <v>34</v>
      </c>
      <c r="C80">
        <v>0</v>
      </c>
    </row>
    <row r="81" spans="1:3" x14ac:dyDescent="0.3">
      <c r="A81" s="1">
        <v>19477</v>
      </c>
      <c r="B81" s="14">
        <v>21</v>
      </c>
      <c r="C81">
        <v>0</v>
      </c>
    </row>
    <row r="82" spans="1:3" x14ac:dyDescent="0.3">
      <c r="A82" s="1">
        <v>19478</v>
      </c>
      <c r="B82" s="14">
        <v>29</v>
      </c>
      <c r="C82">
        <v>1</v>
      </c>
    </row>
    <row r="83" spans="1:3" x14ac:dyDescent="0.3">
      <c r="A83" s="1">
        <v>19484</v>
      </c>
      <c r="B83" s="14">
        <v>38</v>
      </c>
      <c r="C83">
        <v>0</v>
      </c>
    </row>
    <row r="84" spans="1:3" x14ac:dyDescent="0.3">
      <c r="A84" s="1">
        <v>19496</v>
      </c>
      <c r="B84" s="14">
        <v>27</v>
      </c>
      <c r="C84">
        <v>0</v>
      </c>
    </row>
    <row r="85" spans="1:3" x14ac:dyDescent="0.3">
      <c r="A85" s="1">
        <v>19502</v>
      </c>
      <c r="B85" s="14">
        <v>25</v>
      </c>
      <c r="C85">
        <v>0</v>
      </c>
    </row>
    <row r="86" spans="1:3" x14ac:dyDescent="0.3">
      <c r="A86" s="1">
        <v>19505</v>
      </c>
      <c r="B86" s="14">
        <v>26</v>
      </c>
      <c r="C86">
        <v>0</v>
      </c>
    </row>
    <row r="87" spans="1:3" x14ac:dyDescent="0.3">
      <c r="A87" s="1">
        <v>19506</v>
      </c>
      <c r="B87" s="14">
        <v>20</v>
      </c>
      <c r="C87">
        <v>0</v>
      </c>
    </row>
    <row r="88" spans="1:3" x14ac:dyDescent="0.3">
      <c r="A88" s="1">
        <v>19513</v>
      </c>
      <c r="B88" s="14">
        <v>31</v>
      </c>
      <c r="C88">
        <v>1</v>
      </c>
    </row>
    <row r="89" spans="1:3" x14ac:dyDescent="0.3">
      <c r="A89" s="1">
        <v>19520</v>
      </c>
      <c r="B89" s="14">
        <v>23</v>
      </c>
      <c r="C89">
        <v>0</v>
      </c>
    </row>
    <row r="90" spans="1:3" x14ac:dyDescent="0.3">
      <c r="A90" s="1">
        <v>19521</v>
      </c>
      <c r="B90" s="14">
        <v>27</v>
      </c>
      <c r="C90">
        <v>0</v>
      </c>
    </row>
    <row r="91" spans="1:3" x14ac:dyDescent="0.3">
      <c r="A91" s="1">
        <v>19522</v>
      </c>
      <c r="B91" s="14">
        <v>21</v>
      </c>
      <c r="C91">
        <v>0</v>
      </c>
    </row>
    <row r="92" spans="1:3" x14ac:dyDescent="0.3">
      <c r="A92" s="1">
        <v>19526</v>
      </c>
      <c r="B92" s="14">
        <v>39</v>
      </c>
      <c r="C92">
        <v>1</v>
      </c>
    </row>
    <row r="93" spans="1:3" x14ac:dyDescent="0.3">
      <c r="A93" s="1">
        <v>19529</v>
      </c>
      <c r="B93" s="14">
        <v>26</v>
      </c>
      <c r="C93">
        <v>0</v>
      </c>
    </row>
    <row r="94" spans="1:3" x14ac:dyDescent="0.3">
      <c r="A94" s="1">
        <v>19535</v>
      </c>
      <c r="B94" s="14">
        <v>46</v>
      </c>
      <c r="C94">
        <v>0</v>
      </c>
    </row>
    <row r="95" spans="1:3" x14ac:dyDescent="0.3">
      <c r="A95" s="1">
        <v>19536</v>
      </c>
      <c r="B95" s="14">
        <v>25</v>
      </c>
      <c r="C95">
        <v>0</v>
      </c>
    </row>
    <row r="96" spans="1:3" x14ac:dyDescent="0.3">
      <c r="A96" s="1">
        <v>19544</v>
      </c>
      <c r="B96" s="14">
        <v>33</v>
      </c>
      <c r="C96">
        <v>0</v>
      </c>
    </row>
    <row r="97" spans="1:3" x14ac:dyDescent="0.3">
      <c r="A97" s="1">
        <v>19547</v>
      </c>
      <c r="B97" s="14">
        <v>23</v>
      </c>
      <c r="C97">
        <v>0</v>
      </c>
    </row>
    <row r="98" spans="1:3" x14ac:dyDescent="0.3">
      <c r="A98" s="1">
        <v>19550</v>
      </c>
      <c r="B98" s="14">
        <v>24</v>
      </c>
      <c r="C98">
        <v>0</v>
      </c>
    </row>
    <row r="99" spans="1:3" x14ac:dyDescent="0.3">
      <c r="A99" s="1">
        <v>19553</v>
      </c>
      <c r="B99" s="14">
        <v>29</v>
      </c>
      <c r="C99">
        <v>0</v>
      </c>
    </row>
    <row r="100" spans="1:3" x14ac:dyDescent="0.3">
      <c r="A100" s="1">
        <v>19556</v>
      </c>
      <c r="B100" s="14">
        <v>29</v>
      </c>
      <c r="C100">
        <v>0</v>
      </c>
    </row>
    <row r="101" spans="1:3" x14ac:dyDescent="0.3">
      <c r="A101" s="1">
        <v>19565</v>
      </c>
      <c r="B101" s="14">
        <v>25</v>
      </c>
      <c r="C101">
        <v>0</v>
      </c>
    </row>
    <row r="102" spans="1:3" x14ac:dyDescent="0.3">
      <c r="A102" s="1">
        <v>19567</v>
      </c>
      <c r="B102" s="14">
        <v>26</v>
      </c>
      <c r="C102">
        <v>0</v>
      </c>
    </row>
    <row r="103" spans="1:3" x14ac:dyDescent="0.3">
      <c r="A103" s="1">
        <v>19572</v>
      </c>
      <c r="B103" s="14">
        <v>26</v>
      </c>
      <c r="C103">
        <v>0</v>
      </c>
    </row>
    <row r="104" spans="1:3" x14ac:dyDescent="0.3">
      <c r="A104" s="1">
        <v>19573</v>
      </c>
      <c r="B104" s="14">
        <v>26</v>
      </c>
      <c r="C104">
        <v>0</v>
      </c>
    </row>
    <row r="105" spans="1:3" x14ac:dyDescent="0.3">
      <c r="A105" s="1">
        <v>19574</v>
      </c>
      <c r="B105" s="14">
        <v>25</v>
      </c>
      <c r="C105">
        <v>0</v>
      </c>
    </row>
    <row r="106" spans="1:3" x14ac:dyDescent="0.3">
      <c r="A106" s="1">
        <v>19579</v>
      </c>
      <c r="B106" s="14">
        <v>39</v>
      </c>
      <c r="C106">
        <v>1</v>
      </c>
    </row>
    <row r="107" spans="1:3" x14ac:dyDescent="0.3">
      <c r="A107" s="1">
        <v>19581</v>
      </c>
      <c r="B107" s="14">
        <v>26</v>
      </c>
      <c r="C107">
        <v>0</v>
      </c>
    </row>
    <row r="108" spans="1:3" x14ac:dyDescent="0.3">
      <c r="A108" s="1">
        <v>19584</v>
      </c>
      <c r="B108" s="14">
        <v>30</v>
      </c>
      <c r="C108">
        <v>0</v>
      </c>
    </row>
    <row r="109" spans="1:3" x14ac:dyDescent="0.3">
      <c r="A109" s="1">
        <v>19587</v>
      </c>
      <c r="B109" s="14">
        <v>45</v>
      </c>
      <c r="C109">
        <v>1</v>
      </c>
    </row>
    <row r="110" spans="1:3" x14ac:dyDescent="0.3">
      <c r="A110" s="1">
        <v>19599</v>
      </c>
      <c r="B110" s="14">
        <v>42</v>
      </c>
      <c r="C110">
        <v>1</v>
      </c>
    </row>
    <row r="111" spans="1:3" x14ac:dyDescent="0.3">
      <c r="A111" s="1">
        <v>19604</v>
      </c>
      <c r="B111" s="14">
        <v>23</v>
      </c>
      <c r="C111">
        <v>0</v>
      </c>
    </row>
    <row r="112" spans="1:3" x14ac:dyDescent="0.3">
      <c r="A112" s="1">
        <v>19605</v>
      </c>
      <c r="B112" s="14">
        <v>31</v>
      </c>
      <c r="C112">
        <v>0</v>
      </c>
    </row>
    <row r="113" spans="1:3" x14ac:dyDescent="0.3">
      <c r="A113" s="1">
        <v>19608</v>
      </c>
      <c r="B113" s="14">
        <v>25</v>
      </c>
      <c r="C113">
        <v>0</v>
      </c>
    </row>
    <row r="114" spans="1:3" x14ac:dyDescent="0.3">
      <c r="A114" s="1">
        <v>19612</v>
      </c>
      <c r="B114" s="14">
        <v>26</v>
      </c>
      <c r="C114">
        <v>1</v>
      </c>
    </row>
    <row r="115" spans="1:3" x14ac:dyDescent="0.3">
      <c r="A115" s="1">
        <v>19615</v>
      </c>
      <c r="B115" s="14">
        <v>26</v>
      </c>
      <c r="C115">
        <v>0</v>
      </c>
    </row>
    <row r="116" spans="1:3" x14ac:dyDescent="0.3">
      <c r="A116" s="1">
        <v>19622</v>
      </c>
      <c r="B116" s="14">
        <v>34</v>
      </c>
      <c r="C116">
        <v>1</v>
      </c>
    </row>
    <row r="117" spans="1:3" x14ac:dyDescent="0.3">
      <c r="A117" s="1">
        <v>19644</v>
      </c>
      <c r="B117" s="14">
        <v>29</v>
      </c>
      <c r="C117">
        <v>1</v>
      </c>
    </row>
    <row r="118" spans="1:3" x14ac:dyDescent="0.3">
      <c r="A118" s="1">
        <v>19647</v>
      </c>
      <c r="B118" s="14">
        <v>24</v>
      </c>
      <c r="C118">
        <v>0</v>
      </c>
    </row>
    <row r="119" spans="1:3" x14ac:dyDescent="0.3">
      <c r="A119" s="1">
        <v>19648</v>
      </c>
      <c r="B119" s="14">
        <v>33</v>
      </c>
      <c r="C119">
        <v>1</v>
      </c>
    </row>
    <row r="120" spans="1:3" x14ac:dyDescent="0.3">
      <c r="A120" s="1">
        <v>19649</v>
      </c>
      <c r="B120" s="14">
        <v>26</v>
      </c>
      <c r="C120">
        <v>0</v>
      </c>
    </row>
    <row r="121" spans="1:3" x14ac:dyDescent="0.3">
      <c r="A121" s="1">
        <v>19653</v>
      </c>
      <c r="B121" s="14">
        <v>24</v>
      </c>
      <c r="C121">
        <v>0</v>
      </c>
    </row>
    <row r="122" spans="1:3" x14ac:dyDescent="0.3">
      <c r="A122" s="1">
        <v>19661</v>
      </c>
      <c r="B122" s="14">
        <v>29</v>
      </c>
      <c r="C122">
        <v>1</v>
      </c>
    </row>
    <row r="123" spans="1:3" x14ac:dyDescent="0.3">
      <c r="A123" s="1">
        <v>19667</v>
      </c>
      <c r="B123" s="14">
        <v>19</v>
      </c>
      <c r="C123">
        <v>0</v>
      </c>
    </row>
    <row r="124" spans="1:3" x14ac:dyDescent="0.3">
      <c r="A124" s="1">
        <v>19668</v>
      </c>
      <c r="B124" s="14">
        <v>27</v>
      </c>
      <c r="C124">
        <v>1</v>
      </c>
    </row>
    <row r="125" spans="1:3" x14ac:dyDescent="0.3">
      <c r="A125" s="1">
        <v>19670</v>
      </c>
      <c r="B125" s="14">
        <v>42</v>
      </c>
      <c r="C125">
        <v>0</v>
      </c>
    </row>
    <row r="126" spans="1:3" x14ac:dyDescent="0.3">
      <c r="A126" s="1">
        <v>19671</v>
      </c>
      <c r="B126" s="14">
        <v>28</v>
      </c>
      <c r="C126">
        <v>1</v>
      </c>
    </row>
    <row r="127" spans="1:3" x14ac:dyDescent="0.3">
      <c r="A127" s="1">
        <v>19672</v>
      </c>
      <c r="B127" s="14">
        <v>25</v>
      </c>
      <c r="C127">
        <v>1</v>
      </c>
    </row>
    <row r="128" spans="1:3" x14ac:dyDescent="0.3">
      <c r="A128" s="1">
        <v>19673</v>
      </c>
      <c r="B128" s="14">
        <v>43</v>
      </c>
      <c r="C128">
        <v>1</v>
      </c>
    </row>
    <row r="129" spans="1:3" x14ac:dyDescent="0.3">
      <c r="A129" s="1">
        <v>19676</v>
      </c>
      <c r="B129" s="14">
        <v>33</v>
      </c>
      <c r="C129">
        <v>0</v>
      </c>
    </row>
    <row r="130" spans="1:3" x14ac:dyDescent="0.3">
      <c r="A130" s="1">
        <v>19681</v>
      </c>
      <c r="B130" s="14">
        <v>35</v>
      </c>
      <c r="C130">
        <v>0</v>
      </c>
    </row>
    <row r="131" spans="1:3" x14ac:dyDescent="0.3">
      <c r="A131" s="1">
        <v>19682</v>
      </c>
      <c r="B131" s="14">
        <v>31</v>
      </c>
      <c r="C131">
        <v>1</v>
      </c>
    </row>
    <row r="132" spans="1:3" x14ac:dyDescent="0.3">
      <c r="A132" s="1">
        <v>19684</v>
      </c>
      <c r="B132" s="14">
        <v>27</v>
      </c>
      <c r="C132">
        <v>0</v>
      </c>
    </row>
    <row r="133" spans="1:3" x14ac:dyDescent="0.3">
      <c r="A133" s="1">
        <v>19685</v>
      </c>
      <c r="B133" s="14">
        <v>19</v>
      </c>
      <c r="C133">
        <v>1</v>
      </c>
    </row>
    <row r="134" spans="1:3" x14ac:dyDescent="0.3">
      <c r="A134" s="1">
        <v>19687</v>
      </c>
      <c r="B134" s="14">
        <v>26</v>
      </c>
      <c r="C134">
        <v>0</v>
      </c>
    </row>
    <row r="135" spans="1:3" x14ac:dyDescent="0.3">
      <c r="A135" s="1">
        <v>19689</v>
      </c>
      <c r="B135" s="14">
        <v>26</v>
      </c>
      <c r="C135">
        <v>1</v>
      </c>
    </row>
    <row r="136" spans="1:3" x14ac:dyDescent="0.3">
      <c r="A136" s="1">
        <v>19693</v>
      </c>
      <c r="B136" s="14">
        <v>35</v>
      </c>
      <c r="C136">
        <v>1</v>
      </c>
    </row>
    <row r="137" spans="1:3" x14ac:dyDescent="0.3">
      <c r="A137" s="1">
        <v>19696</v>
      </c>
      <c r="B137" s="14">
        <v>25</v>
      </c>
      <c r="C137">
        <v>0</v>
      </c>
    </row>
    <row r="138" spans="1:3" x14ac:dyDescent="0.3">
      <c r="A138" s="1">
        <v>19699</v>
      </c>
      <c r="B138" s="14">
        <v>30</v>
      </c>
      <c r="C138">
        <v>0</v>
      </c>
    </row>
    <row r="139" spans="1:3" x14ac:dyDescent="0.3">
      <c r="A139" s="1">
        <v>19704</v>
      </c>
      <c r="B139" s="14">
        <v>26</v>
      </c>
      <c r="C139">
        <v>0</v>
      </c>
    </row>
    <row r="140" spans="1:3" x14ac:dyDescent="0.3">
      <c r="A140" s="1">
        <v>19705</v>
      </c>
      <c r="B140" s="14">
        <v>23</v>
      </c>
      <c r="C140">
        <v>1</v>
      </c>
    </row>
    <row r="141" spans="1:3" x14ac:dyDescent="0.3">
      <c r="A141" s="1">
        <v>19707</v>
      </c>
      <c r="B141" s="14">
        <v>27</v>
      </c>
      <c r="C141">
        <v>0</v>
      </c>
    </row>
    <row r="142" spans="1:3" x14ac:dyDescent="0.3">
      <c r="A142" s="1">
        <v>19708</v>
      </c>
      <c r="B142" s="14">
        <v>29</v>
      </c>
      <c r="C142">
        <v>0</v>
      </c>
    </row>
    <row r="143" spans="1:3" x14ac:dyDescent="0.3">
      <c r="A143" s="1">
        <v>19712</v>
      </c>
      <c r="B143" s="14">
        <v>25</v>
      </c>
      <c r="C143">
        <v>0</v>
      </c>
    </row>
    <row r="144" spans="1:3" x14ac:dyDescent="0.3">
      <c r="A144" s="1">
        <v>19717</v>
      </c>
      <c r="B144" s="14">
        <v>27</v>
      </c>
      <c r="C144">
        <v>0</v>
      </c>
    </row>
    <row r="145" spans="1:3" x14ac:dyDescent="0.3">
      <c r="A145" s="1">
        <v>19718</v>
      </c>
      <c r="B145" s="14">
        <v>23</v>
      </c>
      <c r="C145">
        <v>0</v>
      </c>
    </row>
    <row r="146" spans="1:3" x14ac:dyDescent="0.3">
      <c r="A146" s="1">
        <v>19719</v>
      </c>
      <c r="B146" s="14">
        <v>26</v>
      </c>
      <c r="C146">
        <v>0</v>
      </c>
    </row>
    <row r="147" spans="1:3" x14ac:dyDescent="0.3">
      <c r="A147" s="1">
        <v>19721</v>
      </c>
      <c r="B147" s="14">
        <v>31</v>
      </c>
      <c r="C147">
        <v>0</v>
      </c>
    </row>
    <row r="148" spans="1:3" x14ac:dyDescent="0.3">
      <c r="A148" s="1">
        <v>19732</v>
      </c>
      <c r="B148" s="14">
        <v>36</v>
      </c>
      <c r="C148">
        <v>1</v>
      </c>
    </row>
    <row r="149" spans="1:3" x14ac:dyDescent="0.3">
      <c r="A149" s="1">
        <v>19734</v>
      </c>
      <c r="B149" s="14">
        <v>21</v>
      </c>
      <c r="C149">
        <v>0</v>
      </c>
    </row>
    <row r="150" spans="1:3" x14ac:dyDescent="0.3">
      <c r="A150" s="1">
        <v>19746</v>
      </c>
      <c r="B150" s="14">
        <v>32</v>
      </c>
      <c r="C150">
        <v>0</v>
      </c>
    </row>
    <row r="151" spans="1:3" x14ac:dyDescent="0.3">
      <c r="A151" s="1">
        <v>19748</v>
      </c>
      <c r="B151" s="14">
        <v>43</v>
      </c>
      <c r="C151">
        <v>1</v>
      </c>
    </row>
    <row r="152" spans="1:3" x14ac:dyDescent="0.3">
      <c r="A152" s="1">
        <v>19750</v>
      </c>
      <c r="B152" s="14">
        <v>27</v>
      </c>
      <c r="C152">
        <v>0</v>
      </c>
    </row>
    <row r="153" spans="1:3" x14ac:dyDescent="0.3">
      <c r="A153" s="1">
        <v>19754</v>
      </c>
      <c r="B153" s="14">
        <v>36</v>
      </c>
      <c r="C153">
        <v>1</v>
      </c>
    </row>
    <row r="154" spans="1:3" x14ac:dyDescent="0.3">
      <c r="A154" s="1">
        <v>19758</v>
      </c>
      <c r="B154" s="14">
        <v>31</v>
      </c>
      <c r="C154">
        <v>0</v>
      </c>
    </row>
    <row r="155" spans="1:3" x14ac:dyDescent="0.3">
      <c r="A155" s="1">
        <v>19767</v>
      </c>
      <c r="B155" s="14">
        <v>26</v>
      </c>
      <c r="C155">
        <v>0</v>
      </c>
    </row>
    <row r="156" spans="1:3" x14ac:dyDescent="0.3">
      <c r="A156" s="1">
        <v>19769</v>
      </c>
      <c r="B156" s="14">
        <v>27</v>
      </c>
      <c r="C156">
        <v>0</v>
      </c>
    </row>
    <row r="157" spans="1:3" x14ac:dyDescent="0.3">
      <c r="A157" s="1">
        <v>19771</v>
      </c>
      <c r="B157" s="14">
        <v>29</v>
      </c>
      <c r="C157">
        <v>1</v>
      </c>
    </row>
    <row r="158" spans="1:3" x14ac:dyDescent="0.3">
      <c r="A158" s="1">
        <v>19773</v>
      </c>
      <c r="B158" s="14">
        <v>27</v>
      </c>
      <c r="C158">
        <v>0</v>
      </c>
    </row>
    <row r="159" spans="1:3" x14ac:dyDescent="0.3">
      <c r="A159" s="1">
        <v>19778</v>
      </c>
      <c r="B159" s="14">
        <v>20</v>
      </c>
      <c r="C159">
        <v>0</v>
      </c>
    </row>
    <row r="160" spans="1:3" x14ac:dyDescent="0.3">
      <c r="A160" s="1">
        <v>19798</v>
      </c>
      <c r="B160" s="14">
        <v>41</v>
      </c>
      <c r="C160">
        <v>1</v>
      </c>
    </row>
    <row r="161" spans="1:3" x14ac:dyDescent="0.3">
      <c r="A161" s="1">
        <v>19802</v>
      </c>
      <c r="B161" s="14">
        <v>24</v>
      </c>
      <c r="C161">
        <v>0</v>
      </c>
    </row>
    <row r="162" spans="1:3" x14ac:dyDescent="0.3">
      <c r="A162" s="1">
        <v>19807</v>
      </c>
      <c r="B162" s="14">
        <v>21</v>
      </c>
      <c r="C162">
        <v>0</v>
      </c>
    </row>
    <row r="163" spans="1:3" x14ac:dyDescent="0.3">
      <c r="A163" s="1">
        <v>19808</v>
      </c>
      <c r="B163" s="14">
        <v>24</v>
      </c>
      <c r="C163">
        <v>0</v>
      </c>
    </row>
    <row r="164" spans="1:3" x14ac:dyDescent="0.3">
      <c r="A164" s="1">
        <v>19810</v>
      </c>
      <c r="B164" s="14">
        <v>27</v>
      </c>
      <c r="C164">
        <v>0</v>
      </c>
    </row>
    <row r="165" spans="1:3" x14ac:dyDescent="0.3">
      <c r="A165" s="1">
        <v>19815</v>
      </c>
      <c r="B165" s="14">
        <v>23</v>
      </c>
      <c r="C165">
        <v>1</v>
      </c>
    </row>
    <row r="166" spans="1:3" x14ac:dyDescent="0.3">
      <c r="A166" s="1">
        <v>19817</v>
      </c>
      <c r="B166" s="14">
        <v>27</v>
      </c>
      <c r="C166">
        <v>1</v>
      </c>
    </row>
    <row r="167" spans="1:3" x14ac:dyDescent="0.3">
      <c r="A167" s="1">
        <v>19822</v>
      </c>
      <c r="B167" s="14">
        <v>23</v>
      </c>
      <c r="C167">
        <v>0</v>
      </c>
    </row>
    <row r="168" spans="1:3" x14ac:dyDescent="0.3">
      <c r="A168" s="1">
        <v>19825</v>
      </c>
      <c r="B168" s="14">
        <v>28</v>
      </c>
      <c r="C168">
        <v>0</v>
      </c>
    </row>
    <row r="169" spans="1:3" x14ac:dyDescent="0.3">
      <c r="A169" s="1">
        <v>19827</v>
      </c>
      <c r="B169" s="14">
        <v>23</v>
      </c>
      <c r="C169">
        <v>0</v>
      </c>
    </row>
    <row r="170" spans="1:3" x14ac:dyDescent="0.3">
      <c r="A170" s="1">
        <v>19835</v>
      </c>
      <c r="B170" s="14">
        <v>22</v>
      </c>
      <c r="C170">
        <v>1</v>
      </c>
    </row>
    <row r="171" spans="1:3" x14ac:dyDescent="0.3">
      <c r="A171" s="1">
        <v>19844</v>
      </c>
      <c r="B171" s="14">
        <v>38</v>
      </c>
      <c r="C171">
        <v>1</v>
      </c>
    </row>
    <row r="172" spans="1:3" x14ac:dyDescent="0.3">
      <c r="A172" s="1">
        <v>19845</v>
      </c>
      <c r="B172" s="14">
        <v>27</v>
      </c>
      <c r="C172">
        <v>0</v>
      </c>
    </row>
    <row r="173" spans="1:3" x14ac:dyDescent="0.3">
      <c r="A173" s="1">
        <v>19847</v>
      </c>
      <c r="B173" s="14">
        <v>43</v>
      </c>
      <c r="C173">
        <v>1</v>
      </c>
    </row>
    <row r="174" spans="1:3" x14ac:dyDescent="0.3">
      <c r="A174" s="1">
        <v>19858</v>
      </c>
      <c r="B174" s="14">
        <v>24</v>
      </c>
      <c r="C174">
        <v>1</v>
      </c>
    </row>
    <row r="175" spans="1:3" x14ac:dyDescent="0.3">
      <c r="A175" s="1">
        <v>19861</v>
      </c>
      <c r="B175" s="14">
        <v>36</v>
      </c>
      <c r="C175">
        <v>0</v>
      </c>
    </row>
    <row r="176" spans="1:3" x14ac:dyDescent="0.3">
      <c r="A176" s="1">
        <v>19868</v>
      </c>
      <c r="B176" s="14">
        <v>22</v>
      </c>
      <c r="C176">
        <v>1</v>
      </c>
    </row>
    <row r="177" spans="1:3" x14ac:dyDescent="0.3">
      <c r="A177" s="1">
        <v>19869</v>
      </c>
      <c r="B177" s="14">
        <v>36</v>
      </c>
      <c r="C177">
        <v>0</v>
      </c>
    </row>
    <row r="178" spans="1:3" x14ac:dyDescent="0.3">
      <c r="A178" s="1">
        <v>19884</v>
      </c>
      <c r="B178" s="14">
        <v>20</v>
      </c>
      <c r="C178">
        <v>0</v>
      </c>
    </row>
    <row r="179" spans="1:3" x14ac:dyDescent="0.3">
      <c r="A179" s="1">
        <v>19890</v>
      </c>
      <c r="B179" s="14">
        <v>33</v>
      </c>
      <c r="C179">
        <v>0</v>
      </c>
    </row>
    <row r="180" spans="1:3" x14ac:dyDescent="0.3">
      <c r="A180" s="1">
        <v>19894</v>
      </c>
      <c r="B180" s="14">
        <v>25</v>
      </c>
      <c r="C180">
        <v>0</v>
      </c>
    </row>
    <row r="181" spans="1:3" x14ac:dyDescent="0.3">
      <c r="A181" s="1">
        <v>19899</v>
      </c>
      <c r="B181" s="14">
        <v>23</v>
      </c>
      <c r="C181">
        <v>0</v>
      </c>
    </row>
    <row r="182" spans="1:3" x14ac:dyDescent="0.3">
      <c r="A182" s="1">
        <v>19901</v>
      </c>
      <c r="B182" s="14">
        <v>30</v>
      </c>
      <c r="C182">
        <v>0</v>
      </c>
    </row>
    <row r="183" spans="1:3" x14ac:dyDescent="0.3">
      <c r="A183" s="1">
        <v>19907</v>
      </c>
      <c r="B183" s="14">
        <v>36</v>
      </c>
      <c r="C183">
        <v>0</v>
      </c>
    </row>
    <row r="184" spans="1:3" x14ac:dyDescent="0.3">
      <c r="A184" s="1">
        <v>19922</v>
      </c>
      <c r="B184" s="14">
        <v>33</v>
      </c>
      <c r="C184">
        <v>0</v>
      </c>
    </row>
    <row r="185" spans="1:3" x14ac:dyDescent="0.3">
      <c r="A185" s="1">
        <v>19926</v>
      </c>
      <c r="B185" s="14">
        <v>22</v>
      </c>
      <c r="C185">
        <v>1</v>
      </c>
    </row>
    <row r="186" spans="1:3" x14ac:dyDescent="0.3">
      <c r="A186" s="1">
        <v>19934</v>
      </c>
      <c r="B186" s="14">
        <v>28</v>
      </c>
      <c r="C186">
        <v>0</v>
      </c>
    </row>
    <row r="187" spans="1:3" x14ac:dyDescent="0.3">
      <c r="A187" s="1">
        <v>19948</v>
      </c>
      <c r="B187" s="14">
        <v>42</v>
      </c>
      <c r="C187">
        <v>1</v>
      </c>
    </row>
    <row r="188" spans="1:3" x14ac:dyDescent="0.3">
      <c r="A188" s="1">
        <v>19952</v>
      </c>
      <c r="B188" s="14">
        <v>30</v>
      </c>
      <c r="C188">
        <v>1</v>
      </c>
    </row>
    <row r="189" spans="1:3" x14ac:dyDescent="0.3">
      <c r="A189" s="1">
        <v>19961</v>
      </c>
      <c r="B189" s="14">
        <v>38</v>
      </c>
      <c r="C189">
        <v>1</v>
      </c>
    </row>
    <row r="190" spans="1:3" x14ac:dyDescent="0.3">
      <c r="A190" s="1">
        <v>19963</v>
      </c>
      <c r="B190" s="14">
        <v>24</v>
      </c>
      <c r="C190">
        <v>0</v>
      </c>
    </row>
    <row r="191" spans="1:3" x14ac:dyDescent="0.3">
      <c r="A191" s="1">
        <v>19964</v>
      </c>
      <c r="B191" s="14">
        <v>31</v>
      </c>
      <c r="C191">
        <v>0</v>
      </c>
    </row>
    <row r="192" spans="1:3" x14ac:dyDescent="0.3">
      <c r="A192" s="1">
        <v>19969</v>
      </c>
      <c r="B192" s="14">
        <v>42</v>
      </c>
      <c r="C192">
        <v>1</v>
      </c>
    </row>
    <row r="193" spans="1:3" x14ac:dyDescent="0.3">
      <c r="A193" s="1">
        <v>19977</v>
      </c>
      <c r="B193" s="14">
        <v>32</v>
      </c>
      <c r="C193">
        <v>1</v>
      </c>
    </row>
    <row r="194" spans="1:3" x14ac:dyDescent="0.3">
      <c r="A194" s="1">
        <v>19981</v>
      </c>
      <c r="B194" s="14">
        <v>30</v>
      </c>
      <c r="C194">
        <v>1</v>
      </c>
    </row>
    <row r="195" spans="1:3" x14ac:dyDescent="0.3">
      <c r="A195" s="1">
        <v>19992</v>
      </c>
      <c r="B195" s="14">
        <v>22</v>
      </c>
      <c r="C195">
        <v>0</v>
      </c>
    </row>
    <row r="196" spans="1:3" x14ac:dyDescent="0.3">
      <c r="A196" s="1">
        <v>19998</v>
      </c>
      <c r="B196" s="14">
        <v>35</v>
      </c>
      <c r="C196">
        <v>0</v>
      </c>
    </row>
    <row r="197" spans="1:3" x14ac:dyDescent="0.3">
      <c r="A197" s="1">
        <v>20014</v>
      </c>
      <c r="B197" s="14">
        <v>38</v>
      </c>
      <c r="C197">
        <v>1</v>
      </c>
    </row>
    <row r="198" spans="1:3" x14ac:dyDescent="0.3">
      <c r="A198" s="1">
        <v>20017</v>
      </c>
      <c r="B198" s="14">
        <v>31</v>
      </c>
      <c r="C198">
        <v>0</v>
      </c>
    </row>
    <row r="199" spans="1:3" x14ac:dyDescent="0.3">
      <c r="A199" s="1">
        <v>20028</v>
      </c>
      <c r="B199" s="14">
        <v>27</v>
      </c>
      <c r="C199">
        <v>0</v>
      </c>
    </row>
    <row r="200" spans="1:3" x14ac:dyDescent="0.3">
      <c r="A200" s="1">
        <v>20037</v>
      </c>
      <c r="B200" s="14">
        <v>29</v>
      </c>
      <c r="C200">
        <v>0</v>
      </c>
    </row>
    <row r="201" spans="1:3" x14ac:dyDescent="0.3">
      <c r="A201" s="1">
        <v>20041</v>
      </c>
      <c r="B201" s="14">
        <v>30</v>
      </c>
      <c r="C201">
        <v>0</v>
      </c>
    </row>
    <row r="202" spans="1:3" x14ac:dyDescent="0.3">
      <c r="A202" s="1">
        <v>20054</v>
      </c>
      <c r="B202" s="14">
        <v>24</v>
      </c>
      <c r="C202">
        <v>0</v>
      </c>
    </row>
    <row r="203" spans="1:3" x14ac:dyDescent="0.3">
      <c r="A203" s="1">
        <v>20059</v>
      </c>
      <c r="B203" s="14">
        <v>37</v>
      </c>
      <c r="C203">
        <v>1</v>
      </c>
    </row>
    <row r="204" spans="1:3" x14ac:dyDescent="0.3">
      <c r="A204" s="1">
        <v>20061</v>
      </c>
      <c r="B204" s="14">
        <v>28</v>
      </c>
      <c r="C204">
        <v>0</v>
      </c>
    </row>
    <row r="205" spans="1:3" x14ac:dyDescent="0.3">
      <c r="A205" s="1">
        <v>20068</v>
      </c>
      <c r="B205" s="14">
        <v>32</v>
      </c>
      <c r="C205">
        <v>1</v>
      </c>
    </row>
    <row r="206" spans="1:3" x14ac:dyDescent="0.3">
      <c r="A206" s="1">
        <v>20071</v>
      </c>
      <c r="B206" s="14">
        <v>40</v>
      </c>
      <c r="C206">
        <v>1</v>
      </c>
    </row>
    <row r="207" spans="1:3" x14ac:dyDescent="0.3">
      <c r="A207" s="1">
        <v>20073</v>
      </c>
      <c r="B207" s="14">
        <v>26</v>
      </c>
      <c r="C207">
        <v>0</v>
      </c>
    </row>
    <row r="208" spans="1:3" x14ac:dyDescent="0.3">
      <c r="A208" s="1">
        <v>20079</v>
      </c>
      <c r="B208" s="14">
        <v>29</v>
      </c>
      <c r="C208">
        <v>0</v>
      </c>
    </row>
    <row r="209" spans="1:3" x14ac:dyDescent="0.3">
      <c r="A209" s="1">
        <v>20083</v>
      </c>
      <c r="B209" s="14">
        <v>23</v>
      </c>
      <c r="C209">
        <v>0</v>
      </c>
    </row>
    <row r="210" spans="1:3" x14ac:dyDescent="0.3">
      <c r="A210" s="1">
        <v>20087</v>
      </c>
      <c r="B210" s="14">
        <v>34</v>
      </c>
      <c r="C210">
        <v>1</v>
      </c>
    </row>
    <row r="211" spans="1:3" x14ac:dyDescent="0.3">
      <c r="A211" s="1">
        <v>20106</v>
      </c>
      <c r="B211" s="14">
        <v>35</v>
      </c>
      <c r="C211">
        <v>0</v>
      </c>
    </row>
    <row r="212" spans="1:3" x14ac:dyDescent="0.3">
      <c r="A212" s="1">
        <v>20108</v>
      </c>
      <c r="B212" s="14">
        <v>27</v>
      </c>
      <c r="C212">
        <v>0</v>
      </c>
    </row>
    <row r="213" spans="1:3" x14ac:dyDescent="0.3">
      <c r="A213" s="1">
        <v>20110</v>
      </c>
      <c r="B213" s="14">
        <v>36</v>
      </c>
      <c r="C213">
        <v>1</v>
      </c>
    </row>
    <row r="214" spans="1:3" x14ac:dyDescent="0.3">
      <c r="A214" s="1">
        <v>20116</v>
      </c>
      <c r="B214" s="14">
        <v>24</v>
      </c>
      <c r="C214">
        <v>0</v>
      </c>
    </row>
    <row r="215" spans="1:3" x14ac:dyDescent="0.3">
      <c r="A215" s="1">
        <v>20124</v>
      </c>
      <c r="B215" s="14">
        <v>26</v>
      </c>
      <c r="C215">
        <v>0</v>
      </c>
    </row>
    <row r="216" spans="1:3" x14ac:dyDescent="0.3">
      <c r="A216" s="1">
        <v>20129</v>
      </c>
      <c r="B216" s="14">
        <v>38</v>
      </c>
      <c r="C216">
        <v>0</v>
      </c>
    </row>
    <row r="217" spans="1:3" x14ac:dyDescent="0.3">
      <c r="A217" s="1">
        <v>20133</v>
      </c>
      <c r="B217" s="14">
        <v>34</v>
      </c>
      <c r="C217">
        <v>1</v>
      </c>
    </row>
    <row r="218" spans="1:3" x14ac:dyDescent="0.3">
      <c r="A218" s="1">
        <v>20136</v>
      </c>
      <c r="B218" s="14">
        <v>33</v>
      </c>
      <c r="C218">
        <v>0</v>
      </c>
    </row>
    <row r="219" spans="1:3" x14ac:dyDescent="0.3">
      <c r="A219" s="1">
        <v>20140</v>
      </c>
      <c r="B219" s="14">
        <v>33</v>
      </c>
      <c r="C219">
        <v>1</v>
      </c>
    </row>
    <row r="220" spans="1:3" x14ac:dyDescent="0.3">
      <c r="A220" s="1">
        <v>20147</v>
      </c>
      <c r="B220" s="14">
        <v>31</v>
      </c>
      <c r="C220">
        <v>0</v>
      </c>
    </row>
    <row r="221" spans="1:3" x14ac:dyDescent="0.3">
      <c r="A221" s="1">
        <v>20148</v>
      </c>
      <c r="B221" s="14">
        <v>22</v>
      </c>
      <c r="C221">
        <v>0</v>
      </c>
    </row>
    <row r="222" spans="1:3" x14ac:dyDescent="0.3">
      <c r="A222" s="1">
        <v>20155</v>
      </c>
      <c r="B222" s="14">
        <v>28</v>
      </c>
      <c r="C222">
        <v>0</v>
      </c>
    </row>
    <row r="223" spans="1:3" x14ac:dyDescent="0.3">
      <c r="A223" s="1">
        <v>20165</v>
      </c>
      <c r="B223" s="14">
        <v>28</v>
      </c>
      <c r="C223">
        <v>0</v>
      </c>
    </row>
    <row r="224" spans="1:3" x14ac:dyDescent="0.3">
      <c r="A224" s="1">
        <v>20210</v>
      </c>
      <c r="B224" s="14">
        <v>20</v>
      </c>
      <c r="C224">
        <v>0</v>
      </c>
    </row>
    <row r="225" spans="1:3" x14ac:dyDescent="0.3">
      <c r="A225" s="1">
        <v>20213</v>
      </c>
      <c r="B225" s="14">
        <v>42</v>
      </c>
      <c r="C225">
        <v>0</v>
      </c>
    </row>
    <row r="226" spans="1:3" x14ac:dyDescent="0.3">
      <c r="A226" s="1">
        <v>20221</v>
      </c>
      <c r="B226" s="14">
        <v>27</v>
      </c>
      <c r="C226">
        <v>1</v>
      </c>
    </row>
    <row r="227" spans="1:3" x14ac:dyDescent="0.3">
      <c r="A227" s="1">
        <v>20227</v>
      </c>
      <c r="B227" s="14">
        <v>27</v>
      </c>
      <c r="C227">
        <v>1</v>
      </c>
    </row>
    <row r="228" spans="1:3" x14ac:dyDescent="0.3">
      <c r="A228" s="1">
        <v>20231</v>
      </c>
      <c r="B228" s="14">
        <v>35</v>
      </c>
      <c r="C228">
        <v>1</v>
      </c>
    </row>
    <row r="229" spans="1:3" x14ac:dyDescent="0.3">
      <c r="A229" s="1">
        <v>20241</v>
      </c>
      <c r="B229" s="14">
        <v>24</v>
      </c>
      <c r="C229">
        <v>0</v>
      </c>
    </row>
    <row r="230" spans="1:3" x14ac:dyDescent="0.3">
      <c r="A230" s="1">
        <v>20244</v>
      </c>
      <c r="B230" s="14">
        <v>26</v>
      </c>
      <c r="C230">
        <v>1</v>
      </c>
    </row>
    <row r="231" spans="1:3" x14ac:dyDescent="0.3">
      <c r="A231" s="1">
        <v>20259</v>
      </c>
      <c r="B231" s="14">
        <v>30</v>
      </c>
      <c r="C231">
        <v>0</v>
      </c>
    </row>
    <row r="232" spans="1:3" x14ac:dyDescent="0.3">
      <c r="A232" s="1">
        <v>20267</v>
      </c>
      <c r="B232" s="14">
        <v>25</v>
      </c>
      <c r="C232">
        <v>1</v>
      </c>
    </row>
    <row r="233" spans="1:3" x14ac:dyDescent="0.3">
      <c r="A233" s="1">
        <v>20289</v>
      </c>
      <c r="B233" s="14">
        <v>27</v>
      </c>
      <c r="C233">
        <v>1</v>
      </c>
    </row>
    <row r="234" spans="1:3" x14ac:dyDescent="0.3">
      <c r="A234" s="1">
        <v>20293</v>
      </c>
      <c r="B234" s="14">
        <v>26</v>
      </c>
      <c r="C234">
        <v>1</v>
      </c>
    </row>
    <row r="235" spans="1:3" x14ac:dyDescent="0.3">
      <c r="A235" s="1">
        <v>20301</v>
      </c>
      <c r="B235" s="14">
        <v>25</v>
      </c>
      <c r="C235">
        <v>1</v>
      </c>
    </row>
    <row r="236" spans="1:3" x14ac:dyDescent="0.3">
      <c r="A236" s="1">
        <v>20302</v>
      </c>
      <c r="B236" s="14">
        <v>28</v>
      </c>
      <c r="C236">
        <v>0</v>
      </c>
    </row>
    <row r="237" spans="1:3" x14ac:dyDescent="0.3">
      <c r="A237" s="1">
        <v>20314</v>
      </c>
      <c r="B237" s="14">
        <v>23</v>
      </c>
      <c r="C237">
        <v>0</v>
      </c>
    </row>
    <row r="238" spans="1:3" x14ac:dyDescent="0.3">
      <c r="A238" s="1">
        <v>20318</v>
      </c>
      <c r="B238" s="14">
        <v>25</v>
      </c>
      <c r="C238">
        <v>0</v>
      </c>
    </row>
    <row r="239" spans="1:3" x14ac:dyDescent="0.3">
      <c r="A239" s="1">
        <v>20321</v>
      </c>
      <c r="B239" s="14">
        <v>26</v>
      </c>
      <c r="C239">
        <v>1</v>
      </c>
    </row>
    <row r="240" spans="1:3" x14ac:dyDescent="0.3">
      <c r="A240" s="1">
        <v>20338</v>
      </c>
      <c r="B240" s="14">
        <v>41</v>
      </c>
      <c r="C240">
        <v>0</v>
      </c>
    </row>
    <row r="241" spans="1:3" x14ac:dyDescent="0.3">
      <c r="A241" s="1">
        <v>20357</v>
      </c>
      <c r="B241" s="14">
        <v>35</v>
      </c>
      <c r="C241">
        <v>0</v>
      </c>
    </row>
    <row r="242" spans="1:3" x14ac:dyDescent="0.3">
      <c r="A242" s="1">
        <v>20370</v>
      </c>
      <c r="B242" s="14">
        <v>24</v>
      </c>
      <c r="C242">
        <v>1</v>
      </c>
    </row>
    <row r="243" spans="1:3" x14ac:dyDescent="0.3">
      <c r="A243" s="1">
        <v>20378</v>
      </c>
      <c r="B243" s="14">
        <v>39</v>
      </c>
      <c r="C243">
        <v>1</v>
      </c>
    </row>
    <row r="244" spans="1:3" x14ac:dyDescent="0.3">
      <c r="A244" s="1">
        <v>20382</v>
      </c>
      <c r="B244" s="14">
        <v>26</v>
      </c>
      <c r="C244">
        <v>1</v>
      </c>
    </row>
    <row r="245" spans="1:3" x14ac:dyDescent="0.3">
      <c r="A245" s="1">
        <v>20384</v>
      </c>
      <c r="B245" s="14">
        <v>28</v>
      </c>
      <c r="C245">
        <v>0</v>
      </c>
    </row>
    <row r="246" spans="1:3" x14ac:dyDescent="0.3">
      <c r="A246" s="1">
        <v>20392</v>
      </c>
      <c r="B246" s="14">
        <v>29</v>
      </c>
      <c r="C246">
        <v>1</v>
      </c>
    </row>
    <row r="247" spans="1:3" x14ac:dyDescent="0.3">
      <c r="A247" s="1">
        <v>20394</v>
      </c>
      <c r="B247" s="14">
        <v>24</v>
      </c>
      <c r="C247">
        <v>0</v>
      </c>
    </row>
    <row r="248" spans="1:3" x14ac:dyDescent="0.3">
      <c r="A248" s="1">
        <v>20399</v>
      </c>
      <c r="B248" s="14">
        <v>25</v>
      </c>
      <c r="C248">
        <v>0</v>
      </c>
    </row>
    <row r="249" spans="1:3" x14ac:dyDescent="0.3">
      <c r="A249" s="1">
        <v>20412</v>
      </c>
      <c r="B249" s="14">
        <v>24</v>
      </c>
      <c r="C249">
        <v>0</v>
      </c>
    </row>
    <row r="250" spans="1:3" x14ac:dyDescent="0.3">
      <c r="A250" s="1">
        <v>20416</v>
      </c>
      <c r="B250" s="14">
        <v>32</v>
      </c>
      <c r="C250">
        <v>0</v>
      </c>
    </row>
    <row r="251" spans="1:3" x14ac:dyDescent="0.3">
      <c r="A251" s="1">
        <v>20423</v>
      </c>
      <c r="B251" s="14">
        <v>34</v>
      </c>
      <c r="C251">
        <v>0</v>
      </c>
    </row>
    <row r="252" spans="1:3" x14ac:dyDescent="0.3">
      <c r="A252" s="1">
        <v>20425</v>
      </c>
      <c r="B252" s="14">
        <v>40</v>
      </c>
      <c r="C252">
        <v>1</v>
      </c>
    </row>
    <row r="253" spans="1:3" x14ac:dyDescent="0.3">
      <c r="A253" s="1">
        <v>20439</v>
      </c>
      <c r="B253" s="14">
        <v>31</v>
      </c>
      <c r="C253">
        <v>0</v>
      </c>
    </row>
    <row r="254" spans="1:3" x14ac:dyDescent="0.3">
      <c r="A254" s="1">
        <v>20445</v>
      </c>
      <c r="B254" s="14">
        <v>32</v>
      </c>
      <c r="C254">
        <v>1</v>
      </c>
    </row>
    <row r="255" spans="1:3" x14ac:dyDescent="0.3">
      <c r="A255" s="1">
        <v>20447</v>
      </c>
      <c r="B255" s="14">
        <v>34</v>
      </c>
      <c r="C255">
        <v>1</v>
      </c>
    </row>
    <row r="256" spans="1:3" x14ac:dyDescent="0.3">
      <c r="A256" s="1">
        <v>20456</v>
      </c>
      <c r="B256" s="14">
        <v>19</v>
      </c>
      <c r="C256">
        <v>1</v>
      </c>
    </row>
    <row r="257" spans="1:3" x14ac:dyDescent="0.3">
      <c r="A257" s="1">
        <v>20459</v>
      </c>
      <c r="B257" s="14">
        <v>38</v>
      </c>
      <c r="C257">
        <v>0</v>
      </c>
    </row>
    <row r="258" spans="1:3" x14ac:dyDescent="0.3">
      <c r="A258" s="1">
        <v>20465</v>
      </c>
      <c r="B258" s="14">
        <v>29</v>
      </c>
      <c r="C258">
        <v>0</v>
      </c>
    </row>
    <row r="259" spans="1:3" x14ac:dyDescent="0.3">
      <c r="A259" s="1">
        <v>20476</v>
      </c>
      <c r="B259" s="14">
        <v>34</v>
      </c>
      <c r="C259">
        <v>1</v>
      </c>
    </row>
    <row r="260" spans="1:3" x14ac:dyDescent="0.3">
      <c r="A260" s="1">
        <v>20478</v>
      </c>
      <c r="B260" s="14">
        <v>26</v>
      </c>
      <c r="C260">
        <v>0</v>
      </c>
    </row>
    <row r="261" spans="1:3" x14ac:dyDescent="0.3">
      <c r="A261" s="1">
        <v>20480</v>
      </c>
      <c r="B261" s="14">
        <v>34</v>
      </c>
      <c r="C261">
        <v>1</v>
      </c>
    </row>
    <row r="262" spans="1:3" x14ac:dyDescent="0.3">
      <c r="A262" s="1">
        <v>20487</v>
      </c>
      <c r="B262" s="14">
        <v>23</v>
      </c>
      <c r="C262">
        <v>1</v>
      </c>
    </row>
    <row r="263" spans="1:3" x14ac:dyDescent="0.3">
      <c r="A263" s="1">
        <v>20511</v>
      </c>
      <c r="B263" s="14">
        <v>32</v>
      </c>
      <c r="C263">
        <v>0</v>
      </c>
    </row>
    <row r="264" spans="1:3" x14ac:dyDescent="0.3">
      <c r="A264" s="1">
        <v>20513</v>
      </c>
      <c r="B264" s="14">
        <v>27</v>
      </c>
      <c r="C264">
        <v>0</v>
      </c>
    </row>
    <row r="265" spans="1:3" x14ac:dyDescent="0.3">
      <c r="A265" s="1">
        <v>20532</v>
      </c>
      <c r="B265" s="14">
        <v>29</v>
      </c>
      <c r="C265">
        <v>0</v>
      </c>
    </row>
    <row r="266" spans="1:3" x14ac:dyDescent="0.3">
      <c r="A266" s="1">
        <v>20535</v>
      </c>
      <c r="B266" s="14">
        <v>35</v>
      </c>
      <c r="C266">
        <v>1</v>
      </c>
    </row>
    <row r="267" spans="1:3" x14ac:dyDescent="0.3">
      <c r="A267" s="1">
        <v>20537</v>
      </c>
      <c r="B267" s="14">
        <v>21</v>
      </c>
      <c r="C267">
        <v>0</v>
      </c>
    </row>
    <row r="268" spans="1:3" x14ac:dyDescent="0.3">
      <c r="A268" s="1">
        <v>20539</v>
      </c>
      <c r="B268" s="14">
        <v>36</v>
      </c>
      <c r="C268">
        <v>1</v>
      </c>
    </row>
    <row r="269" spans="1:3" x14ac:dyDescent="0.3">
      <c r="A269" s="1">
        <v>20547</v>
      </c>
      <c r="B269" s="14">
        <v>30</v>
      </c>
      <c r="C269">
        <v>0</v>
      </c>
    </row>
    <row r="270" spans="1:3" x14ac:dyDescent="0.3">
      <c r="A270" s="1">
        <v>20550</v>
      </c>
      <c r="B270" s="14">
        <v>19</v>
      </c>
      <c r="C270">
        <v>0</v>
      </c>
    </row>
    <row r="271" spans="1:3" x14ac:dyDescent="0.3">
      <c r="A271" s="1">
        <v>20555</v>
      </c>
      <c r="B271" s="14">
        <v>43</v>
      </c>
      <c r="C271">
        <v>0</v>
      </c>
    </row>
    <row r="272" spans="1:3" x14ac:dyDescent="0.3">
      <c r="A272" s="1">
        <v>20557</v>
      </c>
      <c r="B272" s="14">
        <v>32</v>
      </c>
      <c r="C272">
        <v>0</v>
      </c>
    </row>
    <row r="273" spans="1:3" x14ac:dyDescent="0.3">
      <c r="A273" s="1">
        <v>20565</v>
      </c>
      <c r="B273" s="14">
        <v>44</v>
      </c>
      <c r="C273">
        <v>1</v>
      </c>
    </row>
    <row r="274" spans="1:3" x14ac:dyDescent="0.3">
      <c r="A274" s="1">
        <v>20589</v>
      </c>
      <c r="B274" s="14">
        <v>36</v>
      </c>
      <c r="C274">
        <v>0</v>
      </c>
    </row>
    <row r="275" spans="1:3" x14ac:dyDescent="0.3">
      <c r="A275" s="1">
        <v>20612</v>
      </c>
      <c r="B275" s="14">
        <v>27</v>
      </c>
      <c r="C275">
        <v>1</v>
      </c>
    </row>
    <row r="276" spans="1:3" x14ac:dyDescent="0.3">
      <c r="A276" s="1">
        <v>20616</v>
      </c>
      <c r="B276" s="14">
        <v>24</v>
      </c>
      <c r="C276">
        <v>0</v>
      </c>
    </row>
    <row r="277" spans="1:3" x14ac:dyDescent="0.3">
      <c r="A277" s="1">
        <v>20628</v>
      </c>
      <c r="B277" s="14">
        <v>22</v>
      </c>
      <c r="C277">
        <v>1</v>
      </c>
    </row>
    <row r="278" spans="1:3" x14ac:dyDescent="0.3">
      <c r="A278" s="1">
        <v>20629</v>
      </c>
      <c r="B278" s="14">
        <v>40</v>
      </c>
      <c r="C278">
        <v>1</v>
      </c>
    </row>
    <row r="279" spans="1:3" x14ac:dyDescent="0.3">
      <c r="A279" s="1">
        <v>20630</v>
      </c>
      <c r="B279" s="14">
        <v>24</v>
      </c>
      <c r="C279">
        <v>0</v>
      </c>
    </row>
    <row r="280" spans="1:3" x14ac:dyDescent="0.3">
      <c r="A280" s="1">
        <v>20639</v>
      </c>
      <c r="B280" s="14">
        <v>29</v>
      </c>
      <c r="C280">
        <v>1</v>
      </c>
    </row>
    <row r="281" spans="1:3" x14ac:dyDescent="0.3">
      <c r="A281" s="1">
        <v>20643</v>
      </c>
      <c r="B281" s="14">
        <v>29</v>
      </c>
      <c r="C281">
        <v>1</v>
      </c>
    </row>
    <row r="282" spans="1:3" x14ac:dyDescent="0.3">
      <c r="A282" s="1">
        <v>20646</v>
      </c>
      <c r="B282" s="14">
        <v>26</v>
      </c>
      <c r="C282">
        <v>1</v>
      </c>
    </row>
    <row r="283" spans="1:3" x14ac:dyDescent="0.3">
      <c r="A283" s="1">
        <v>20651</v>
      </c>
      <c r="B283" s="14">
        <v>30</v>
      </c>
      <c r="C283">
        <v>0</v>
      </c>
    </row>
    <row r="284" spans="1:3" x14ac:dyDescent="0.3">
      <c r="A284" s="1">
        <v>20657</v>
      </c>
      <c r="B284" s="14">
        <v>34</v>
      </c>
      <c r="C284">
        <v>1</v>
      </c>
    </row>
    <row r="285" spans="1:3" x14ac:dyDescent="0.3">
      <c r="A285" s="1">
        <v>20661</v>
      </c>
      <c r="B285" s="14">
        <v>31</v>
      </c>
      <c r="C285">
        <v>0</v>
      </c>
    </row>
    <row r="286" spans="1:3" x14ac:dyDescent="0.3">
      <c r="A286" s="1">
        <v>20667</v>
      </c>
      <c r="B286" s="14">
        <v>27</v>
      </c>
      <c r="C286">
        <v>0</v>
      </c>
    </row>
    <row r="287" spans="1:3" x14ac:dyDescent="0.3">
      <c r="A287" s="1">
        <v>20694</v>
      </c>
      <c r="B287" s="14">
        <v>23</v>
      </c>
      <c r="C287">
        <v>0</v>
      </c>
    </row>
    <row r="288" spans="1:3" x14ac:dyDescent="0.3">
      <c r="A288" s="1">
        <v>20696</v>
      </c>
      <c r="B288" s="14">
        <v>39</v>
      </c>
      <c r="C288">
        <v>0</v>
      </c>
    </row>
    <row r="289" spans="1:3" x14ac:dyDescent="0.3">
      <c r="A289" s="1">
        <v>20697</v>
      </c>
      <c r="B289" s="14">
        <v>18</v>
      </c>
      <c r="C289">
        <v>0</v>
      </c>
    </row>
    <row r="290" spans="1:3" x14ac:dyDescent="0.3">
      <c r="A290" s="1">
        <v>20704</v>
      </c>
      <c r="B290" s="14">
        <v>27</v>
      </c>
      <c r="C290">
        <v>0</v>
      </c>
    </row>
    <row r="291" spans="1:3" x14ac:dyDescent="0.3">
      <c r="A291" s="1">
        <v>20705</v>
      </c>
      <c r="B291" s="14">
        <v>28</v>
      </c>
      <c r="C291">
        <v>1</v>
      </c>
    </row>
    <row r="292" spans="1:3" x14ac:dyDescent="0.3">
      <c r="A292" s="1">
        <v>20706</v>
      </c>
      <c r="B292" s="14">
        <v>31</v>
      </c>
      <c r="C292">
        <v>0</v>
      </c>
    </row>
    <row r="293" spans="1:3" x14ac:dyDescent="0.3">
      <c r="A293" s="1">
        <v>20707</v>
      </c>
      <c r="B293" s="14">
        <v>27</v>
      </c>
      <c r="C293">
        <v>1</v>
      </c>
    </row>
    <row r="294" spans="1:3" x14ac:dyDescent="0.3">
      <c r="A294" s="1">
        <v>20710</v>
      </c>
      <c r="B294" s="14">
        <v>36</v>
      </c>
      <c r="C294">
        <v>1</v>
      </c>
    </row>
    <row r="295" spans="1:3" x14ac:dyDescent="0.3">
      <c r="A295" s="1">
        <v>20714</v>
      </c>
      <c r="B295" s="14">
        <v>35</v>
      </c>
      <c r="C295">
        <v>1</v>
      </c>
    </row>
    <row r="296" spans="1:3" x14ac:dyDescent="0.3">
      <c r="A296" s="1">
        <v>20723</v>
      </c>
      <c r="B296" s="14">
        <v>29</v>
      </c>
      <c r="C296">
        <v>0</v>
      </c>
    </row>
    <row r="297" spans="1:3" x14ac:dyDescent="0.3">
      <c r="A297" s="1">
        <v>20731</v>
      </c>
      <c r="B297" s="14">
        <v>26</v>
      </c>
      <c r="C297">
        <v>0</v>
      </c>
    </row>
    <row r="298" spans="1:3" x14ac:dyDescent="0.3">
      <c r="A298" s="1">
        <v>20733</v>
      </c>
      <c r="B298" s="14">
        <v>48</v>
      </c>
      <c r="C298">
        <v>0</v>
      </c>
    </row>
    <row r="299" spans="1:3" x14ac:dyDescent="0.3">
      <c r="A299" s="1">
        <v>20741</v>
      </c>
      <c r="B299" s="14">
        <v>28</v>
      </c>
      <c r="C299">
        <v>0</v>
      </c>
    </row>
    <row r="300" spans="1:3" x14ac:dyDescent="0.3">
      <c r="A300" s="1">
        <v>20746</v>
      </c>
      <c r="B300" s="14">
        <v>37</v>
      </c>
      <c r="C300">
        <v>0</v>
      </c>
    </row>
    <row r="301" spans="1:3" x14ac:dyDescent="0.3">
      <c r="A301" s="1">
        <v>20771</v>
      </c>
      <c r="B301" s="14">
        <v>21</v>
      </c>
      <c r="C301">
        <v>1</v>
      </c>
    </row>
    <row r="302" spans="1:3" x14ac:dyDescent="0.3">
      <c r="A302" s="1">
        <v>20779</v>
      </c>
      <c r="B302" s="14">
        <v>22</v>
      </c>
      <c r="C302">
        <v>0</v>
      </c>
    </row>
    <row r="303" spans="1:3" x14ac:dyDescent="0.3">
      <c r="A303" s="1">
        <v>20782</v>
      </c>
      <c r="B303" s="14">
        <v>33</v>
      </c>
      <c r="C303">
        <v>1</v>
      </c>
    </row>
    <row r="304" spans="1:3" x14ac:dyDescent="0.3">
      <c r="A304" s="1">
        <v>20798</v>
      </c>
      <c r="B304" s="14">
        <v>24</v>
      </c>
      <c r="C304">
        <v>0</v>
      </c>
    </row>
    <row r="305" spans="1:3" x14ac:dyDescent="0.3">
      <c r="A305" s="1">
        <v>20804</v>
      </c>
      <c r="B305" s="14">
        <v>24</v>
      </c>
      <c r="C305">
        <v>0</v>
      </c>
    </row>
    <row r="306" spans="1:3" x14ac:dyDescent="0.3">
      <c r="A306" s="1">
        <v>20814</v>
      </c>
      <c r="B306" s="14">
        <v>30</v>
      </c>
      <c r="C306">
        <v>0</v>
      </c>
    </row>
    <row r="307" spans="1:3" x14ac:dyDescent="0.3">
      <c r="A307" s="1">
        <v>20816</v>
      </c>
      <c r="B307" s="14">
        <v>25</v>
      </c>
      <c r="C307">
        <v>1</v>
      </c>
    </row>
    <row r="308" spans="1:3" x14ac:dyDescent="0.3">
      <c r="A308" s="1">
        <v>20818</v>
      </c>
      <c r="B308" s="14">
        <v>34</v>
      </c>
      <c r="C308">
        <v>0</v>
      </c>
    </row>
    <row r="309" spans="1:3" x14ac:dyDescent="0.3">
      <c r="A309" s="1">
        <v>20829</v>
      </c>
      <c r="B309" s="14">
        <v>24</v>
      </c>
      <c r="C309">
        <v>1</v>
      </c>
    </row>
    <row r="310" spans="1:3" x14ac:dyDescent="0.3">
      <c r="A310" s="1">
        <v>20831</v>
      </c>
      <c r="B310" s="14">
        <v>40</v>
      </c>
      <c r="C310">
        <v>0</v>
      </c>
    </row>
    <row r="311" spans="1:3" x14ac:dyDescent="0.3">
      <c r="A311" s="1">
        <v>20844</v>
      </c>
      <c r="B311" s="14">
        <v>25</v>
      </c>
      <c r="C311">
        <v>0</v>
      </c>
    </row>
    <row r="312" spans="1:3" x14ac:dyDescent="0.3">
      <c r="A312" s="1">
        <v>20860</v>
      </c>
      <c r="B312" s="14">
        <v>34</v>
      </c>
      <c r="C312">
        <v>0</v>
      </c>
    </row>
    <row r="313" spans="1:3" x14ac:dyDescent="0.3">
      <c r="A313" s="1">
        <v>20865</v>
      </c>
      <c r="B313" s="14">
        <v>31</v>
      </c>
      <c r="C313">
        <v>0</v>
      </c>
    </row>
    <row r="314" spans="1:3" x14ac:dyDescent="0.3">
      <c r="A314" s="1">
        <v>20868</v>
      </c>
      <c r="B314" s="14">
        <v>39</v>
      </c>
      <c r="C314">
        <v>0</v>
      </c>
    </row>
    <row r="315" spans="1:3" x14ac:dyDescent="0.3">
      <c r="A315" s="1">
        <v>20871</v>
      </c>
      <c r="B315" s="14">
        <v>22</v>
      </c>
      <c r="C315">
        <v>1</v>
      </c>
    </row>
    <row r="316" spans="1:3" x14ac:dyDescent="0.3">
      <c r="A316" s="1">
        <v>20874</v>
      </c>
      <c r="B316" s="14">
        <v>32</v>
      </c>
      <c r="C316">
        <v>0</v>
      </c>
    </row>
    <row r="317" spans="1:3" x14ac:dyDescent="0.3">
      <c r="A317" s="1">
        <v>20886</v>
      </c>
      <c r="B317" s="14">
        <v>25</v>
      </c>
      <c r="C317">
        <v>1</v>
      </c>
    </row>
    <row r="318" spans="1:3" x14ac:dyDescent="0.3">
      <c r="A318" s="1">
        <v>20914</v>
      </c>
      <c r="B318" s="14">
        <v>28</v>
      </c>
      <c r="C318">
        <v>1</v>
      </c>
    </row>
    <row r="319" spans="1:3" x14ac:dyDescent="0.3">
      <c r="A319" s="1">
        <v>20942</v>
      </c>
      <c r="B319" s="14">
        <v>30</v>
      </c>
      <c r="C319">
        <v>1</v>
      </c>
    </row>
    <row r="320" spans="1:3" x14ac:dyDescent="0.3">
      <c r="A320" s="1">
        <v>20987</v>
      </c>
      <c r="B320" s="14">
        <v>24</v>
      </c>
      <c r="C320">
        <v>1</v>
      </c>
    </row>
    <row r="321" spans="1:3" x14ac:dyDescent="0.3">
      <c r="A321" s="1">
        <v>21000</v>
      </c>
      <c r="B321" s="14">
        <v>18</v>
      </c>
      <c r="C321">
        <v>1</v>
      </c>
    </row>
    <row r="322" spans="1:3" x14ac:dyDescent="0.3">
      <c r="A322" s="1">
        <v>21011</v>
      </c>
      <c r="B322" s="14">
        <v>41</v>
      </c>
      <c r="C322">
        <v>0</v>
      </c>
    </row>
    <row r="323" spans="1:3" x14ac:dyDescent="0.3">
      <c r="A323" s="1">
        <v>21014</v>
      </c>
      <c r="B323" s="14">
        <v>29</v>
      </c>
      <c r="C323">
        <v>1</v>
      </c>
    </row>
    <row r="324" spans="1:3" x14ac:dyDescent="0.3">
      <c r="A324" s="1">
        <v>21022</v>
      </c>
      <c r="B324" s="14">
        <v>39</v>
      </c>
      <c r="C324">
        <v>0</v>
      </c>
    </row>
    <row r="325" spans="1:3" x14ac:dyDescent="0.3">
      <c r="A325" s="1">
        <v>21029</v>
      </c>
      <c r="B325" s="14">
        <v>39</v>
      </c>
      <c r="C325">
        <v>1</v>
      </c>
    </row>
    <row r="326" spans="1:3" x14ac:dyDescent="0.3">
      <c r="A326" s="1">
        <v>21030</v>
      </c>
      <c r="B326" s="14">
        <v>36</v>
      </c>
      <c r="C326">
        <v>0</v>
      </c>
    </row>
    <row r="327" spans="1:3" x14ac:dyDescent="0.3">
      <c r="A327" s="1">
        <v>21032</v>
      </c>
      <c r="B327" s="14">
        <v>30</v>
      </c>
      <c r="C327">
        <v>1</v>
      </c>
    </row>
    <row r="328" spans="1:3" x14ac:dyDescent="0.3">
      <c r="A328" s="1">
        <v>21034</v>
      </c>
      <c r="B328" s="14">
        <v>25</v>
      </c>
      <c r="C328">
        <v>0</v>
      </c>
    </row>
    <row r="329" spans="1:3" x14ac:dyDescent="0.3">
      <c r="A329" s="1">
        <v>21041</v>
      </c>
      <c r="B329" s="14">
        <v>28</v>
      </c>
      <c r="C329">
        <v>0</v>
      </c>
    </row>
    <row r="330" spans="1:3" x14ac:dyDescent="0.3">
      <c r="A330" s="1">
        <v>21043</v>
      </c>
      <c r="B330" s="14">
        <v>22</v>
      </c>
      <c r="C330">
        <v>1</v>
      </c>
    </row>
    <row r="331" spans="1:3" x14ac:dyDescent="0.3">
      <c r="A331" s="1">
        <v>21063</v>
      </c>
      <c r="B331" s="14">
        <v>32</v>
      </c>
      <c r="C331">
        <v>1</v>
      </c>
    </row>
    <row r="332" spans="1:3" x14ac:dyDescent="0.3">
      <c r="A332" s="1">
        <v>21068</v>
      </c>
      <c r="B332" s="14">
        <v>37</v>
      </c>
      <c r="C332">
        <v>0</v>
      </c>
    </row>
    <row r="333" spans="1:3" x14ac:dyDescent="0.3">
      <c r="A333" s="1">
        <v>21084</v>
      </c>
      <c r="B333" s="14">
        <v>28</v>
      </c>
      <c r="C333">
        <v>1</v>
      </c>
    </row>
    <row r="334" spans="1:3" x14ac:dyDescent="0.3">
      <c r="A334" s="1">
        <v>21087</v>
      </c>
      <c r="B334" s="14">
        <v>30</v>
      </c>
      <c r="C334">
        <v>0</v>
      </c>
    </row>
    <row r="335" spans="1:3" x14ac:dyDescent="0.3">
      <c r="A335" s="1">
        <v>21090</v>
      </c>
      <c r="B335" s="14">
        <v>26</v>
      </c>
      <c r="C335">
        <v>0</v>
      </c>
    </row>
    <row r="336" spans="1:3" x14ac:dyDescent="0.3">
      <c r="A336" s="1">
        <v>21097</v>
      </c>
      <c r="B336" s="14">
        <v>33</v>
      </c>
      <c r="C336">
        <v>0</v>
      </c>
    </row>
    <row r="337" spans="1:3" x14ac:dyDescent="0.3">
      <c r="A337" s="1">
        <v>21107</v>
      </c>
      <c r="B337" s="14">
        <v>30</v>
      </c>
      <c r="C337">
        <v>1</v>
      </c>
    </row>
    <row r="338" spans="1:3" x14ac:dyDescent="0.3">
      <c r="A338" s="1">
        <v>21111</v>
      </c>
      <c r="B338" s="14">
        <v>27</v>
      </c>
      <c r="C338">
        <v>0</v>
      </c>
    </row>
    <row r="339" spans="1:3" x14ac:dyDescent="0.3">
      <c r="A339" s="1">
        <v>21134</v>
      </c>
      <c r="B339" s="14">
        <v>22</v>
      </c>
      <c r="C339">
        <v>0</v>
      </c>
    </row>
    <row r="340" spans="1:3" x14ac:dyDescent="0.3">
      <c r="A340" s="1">
        <v>21138</v>
      </c>
      <c r="B340" s="14">
        <v>27</v>
      </c>
      <c r="C340">
        <v>0</v>
      </c>
    </row>
    <row r="341" spans="1:3" x14ac:dyDescent="0.3">
      <c r="A341" s="1">
        <v>21159</v>
      </c>
      <c r="B341" s="14">
        <v>43</v>
      </c>
      <c r="C341">
        <v>0</v>
      </c>
    </row>
    <row r="342" spans="1:3" x14ac:dyDescent="0.3">
      <c r="A342" s="1">
        <v>21169</v>
      </c>
      <c r="B342" s="14">
        <v>26</v>
      </c>
      <c r="C342">
        <v>1</v>
      </c>
    </row>
    <row r="343" spans="1:3" x14ac:dyDescent="0.3">
      <c r="A343" s="1">
        <v>21207</v>
      </c>
      <c r="B343" s="14">
        <v>26</v>
      </c>
      <c r="C343">
        <v>0</v>
      </c>
    </row>
    <row r="344" spans="1:3" x14ac:dyDescent="0.3">
      <c r="A344" s="1">
        <v>21262</v>
      </c>
      <c r="B344" s="14">
        <v>20</v>
      </c>
      <c r="C344">
        <v>1</v>
      </c>
    </row>
    <row r="345" spans="1:3" x14ac:dyDescent="0.3">
      <c r="A345" s="1">
        <v>21278</v>
      </c>
      <c r="B345" s="14">
        <v>20</v>
      </c>
      <c r="C345">
        <v>0</v>
      </c>
    </row>
    <row r="346" spans="1:3" x14ac:dyDescent="0.3">
      <c r="A346" s="1">
        <v>21284</v>
      </c>
      <c r="B346" s="14">
        <v>24</v>
      </c>
      <c r="C346">
        <v>0</v>
      </c>
    </row>
    <row r="347" spans="1:3" x14ac:dyDescent="0.3">
      <c r="A347" s="1">
        <v>21286</v>
      </c>
      <c r="B347" s="14">
        <v>34</v>
      </c>
      <c r="C347">
        <v>0</v>
      </c>
    </row>
    <row r="348" spans="1:3" x14ac:dyDescent="0.3">
      <c r="A348" s="1">
        <v>21329</v>
      </c>
      <c r="B348" s="14">
        <v>22</v>
      </c>
      <c r="C348">
        <v>0</v>
      </c>
    </row>
    <row r="349" spans="1:3" x14ac:dyDescent="0.3">
      <c r="A349" s="1">
        <v>21349</v>
      </c>
      <c r="B349" s="14">
        <v>23</v>
      </c>
      <c r="C349">
        <v>0</v>
      </c>
    </row>
    <row r="350" spans="1:3" x14ac:dyDescent="0.3">
      <c r="A350" s="1">
        <v>21371</v>
      </c>
      <c r="B350" s="14">
        <v>19</v>
      </c>
      <c r="C350">
        <v>1</v>
      </c>
    </row>
    <row r="351" spans="1:3" x14ac:dyDescent="0.3">
      <c r="A351" s="1">
        <v>21374</v>
      </c>
      <c r="B351" s="14">
        <v>29</v>
      </c>
      <c r="C351">
        <v>0</v>
      </c>
    </row>
    <row r="352" spans="1:3" x14ac:dyDescent="0.3">
      <c r="A352" s="1">
        <v>21378</v>
      </c>
      <c r="B352" s="14">
        <v>27</v>
      </c>
      <c r="C352">
        <v>0</v>
      </c>
    </row>
    <row r="353" spans="1:3" x14ac:dyDescent="0.3">
      <c r="A353" s="1">
        <v>21379</v>
      </c>
      <c r="B353" s="14">
        <v>32</v>
      </c>
      <c r="C353">
        <v>0</v>
      </c>
    </row>
    <row r="354" spans="1:3" x14ac:dyDescent="0.3">
      <c r="A354" s="1">
        <v>21385</v>
      </c>
      <c r="B354" s="14">
        <v>34</v>
      </c>
      <c r="C354">
        <v>0</v>
      </c>
    </row>
    <row r="355" spans="1:3" x14ac:dyDescent="0.3">
      <c r="A355" s="1">
        <v>21394</v>
      </c>
      <c r="B355" s="14">
        <v>31</v>
      </c>
      <c r="C355">
        <v>0</v>
      </c>
    </row>
    <row r="356" spans="1:3" x14ac:dyDescent="0.3">
      <c r="A356" s="1">
        <v>21395</v>
      </c>
      <c r="B356" s="14">
        <v>40</v>
      </c>
      <c r="C356">
        <v>1</v>
      </c>
    </row>
    <row r="357" spans="1:3" x14ac:dyDescent="0.3">
      <c r="A357" s="1">
        <v>21426</v>
      </c>
      <c r="B357" s="14">
        <v>32</v>
      </c>
      <c r="C357">
        <v>0</v>
      </c>
    </row>
    <row r="358" spans="1:3" x14ac:dyDescent="0.3">
      <c r="A358" s="1">
        <v>21442</v>
      </c>
      <c r="B358" s="14">
        <v>22</v>
      </c>
      <c r="C358">
        <v>0</v>
      </c>
    </row>
    <row r="359" spans="1:3" x14ac:dyDescent="0.3">
      <c r="A359" s="1">
        <v>21444</v>
      </c>
      <c r="B359" s="14">
        <v>28</v>
      </c>
      <c r="C359">
        <v>1</v>
      </c>
    </row>
    <row r="360" spans="1:3" x14ac:dyDescent="0.3">
      <c r="A360" s="1">
        <v>21468</v>
      </c>
      <c r="B360" s="14">
        <v>20</v>
      </c>
      <c r="C360">
        <v>0</v>
      </c>
    </row>
    <row r="361" spans="1:3" x14ac:dyDescent="0.3">
      <c r="A361" s="1">
        <v>21475</v>
      </c>
      <c r="B361" s="14">
        <v>44</v>
      </c>
      <c r="C361">
        <v>0</v>
      </c>
    </row>
    <row r="362" spans="1:3" x14ac:dyDescent="0.3">
      <c r="A362" s="1">
        <v>21480</v>
      </c>
      <c r="B362" s="14">
        <v>31</v>
      </c>
      <c r="C362">
        <v>0</v>
      </c>
    </row>
    <row r="363" spans="1:3" x14ac:dyDescent="0.3">
      <c r="A363" s="1">
        <v>21531</v>
      </c>
      <c r="B363" s="14">
        <v>23</v>
      </c>
      <c r="C363">
        <v>0</v>
      </c>
    </row>
    <row r="364" spans="1:3" x14ac:dyDescent="0.3">
      <c r="A364" s="1">
        <v>21575</v>
      </c>
      <c r="B364" s="14">
        <v>28</v>
      </c>
      <c r="C364">
        <v>0</v>
      </c>
    </row>
    <row r="365" spans="1:3" x14ac:dyDescent="0.3">
      <c r="A365" s="1">
        <v>21583</v>
      </c>
      <c r="B365" s="14">
        <v>19</v>
      </c>
      <c r="C365">
        <v>0</v>
      </c>
    </row>
    <row r="366" spans="1:3" x14ac:dyDescent="0.3">
      <c r="A366" s="1">
        <v>21586</v>
      </c>
      <c r="B366" s="14">
        <v>37</v>
      </c>
      <c r="C366">
        <v>0</v>
      </c>
    </row>
    <row r="367" spans="1:3" x14ac:dyDescent="0.3">
      <c r="A367" s="1">
        <v>21587</v>
      </c>
      <c r="B367" s="14">
        <v>29</v>
      </c>
      <c r="C367">
        <v>0</v>
      </c>
    </row>
    <row r="368" spans="1:3" x14ac:dyDescent="0.3">
      <c r="A368" s="1">
        <v>21601</v>
      </c>
      <c r="B368" s="14">
        <v>31</v>
      </c>
      <c r="C368">
        <v>0</v>
      </c>
    </row>
    <row r="369" spans="1:3" x14ac:dyDescent="0.3">
      <c r="A369" s="1">
        <v>21622</v>
      </c>
      <c r="B369" s="14">
        <v>37</v>
      </c>
      <c r="C369">
        <v>0</v>
      </c>
    </row>
    <row r="370" spans="1:3" x14ac:dyDescent="0.3">
      <c r="A370" s="1">
        <v>21624</v>
      </c>
      <c r="B370" s="14">
        <v>27</v>
      </c>
      <c r="C370">
        <v>0</v>
      </c>
    </row>
    <row r="371" spans="1:3" x14ac:dyDescent="0.3">
      <c r="A371" s="1">
        <v>21628</v>
      </c>
      <c r="B371" s="14">
        <v>33</v>
      </c>
      <c r="C371">
        <v>1</v>
      </c>
    </row>
    <row r="372" spans="1:3" x14ac:dyDescent="0.3">
      <c r="A372" s="1">
        <v>21629</v>
      </c>
      <c r="B372" s="14">
        <v>22</v>
      </c>
      <c r="C372">
        <v>1</v>
      </c>
    </row>
    <row r="373" spans="1:3" x14ac:dyDescent="0.3">
      <c r="A373" s="1">
        <v>21639</v>
      </c>
      <c r="B373" s="14">
        <v>39</v>
      </c>
      <c r="C373">
        <v>1</v>
      </c>
    </row>
    <row r="374" spans="1:3" x14ac:dyDescent="0.3">
      <c r="A374" s="1">
        <v>21644</v>
      </c>
      <c r="B374" s="14">
        <v>26</v>
      </c>
      <c r="C374">
        <v>1</v>
      </c>
    </row>
    <row r="375" spans="1:3" x14ac:dyDescent="0.3">
      <c r="A375" s="1">
        <v>21669</v>
      </c>
      <c r="B375" s="14">
        <v>27</v>
      </c>
      <c r="C375">
        <v>0</v>
      </c>
    </row>
    <row r="376" spans="1:3" x14ac:dyDescent="0.3">
      <c r="A376" s="1">
        <v>21680</v>
      </c>
      <c r="B376" s="14">
        <v>35</v>
      </c>
      <c r="C376">
        <v>1</v>
      </c>
    </row>
    <row r="377" spans="1:3" x14ac:dyDescent="0.3">
      <c r="A377" s="1">
        <v>21692</v>
      </c>
      <c r="B377" s="14">
        <v>33</v>
      </c>
      <c r="C377">
        <v>0</v>
      </c>
    </row>
    <row r="378" spans="1:3" x14ac:dyDescent="0.3">
      <c r="A378" s="1">
        <v>21714</v>
      </c>
      <c r="B378" s="14">
        <v>24</v>
      </c>
      <c r="C378">
        <v>1</v>
      </c>
    </row>
    <row r="379" spans="1:3" x14ac:dyDescent="0.3">
      <c r="A379" s="1">
        <v>21745</v>
      </c>
      <c r="B379" s="14">
        <v>33</v>
      </c>
      <c r="C379">
        <v>0</v>
      </c>
    </row>
    <row r="380" spans="1:3" x14ac:dyDescent="0.3">
      <c r="A380" s="1">
        <v>21771</v>
      </c>
      <c r="B380" s="14">
        <v>25</v>
      </c>
      <c r="C380">
        <v>0</v>
      </c>
    </row>
    <row r="381" spans="1:3" x14ac:dyDescent="0.3">
      <c r="A381" s="1">
        <v>21774</v>
      </c>
      <c r="B381" s="14">
        <v>41</v>
      </c>
      <c r="C381">
        <v>0</v>
      </c>
    </row>
    <row r="382" spans="1:3" x14ac:dyDescent="0.3">
      <c r="A382" s="1">
        <v>21778</v>
      </c>
      <c r="B382" s="14">
        <v>34</v>
      </c>
      <c r="C382">
        <v>1</v>
      </c>
    </row>
    <row r="383" spans="1:3" x14ac:dyDescent="0.3">
      <c r="A383" s="1">
        <v>21782</v>
      </c>
      <c r="B383" s="14">
        <v>30</v>
      </c>
      <c r="C383">
        <v>1</v>
      </c>
    </row>
    <row r="384" spans="1:3" x14ac:dyDescent="0.3">
      <c r="A384" s="1">
        <v>21786</v>
      </c>
      <c r="B384" s="14">
        <v>31</v>
      </c>
      <c r="C384">
        <v>0</v>
      </c>
    </row>
    <row r="385" spans="1:3" x14ac:dyDescent="0.3">
      <c r="A385" s="1">
        <v>21813</v>
      </c>
      <c r="B385" s="14">
        <v>30</v>
      </c>
      <c r="C385">
        <v>1</v>
      </c>
    </row>
    <row r="386" spans="1:3" x14ac:dyDescent="0.3">
      <c r="A386" s="1">
        <v>21820</v>
      </c>
      <c r="B386" s="14">
        <v>27</v>
      </c>
      <c r="C386">
        <v>1</v>
      </c>
    </row>
    <row r="387" spans="1:3" x14ac:dyDescent="0.3">
      <c r="A387" s="1">
        <v>21824</v>
      </c>
      <c r="B387" s="14">
        <v>32</v>
      </c>
      <c r="C387">
        <v>0</v>
      </c>
    </row>
    <row r="388" spans="1:3" x14ac:dyDescent="0.3">
      <c r="A388" s="1">
        <v>21858</v>
      </c>
      <c r="B388" s="14">
        <v>22</v>
      </c>
      <c r="C388">
        <v>0</v>
      </c>
    </row>
    <row r="389" spans="1:3" x14ac:dyDescent="0.3">
      <c r="A389" s="1">
        <v>21872</v>
      </c>
      <c r="B389" s="14">
        <v>31</v>
      </c>
      <c r="C389">
        <v>0</v>
      </c>
    </row>
    <row r="390" spans="1:3" x14ac:dyDescent="0.3">
      <c r="A390" s="1">
        <v>21881</v>
      </c>
      <c r="B390" s="14">
        <v>24</v>
      </c>
      <c r="C390">
        <v>0</v>
      </c>
    </row>
    <row r="391" spans="1:3" x14ac:dyDescent="0.3">
      <c r="A391" s="1">
        <v>21882</v>
      </c>
      <c r="B391" s="14">
        <v>44</v>
      </c>
      <c r="C391">
        <v>0</v>
      </c>
    </row>
    <row r="392" spans="1:3" x14ac:dyDescent="0.3">
      <c r="A392" s="1">
        <v>21885</v>
      </c>
      <c r="B392" s="14">
        <v>21</v>
      </c>
      <c r="C392">
        <v>1</v>
      </c>
    </row>
    <row r="393" spans="1:3" x14ac:dyDescent="0.3">
      <c r="A393" s="1">
        <v>21905</v>
      </c>
      <c r="B393" s="14">
        <v>47</v>
      </c>
      <c r="C393">
        <v>0</v>
      </c>
    </row>
    <row r="394" spans="1:3" x14ac:dyDescent="0.3">
      <c r="A394" s="1">
        <v>21910</v>
      </c>
      <c r="B394" s="14">
        <v>31</v>
      </c>
      <c r="C394">
        <v>0</v>
      </c>
    </row>
    <row r="395" spans="1:3" x14ac:dyDescent="0.3">
      <c r="A395" s="1">
        <v>21919</v>
      </c>
      <c r="B395" s="14">
        <v>24</v>
      </c>
      <c r="C395">
        <v>0</v>
      </c>
    </row>
    <row r="396" spans="1:3" x14ac:dyDescent="0.3">
      <c r="A396" s="1">
        <v>21975</v>
      </c>
      <c r="B396" s="14">
        <v>24</v>
      </c>
      <c r="C396">
        <v>1</v>
      </c>
    </row>
    <row r="397" spans="1:3" x14ac:dyDescent="0.3">
      <c r="A397" s="1">
        <v>21991</v>
      </c>
      <c r="B397" s="14">
        <v>24</v>
      </c>
      <c r="C397">
        <v>0</v>
      </c>
    </row>
    <row r="398" spans="1:3" x14ac:dyDescent="0.3">
      <c r="A398" s="1">
        <v>21999</v>
      </c>
      <c r="B398" s="14">
        <v>28</v>
      </c>
      <c r="C398">
        <v>0</v>
      </c>
    </row>
    <row r="399" spans="1:3" x14ac:dyDescent="0.3">
      <c r="A399" s="1">
        <v>22001</v>
      </c>
      <c r="B399" s="14">
        <v>29</v>
      </c>
      <c r="C399">
        <v>0</v>
      </c>
    </row>
    <row r="400" spans="1:3" x14ac:dyDescent="0.3">
      <c r="A400" s="1">
        <v>22002</v>
      </c>
      <c r="B400" s="14">
        <v>38</v>
      </c>
      <c r="C400">
        <v>1</v>
      </c>
    </row>
    <row r="401" spans="1:3" x14ac:dyDescent="0.3">
      <c r="A401" s="1">
        <v>22003</v>
      </c>
      <c r="B401" s="14">
        <v>23</v>
      </c>
      <c r="C401">
        <v>1</v>
      </c>
    </row>
    <row r="402" spans="1:3" x14ac:dyDescent="0.3">
      <c r="A402" s="1">
        <v>22033</v>
      </c>
      <c r="B402" s="14">
        <v>35</v>
      </c>
      <c r="C402">
        <v>0</v>
      </c>
    </row>
    <row r="403" spans="1:3" x14ac:dyDescent="0.3">
      <c r="A403" s="1">
        <v>22040</v>
      </c>
      <c r="B403" s="14">
        <v>18</v>
      </c>
      <c r="C403">
        <v>0</v>
      </c>
    </row>
    <row r="404" spans="1:3" x14ac:dyDescent="0.3">
      <c r="A404" s="1">
        <v>22041</v>
      </c>
      <c r="B404" s="14">
        <v>25</v>
      </c>
      <c r="C404">
        <v>1</v>
      </c>
    </row>
    <row r="405" spans="1:3" x14ac:dyDescent="0.3">
      <c r="A405" s="1">
        <v>22050</v>
      </c>
      <c r="B405" s="14">
        <v>26</v>
      </c>
      <c r="C405">
        <v>1</v>
      </c>
    </row>
    <row r="406" spans="1:3" x14ac:dyDescent="0.3">
      <c r="A406" s="1">
        <v>22057</v>
      </c>
      <c r="B406" s="14">
        <v>31</v>
      </c>
      <c r="C406">
        <v>0</v>
      </c>
    </row>
    <row r="407" spans="1:3" x14ac:dyDescent="0.3">
      <c r="A407" s="1">
        <v>22080</v>
      </c>
      <c r="B407" s="14">
        <v>44</v>
      </c>
      <c r="C407">
        <v>1</v>
      </c>
    </row>
    <row r="408" spans="1:3" x14ac:dyDescent="0.3">
      <c r="A408" s="1">
        <v>22083</v>
      </c>
      <c r="B408" s="14">
        <v>24</v>
      </c>
      <c r="C408">
        <v>0</v>
      </c>
    </row>
    <row r="409" spans="1:3" x14ac:dyDescent="0.3">
      <c r="A409" s="1">
        <v>22086</v>
      </c>
      <c r="B409" s="14">
        <v>24</v>
      </c>
      <c r="C409">
        <v>1</v>
      </c>
    </row>
    <row r="410" spans="1:3" x14ac:dyDescent="0.3">
      <c r="A410" s="1">
        <v>22088</v>
      </c>
      <c r="B410" s="14">
        <v>22</v>
      </c>
      <c r="C410">
        <v>0</v>
      </c>
    </row>
    <row r="411" spans="1:3" x14ac:dyDescent="0.3">
      <c r="A411" s="1">
        <v>22097</v>
      </c>
      <c r="B411" s="14">
        <v>32</v>
      </c>
      <c r="C411">
        <v>1</v>
      </c>
    </row>
    <row r="412" spans="1:3" x14ac:dyDescent="0.3">
      <c r="A412" s="1">
        <v>22111</v>
      </c>
      <c r="B412" s="14">
        <v>26</v>
      </c>
      <c r="C412">
        <v>0</v>
      </c>
    </row>
    <row r="413" spans="1:3" x14ac:dyDescent="0.3">
      <c r="A413" s="1">
        <v>22140</v>
      </c>
      <c r="B413" s="14">
        <v>21</v>
      </c>
      <c r="C413">
        <v>0</v>
      </c>
    </row>
    <row r="414" spans="1:3" x14ac:dyDescent="0.3">
      <c r="A414" s="1">
        <v>22141</v>
      </c>
      <c r="B414" s="14">
        <v>20</v>
      </c>
      <c r="C414">
        <v>0</v>
      </c>
    </row>
    <row r="415" spans="1:3" x14ac:dyDescent="0.3">
      <c r="A415" s="1">
        <v>22146</v>
      </c>
      <c r="B415" s="14">
        <v>31</v>
      </c>
      <c r="C415">
        <v>0</v>
      </c>
    </row>
    <row r="416" spans="1:3" x14ac:dyDescent="0.3">
      <c r="A416" s="1">
        <v>22218</v>
      </c>
      <c r="B416" s="14">
        <v>27</v>
      </c>
      <c r="C416">
        <v>1</v>
      </c>
    </row>
    <row r="417" spans="1:3" x14ac:dyDescent="0.3">
      <c r="A417" s="1">
        <v>22221</v>
      </c>
      <c r="B417" s="14">
        <v>33</v>
      </c>
      <c r="C417">
        <v>1</v>
      </c>
    </row>
    <row r="418" spans="1:3" x14ac:dyDescent="0.3">
      <c r="A418" s="1">
        <v>22267</v>
      </c>
      <c r="B418" s="14">
        <v>22</v>
      </c>
      <c r="C418">
        <v>0</v>
      </c>
    </row>
    <row r="419" spans="1:3" x14ac:dyDescent="0.3">
      <c r="A419" s="1">
        <v>22286</v>
      </c>
      <c r="B419" s="14">
        <v>24</v>
      </c>
      <c r="C419">
        <v>0</v>
      </c>
    </row>
    <row r="420" spans="1:3" x14ac:dyDescent="0.3">
      <c r="A420" s="1">
        <v>22289</v>
      </c>
      <c r="B420" s="14">
        <v>39</v>
      </c>
      <c r="C420">
        <v>0</v>
      </c>
    </row>
    <row r="421" spans="1:3" x14ac:dyDescent="0.3">
      <c r="A421" s="1">
        <v>22290</v>
      </c>
      <c r="B421" s="14">
        <v>26</v>
      </c>
      <c r="C421">
        <v>0</v>
      </c>
    </row>
    <row r="422" spans="1:3" x14ac:dyDescent="0.3">
      <c r="A422" s="1">
        <v>22339</v>
      </c>
      <c r="B422" s="14">
        <v>26</v>
      </c>
      <c r="C422">
        <v>0</v>
      </c>
    </row>
    <row r="423" spans="1:3" x14ac:dyDescent="0.3">
      <c r="A423" s="1">
        <v>22341</v>
      </c>
      <c r="B423" s="14">
        <v>31</v>
      </c>
      <c r="C423">
        <v>0</v>
      </c>
    </row>
    <row r="424" spans="1:3" x14ac:dyDescent="0.3">
      <c r="A424" s="1">
        <v>22370</v>
      </c>
      <c r="B424" s="14">
        <v>38</v>
      </c>
      <c r="C424">
        <v>1</v>
      </c>
    </row>
    <row r="425" spans="1:3" x14ac:dyDescent="0.3">
      <c r="A425" s="1">
        <v>22394</v>
      </c>
      <c r="B425" s="14">
        <v>23</v>
      </c>
      <c r="C425">
        <v>0</v>
      </c>
    </row>
    <row r="426" spans="1:3" x14ac:dyDescent="0.3">
      <c r="A426" s="1">
        <v>22459</v>
      </c>
      <c r="B426" s="14">
        <v>26</v>
      </c>
      <c r="C426">
        <v>0</v>
      </c>
    </row>
    <row r="427" spans="1:3" x14ac:dyDescent="0.3">
      <c r="A427" s="1">
        <v>22464</v>
      </c>
      <c r="B427" s="14">
        <v>35</v>
      </c>
      <c r="C427">
        <v>1</v>
      </c>
    </row>
    <row r="428" spans="1:3" x14ac:dyDescent="0.3">
      <c r="A428" s="1">
        <v>22476</v>
      </c>
      <c r="B428" s="14">
        <v>24</v>
      </c>
      <c r="C428">
        <v>0</v>
      </c>
    </row>
    <row r="429" spans="1:3" x14ac:dyDescent="0.3">
      <c r="A429" s="1">
        <v>22478</v>
      </c>
      <c r="B429" s="14">
        <v>21</v>
      </c>
      <c r="C429">
        <v>0</v>
      </c>
    </row>
    <row r="430" spans="1:3" x14ac:dyDescent="0.3">
      <c r="A430" s="1">
        <v>22481</v>
      </c>
      <c r="B430" s="14">
        <v>36</v>
      </c>
      <c r="C430">
        <v>0</v>
      </c>
    </row>
    <row r="431" spans="1:3" x14ac:dyDescent="0.3">
      <c r="A431" s="1">
        <v>22486</v>
      </c>
      <c r="B431" s="14">
        <v>30</v>
      </c>
      <c r="C431">
        <v>0</v>
      </c>
    </row>
    <row r="432" spans="1:3" x14ac:dyDescent="0.3">
      <c r="A432" s="1">
        <v>22487</v>
      </c>
      <c r="B432" s="14">
        <v>33</v>
      </c>
      <c r="C432">
        <v>1</v>
      </c>
    </row>
    <row r="433" spans="1:3" x14ac:dyDescent="0.3">
      <c r="A433" s="1">
        <v>22494</v>
      </c>
      <c r="B433" s="14">
        <v>28</v>
      </c>
      <c r="C433">
        <v>0</v>
      </c>
    </row>
    <row r="434" spans="1:3" x14ac:dyDescent="0.3">
      <c r="A434" s="1">
        <v>22499</v>
      </c>
      <c r="B434" s="14">
        <v>38</v>
      </c>
      <c r="C434">
        <v>1</v>
      </c>
    </row>
    <row r="435" spans="1:3" x14ac:dyDescent="0.3">
      <c r="A435" s="1">
        <v>22501</v>
      </c>
      <c r="B435" s="14">
        <v>21</v>
      </c>
      <c r="C435">
        <v>0</v>
      </c>
    </row>
    <row r="436" spans="1:3" x14ac:dyDescent="0.3">
      <c r="A436" s="1">
        <v>22504</v>
      </c>
      <c r="B436" s="14">
        <v>21</v>
      </c>
      <c r="C436">
        <v>0</v>
      </c>
    </row>
    <row r="437" spans="1:3" x14ac:dyDescent="0.3">
      <c r="A437" s="1">
        <v>22511</v>
      </c>
      <c r="B437" s="14">
        <v>39</v>
      </c>
      <c r="C437">
        <v>1</v>
      </c>
    </row>
    <row r="438" spans="1:3" x14ac:dyDescent="0.3">
      <c r="A438" s="1">
        <v>22519</v>
      </c>
      <c r="B438" s="14">
        <v>37</v>
      </c>
      <c r="C438">
        <v>1</v>
      </c>
    </row>
    <row r="439" spans="1:3" x14ac:dyDescent="0.3">
      <c r="A439" s="1">
        <v>22520</v>
      </c>
      <c r="B439" s="14">
        <v>28</v>
      </c>
      <c r="C439">
        <v>0</v>
      </c>
    </row>
    <row r="440" spans="1:3" x14ac:dyDescent="0.3">
      <c r="A440" s="1">
        <v>22521</v>
      </c>
      <c r="B440" s="14">
        <v>38</v>
      </c>
      <c r="C440">
        <v>0</v>
      </c>
    </row>
    <row r="441" spans="1:3" x14ac:dyDescent="0.3">
      <c r="A441" s="1">
        <v>22524</v>
      </c>
      <c r="B441" s="14">
        <v>30</v>
      </c>
      <c r="C441">
        <v>0</v>
      </c>
    </row>
    <row r="442" spans="1:3" x14ac:dyDescent="0.3">
      <c r="A442" s="1">
        <v>22525</v>
      </c>
      <c r="B442" s="14">
        <v>34</v>
      </c>
      <c r="C442">
        <v>1</v>
      </c>
    </row>
    <row r="443" spans="1:3" x14ac:dyDescent="0.3">
      <c r="A443" s="1">
        <v>22529</v>
      </c>
      <c r="B443" s="14">
        <v>34</v>
      </c>
      <c r="C443">
        <v>1</v>
      </c>
    </row>
    <row r="444" spans="1:3" x14ac:dyDescent="0.3">
      <c r="A444" s="1">
        <v>22538</v>
      </c>
      <c r="B444" s="14">
        <v>21</v>
      </c>
      <c r="C444">
        <v>0</v>
      </c>
    </row>
    <row r="445" spans="1:3" x14ac:dyDescent="0.3">
      <c r="A445" s="1">
        <v>22541</v>
      </c>
      <c r="B445" s="14">
        <v>36</v>
      </c>
      <c r="C445">
        <v>0</v>
      </c>
    </row>
    <row r="446" spans="1:3" x14ac:dyDescent="0.3">
      <c r="A446" s="1">
        <v>22549</v>
      </c>
      <c r="B446" s="14">
        <v>30</v>
      </c>
      <c r="C446">
        <v>0</v>
      </c>
    </row>
    <row r="447" spans="1:3" x14ac:dyDescent="0.3">
      <c r="A447" s="1">
        <v>22565</v>
      </c>
      <c r="B447" s="14">
        <v>35</v>
      </c>
      <c r="C447">
        <v>1</v>
      </c>
    </row>
    <row r="448" spans="1:3" x14ac:dyDescent="0.3">
      <c r="A448" s="1">
        <v>22574</v>
      </c>
      <c r="B448" s="14">
        <v>32</v>
      </c>
      <c r="C448">
        <v>0</v>
      </c>
    </row>
    <row r="449" spans="1:3" x14ac:dyDescent="0.3">
      <c r="A449" s="1">
        <v>22601</v>
      </c>
      <c r="B449" s="14">
        <v>21</v>
      </c>
      <c r="C449">
        <v>1</v>
      </c>
    </row>
    <row r="450" spans="1:3" x14ac:dyDescent="0.3">
      <c r="A450" s="1">
        <v>22637</v>
      </c>
      <c r="B450" s="14">
        <v>30</v>
      </c>
      <c r="C450">
        <v>0</v>
      </c>
    </row>
    <row r="451" spans="1:3" x14ac:dyDescent="0.3">
      <c r="A451" s="1">
        <v>22663</v>
      </c>
      <c r="B451" s="14">
        <v>20</v>
      </c>
      <c r="C451">
        <v>1</v>
      </c>
    </row>
    <row r="452" spans="1:3" x14ac:dyDescent="0.3">
      <c r="A452" s="1">
        <v>22677</v>
      </c>
      <c r="B452" s="14">
        <v>39</v>
      </c>
      <c r="C452">
        <v>0</v>
      </c>
    </row>
    <row r="453" spans="1:3" x14ac:dyDescent="0.3">
      <c r="A453" s="1">
        <v>22692</v>
      </c>
      <c r="B453" s="14">
        <v>36</v>
      </c>
      <c r="C453">
        <v>1</v>
      </c>
    </row>
    <row r="454" spans="1:3" x14ac:dyDescent="0.3">
      <c r="A454" s="1">
        <v>22713</v>
      </c>
      <c r="B454" s="14">
        <v>28</v>
      </c>
      <c r="C454">
        <v>0</v>
      </c>
    </row>
    <row r="455" spans="1:3" x14ac:dyDescent="0.3">
      <c r="A455" s="1">
        <v>22733</v>
      </c>
      <c r="B455" s="14">
        <v>39</v>
      </c>
      <c r="C455">
        <v>1</v>
      </c>
    </row>
    <row r="456" spans="1:3" x14ac:dyDescent="0.3">
      <c r="A456" s="1">
        <v>22740</v>
      </c>
      <c r="B456" s="14">
        <v>26</v>
      </c>
      <c r="C456">
        <v>1</v>
      </c>
    </row>
    <row r="457" spans="1:3" x14ac:dyDescent="0.3">
      <c r="A457" s="1">
        <v>22755</v>
      </c>
      <c r="B457" s="14">
        <v>25</v>
      </c>
      <c r="C457">
        <v>1</v>
      </c>
    </row>
    <row r="458" spans="1:3" x14ac:dyDescent="0.3">
      <c r="A458" s="1">
        <v>22772</v>
      </c>
      <c r="B458" s="14">
        <v>34</v>
      </c>
      <c r="C458">
        <v>1</v>
      </c>
    </row>
    <row r="459" spans="1:3" x14ac:dyDescent="0.3">
      <c r="A459" s="1">
        <v>22805</v>
      </c>
      <c r="B459" s="14">
        <v>26</v>
      </c>
      <c r="C459">
        <v>0</v>
      </c>
    </row>
    <row r="460" spans="1:3" x14ac:dyDescent="0.3">
      <c r="A460" s="1">
        <v>22825</v>
      </c>
      <c r="B460" s="14">
        <v>22</v>
      </c>
      <c r="C460">
        <v>0</v>
      </c>
    </row>
    <row r="461" spans="1:3" x14ac:dyDescent="0.3">
      <c r="A461" s="1">
        <v>22830</v>
      </c>
      <c r="B461" s="14">
        <v>31</v>
      </c>
      <c r="C461">
        <v>0</v>
      </c>
    </row>
    <row r="462" spans="1:3" x14ac:dyDescent="0.3">
      <c r="A462" s="1">
        <v>22844</v>
      </c>
      <c r="B462" s="14">
        <v>26</v>
      </c>
      <c r="C462">
        <v>0</v>
      </c>
    </row>
    <row r="463" spans="1:3" x14ac:dyDescent="0.3">
      <c r="A463" s="1">
        <v>22857</v>
      </c>
      <c r="B463" s="14">
        <v>39</v>
      </c>
      <c r="C463">
        <v>0</v>
      </c>
    </row>
    <row r="464" spans="1:3" x14ac:dyDescent="0.3">
      <c r="A464" s="1">
        <v>22858</v>
      </c>
      <c r="B464" s="14">
        <v>35</v>
      </c>
      <c r="C464">
        <v>1</v>
      </c>
    </row>
    <row r="465" spans="1:3" x14ac:dyDescent="0.3">
      <c r="A465" s="1">
        <v>22865</v>
      </c>
      <c r="B465" s="14">
        <v>29</v>
      </c>
      <c r="C465">
        <v>1</v>
      </c>
    </row>
    <row r="466" spans="1:3" x14ac:dyDescent="0.3">
      <c r="A466" s="1">
        <v>22869</v>
      </c>
      <c r="B466" s="14">
        <v>25</v>
      </c>
      <c r="C466">
        <v>0</v>
      </c>
    </row>
    <row r="467" spans="1:3" x14ac:dyDescent="0.3">
      <c r="A467" s="1">
        <v>22888</v>
      </c>
      <c r="B467" s="14">
        <v>24</v>
      </c>
      <c r="C467">
        <v>0</v>
      </c>
    </row>
    <row r="468" spans="1:3" x14ac:dyDescent="0.3">
      <c r="A468" s="1">
        <v>22905</v>
      </c>
      <c r="B468" s="14">
        <v>36</v>
      </c>
      <c r="C468">
        <v>0</v>
      </c>
    </row>
    <row r="469" spans="1:3" x14ac:dyDescent="0.3">
      <c r="A469" s="1">
        <v>22911</v>
      </c>
      <c r="B469" s="14">
        <v>32</v>
      </c>
      <c r="C469">
        <v>1</v>
      </c>
    </row>
    <row r="470" spans="1:3" x14ac:dyDescent="0.3">
      <c r="A470" s="1">
        <v>22912</v>
      </c>
      <c r="B470" s="14">
        <v>31</v>
      </c>
      <c r="C470">
        <v>0</v>
      </c>
    </row>
    <row r="471" spans="1:3" x14ac:dyDescent="0.3">
      <c r="A471" s="1">
        <v>22917</v>
      </c>
      <c r="B471" s="14">
        <v>34</v>
      </c>
      <c r="C471">
        <v>0</v>
      </c>
    </row>
    <row r="472" spans="1:3" x14ac:dyDescent="0.3">
      <c r="A472" s="1">
        <v>22957</v>
      </c>
      <c r="B472" s="14">
        <v>31</v>
      </c>
      <c r="C472">
        <v>0</v>
      </c>
    </row>
    <row r="473" spans="1:3" x14ac:dyDescent="0.3">
      <c r="A473" s="1">
        <v>22963</v>
      </c>
      <c r="B473" s="14">
        <v>23</v>
      </c>
      <c r="C473">
        <v>0</v>
      </c>
    </row>
    <row r="474" spans="1:3" x14ac:dyDescent="0.3">
      <c r="A474" s="1">
        <v>23003</v>
      </c>
      <c r="B474" s="14">
        <v>25</v>
      </c>
      <c r="C474">
        <v>1</v>
      </c>
    </row>
    <row r="475" spans="1:3" x14ac:dyDescent="0.3">
      <c r="A475" s="1">
        <v>23025</v>
      </c>
      <c r="B475" s="14">
        <v>30</v>
      </c>
      <c r="C475">
        <v>0</v>
      </c>
    </row>
    <row r="476" spans="1:3" x14ac:dyDescent="0.3">
      <c r="A476" s="1">
        <v>23027</v>
      </c>
      <c r="B476" s="14">
        <v>36</v>
      </c>
      <c r="C476">
        <v>0</v>
      </c>
    </row>
    <row r="477" spans="1:3" x14ac:dyDescent="0.3">
      <c r="A477" s="1">
        <v>23054</v>
      </c>
      <c r="B477" s="14">
        <v>23</v>
      </c>
      <c r="C477">
        <v>0</v>
      </c>
    </row>
    <row r="478" spans="1:3" x14ac:dyDescent="0.3">
      <c r="A478" s="1">
        <v>23067</v>
      </c>
      <c r="B478" s="14">
        <v>25</v>
      </c>
      <c r="C478">
        <v>0</v>
      </c>
    </row>
    <row r="479" spans="1:3" x14ac:dyDescent="0.3">
      <c r="A479" s="1">
        <v>23110</v>
      </c>
      <c r="B479" s="14">
        <v>25</v>
      </c>
      <c r="C479">
        <v>1</v>
      </c>
    </row>
    <row r="480" spans="1:3" x14ac:dyDescent="0.3">
      <c r="A480" s="1">
        <v>23122</v>
      </c>
      <c r="B480" s="14">
        <v>24</v>
      </c>
      <c r="C480">
        <v>0</v>
      </c>
    </row>
    <row r="481" spans="1:3" x14ac:dyDescent="0.3">
      <c r="A481" s="1">
        <v>23130</v>
      </c>
      <c r="B481" s="14">
        <v>33</v>
      </c>
      <c r="C481">
        <v>0</v>
      </c>
    </row>
    <row r="482" spans="1:3" x14ac:dyDescent="0.3">
      <c r="A482" s="1">
        <v>23136</v>
      </c>
      <c r="B482" s="14">
        <v>19</v>
      </c>
      <c r="C482">
        <v>1</v>
      </c>
    </row>
    <row r="483" spans="1:3" x14ac:dyDescent="0.3">
      <c r="A483" s="1">
        <v>23152</v>
      </c>
      <c r="B483" s="14">
        <v>26</v>
      </c>
      <c r="C483">
        <v>0</v>
      </c>
    </row>
    <row r="484" spans="1:3" x14ac:dyDescent="0.3">
      <c r="A484" s="1">
        <v>23161</v>
      </c>
      <c r="B484" s="14">
        <v>26</v>
      </c>
      <c r="C484">
        <v>1</v>
      </c>
    </row>
    <row r="485" spans="1:3" x14ac:dyDescent="0.3">
      <c r="A485" s="1">
        <v>23162</v>
      </c>
      <c r="B485" s="14">
        <v>26</v>
      </c>
      <c r="C485">
        <v>0</v>
      </c>
    </row>
    <row r="486" spans="1:3" x14ac:dyDescent="0.3">
      <c r="A486" s="1">
        <v>23195</v>
      </c>
      <c r="B486" s="14">
        <v>46</v>
      </c>
      <c r="C486">
        <v>1</v>
      </c>
    </row>
    <row r="487" spans="1:3" x14ac:dyDescent="0.3">
      <c r="A487" s="1">
        <v>23202</v>
      </c>
      <c r="B487" s="14">
        <v>39</v>
      </c>
      <c r="C487">
        <v>0</v>
      </c>
    </row>
    <row r="488" spans="1:3" x14ac:dyDescent="0.3">
      <c r="A488" s="1">
        <v>23208</v>
      </c>
      <c r="B488" s="14">
        <v>26</v>
      </c>
      <c r="C488">
        <v>0</v>
      </c>
    </row>
    <row r="489" spans="1:3" x14ac:dyDescent="0.3">
      <c r="A489" s="1">
        <v>23221</v>
      </c>
      <c r="B489" s="14">
        <v>25</v>
      </c>
      <c r="C489">
        <v>0</v>
      </c>
    </row>
    <row r="490" spans="1:3" x14ac:dyDescent="0.3">
      <c r="A490" s="1">
        <v>23226</v>
      </c>
      <c r="B490" s="14">
        <v>30</v>
      </c>
      <c r="C490">
        <v>0</v>
      </c>
    </row>
    <row r="491" spans="1:3" x14ac:dyDescent="0.3">
      <c r="A491" s="1">
        <v>23234</v>
      </c>
      <c r="B491" s="14">
        <v>34</v>
      </c>
      <c r="C491">
        <v>0</v>
      </c>
    </row>
    <row r="492" spans="1:3" x14ac:dyDescent="0.3">
      <c r="A492" s="1">
        <v>23238</v>
      </c>
      <c r="B492" s="14">
        <v>26</v>
      </c>
      <c r="C492">
        <v>0</v>
      </c>
    </row>
    <row r="493" spans="1:3" x14ac:dyDescent="0.3">
      <c r="A493" s="1">
        <v>23248</v>
      </c>
      <c r="B493" s="14">
        <v>22</v>
      </c>
      <c r="C493">
        <v>0</v>
      </c>
    </row>
    <row r="494" spans="1:3" x14ac:dyDescent="0.3">
      <c r="A494" s="1">
        <v>23264</v>
      </c>
      <c r="B494" s="14">
        <v>31</v>
      </c>
      <c r="C494">
        <v>1</v>
      </c>
    </row>
    <row r="495" spans="1:3" x14ac:dyDescent="0.3">
      <c r="A495" s="1">
        <v>23269</v>
      </c>
      <c r="B495" s="14">
        <v>26</v>
      </c>
      <c r="C495">
        <v>0</v>
      </c>
    </row>
    <row r="496" spans="1:3" x14ac:dyDescent="0.3">
      <c r="A496" s="1">
        <v>23279</v>
      </c>
      <c r="B496" s="14">
        <v>28</v>
      </c>
      <c r="C496">
        <v>1</v>
      </c>
    </row>
    <row r="497" spans="1:3" x14ac:dyDescent="0.3">
      <c r="A497" s="1">
        <v>23286</v>
      </c>
      <c r="B497" s="14">
        <v>39</v>
      </c>
      <c r="C497">
        <v>1</v>
      </c>
    </row>
    <row r="498" spans="1:3" x14ac:dyDescent="0.3">
      <c r="A498" s="1">
        <v>23318</v>
      </c>
      <c r="B498" s="14">
        <v>35</v>
      </c>
      <c r="C498">
        <v>0</v>
      </c>
    </row>
    <row r="499" spans="1:3" x14ac:dyDescent="0.3">
      <c r="A499" s="1">
        <v>23321</v>
      </c>
      <c r="B499" s="14">
        <v>29</v>
      </c>
      <c r="C499">
        <v>1</v>
      </c>
    </row>
    <row r="500" spans="1:3" x14ac:dyDescent="0.3">
      <c r="A500" s="1">
        <v>23347</v>
      </c>
      <c r="B500" s="14">
        <v>25</v>
      </c>
      <c r="C500">
        <v>0</v>
      </c>
    </row>
    <row r="501" spans="1:3" x14ac:dyDescent="0.3">
      <c r="A501" s="1">
        <v>23360</v>
      </c>
      <c r="B501" s="14">
        <v>22</v>
      </c>
      <c r="C501">
        <v>0</v>
      </c>
    </row>
    <row r="502" spans="1:3" x14ac:dyDescent="0.3">
      <c r="A502" s="1">
        <v>23367</v>
      </c>
      <c r="B502" s="14">
        <v>24</v>
      </c>
      <c r="C502">
        <v>0</v>
      </c>
    </row>
    <row r="503" spans="1:3" x14ac:dyDescent="0.3">
      <c r="A503" s="1">
        <v>23371</v>
      </c>
      <c r="B503" s="14">
        <v>31</v>
      </c>
      <c r="C503">
        <v>0</v>
      </c>
    </row>
    <row r="504" spans="1:3" x14ac:dyDescent="0.3">
      <c r="A504" s="1">
        <v>23398</v>
      </c>
      <c r="B504" s="14">
        <v>32</v>
      </c>
      <c r="C504">
        <v>1</v>
      </c>
    </row>
    <row r="505" spans="1:3" x14ac:dyDescent="0.3">
      <c r="A505" s="1">
        <v>23435</v>
      </c>
      <c r="B505" s="14">
        <v>31</v>
      </c>
      <c r="C505">
        <v>1</v>
      </c>
    </row>
    <row r="506" spans="1:3" x14ac:dyDescent="0.3">
      <c r="A506" s="1">
        <v>23438</v>
      </c>
      <c r="B506" s="14">
        <v>34</v>
      </c>
      <c r="C506">
        <v>0</v>
      </c>
    </row>
    <row r="507" spans="1:3" x14ac:dyDescent="0.3">
      <c r="A507" s="1">
        <v>23461</v>
      </c>
      <c r="B507" s="14">
        <v>31</v>
      </c>
      <c r="C507">
        <v>1</v>
      </c>
    </row>
    <row r="508" spans="1:3" x14ac:dyDescent="0.3">
      <c r="A508" s="1">
        <v>23470</v>
      </c>
      <c r="B508" s="14">
        <v>23</v>
      </c>
      <c r="C508">
        <v>1</v>
      </c>
    </row>
    <row r="509" spans="1:3" x14ac:dyDescent="0.3">
      <c r="A509" s="1">
        <v>23480</v>
      </c>
      <c r="B509" s="14">
        <v>25</v>
      </c>
      <c r="C509">
        <v>1</v>
      </c>
    </row>
    <row r="510" spans="1:3" x14ac:dyDescent="0.3">
      <c r="A510" s="1">
        <v>23494</v>
      </c>
      <c r="B510" s="14">
        <v>30</v>
      </c>
      <c r="C510">
        <v>0</v>
      </c>
    </row>
    <row r="511" spans="1:3" x14ac:dyDescent="0.3">
      <c r="A511" s="1">
        <v>23506</v>
      </c>
      <c r="B511" s="14">
        <v>36</v>
      </c>
      <c r="C511">
        <v>0</v>
      </c>
    </row>
    <row r="512" spans="1:3" x14ac:dyDescent="0.3">
      <c r="A512" s="1">
        <v>23526</v>
      </c>
      <c r="B512" s="14">
        <v>35</v>
      </c>
      <c r="C512">
        <v>1</v>
      </c>
    </row>
    <row r="513" spans="1:3" x14ac:dyDescent="0.3">
      <c r="A513" s="1">
        <v>23527</v>
      </c>
      <c r="B513" s="14">
        <v>23</v>
      </c>
      <c r="C513">
        <v>0</v>
      </c>
    </row>
    <row r="514" spans="1:3" x14ac:dyDescent="0.3">
      <c r="A514" s="1">
        <v>23571</v>
      </c>
      <c r="B514" s="14">
        <v>25</v>
      </c>
      <c r="C514">
        <v>0</v>
      </c>
    </row>
    <row r="515" spans="1:3" x14ac:dyDescent="0.3">
      <c r="A515" s="1">
        <v>23577</v>
      </c>
      <c r="B515" s="14">
        <v>25</v>
      </c>
      <c r="C515">
        <v>0</v>
      </c>
    </row>
    <row r="516" spans="1:3" x14ac:dyDescent="0.3">
      <c r="A516" s="1">
        <v>23612</v>
      </c>
      <c r="B516" s="14">
        <v>24</v>
      </c>
      <c r="C516">
        <v>0</v>
      </c>
    </row>
    <row r="517" spans="1:3" x14ac:dyDescent="0.3">
      <c r="A517" s="1">
        <v>23693</v>
      </c>
      <c r="B517" s="14">
        <v>33</v>
      </c>
      <c r="C517">
        <v>1</v>
      </c>
    </row>
    <row r="518" spans="1:3" x14ac:dyDescent="0.3">
      <c r="A518" s="1">
        <v>23700</v>
      </c>
      <c r="B518" s="14">
        <v>19</v>
      </c>
      <c r="C518">
        <v>0</v>
      </c>
    </row>
    <row r="519" spans="1:3" x14ac:dyDescent="0.3">
      <c r="A519" s="1">
        <v>23706</v>
      </c>
      <c r="B519" s="14">
        <v>26</v>
      </c>
      <c r="C519">
        <v>0</v>
      </c>
    </row>
    <row r="520" spans="1:3" x14ac:dyDescent="0.3">
      <c r="A520" s="1">
        <v>23717</v>
      </c>
      <c r="B520" s="14">
        <v>26</v>
      </c>
      <c r="C520">
        <v>1</v>
      </c>
    </row>
    <row r="521" spans="1:3" x14ac:dyDescent="0.3">
      <c r="A521" s="1">
        <v>23749</v>
      </c>
      <c r="B521" s="14">
        <v>26</v>
      </c>
      <c r="C521">
        <v>0</v>
      </c>
    </row>
    <row r="522" spans="1:3" x14ac:dyDescent="0.3">
      <c r="A522" s="1">
        <v>23792</v>
      </c>
      <c r="B522" s="14">
        <v>24</v>
      </c>
      <c r="C522">
        <v>0</v>
      </c>
    </row>
    <row r="523" spans="1:3" x14ac:dyDescent="0.3">
      <c r="A523" s="1">
        <v>23817</v>
      </c>
      <c r="B523" s="14">
        <v>46</v>
      </c>
      <c r="C523">
        <v>1</v>
      </c>
    </row>
  </sheetData>
  <sortState xmlns:xlrd2="http://schemas.microsoft.com/office/spreadsheetml/2017/richdata2" ref="G9:G39">
    <sortCondition ref="G9:G39"/>
  </sortState>
  <conditionalFormatting sqref="P9:P40">
    <cfRule type="colorScale" priority="2">
      <colorScale>
        <cfvo type="min"/>
        <cfvo type="max"/>
        <color rgb="FFFCFCFF"/>
        <color rgb="FF63BE7B"/>
      </colorScale>
    </cfRule>
  </conditionalFormatting>
  <conditionalFormatting sqref="Q9:Q4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2025-04-13T13:26:26Z</dcterms:created>
  <dcterms:modified xsi:type="dcterms:W3CDTF">2025-04-13T13:26:49Z</dcterms:modified>
</cp:coreProperties>
</file>