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1B14783-8264-4E1F-824F-F422D1C895E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Sheet1!$B$1:$B$310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1" i="1" l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10" i="1"/>
  <c r="K7" i="1"/>
  <c r="K6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10" i="1"/>
  <c r="G35" i="1"/>
  <c r="G11" i="1"/>
  <c r="H11" i="1"/>
  <c r="I11" i="1"/>
  <c r="J11" i="1"/>
  <c r="G12" i="1"/>
  <c r="H12" i="1"/>
  <c r="I12" i="1"/>
  <c r="J12" i="1"/>
  <c r="G13" i="1"/>
  <c r="H13" i="1"/>
  <c r="I13" i="1"/>
  <c r="J13" i="1"/>
  <c r="G14" i="1"/>
  <c r="H14" i="1"/>
  <c r="I14" i="1"/>
  <c r="J14" i="1"/>
  <c r="G15" i="1"/>
  <c r="H15" i="1"/>
  <c r="I15" i="1"/>
  <c r="J15" i="1"/>
  <c r="G16" i="1"/>
  <c r="H16" i="1"/>
  <c r="I16" i="1"/>
  <c r="J16" i="1"/>
  <c r="G17" i="1"/>
  <c r="H17" i="1"/>
  <c r="I17" i="1"/>
  <c r="J17" i="1"/>
  <c r="G18" i="1"/>
  <c r="H18" i="1"/>
  <c r="I18" i="1"/>
  <c r="J18" i="1"/>
  <c r="G19" i="1"/>
  <c r="H19" i="1"/>
  <c r="I19" i="1"/>
  <c r="J19" i="1"/>
  <c r="G20" i="1"/>
  <c r="H20" i="1"/>
  <c r="I20" i="1"/>
  <c r="J20" i="1"/>
  <c r="G21" i="1"/>
  <c r="H21" i="1"/>
  <c r="I21" i="1"/>
  <c r="J21" i="1"/>
  <c r="G22" i="1"/>
  <c r="H22" i="1"/>
  <c r="I22" i="1"/>
  <c r="J22" i="1"/>
  <c r="G23" i="1"/>
  <c r="H23" i="1"/>
  <c r="I23" i="1"/>
  <c r="J23" i="1"/>
  <c r="G24" i="1"/>
  <c r="H24" i="1"/>
  <c r="I24" i="1"/>
  <c r="J24" i="1"/>
  <c r="G25" i="1"/>
  <c r="H25" i="1"/>
  <c r="I25" i="1"/>
  <c r="J25" i="1"/>
  <c r="G26" i="1"/>
  <c r="H26" i="1"/>
  <c r="I26" i="1"/>
  <c r="J26" i="1"/>
  <c r="G27" i="1"/>
  <c r="H27" i="1"/>
  <c r="I27" i="1"/>
  <c r="J27" i="1"/>
  <c r="G28" i="1"/>
  <c r="H28" i="1"/>
  <c r="I28" i="1"/>
  <c r="J28" i="1"/>
  <c r="G29" i="1"/>
  <c r="H29" i="1"/>
  <c r="I29" i="1"/>
  <c r="J29" i="1"/>
  <c r="G30" i="1"/>
  <c r="H30" i="1"/>
  <c r="I30" i="1"/>
  <c r="J30" i="1"/>
  <c r="G31" i="1"/>
  <c r="H31" i="1"/>
  <c r="I31" i="1"/>
  <c r="J31" i="1"/>
  <c r="G32" i="1"/>
  <c r="H32" i="1"/>
  <c r="I32" i="1"/>
  <c r="J32" i="1"/>
  <c r="G33" i="1"/>
  <c r="H33" i="1"/>
  <c r="I33" i="1"/>
  <c r="J33" i="1"/>
  <c r="G34" i="1"/>
  <c r="H34" i="1"/>
  <c r="I34" i="1"/>
  <c r="J34" i="1"/>
  <c r="H35" i="1"/>
  <c r="I35" i="1"/>
  <c r="J35" i="1"/>
  <c r="J10" i="1"/>
  <c r="I10" i="1"/>
  <c r="H10" i="1"/>
  <c r="G10" i="1"/>
  <c r="H7" i="1"/>
  <c r="H6" i="1"/>
  <c r="G7" i="1"/>
  <c r="G6" i="1"/>
</calcChain>
</file>

<file path=xl/sharedStrings.xml><?xml version="1.0" encoding="utf-8"?>
<sst xmlns="http://schemas.openxmlformats.org/spreadsheetml/2006/main" count="23" uniqueCount="23">
  <si>
    <t>Diagnóza</t>
  </si>
  <si>
    <t>cut off</t>
  </si>
  <si>
    <t>test</t>
  </si>
  <si>
    <t>ano</t>
  </si>
  <si>
    <t>ne</t>
  </si>
  <si>
    <t>pozitivní</t>
  </si>
  <si>
    <t>negativní</t>
  </si>
  <si>
    <t>skutečnost</t>
  </si>
  <si>
    <t>Respondent</t>
  </si>
  <si>
    <t>HS</t>
  </si>
  <si>
    <t>TP</t>
  </si>
  <si>
    <t>cut-off</t>
  </si>
  <si>
    <t>FP</t>
  </si>
  <si>
    <t>TN</t>
  </si>
  <si>
    <t>FN</t>
  </si>
  <si>
    <t>senzitivita</t>
  </si>
  <si>
    <t>specificita</t>
  </si>
  <si>
    <t>1-senzitivita</t>
  </si>
  <si>
    <t>1-specificita</t>
  </si>
  <si>
    <t>J</t>
  </si>
  <si>
    <t>p</t>
  </si>
  <si>
    <t>q</t>
  </si>
  <si>
    <t>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</si>
</sst>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8">
    <xf numFmtId="0" fontId="0" fillId="0" borderId="0" xfId="0"/>
    <xf numFmtId="0" fontId="1" fillId="0" borderId="1" xfId="0" applyFont="1" applyBorder="1" applyAlignment="1">
      <alignment horizontal="center" vertical="top"/>
    </xf>
    <xf numFmtId="9" fontId="0" fillId="0" borderId="0" xfId="1" applyFont="1"/>
    <xf numFmtId="9" fontId="0" fillId="0" borderId="0" xfId="0" applyNumberFormat="1"/>
    <xf numFmtId="2" fontId="0" fillId="0" borderId="0" xfId="1" applyNumberFormat="1" applyFont="1"/>
    <xf numFmtId="9" fontId="3" fillId="0" borderId="0" xfId="1" applyFont="1"/>
    <xf numFmtId="2" fontId="3" fillId="0" borderId="0" xfId="1" applyNumberFormat="1" applyFont="1"/>
    <xf numFmtId="0" fontId="3" fillId="2" borderId="0" xfId="0" applyFont="1" applyFill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3" fillId="0" borderId="1" xfId="0" applyFont="1" applyBorder="1"/>
  </cellXfs>
  <cellStyles count="2">
    <cellStyle name="Normální" xfId="0" builtinId="0"/>
    <cellStyle name="Procenta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BDI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Sheet1!$N$10:$N$35</c:f>
              <c:numCache>
                <c:formatCode>0%</c:formatCode>
                <c:ptCount val="26"/>
                <c:pt idx="0">
                  <c:v>1</c:v>
                </c:pt>
                <c:pt idx="1">
                  <c:v>0.9910714285714286</c:v>
                </c:pt>
                <c:pt idx="2">
                  <c:v>0.9821428571428571</c:v>
                </c:pt>
                <c:pt idx="3">
                  <c:v>0.9732142857142857</c:v>
                </c:pt>
                <c:pt idx="4">
                  <c:v>0.9375</c:v>
                </c:pt>
                <c:pt idx="5">
                  <c:v>0.8928571428571429</c:v>
                </c:pt>
                <c:pt idx="6">
                  <c:v>0.85714285714285721</c:v>
                </c:pt>
                <c:pt idx="7">
                  <c:v>0.85714285714285721</c:v>
                </c:pt>
                <c:pt idx="8">
                  <c:v>0.75</c:v>
                </c:pt>
                <c:pt idx="9">
                  <c:v>0.6607142857142857</c:v>
                </c:pt>
                <c:pt idx="10">
                  <c:v>0.5089285714285714</c:v>
                </c:pt>
                <c:pt idx="11">
                  <c:v>0.375</c:v>
                </c:pt>
                <c:pt idx="12">
                  <c:v>0.1964285714285714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xVal>
          <c:yVal>
            <c:numRef>
              <c:f>Sheet1!$K$13:$K$35</c:f>
              <c:numCache>
                <c:formatCode>0%</c:formatCode>
                <c:ptCount val="23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0.99468085106382975</c:v>
                </c:pt>
                <c:pt idx="4">
                  <c:v>0.98936170212765961</c:v>
                </c:pt>
                <c:pt idx="5">
                  <c:v>0.98404255319148937</c:v>
                </c:pt>
                <c:pt idx="6">
                  <c:v>0.97872340425531912</c:v>
                </c:pt>
                <c:pt idx="7">
                  <c:v>0.97872340425531912</c:v>
                </c:pt>
                <c:pt idx="8">
                  <c:v>0.96808510638297873</c:v>
                </c:pt>
                <c:pt idx="9">
                  <c:v>0.94148936170212771</c:v>
                </c:pt>
                <c:pt idx="10">
                  <c:v>0.87234042553191493</c:v>
                </c:pt>
                <c:pt idx="11">
                  <c:v>0.75531914893617025</c:v>
                </c:pt>
                <c:pt idx="12">
                  <c:v>0.66489361702127658</c:v>
                </c:pt>
                <c:pt idx="13">
                  <c:v>0.53191489361702127</c:v>
                </c:pt>
                <c:pt idx="14">
                  <c:v>0.42021276595744683</c:v>
                </c:pt>
                <c:pt idx="15">
                  <c:v>0.2978723404255319</c:v>
                </c:pt>
                <c:pt idx="16">
                  <c:v>0.20744680851063829</c:v>
                </c:pt>
                <c:pt idx="17">
                  <c:v>0.15425531914893617</c:v>
                </c:pt>
                <c:pt idx="18">
                  <c:v>0.11702127659574468</c:v>
                </c:pt>
                <c:pt idx="19">
                  <c:v>7.9787234042553196E-2</c:v>
                </c:pt>
                <c:pt idx="20">
                  <c:v>6.3829787234042548E-2</c:v>
                </c:pt>
                <c:pt idx="21">
                  <c:v>2.6595744680851064E-2</c:v>
                </c:pt>
                <c:pt idx="22">
                  <c:v>1.0638297872340425E-2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EDC-4788-AEEF-D19AE4440FF9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6-3EDC-4788-AEEF-D19AE4440F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7133672"/>
        <c:axId val="527129352"/>
      </c:scatterChart>
      <c:valAx>
        <c:axId val="527133672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7129352"/>
        <c:crosses val="autoZero"/>
        <c:crossBetween val="midCat"/>
      </c:valAx>
      <c:valAx>
        <c:axId val="52712935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71336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314325</xdr:colOff>
      <xdr:row>7</xdr:row>
      <xdr:rowOff>158750</xdr:rowOff>
    </xdr:from>
    <xdr:to>
      <xdr:col>25</xdr:col>
      <xdr:colOff>9525</xdr:colOff>
      <xdr:row>22</xdr:row>
      <xdr:rowOff>139700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A7B5E86E-7208-A524-1B84-6DBC37492B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01"/>
  <sheetViews>
    <sheetView tabSelected="1" workbookViewId="0">
      <selection activeCell="AB20" sqref="AB20"/>
    </sheetView>
  </sheetViews>
  <sheetFormatPr defaultRowHeight="14.5" x14ac:dyDescent="0.35"/>
  <cols>
    <col min="1" max="1" width="11.08984375" customWidth="1"/>
    <col min="13" max="13" width="11" customWidth="1"/>
    <col min="14" max="14" width="11.08984375" customWidth="1"/>
  </cols>
  <sheetData>
    <row r="1" spans="1:16" x14ac:dyDescent="0.35">
      <c r="A1" s="17" t="s">
        <v>8</v>
      </c>
      <c r="B1" s="1" t="s">
        <v>9</v>
      </c>
      <c r="C1" s="1" t="s">
        <v>0</v>
      </c>
    </row>
    <row r="2" spans="1:16" x14ac:dyDescent="0.35">
      <c r="A2">
        <v>1</v>
      </c>
      <c r="B2">
        <v>26</v>
      </c>
      <c r="C2">
        <v>0</v>
      </c>
      <c r="F2" t="s">
        <v>1</v>
      </c>
      <c r="G2">
        <v>20</v>
      </c>
    </row>
    <row r="3" spans="1:16" x14ac:dyDescent="0.35">
      <c r="A3">
        <v>2</v>
      </c>
      <c r="B3">
        <v>20</v>
      </c>
      <c r="C3">
        <v>1</v>
      </c>
    </row>
    <row r="4" spans="1:16" x14ac:dyDescent="0.35">
      <c r="A4">
        <v>3</v>
      </c>
      <c r="B4">
        <v>29</v>
      </c>
      <c r="C4">
        <v>1</v>
      </c>
      <c r="E4" s="8"/>
      <c r="F4" s="9"/>
      <c r="G4" s="9" t="s">
        <v>7</v>
      </c>
      <c r="H4" s="10"/>
    </row>
    <row r="5" spans="1:16" x14ac:dyDescent="0.35">
      <c r="A5">
        <v>4</v>
      </c>
      <c r="B5">
        <v>42</v>
      </c>
      <c r="C5">
        <v>1</v>
      </c>
      <c r="E5" s="11"/>
      <c r="F5" s="12"/>
      <c r="G5" s="12" t="s">
        <v>3</v>
      </c>
      <c r="H5" s="13" t="s">
        <v>4</v>
      </c>
    </row>
    <row r="6" spans="1:16" x14ac:dyDescent="0.35">
      <c r="A6">
        <v>5</v>
      </c>
      <c r="B6">
        <v>29</v>
      </c>
      <c r="C6">
        <v>0</v>
      </c>
      <c r="E6" s="11" t="s">
        <v>2</v>
      </c>
      <c r="F6" s="12" t="s">
        <v>5</v>
      </c>
      <c r="G6" s="12">
        <f>COUNTIFS(C:C,1,B:B,_xlfn.CONCAT("&gt;=",G2))</f>
        <v>186</v>
      </c>
      <c r="H6" s="13">
        <f>COUNTIFS(C:C,0,B:B,_xlfn.CONCAT("&gt;=",G2))</f>
        <v>96</v>
      </c>
      <c r="J6" t="s">
        <v>20</v>
      </c>
      <c r="K6">
        <f>AVERAGE(C:C)</f>
        <v>0.62666666666666671</v>
      </c>
    </row>
    <row r="7" spans="1:16" x14ac:dyDescent="0.35">
      <c r="A7">
        <v>6</v>
      </c>
      <c r="B7">
        <v>42</v>
      </c>
      <c r="C7">
        <v>1</v>
      </c>
      <c r="E7" s="14"/>
      <c r="F7" s="15" t="s">
        <v>6</v>
      </c>
      <c r="G7" s="15">
        <f>COUNTIFS(C:C,1,B:B,_xlfn.CONCAT("&lt;",G2))</f>
        <v>2</v>
      </c>
      <c r="H7" s="16">
        <f>COUNTIFS(C:C,0,B:B,_xlfn.CONCAT("&lt;",G2))</f>
        <v>16</v>
      </c>
      <c r="J7" t="s">
        <v>21</v>
      </c>
      <c r="K7">
        <f>1-K6</f>
        <v>0.37333333333333329</v>
      </c>
    </row>
    <row r="8" spans="1:16" x14ac:dyDescent="0.35">
      <c r="A8">
        <v>7</v>
      </c>
      <c r="B8">
        <v>22</v>
      </c>
      <c r="C8">
        <v>0</v>
      </c>
    </row>
    <row r="9" spans="1:16" x14ac:dyDescent="0.35">
      <c r="A9">
        <v>8</v>
      </c>
      <c r="B9">
        <v>47</v>
      </c>
      <c r="C9">
        <v>1</v>
      </c>
      <c r="F9" s="7" t="s">
        <v>11</v>
      </c>
      <c r="G9" s="7" t="s">
        <v>10</v>
      </c>
      <c r="H9" s="7" t="s">
        <v>12</v>
      </c>
      <c r="I9" s="7" t="s">
        <v>13</v>
      </c>
      <c r="J9" s="7" t="s">
        <v>14</v>
      </c>
      <c r="K9" s="7" t="s">
        <v>15</v>
      </c>
      <c r="L9" s="7" t="s">
        <v>16</v>
      </c>
      <c r="M9" s="7" t="s">
        <v>17</v>
      </c>
      <c r="N9" s="7" t="s">
        <v>18</v>
      </c>
      <c r="O9" s="7" t="s">
        <v>19</v>
      </c>
      <c r="P9" s="7" t="s">
        <v>22</v>
      </c>
    </row>
    <row r="10" spans="1:16" x14ac:dyDescent="0.35">
      <c r="A10">
        <v>9</v>
      </c>
      <c r="B10">
        <v>29</v>
      </c>
      <c r="C10">
        <v>0</v>
      </c>
      <c r="F10">
        <v>2</v>
      </c>
      <c r="G10">
        <f>COUNTIFS(C:C,1,B:B,_xlfn.CONCAT("&gt;=",F10))</f>
        <v>188</v>
      </c>
      <c r="H10">
        <f>COUNTIFS(C:C,0,B:B,_xlfn.CONCAT("&gt;=",F10))</f>
        <v>112</v>
      </c>
      <c r="I10">
        <f>COUNTIFS(C:C,0,B:B,_xlfn.CONCAT("&lt;",F10))</f>
        <v>0</v>
      </c>
      <c r="J10">
        <f>COUNTIFS(C:C,1,B:B,_xlfn.CONCAT("&lt;",F10))</f>
        <v>0</v>
      </c>
      <c r="K10" s="2">
        <f>G10/(G10+J10)</f>
        <v>1</v>
      </c>
      <c r="L10" s="2">
        <f>I10/(I10+H10)</f>
        <v>0</v>
      </c>
      <c r="M10" s="3">
        <f>1-K10</f>
        <v>0</v>
      </c>
      <c r="N10" s="3">
        <f>1-L10</f>
        <v>1</v>
      </c>
      <c r="O10" s="4">
        <f>K10+L10-1</f>
        <v>0</v>
      </c>
      <c r="P10" s="2">
        <f>$K$6*K10+$K$7*L10</f>
        <v>0.62666666666666671</v>
      </c>
    </row>
    <row r="11" spans="1:16" x14ac:dyDescent="0.35">
      <c r="A11">
        <v>10</v>
      </c>
      <c r="B11">
        <v>38</v>
      </c>
      <c r="C11">
        <v>1</v>
      </c>
      <c r="F11">
        <v>8</v>
      </c>
      <c r="G11">
        <f t="shared" ref="G11:G35" si="0">COUNTIFS(C:C,1,B:B,_xlfn.CONCAT("&gt;=",F11))</f>
        <v>188</v>
      </c>
      <c r="H11">
        <f t="shared" ref="H11:H35" si="1">COUNTIFS(C:C,0,B:B,_xlfn.CONCAT("&gt;=",F11))</f>
        <v>111</v>
      </c>
      <c r="I11">
        <f t="shared" ref="I11:I35" si="2">COUNTIFS(C:C,0,B:B,_xlfn.CONCAT("&lt;",F11))</f>
        <v>1</v>
      </c>
      <c r="J11">
        <f t="shared" ref="J11:J35" si="3">COUNTIFS(C:C,1,B:B,_xlfn.CONCAT("&lt;",F11))</f>
        <v>0</v>
      </c>
      <c r="K11" s="2">
        <f t="shared" ref="K11:K35" si="4">G11/(G11+J11)</f>
        <v>1</v>
      </c>
      <c r="L11" s="2">
        <f t="shared" ref="L11:L35" si="5">I11/(I11+H11)</f>
        <v>8.9285714285714281E-3</v>
      </c>
      <c r="M11" s="3">
        <f t="shared" ref="M11:M35" si="6">1-K11</f>
        <v>0</v>
      </c>
      <c r="N11" s="3">
        <f t="shared" ref="N11:N35" si="7">1-L11</f>
        <v>0.9910714285714286</v>
      </c>
      <c r="O11" s="4">
        <f t="shared" ref="O11:O35" si="8">K11+L11-1</f>
        <v>8.9285714285713969E-3</v>
      </c>
      <c r="P11" s="2">
        <f t="shared" ref="P11:P35" si="9">$K$6*K11+$K$7*L11</f>
        <v>0.63</v>
      </c>
    </row>
    <row r="12" spans="1:16" x14ac:dyDescent="0.35">
      <c r="A12">
        <v>11</v>
      </c>
      <c r="B12">
        <v>38</v>
      </c>
      <c r="C12">
        <v>1</v>
      </c>
      <c r="F12">
        <v>11</v>
      </c>
      <c r="G12">
        <f t="shared" si="0"/>
        <v>188</v>
      </c>
      <c r="H12">
        <f t="shared" si="1"/>
        <v>110</v>
      </c>
      <c r="I12">
        <f t="shared" si="2"/>
        <v>2</v>
      </c>
      <c r="J12">
        <f t="shared" si="3"/>
        <v>0</v>
      </c>
      <c r="K12" s="2">
        <f t="shared" si="4"/>
        <v>1</v>
      </c>
      <c r="L12" s="2">
        <f t="shared" si="5"/>
        <v>1.7857142857142856E-2</v>
      </c>
      <c r="M12" s="3">
        <f t="shared" si="6"/>
        <v>0</v>
      </c>
      <c r="N12" s="3">
        <f t="shared" si="7"/>
        <v>0.9821428571428571</v>
      </c>
      <c r="O12" s="4">
        <f t="shared" si="8"/>
        <v>1.7857142857142794E-2</v>
      </c>
      <c r="P12" s="2">
        <f t="shared" si="9"/>
        <v>0.63333333333333341</v>
      </c>
    </row>
    <row r="13" spans="1:16" x14ac:dyDescent="0.35">
      <c r="A13">
        <v>12</v>
      </c>
      <c r="B13">
        <v>40</v>
      </c>
      <c r="C13">
        <v>1</v>
      </c>
      <c r="F13">
        <v>13</v>
      </c>
      <c r="G13">
        <f t="shared" si="0"/>
        <v>188</v>
      </c>
      <c r="H13">
        <f t="shared" si="1"/>
        <v>109</v>
      </c>
      <c r="I13">
        <f t="shared" si="2"/>
        <v>3</v>
      </c>
      <c r="J13">
        <f t="shared" si="3"/>
        <v>0</v>
      </c>
      <c r="K13" s="2">
        <f t="shared" si="4"/>
        <v>1</v>
      </c>
      <c r="L13" s="2">
        <f t="shared" si="5"/>
        <v>2.6785714285714284E-2</v>
      </c>
      <c r="M13" s="3">
        <f t="shared" si="6"/>
        <v>0</v>
      </c>
      <c r="N13" s="3">
        <f t="shared" si="7"/>
        <v>0.9732142857142857</v>
      </c>
      <c r="O13" s="4">
        <f t="shared" si="8"/>
        <v>2.6785714285714191E-2</v>
      </c>
      <c r="P13" s="2">
        <f t="shared" si="9"/>
        <v>0.63666666666666671</v>
      </c>
    </row>
    <row r="14" spans="1:16" x14ac:dyDescent="0.35">
      <c r="A14">
        <v>13</v>
      </c>
      <c r="B14">
        <v>29</v>
      </c>
      <c r="C14">
        <v>0</v>
      </c>
      <c r="F14">
        <v>15</v>
      </c>
      <c r="G14">
        <f t="shared" si="0"/>
        <v>188</v>
      </c>
      <c r="H14">
        <f t="shared" si="1"/>
        <v>105</v>
      </c>
      <c r="I14">
        <f t="shared" si="2"/>
        <v>7</v>
      </c>
      <c r="J14">
        <f t="shared" si="3"/>
        <v>0</v>
      </c>
      <c r="K14" s="2">
        <f t="shared" si="4"/>
        <v>1</v>
      </c>
      <c r="L14" s="2">
        <f t="shared" si="5"/>
        <v>6.25E-2</v>
      </c>
      <c r="M14" s="3">
        <f t="shared" si="6"/>
        <v>0</v>
      </c>
      <c r="N14" s="3">
        <f t="shared" si="7"/>
        <v>0.9375</v>
      </c>
      <c r="O14" s="4">
        <f t="shared" si="8"/>
        <v>6.25E-2</v>
      </c>
      <c r="P14" s="2">
        <f t="shared" si="9"/>
        <v>0.65</v>
      </c>
    </row>
    <row r="15" spans="1:16" x14ac:dyDescent="0.35">
      <c r="A15">
        <v>14</v>
      </c>
      <c r="B15">
        <v>35</v>
      </c>
      <c r="C15">
        <v>1</v>
      </c>
      <c r="F15">
        <v>17</v>
      </c>
      <c r="G15">
        <f t="shared" si="0"/>
        <v>188</v>
      </c>
      <c r="H15">
        <f t="shared" si="1"/>
        <v>100</v>
      </c>
      <c r="I15">
        <f t="shared" si="2"/>
        <v>12</v>
      </c>
      <c r="J15">
        <f t="shared" si="3"/>
        <v>0</v>
      </c>
      <c r="K15" s="2">
        <f t="shared" si="4"/>
        <v>1</v>
      </c>
      <c r="L15" s="2">
        <f t="shared" si="5"/>
        <v>0.10714285714285714</v>
      </c>
      <c r="M15" s="3">
        <f t="shared" si="6"/>
        <v>0</v>
      </c>
      <c r="N15" s="3">
        <f t="shared" si="7"/>
        <v>0.8928571428571429</v>
      </c>
      <c r="O15" s="4">
        <f t="shared" si="8"/>
        <v>0.10714285714285721</v>
      </c>
      <c r="P15" s="2">
        <f t="shared" si="9"/>
        <v>0.66666666666666674</v>
      </c>
    </row>
    <row r="16" spans="1:16" x14ac:dyDescent="0.35">
      <c r="A16">
        <v>15</v>
      </c>
      <c r="B16">
        <v>51</v>
      </c>
      <c r="C16">
        <v>1</v>
      </c>
      <c r="F16">
        <v>19</v>
      </c>
      <c r="G16">
        <f t="shared" si="0"/>
        <v>187</v>
      </c>
      <c r="H16">
        <f t="shared" si="1"/>
        <v>96</v>
      </c>
      <c r="I16">
        <f t="shared" si="2"/>
        <v>16</v>
      </c>
      <c r="J16">
        <f t="shared" si="3"/>
        <v>1</v>
      </c>
      <c r="K16" s="2">
        <f t="shared" si="4"/>
        <v>0.99468085106382975</v>
      </c>
      <c r="L16" s="2">
        <f t="shared" si="5"/>
        <v>0.14285714285714285</v>
      </c>
      <c r="M16" s="3">
        <f t="shared" si="6"/>
        <v>5.3191489361702482E-3</v>
      </c>
      <c r="N16" s="3">
        <f t="shared" si="7"/>
        <v>0.85714285714285721</v>
      </c>
      <c r="O16" s="4">
        <f t="shared" si="8"/>
        <v>0.13753799392097266</v>
      </c>
      <c r="P16" s="2">
        <f t="shared" si="9"/>
        <v>0.67666666666666664</v>
      </c>
    </row>
    <row r="17" spans="1:16" x14ac:dyDescent="0.35">
      <c r="A17">
        <v>16</v>
      </c>
      <c r="B17">
        <v>38</v>
      </c>
      <c r="C17">
        <v>1</v>
      </c>
      <c r="F17">
        <v>20</v>
      </c>
      <c r="G17">
        <f t="shared" si="0"/>
        <v>186</v>
      </c>
      <c r="H17">
        <f t="shared" si="1"/>
        <v>96</v>
      </c>
      <c r="I17">
        <f t="shared" si="2"/>
        <v>16</v>
      </c>
      <c r="J17">
        <f t="shared" si="3"/>
        <v>2</v>
      </c>
      <c r="K17" s="2">
        <f t="shared" si="4"/>
        <v>0.98936170212765961</v>
      </c>
      <c r="L17" s="2">
        <f t="shared" si="5"/>
        <v>0.14285714285714285</v>
      </c>
      <c r="M17" s="3">
        <f t="shared" si="6"/>
        <v>1.0638297872340385E-2</v>
      </c>
      <c r="N17" s="3">
        <f t="shared" si="7"/>
        <v>0.85714285714285721</v>
      </c>
      <c r="O17" s="4">
        <f t="shared" si="8"/>
        <v>0.13221884498480252</v>
      </c>
      <c r="P17" s="2">
        <f t="shared" si="9"/>
        <v>0.67333333333333345</v>
      </c>
    </row>
    <row r="18" spans="1:16" x14ac:dyDescent="0.35">
      <c r="A18">
        <v>17</v>
      </c>
      <c r="B18">
        <v>24</v>
      </c>
      <c r="C18">
        <v>0</v>
      </c>
      <c r="F18">
        <v>22</v>
      </c>
      <c r="G18">
        <f t="shared" si="0"/>
        <v>185</v>
      </c>
      <c r="H18">
        <f t="shared" si="1"/>
        <v>84</v>
      </c>
      <c r="I18">
        <f t="shared" si="2"/>
        <v>28</v>
      </c>
      <c r="J18">
        <f t="shared" si="3"/>
        <v>3</v>
      </c>
      <c r="K18" s="2">
        <f t="shared" si="4"/>
        <v>0.98404255319148937</v>
      </c>
      <c r="L18" s="2">
        <f t="shared" si="5"/>
        <v>0.25</v>
      </c>
      <c r="M18" s="3">
        <f t="shared" si="6"/>
        <v>1.5957446808510634E-2</v>
      </c>
      <c r="N18" s="3">
        <f t="shared" si="7"/>
        <v>0.75</v>
      </c>
      <c r="O18" s="4">
        <f t="shared" si="8"/>
        <v>0.23404255319148937</v>
      </c>
      <c r="P18" s="2">
        <f t="shared" si="9"/>
        <v>0.71</v>
      </c>
    </row>
    <row r="19" spans="1:16" x14ac:dyDescent="0.35">
      <c r="A19">
        <v>18</v>
      </c>
      <c r="B19">
        <v>56</v>
      </c>
      <c r="C19">
        <v>1</v>
      </c>
      <c r="F19">
        <v>24</v>
      </c>
      <c r="G19">
        <f t="shared" si="0"/>
        <v>184</v>
      </c>
      <c r="H19">
        <f t="shared" si="1"/>
        <v>74</v>
      </c>
      <c r="I19">
        <f t="shared" si="2"/>
        <v>38</v>
      </c>
      <c r="J19">
        <f t="shared" si="3"/>
        <v>4</v>
      </c>
      <c r="K19" s="2">
        <f t="shared" si="4"/>
        <v>0.97872340425531912</v>
      </c>
      <c r="L19" s="2">
        <f t="shared" si="5"/>
        <v>0.3392857142857143</v>
      </c>
      <c r="M19" s="3">
        <f t="shared" si="6"/>
        <v>2.1276595744680882E-2</v>
      </c>
      <c r="N19" s="3">
        <f t="shared" si="7"/>
        <v>0.6607142857142857</v>
      </c>
      <c r="O19" s="4">
        <f t="shared" si="8"/>
        <v>0.31800911854103342</v>
      </c>
      <c r="P19" s="2">
        <f t="shared" si="9"/>
        <v>0.74</v>
      </c>
    </row>
    <row r="20" spans="1:16" x14ac:dyDescent="0.35">
      <c r="A20">
        <v>19</v>
      </c>
      <c r="B20">
        <v>33</v>
      </c>
      <c r="C20">
        <v>1</v>
      </c>
      <c r="F20">
        <v>26</v>
      </c>
      <c r="G20">
        <f t="shared" si="0"/>
        <v>184</v>
      </c>
      <c r="H20">
        <f t="shared" si="1"/>
        <v>57</v>
      </c>
      <c r="I20">
        <f t="shared" si="2"/>
        <v>55</v>
      </c>
      <c r="J20">
        <f t="shared" si="3"/>
        <v>4</v>
      </c>
      <c r="K20" s="2">
        <f t="shared" si="4"/>
        <v>0.97872340425531912</v>
      </c>
      <c r="L20" s="2">
        <f t="shared" si="5"/>
        <v>0.49107142857142855</v>
      </c>
      <c r="M20" s="3">
        <f t="shared" si="6"/>
        <v>2.1276595744680882E-2</v>
      </c>
      <c r="N20" s="3">
        <f t="shared" si="7"/>
        <v>0.5089285714285714</v>
      </c>
      <c r="O20" s="4">
        <f t="shared" si="8"/>
        <v>0.46979483282674761</v>
      </c>
      <c r="P20" s="2">
        <f t="shared" si="9"/>
        <v>0.79666666666666663</v>
      </c>
    </row>
    <row r="21" spans="1:16" x14ac:dyDescent="0.35">
      <c r="A21">
        <v>20</v>
      </c>
      <c r="B21">
        <v>40</v>
      </c>
      <c r="C21">
        <v>1</v>
      </c>
      <c r="F21">
        <v>29</v>
      </c>
      <c r="G21">
        <f t="shared" si="0"/>
        <v>182</v>
      </c>
      <c r="H21">
        <f t="shared" si="1"/>
        <v>42</v>
      </c>
      <c r="I21">
        <f t="shared" si="2"/>
        <v>70</v>
      </c>
      <c r="J21">
        <f t="shared" si="3"/>
        <v>6</v>
      </c>
      <c r="K21" s="2">
        <f t="shared" si="4"/>
        <v>0.96808510638297873</v>
      </c>
      <c r="L21" s="2">
        <f t="shared" si="5"/>
        <v>0.625</v>
      </c>
      <c r="M21" s="3">
        <f t="shared" si="6"/>
        <v>3.1914893617021267E-2</v>
      </c>
      <c r="N21" s="3">
        <f t="shared" si="7"/>
        <v>0.375</v>
      </c>
      <c r="O21" s="4">
        <f t="shared" si="8"/>
        <v>0.59308510638297873</v>
      </c>
      <c r="P21" s="2">
        <f t="shared" si="9"/>
        <v>0.84</v>
      </c>
    </row>
    <row r="22" spans="1:16" x14ac:dyDescent="0.35">
      <c r="A22">
        <v>21</v>
      </c>
      <c r="B22">
        <v>40</v>
      </c>
      <c r="C22">
        <v>1</v>
      </c>
      <c r="F22">
        <v>31</v>
      </c>
      <c r="G22">
        <f t="shared" si="0"/>
        <v>177</v>
      </c>
      <c r="H22">
        <f t="shared" si="1"/>
        <v>22</v>
      </c>
      <c r="I22">
        <f t="shared" si="2"/>
        <v>90</v>
      </c>
      <c r="J22">
        <f t="shared" si="3"/>
        <v>11</v>
      </c>
      <c r="K22" s="2">
        <f t="shared" si="4"/>
        <v>0.94148936170212771</v>
      </c>
      <c r="L22" s="2">
        <f t="shared" si="5"/>
        <v>0.8035714285714286</v>
      </c>
      <c r="M22" s="3">
        <f t="shared" si="6"/>
        <v>5.8510638297872286E-2</v>
      </c>
      <c r="N22" s="3">
        <f t="shared" si="7"/>
        <v>0.1964285714285714</v>
      </c>
      <c r="O22" s="4">
        <f t="shared" si="8"/>
        <v>0.74506079027355643</v>
      </c>
      <c r="P22" s="2">
        <f t="shared" si="9"/>
        <v>0.89000000000000012</v>
      </c>
    </row>
    <row r="23" spans="1:16" x14ac:dyDescent="0.35">
      <c r="A23">
        <v>22</v>
      </c>
      <c r="B23">
        <v>13</v>
      </c>
      <c r="C23">
        <v>0</v>
      </c>
      <c r="F23">
        <v>33</v>
      </c>
      <c r="G23">
        <f t="shared" si="0"/>
        <v>164</v>
      </c>
      <c r="H23">
        <f t="shared" si="1"/>
        <v>0</v>
      </c>
      <c r="I23">
        <f t="shared" si="2"/>
        <v>112</v>
      </c>
      <c r="J23">
        <f t="shared" si="3"/>
        <v>24</v>
      </c>
      <c r="K23" s="2">
        <f t="shared" si="4"/>
        <v>0.87234042553191493</v>
      </c>
      <c r="L23" s="2">
        <f t="shared" si="5"/>
        <v>1</v>
      </c>
      <c r="M23" s="3">
        <f t="shared" si="6"/>
        <v>0.12765957446808507</v>
      </c>
      <c r="N23" s="3">
        <f t="shared" si="7"/>
        <v>0</v>
      </c>
      <c r="O23" s="6">
        <f t="shared" si="8"/>
        <v>0.87234042553191493</v>
      </c>
      <c r="P23" s="5">
        <f t="shared" si="9"/>
        <v>0.92</v>
      </c>
    </row>
    <row r="24" spans="1:16" x14ac:dyDescent="0.35">
      <c r="A24">
        <v>23</v>
      </c>
      <c r="B24">
        <v>31</v>
      </c>
      <c r="C24">
        <v>1</v>
      </c>
      <c r="F24">
        <v>35</v>
      </c>
      <c r="G24">
        <f t="shared" si="0"/>
        <v>142</v>
      </c>
      <c r="H24">
        <f t="shared" si="1"/>
        <v>0</v>
      </c>
      <c r="I24">
        <f t="shared" si="2"/>
        <v>112</v>
      </c>
      <c r="J24">
        <f t="shared" si="3"/>
        <v>46</v>
      </c>
      <c r="K24" s="2">
        <f t="shared" si="4"/>
        <v>0.75531914893617025</v>
      </c>
      <c r="L24" s="2">
        <f t="shared" si="5"/>
        <v>1</v>
      </c>
      <c r="M24" s="3">
        <f t="shared" si="6"/>
        <v>0.24468085106382975</v>
      </c>
      <c r="N24" s="3">
        <f t="shared" si="7"/>
        <v>0</v>
      </c>
      <c r="O24" s="4">
        <f t="shared" si="8"/>
        <v>0.75531914893617014</v>
      </c>
      <c r="P24" s="2">
        <f t="shared" si="9"/>
        <v>0.84666666666666668</v>
      </c>
    </row>
    <row r="25" spans="1:16" x14ac:dyDescent="0.35">
      <c r="A25">
        <v>24</v>
      </c>
      <c r="B25">
        <v>31</v>
      </c>
      <c r="C25">
        <v>1</v>
      </c>
      <c r="F25">
        <v>38</v>
      </c>
      <c r="G25">
        <f t="shared" si="0"/>
        <v>125</v>
      </c>
      <c r="H25">
        <f t="shared" si="1"/>
        <v>0</v>
      </c>
      <c r="I25">
        <f t="shared" si="2"/>
        <v>112</v>
      </c>
      <c r="J25">
        <f t="shared" si="3"/>
        <v>63</v>
      </c>
      <c r="K25" s="2">
        <f t="shared" si="4"/>
        <v>0.66489361702127658</v>
      </c>
      <c r="L25" s="2">
        <f t="shared" si="5"/>
        <v>1</v>
      </c>
      <c r="M25" s="3">
        <f t="shared" si="6"/>
        <v>0.33510638297872342</v>
      </c>
      <c r="N25" s="3">
        <f t="shared" si="7"/>
        <v>0</v>
      </c>
      <c r="O25" s="4">
        <f t="shared" si="8"/>
        <v>0.66489361702127647</v>
      </c>
      <c r="P25" s="2">
        <f t="shared" si="9"/>
        <v>0.79</v>
      </c>
    </row>
    <row r="26" spans="1:16" x14ac:dyDescent="0.35">
      <c r="A26">
        <v>25</v>
      </c>
      <c r="B26">
        <v>20</v>
      </c>
      <c r="C26">
        <v>0</v>
      </c>
      <c r="F26">
        <v>40</v>
      </c>
      <c r="G26">
        <f t="shared" si="0"/>
        <v>100</v>
      </c>
      <c r="H26">
        <f t="shared" si="1"/>
        <v>0</v>
      </c>
      <c r="I26">
        <f t="shared" si="2"/>
        <v>112</v>
      </c>
      <c r="J26">
        <f t="shared" si="3"/>
        <v>88</v>
      </c>
      <c r="K26" s="2">
        <f t="shared" si="4"/>
        <v>0.53191489361702127</v>
      </c>
      <c r="L26" s="2">
        <f t="shared" si="5"/>
        <v>1</v>
      </c>
      <c r="M26" s="3">
        <f t="shared" si="6"/>
        <v>0.46808510638297873</v>
      </c>
      <c r="N26" s="3">
        <f t="shared" si="7"/>
        <v>0</v>
      </c>
      <c r="O26" s="4">
        <f t="shared" si="8"/>
        <v>0.53191489361702127</v>
      </c>
      <c r="P26" s="2">
        <f t="shared" si="9"/>
        <v>0.70666666666666667</v>
      </c>
    </row>
    <row r="27" spans="1:16" x14ac:dyDescent="0.35">
      <c r="A27">
        <v>26</v>
      </c>
      <c r="B27">
        <v>17</v>
      </c>
      <c r="C27">
        <v>1</v>
      </c>
      <c r="F27">
        <v>42</v>
      </c>
      <c r="G27">
        <f t="shared" si="0"/>
        <v>79</v>
      </c>
      <c r="H27">
        <f t="shared" si="1"/>
        <v>0</v>
      </c>
      <c r="I27">
        <f t="shared" si="2"/>
        <v>112</v>
      </c>
      <c r="J27">
        <f t="shared" si="3"/>
        <v>109</v>
      </c>
      <c r="K27" s="2">
        <f t="shared" si="4"/>
        <v>0.42021276595744683</v>
      </c>
      <c r="L27" s="2">
        <f t="shared" si="5"/>
        <v>1</v>
      </c>
      <c r="M27" s="3">
        <f t="shared" si="6"/>
        <v>0.57978723404255317</v>
      </c>
      <c r="N27" s="3">
        <f t="shared" si="7"/>
        <v>0</v>
      </c>
      <c r="O27" s="4">
        <f t="shared" si="8"/>
        <v>0.42021276595744683</v>
      </c>
      <c r="P27" s="2">
        <f t="shared" si="9"/>
        <v>0.63666666666666671</v>
      </c>
    </row>
    <row r="28" spans="1:16" x14ac:dyDescent="0.35">
      <c r="A28">
        <v>27</v>
      </c>
      <c r="B28">
        <v>42</v>
      </c>
      <c r="C28">
        <v>1</v>
      </c>
      <c r="F28">
        <v>44</v>
      </c>
      <c r="G28">
        <f t="shared" si="0"/>
        <v>56</v>
      </c>
      <c r="H28">
        <f t="shared" si="1"/>
        <v>0</v>
      </c>
      <c r="I28">
        <f t="shared" si="2"/>
        <v>112</v>
      </c>
      <c r="J28">
        <f t="shared" si="3"/>
        <v>132</v>
      </c>
      <c r="K28" s="2">
        <f t="shared" si="4"/>
        <v>0.2978723404255319</v>
      </c>
      <c r="L28" s="2">
        <f t="shared" si="5"/>
        <v>1</v>
      </c>
      <c r="M28" s="3">
        <f t="shared" si="6"/>
        <v>0.7021276595744681</v>
      </c>
      <c r="N28" s="3">
        <f t="shared" si="7"/>
        <v>0</v>
      </c>
      <c r="O28" s="4">
        <f t="shared" si="8"/>
        <v>0.2978723404255319</v>
      </c>
      <c r="P28" s="2">
        <f t="shared" si="9"/>
        <v>0.55999999999999994</v>
      </c>
    </row>
    <row r="29" spans="1:16" x14ac:dyDescent="0.35">
      <c r="A29">
        <v>28</v>
      </c>
      <c r="B29">
        <v>33</v>
      </c>
      <c r="C29">
        <v>1</v>
      </c>
      <c r="F29">
        <v>47</v>
      </c>
      <c r="G29">
        <f t="shared" si="0"/>
        <v>39</v>
      </c>
      <c r="H29">
        <f t="shared" si="1"/>
        <v>0</v>
      </c>
      <c r="I29">
        <f t="shared" si="2"/>
        <v>112</v>
      </c>
      <c r="J29">
        <f t="shared" si="3"/>
        <v>149</v>
      </c>
      <c r="K29" s="2">
        <f t="shared" si="4"/>
        <v>0.20744680851063829</v>
      </c>
      <c r="L29" s="2">
        <f t="shared" si="5"/>
        <v>1</v>
      </c>
      <c r="M29" s="3">
        <f t="shared" si="6"/>
        <v>0.79255319148936176</v>
      </c>
      <c r="N29" s="3">
        <f t="shared" si="7"/>
        <v>0</v>
      </c>
      <c r="O29" s="4">
        <f t="shared" si="8"/>
        <v>0.20744680851063824</v>
      </c>
      <c r="P29" s="2">
        <f t="shared" si="9"/>
        <v>0.5033333333333333</v>
      </c>
    </row>
    <row r="30" spans="1:16" x14ac:dyDescent="0.35">
      <c r="A30">
        <v>29</v>
      </c>
      <c r="B30">
        <v>33</v>
      </c>
      <c r="C30">
        <v>1</v>
      </c>
      <c r="F30">
        <v>49</v>
      </c>
      <c r="G30">
        <f t="shared" si="0"/>
        <v>29</v>
      </c>
      <c r="H30">
        <f t="shared" si="1"/>
        <v>0</v>
      </c>
      <c r="I30">
        <f t="shared" si="2"/>
        <v>112</v>
      </c>
      <c r="J30">
        <f t="shared" si="3"/>
        <v>159</v>
      </c>
      <c r="K30" s="2">
        <f t="shared" si="4"/>
        <v>0.15425531914893617</v>
      </c>
      <c r="L30" s="2">
        <f t="shared" si="5"/>
        <v>1</v>
      </c>
      <c r="M30" s="3">
        <f t="shared" si="6"/>
        <v>0.8457446808510638</v>
      </c>
      <c r="N30" s="3">
        <f t="shared" si="7"/>
        <v>0</v>
      </c>
      <c r="O30" s="4">
        <f t="shared" si="8"/>
        <v>0.1542553191489362</v>
      </c>
      <c r="P30" s="2">
        <f t="shared" si="9"/>
        <v>0.47</v>
      </c>
    </row>
    <row r="31" spans="1:16" x14ac:dyDescent="0.35">
      <c r="A31">
        <v>30</v>
      </c>
      <c r="B31">
        <v>53</v>
      </c>
      <c r="C31">
        <v>1</v>
      </c>
      <c r="F31">
        <v>51</v>
      </c>
      <c r="G31">
        <f t="shared" si="0"/>
        <v>22</v>
      </c>
      <c r="H31">
        <f t="shared" si="1"/>
        <v>0</v>
      </c>
      <c r="I31">
        <f t="shared" si="2"/>
        <v>112</v>
      </c>
      <c r="J31">
        <f t="shared" si="3"/>
        <v>166</v>
      </c>
      <c r="K31" s="2">
        <f t="shared" si="4"/>
        <v>0.11702127659574468</v>
      </c>
      <c r="L31" s="2">
        <f t="shared" si="5"/>
        <v>1</v>
      </c>
      <c r="M31" s="3">
        <f t="shared" si="6"/>
        <v>0.88297872340425532</v>
      </c>
      <c r="N31" s="3">
        <f t="shared" si="7"/>
        <v>0</v>
      </c>
      <c r="O31" s="4">
        <f t="shared" si="8"/>
        <v>0.11702127659574479</v>
      </c>
      <c r="P31" s="2">
        <f t="shared" si="9"/>
        <v>0.44666666666666666</v>
      </c>
    </row>
    <row r="32" spans="1:16" x14ac:dyDescent="0.35">
      <c r="A32">
        <v>31</v>
      </c>
      <c r="B32">
        <v>15</v>
      </c>
      <c r="C32">
        <v>0</v>
      </c>
      <c r="F32">
        <v>53</v>
      </c>
      <c r="G32">
        <f t="shared" si="0"/>
        <v>15</v>
      </c>
      <c r="H32">
        <f t="shared" si="1"/>
        <v>0</v>
      </c>
      <c r="I32">
        <f t="shared" si="2"/>
        <v>112</v>
      </c>
      <c r="J32">
        <f t="shared" si="3"/>
        <v>173</v>
      </c>
      <c r="K32" s="2">
        <f t="shared" si="4"/>
        <v>7.9787234042553196E-2</v>
      </c>
      <c r="L32" s="2">
        <f t="shared" si="5"/>
        <v>1</v>
      </c>
      <c r="M32" s="3">
        <f t="shared" si="6"/>
        <v>0.92021276595744683</v>
      </c>
      <c r="N32" s="3">
        <f t="shared" si="7"/>
        <v>0</v>
      </c>
      <c r="O32" s="4">
        <f t="shared" si="8"/>
        <v>7.9787234042553168E-2</v>
      </c>
      <c r="P32" s="2">
        <f t="shared" si="9"/>
        <v>0.42333333333333328</v>
      </c>
    </row>
    <row r="33" spans="1:16" x14ac:dyDescent="0.35">
      <c r="A33">
        <v>32</v>
      </c>
      <c r="B33">
        <v>35</v>
      </c>
      <c r="C33">
        <v>1</v>
      </c>
      <c r="F33">
        <v>56</v>
      </c>
      <c r="G33">
        <f t="shared" si="0"/>
        <v>12</v>
      </c>
      <c r="H33">
        <f t="shared" si="1"/>
        <v>0</v>
      </c>
      <c r="I33">
        <f t="shared" si="2"/>
        <v>112</v>
      </c>
      <c r="J33">
        <f t="shared" si="3"/>
        <v>176</v>
      </c>
      <c r="K33" s="2">
        <f t="shared" si="4"/>
        <v>6.3829787234042548E-2</v>
      </c>
      <c r="L33" s="2">
        <f t="shared" si="5"/>
        <v>1</v>
      </c>
      <c r="M33" s="3">
        <f t="shared" si="6"/>
        <v>0.93617021276595747</v>
      </c>
      <c r="N33" s="3">
        <f t="shared" si="7"/>
        <v>0</v>
      </c>
      <c r="O33" s="4">
        <f t="shared" si="8"/>
        <v>6.3829787234042534E-2</v>
      </c>
      <c r="P33" s="2">
        <f t="shared" si="9"/>
        <v>0.41333333333333327</v>
      </c>
    </row>
    <row r="34" spans="1:16" x14ac:dyDescent="0.35">
      <c r="A34">
        <v>33</v>
      </c>
      <c r="B34">
        <v>29</v>
      </c>
      <c r="C34">
        <v>0</v>
      </c>
      <c r="F34">
        <v>58</v>
      </c>
      <c r="G34">
        <f t="shared" si="0"/>
        <v>5</v>
      </c>
      <c r="H34">
        <f t="shared" si="1"/>
        <v>0</v>
      </c>
      <c r="I34">
        <f t="shared" si="2"/>
        <v>112</v>
      </c>
      <c r="J34">
        <f t="shared" si="3"/>
        <v>183</v>
      </c>
      <c r="K34" s="2">
        <f t="shared" si="4"/>
        <v>2.6595744680851064E-2</v>
      </c>
      <c r="L34" s="2">
        <f t="shared" si="5"/>
        <v>1</v>
      </c>
      <c r="M34" s="3">
        <f t="shared" si="6"/>
        <v>0.97340425531914898</v>
      </c>
      <c r="N34" s="3">
        <f t="shared" si="7"/>
        <v>0</v>
      </c>
      <c r="O34" s="4">
        <f t="shared" si="8"/>
        <v>2.659574468085113E-2</v>
      </c>
      <c r="P34" s="2">
        <f t="shared" si="9"/>
        <v>0.38999999999999996</v>
      </c>
    </row>
    <row r="35" spans="1:16" x14ac:dyDescent="0.35">
      <c r="A35">
        <v>34</v>
      </c>
      <c r="B35">
        <v>31</v>
      </c>
      <c r="C35">
        <v>0</v>
      </c>
      <c r="F35">
        <v>60</v>
      </c>
      <c r="G35">
        <f>COUNTIFS(C:C,1,B:B,_xlfn.CONCAT("&gt;=",F35))</f>
        <v>2</v>
      </c>
      <c r="H35">
        <f t="shared" si="1"/>
        <v>0</v>
      </c>
      <c r="I35">
        <f t="shared" si="2"/>
        <v>112</v>
      </c>
      <c r="J35">
        <f t="shared" si="3"/>
        <v>186</v>
      </c>
      <c r="K35" s="2">
        <f t="shared" si="4"/>
        <v>1.0638297872340425E-2</v>
      </c>
      <c r="L35" s="2">
        <f t="shared" si="5"/>
        <v>1</v>
      </c>
      <c r="M35" s="3">
        <f t="shared" si="6"/>
        <v>0.98936170212765961</v>
      </c>
      <c r="N35" s="3">
        <f t="shared" si="7"/>
        <v>0</v>
      </c>
      <c r="O35" s="4">
        <f t="shared" si="8"/>
        <v>1.0638297872340496E-2</v>
      </c>
      <c r="P35" s="2">
        <f t="shared" si="9"/>
        <v>0.37999999999999995</v>
      </c>
    </row>
    <row r="36" spans="1:16" x14ac:dyDescent="0.35">
      <c r="A36">
        <v>35</v>
      </c>
      <c r="B36">
        <v>31</v>
      </c>
      <c r="C36">
        <v>0</v>
      </c>
    </row>
    <row r="37" spans="1:16" x14ac:dyDescent="0.35">
      <c r="A37">
        <v>36</v>
      </c>
      <c r="B37">
        <v>29</v>
      </c>
      <c r="C37">
        <v>0</v>
      </c>
    </row>
    <row r="38" spans="1:16" x14ac:dyDescent="0.35">
      <c r="A38">
        <v>37</v>
      </c>
      <c r="B38">
        <v>44</v>
      </c>
      <c r="C38">
        <v>1</v>
      </c>
    </row>
    <row r="39" spans="1:16" x14ac:dyDescent="0.35">
      <c r="A39">
        <v>38</v>
      </c>
      <c r="B39">
        <v>38</v>
      </c>
      <c r="C39">
        <v>1</v>
      </c>
    </row>
    <row r="40" spans="1:16" x14ac:dyDescent="0.35">
      <c r="A40">
        <v>39</v>
      </c>
      <c r="B40">
        <v>44</v>
      </c>
      <c r="C40">
        <v>1</v>
      </c>
    </row>
    <row r="41" spans="1:16" x14ac:dyDescent="0.35">
      <c r="A41">
        <v>40</v>
      </c>
      <c r="B41">
        <v>35</v>
      </c>
      <c r="C41">
        <v>1</v>
      </c>
    </row>
    <row r="42" spans="1:16" x14ac:dyDescent="0.35">
      <c r="A42">
        <v>41</v>
      </c>
      <c r="B42">
        <v>40</v>
      </c>
      <c r="C42">
        <v>1</v>
      </c>
    </row>
    <row r="43" spans="1:16" x14ac:dyDescent="0.35">
      <c r="A43">
        <v>42</v>
      </c>
      <c r="B43">
        <v>42</v>
      </c>
      <c r="C43">
        <v>1</v>
      </c>
    </row>
    <row r="44" spans="1:16" x14ac:dyDescent="0.35">
      <c r="A44">
        <v>43</v>
      </c>
      <c r="B44">
        <v>60</v>
      </c>
      <c r="C44">
        <v>1</v>
      </c>
    </row>
    <row r="45" spans="1:16" x14ac:dyDescent="0.35">
      <c r="A45">
        <v>44</v>
      </c>
      <c r="B45">
        <v>49</v>
      </c>
      <c r="C45">
        <v>1</v>
      </c>
    </row>
    <row r="46" spans="1:16" x14ac:dyDescent="0.35">
      <c r="A46">
        <v>45</v>
      </c>
      <c r="B46">
        <v>33</v>
      </c>
      <c r="C46">
        <v>1</v>
      </c>
    </row>
    <row r="47" spans="1:16" x14ac:dyDescent="0.35">
      <c r="A47">
        <v>46</v>
      </c>
      <c r="B47">
        <v>42</v>
      </c>
      <c r="C47">
        <v>1</v>
      </c>
    </row>
    <row r="48" spans="1:16" x14ac:dyDescent="0.35">
      <c r="A48">
        <v>47</v>
      </c>
      <c r="B48">
        <v>20</v>
      </c>
      <c r="C48">
        <v>0</v>
      </c>
    </row>
    <row r="49" spans="1:3" x14ac:dyDescent="0.35">
      <c r="A49">
        <v>48</v>
      </c>
      <c r="B49">
        <v>47</v>
      </c>
      <c r="C49">
        <v>1</v>
      </c>
    </row>
    <row r="50" spans="1:3" x14ac:dyDescent="0.35">
      <c r="A50">
        <v>49</v>
      </c>
      <c r="B50">
        <v>56</v>
      </c>
      <c r="C50">
        <v>1</v>
      </c>
    </row>
    <row r="51" spans="1:3" x14ac:dyDescent="0.35">
      <c r="A51">
        <v>50</v>
      </c>
      <c r="B51">
        <v>40</v>
      </c>
      <c r="C51">
        <v>1</v>
      </c>
    </row>
    <row r="52" spans="1:3" x14ac:dyDescent="0.35">
      <c r="A52">
        <v>51</v>
      </c>
      <c r="B52">
        <v>29</v>
      </c>
      <c r="C52">
        <v>0</v>
      </c>
    </row>
    <row r="53" spans="1:3" x14ac:dyDescent="0.35">
      <c r="A53">
        <v>52</v>
      </c>
      <c r="B53">
        <v>40</v>
      </c>
      <c r="C53">
        <v>1</v>
      </c>
    </row>
    <row r="54" spans="1:3" x14ac:dyDescent="0.35">
      <c r="A54">
        <v>53</v>
      </c>
      <c r="B54">
        <v>44</v>
      </c>
      <c r="C54">
        <v>1</v>
      </c>
    </row>
    <row r="55" spans="1:3" x14ac:dyDescent="0.35">
      <c r="A55">
        <v>54</v>
      </c>
      <c r="B55">
        <v>56</v>
      </c>
      <c r="C55">
        <v>1</v>
      </c>
    </row>
    <row r="56" spans="1:3" x14ac:dyDescent="0.35">
      <c r="A56">
        <v>55</v>
      </c>
      <c r="B56">
        <v>26</v>
      </c>
      <c r="C56">
        <v>0</v>
      </c>
    </row>
    <row r="57" spans="1:3" x14ac:dyDescent="0.35">
      <c r="A57">
        <v>56</v>
      </c>
      <c r="B57">
        <v>51</v>
      </c>
      <c r="C57">
        <v>1</v>
      </c>
    </row>
    <row r="58" spans="1:3" x14ac:dyDescent="0.35">
      <c r="A58">
        <v>57</v>
      </c>
      <c r="B58">
        <v>15</v>
      </c>
      <c r="C58">
        <v>0</v>
      </c>
    </row>
    <row r="59" spans="1:3" x14ac:dyDescent="0.35">
      <c r="A59">
        <v>58</v>
      </c>
      <c r="B59">
        <v>42</v>
      </c>
      <c r="C59">
        <v>1</v>
      </c>
    </row>
    <row r="60" spans="1:3" x14ac:dyDescent="0.35">
      <c r="A60">
        <v>59</v>
      </c>
      <c r="B60">
        <v>42</v>
      </c>
      <c r="C60">
        <v>1</v>
      </c>
    </row>
    <row r="61" spans="1:3" x14ac:dyDescent="0.35">
      <c r="A61">
        <v>60</v>
      </c>
      <c r="B61">
        <v>29</v>
      </c>
      <c r="C61">
        <v>0</v>
      </c>
    </row>
    <row r="62" spans="1:3" x14ac:dyDescent="0.35">
      <c r="A62">
        <v>61</v>
      </c>
      <c r="B62">
        <v>40</v>
      </c>
      <c r="C62">
        <v>1</v>
      </c>
    </row>
    <row r="63" spans="1:3" x14ac:dyDescent="0.35">
      <c r="A63">
        <v>62</v>
      </c>
      <c r="B63">
        <v>38</v>
      </c>
      <c r="C63">
        <v>1</v>
      </c>
    </row>
    <row r="64" spans="1:3" x14ac:dyDescent="0.35">
      <c r="A64">
        <v>63</v>
      </c>
      <c r="B64">
        <v>31</v>
      </c>
      <c r="C64">
        <v>1</v>
      </c>
    </row>
    <row r="65" spans="1:3" x14ac:dyDescent="0.35">
      <c r="A65">
        <v>64</v>
      </c>
      <c r="B65">
        <v>40</v>
      </c>
      <c r="C65">
        <v>1</v>
      </c>
    </row>
    <row r="66" spans="1:3" x14ac:dyDescent="0.35">
      <c r="A66">
        <v>65</v>
      </c>
      <c r="B66">
        <v>20</v>
      </c>
      <c r="C66">
        <v>0</v>
      </c>
    </row>
    <row r="67" spans="1:3" x14ac:dyDescent="0.35">
      <c r="A67">
        <v>66</v>
      </c>
      <c r="B67">
        <v>31</v>
      </c>
      <c r="C67">
        <v>0</v>
      </c>
    </row>
    <row r="68" spans="1:3" x14ac:dyDescent="0.35">
      <c r="A68">
        <v>67</v>
      </c>
      <c r="B68">
        <v>42</v>
      </c>
      <c r="C68">
        <v>1</v>
      </c>
    </row>
    <row r="69" spans="1:3" x14ac:dyDescent="0.35">
      <c r="A69">
        <v>68</v>
      </c>
      <c r="B69">
        <v>47</v>
      </c>
      <c r="C69">
        <v>1</v>
      </c>
    </row>
    <row r="70" spans="1:3" x14ac:dyDescent="0.35">
      <c r="A70">
        <v>69</v>
      </c>
      <c r="B70">
        <v>47</v>
      </c>
      <c r="C70">
        <v>1</v>
      </c>
    </row>
    <row r="71" spans="1:3" x14ac:dyDescent="0.35">
      <c r="A71">
        <v>70</v>
      </c>
      <c r="B71">
        <v>42</v>
      </c>
      <c r="C71">
        <v>1</v>
      </c>
    </row>
    <row r="72" spans="1:3" x14ac:dyDescent="0.35">
      <c r="A72">
        <v>71</v>
      </c>
      <c r="B72">
        <v>31</v>
      </c>
      <c r="C72">
        <v>1</v>
      </c>
    </row>
    <row r="73" spans="1:3" x14ac:dyDescent="0.35">
      <c r="A73">
        <v>72</v>
      </c>
      <c r="B73">
        <v>56</v>
      </c>
      <c r="C73">
        <v>1</v>
      </c>
    </row>
    <row r="74" spans="1:3" x14ac:dyDescent="0.35">
      <c r="A74">
        <v>73</v>
      </c>
      <c r="B74">
        <v>35</v>
      </c>
      <c r="C74">
        <v>1</v>
      </c>
    </row>
    <row r="75" spans="1:3" x14ac:dyDescent="0.35">
      <c r="A75">
        <v>74</v>
      </c>
      <c r="B75">
        <v>19</v>
      </c>
      <c r="C75">
        <v>1</v>
      </c>
    </row>
    <row r="76" spans="1:3" x14ac:dyDescent="0.35">
      <c r="A76">
        <v>75</v>
      </c>
      <c r="B76">
        <v>31</v>
      </c>
      <c r="C76">
        <v>0</v>
      </c>
    </row>
    <row r="77" spans="1:3" x14ac:dyDescent="0.35">
      <c r="A77">
        <v>76</v>
      </c>
      <c r="B77">
        <v>26</v>
      </c>
      <c r="C77">
        <v>0</v>
      </c>
    </row>
    <row r="78" spans="1:3" x14ac:dyDescent="0.35">
      <c r="A78">
        <v>77</v>
      </c>
      <c r="B78">
        <v>40</v>
      </c>
      <c r="C78">
        <v>1</v>
      </c>
    </row>
    <row r="79" spans="1:3" x14ac:dyDescent="0.35">
      <c r="A79">
        <v>78</v>
      </c>
      <c r="B79">
        <v>44</v>
      </c>
      <c r="C79">
        <v>1</v>
      </c>
    </row>
    <row r="80" spans="1:3" x14ac:dyDescent="0.35">
      <c r="A80">
        <v>79</v>
      </c>
      <c r="B80">
        <v>49</v>
      </c>
      <c r="C80">
        <v>1</v>
      </c>
    </row>
    <row r="81" spans="1:3" x14ac:dyDescent="0.35">
      <c r="A81">
        <v>80</v>
      </c>
      <c r="B81">
        <v>42</v>
      </c>
      <c r="C81">
        <v>1</v>
      </c>
    </row>
    <row r="82" spans="1:3" x14ac:dyDescent="0.35">
      <c r="A82">
        <v>81</v>
      </c>
      <c r="B82">
        <v>35</v>
      </c>
      <c r="C82">
        <v>1</v>
      </c>
    </row>
    <row r="83" spans="1:3" x14ac:dyDescent="0.35">
      <c r="A83">
        <v>82</v>
      </c>
      <c r="B83">
        <v>42</v>
      </c>
      <c r="C83">
        <v>1</v>
      </c>
    </row>
    <row r="84" spans="1:3" x14ac:dyDescent="0.35">
      <c r="A84">
        <v>83</v>
      </c>
      <c r="B84">
        <v>33</v>
      </c>
      <c r="C84">
        <v>1</v>
      </c>
    </row>
    <row r="85" spans="1:3" x14ac:dyDescent="0.35">
      <c r="A85">
        <v>84</v>
      </c>
      <c r="B85">
        <v>53</v>
      </c>
      <c r="C85">
        <v>1</v>
      </c>
    </row>
    <row r="86" spans="1:3" x14ac:dyDescent="0.35">
      <c r="A86">
        <v>85</v>
      </c>
      <c r="B86">
        <v>24</v>
      </c>
      <c r="C86">
        <v>0</v>
      </c>
    </row>
    <row r="87" spans="1:3" x14ac:dyDescent="0.35">
      <c r="A87">
        <v>86</v>
      </c>
      <c r="B87">
        <v>24</v>
      </c>
      <c r="C87">
        <v>0</v>
      </c>
    </row>
    <row r="88" spans="1:3" x14ac:dyDescent="0.35">
      <c r="A88">
        <v>87</v>
      </c>
      <c r="B88">
        <v>26</v>
      </c>
      <c r="C88">
        <v>0</v>
      </c>
    </row>
    <row r="89" spans="1:3" x14ac:dyDescent="0.35">
      <c r="A89">
        <v>88</v>
      </c>
      <c r="B89">
        <v>33</v>
      </c>
      <c r="C89">
        <v>1</v>
      </c>
    </row>
    <row r="90" spans="1:3" x14ac:dyDescent="0.35">
      <c r="A90">
        <v>89</v>
      </c>
      <c r="B90">
        <v>49</v>
      </c>
      <c r="C90">
        <v>1</v>
      </c>
    </row>
    <row r="91" spans="1:3" x14ac:dyDescent="0.35">
      <c r="A91">
        <v>90</v>
      </c>
      <c r="B91">
        <v>29</v>
      </c>
      <c r="C91">
        <v>1</v>
      </c>
    </row>
    <row r="92" spans="1:3" x14ac:dyDescent="0.35">
      <c r="A92">
        <v>91</v>
      </c>
      <c r="B92">
        <v>33</v>
      </c>
      <c r="C92">
        <v>1</v>
      </c>
    </row>
    <row r="93" spans="1:3" x14ac:dyDescent="0.35">
      <c r="A93">
        <v>92</v>
      </c>
      <c r="B93">
        <v>26</v>
      </c>
      <c r="C93">
        <v>0</v>
      </c>
    </row>
    <row r="94" spans="1:3" x14ac:dyDescent="0.35">
      <c r="A94">
        <v>93</v>
      </c>
      <c r="B94">
        <v>38</v>
      </c>
      <c r="C94">
        <v>1</v>
      </c>
    </row>
    <row r="95" spans="1:3" x14ac:dyDescent="0.35">
      <c r="A95">
        <v>94</v>
      </c>
      <c r="B95">
        <v>44</v>
      </c>
      <c r="C95">
        <v>1</v>
      </c>
    </row>
    <row r="96" spans="1:3" x14ac:dyDescent="0.35">
      <c r="A96">
        <v>95</v>
      </c>
      <c r="B96">
        <v>49</v>
      </c>
      <c r="C96">
        <v>1</v>
      </c>
    </row>
    <row r="97" spans="1:3" x14ac:dyDescent="0.35">
      <c r="A97">
        <v>96</v>
      </c>
      <c r="B97">
        <v>20</v>
      </c>
      <c r="C97">
        <v>0</v>
      </c>
    </row>
    <row r="98" spans="1:3" x14ac:dyDescent="0.35">
      <c r="A98">
        <v>97</v>
      </c>
      <c r="B98">
        <v>42</v>
      </c>
      <c r="C98">
        <v>1</v>
      </c>
    </row>
    <row r="99" spans="1:3" x14ac:dyDescent="0.35">
      <c r="A99">
        <v>98</v>
      </c>
      <c r="B99">
        <v>22</v>
      </c>
      <c r="C99">
        <v>0</v>
      </c>
    </row>
    <row r="100" spans="1:3" x14ac:dyDescent="0.35">
      <c r="A100">
        <v>99</v>
      </c>
      <c r="B100">
        <v>51</v>
      </c>
      <c r="C100">
        <v>1</v>
      </c>
    </row>
    <row r="101" spans="1:3" x14ac:dyDescent="0.35">
      <c r="A101">
        <v>100</v>
      </c>
      <c r="B101">
        <v>22</v>
      </c>
      <c r="C101">
        <v>1</v>
      </c>
    </row>
    <row r="102" spans="1:3" x14ac:dyDescent="0.35">
      <c r="A102">
        <v>101</v>
      </c>
      <c r="B102">
        <v>20</v>
      </c>
      <c r="C102">
        <v>0</v>
      </c>
    </row>
    <row r="103" spans="1:3" x14ac:dyDescent="0.35">
      <c r="A103">
        <v>102</v>
      </c>
      <c r="B103">
        <v>40</v>
      </c>
      <c r="C103">
        <v>1</v>
      </c>
    </row>
    <row r="104" spans="1:3" x14ac:dyDescent="0.35">
      <c r="A104">
        <v>103</v>
      </c>
      <c r="B104">
        <v>31</v>
      </c>
      <c r="C104">
        <v>1</v>
      </c>
    </row>
    <row r="105" spans="1:3" x14ac:dyDescent="0.35">
      <c r="A105">
        <v>104</v>
      </c>
      <c r="B105">
        <v>38</v>
      </c>
      <c r="C105">
        <v>1</v>
      </c>
    </row>
    <row r="106" spans="1:3" x14ac:dyDescent="0.35">
      <c r="A106">
        <v>105</v>
      </c>
      <c r="B106">
        <v>26</v>
      </c>
      <c r="C106">
        <v>0</v>
      </c>
    </row>
    <row r="107" spans="1:3" x14ac:dyDescent="0.35">
      <c r="A107">
        <v>106</v>
      </c>
      <c r="B107">
        <v>38</v>
      </c>
      <c r="C107">
        <v>1</v>
      </c>
    </row>
    <row r="108" spans="1:3" x14ac:dyDescent="0.35">
      <c r="A108">
        <v>107</v>
      </c>
      <c r="B108">
        <v>35</v>
      </c>
      <c r="C108">
        <v>1</v>
      </c>
    </row>
    <row r="109" spans="1:3" x14ac:dyDescent="0.35">
      <c r="A109">
        <v>108</v>
      </c>
      <c r="B109">
        <v>33</v>
      </c>
      <c r="C109">
        <v>1</v>
      </c>
    </row>
    <row r="110" spans="1:3" x14ac:dyDescent="0.35">
      <c r="A110">
        <v>109</v>
      </c>
      <c r="B110">
        <v>20</v>
      </c>
      <c r="C110">
        <v>0</v>
      </c>
    </row>
    <row r="111" spans="1:3" x14ac:dyDescent="0.35">
      <c r="A111">
        <v>110</v>
      </c>
      <c r="B111">
        <v>58</v>
      </c>
      <c r="C111">
        <v>1</v>
      </c>
    </row>
    <row r="112" spans="1:3" x14ac:dyDescent="0.35">
      <c r="A112">
        <v>111</v>
      </c>
      <c r="B112">
        <v>44</v>
      </c>
      <c r="C112">
        <v>1</v>
      </c>
    </row>
    <row r="113" spans="1:3" x14ac:dyDescent="0.35">
      <c r="A113">
        <v>112</v>
      </c>
      <c r="B113">
        <v>38</v>
      </c>
      <c r="C113">
        <v>1</v>
      </c>
    </row>
    <row r="114" spans="1:3" x14ac:dyDescent="0.35">
      <c r="A114">
        <v>113</v>
      </c>
      <c r="B114">
        <v>24</v>
      </c>
      <c r="C114">
        <v>0</v>
      </c>
    </row>
    <row r="115" spans="1:3" x14ac:dyDescent="0.35">
      <c r="A115">
        <v>114</v>
      </c>
      <c r="B115">
        <v>22</v>
      </c>
      <c r="C115">
        <v>0</v>
      </c>
    </row>
    <row r="116" spans="1:3" x14ac:dyDescent="0.35">
      <c r="A116">
        <v>115</v>
      </c>
      <c r="B116">
        <v>26</v>
      </c>
      <c r="C116">
        <v>0</v>
      </c>
    </row>
    <row r="117" spans="1:3" x14ac:dyDescent="0.35">
      <c r="A117">
        <v>116</v>
      </c>
      <c r="B117">
        <v>35</v>
      </c>
      <c r="C117">
        <v>1</v>
      </c>
    </row>
    <row r="118" spans="1:3" x14ac:dyDescent="0.35">
      <c r="A118">
        <v>117</v>
      </c>
      <c r="B118">
        <v>29</v>
      </c>
      <c r="C118">
        <v>0</v>
      </c>
    </row>
    <row r="119" spans="1:3" x14ac:dyDescent="0.35">
      <c r="A119">
        <v>118</v>
      </c>
      <c r="B119">
        <v>51</v>
      </c>
      <c r="C119">
        <v>1</v>
      </c>
    </row>
    <row r="120" spans="1:3" x14ac:dyDescent="0.35">
      <c r="A120">
        <v>119</v>
      </c>
      <c r="B120">
        <v>31</v>
      </c>
      <c r="C120">
        <v>1</v>
      </c>
    </row>
    <row r="121" spans="1:3" x14ac:dyDescent="0.35">
      <c r="A121">
        <v>120</v>
      </c>
      <c r="B121">
        <v>29</v>
      </c>
      <c r="C121">
        <v>1</v>
      </c>
    </row>
    <row r="122" spans="1:3" x14ac:dyDescent="0.35">
      <c r="A122">
        <v>121</v>
      </c>
      <c r="B122">
        <v>42</v>
      </c>
      <c r="C122">
        <v>1</v>
      </c>
    </row>
    <row r="123" spans="1:3" x14ac:dyDescent="0.35">
      <c r="A123">
        <v>122</v>
      </c>
      <c r="B123">
        <v>31</v>
      </c>
      <c r="C123">
        <v>0</v>
      </c>
    </row>
    <row r="124" spans="1:3" x14ac:dyDescent="0.35">
      <c r="A124">
        <v>123</v>
      </c>
      <c r="B124">
        <v>35</v>
      </c>
      <c r="C124">
        <v>1</v>
      </c>
    </row>
    <row r="125" spans="1:3" x14ac:dyDescent="0.35">
      <c r="A125">
        <v>124</v>
      </c>
      <c r="B125">
        <v>31</v>
      </c>
      <c r="C125">
        <v>0</v>
      </c>
    </row>
    <row r="126" spans="1:3" x14ac:dyDescent="0.35">
      <c r="A126">
        <v>125</v>
      </c>
      <c r="B126">
        <v>44</v>
      </c>
      <c r="C126">
        <v>1</v>
      </c>
    </row>
    <row r="127" spans="1:3" x14ac:dyDescent="0.35">
      <c r="A127">
        <v>126</v>
      </c>
      <c r="B127">
        <v>40</v>
      </c>
      <c r="C127">
        <v>1</v>
      </c>
    </row>
    <row r="128" spans="1:3" x14ac:dyDescent="0.35">
      <c r="A128">
        <v>127</v>
      </c>
      <c r="B128">
        <v>35</v>
      </c>
      <c r="C128">
        <v>1</v>
      </c>
    </row>
    <row r="129" spans="1:3" x14ac:dyDescent="0.35">
      <c r="A129">
        <v>128</v>
      </c>
      <c r="B129">
        <v>24</v>
      </c>
      <c r="C129">
        <v>0</v>
      </c>
    </row>
    <row r="130" spans="1:3" x14ac:dyDescent="0.35">
      <c r="A130">
        <v>129</v>
      </c>
      <c r="B130">
        <v>56</v>
      </c>
      <c r="C130">
        <v>1</v>
      </c>
    </row>
    <row r="131" spans="1:3" x14ac:dyDescent="0.35">
      <c r="A131">
        <v>130</v>
      </c>
      <c r="B131">
        <v>51</v>
      </c>
      <c r="C131">
        <v>1</v>
      </c>
    </row>
    <row r="132" spans="1:3" x14ac:dyDescent="0.35">
      <c r="A132">
        <v>131</v>
      </c>
      <c r="B132">
        <v>49</v>
      </c>
      <c r="C132">
        <v>1</v>
      </c>
    </row>
    <row r="133" spans="1:3" x14ac:dyDescent="0.35">
      <c r="A133">
        <v>132</v>
      </c>
      <c r="B133">
        <v>31</v>
      </c>
      <c r="C133">
        <v>1</v>
      </c>
    </row>
    <row r="134" spans="1:3" x14ac:dyDescent="0.35">
      <c r="A134">
        <v>133</v>
      </c>
      <c r="B134">
        <v>13</v>
      </c>
      <c r="C134">
        <v>0</v>
      </c>
    </row>
    <row r="135" spans="1:3" x14ac:dyDescent="0.35">
      <c r="A135">
        <v>134</v>
      </c>
      <c r="B135">
        <v>22</v>
      </c>
      <c r="C135">
        <v>0</v>
      </c>
    </row>
    <row r="136" spans="1:3" x14ac:dyDescent="0.35">
      <c r="A136">
        <v>135</v>
      </c>
      <c r="B136">
        <v>38</v>
      </c>
      <c r="C136">
        <v>1</v>
      </c>
    </row>
    <row r="137" spans="1:3" x14ac:dyDescent="0.35">
      <c r="A137">
        <v>136</v>
      </c>
      <c r="B137">
        <v>33</v>
      </c>
      <c r="C137">
        <v>1</v>
      </c>
    </row>
    <row r="138" spans="1:3" x14ac:dyDescent="0.35">
      <c r="A138">
        <v>137</v>
      </c>
      <c r="B138">
        <v>20</v>
      </c>
      <c r="C138">
        <v>0</v>
      </c>
    </row>
    <row r="139" spans="1:3" x14ac:dyDescent="0.35">
      <c r="A139">
        <v>138</v>
      </c>
      <c r="B139">
        <v>29</v>
      </c>
      <c r="C139">
        <v>1</v>
      </c>
    </row>
    <row r="140" spans="1:3" x14ac:dyDescent="0.35">
      <c r="A140">
        <v>139</v>
      </c>
      <c r="B140">
        <v>33</v>
      </c>
      <c r="C140">
        <v>1</v>
      </c>
    </row>
    <row r="141" spans="1:3" x14ac:dyDescent="0.35">
      <c r="A141">
        <v>140</v>
      </c>
      <c r="B141">
        <v>47</v>
      </c>
      <c r="C141">
        <v>1</v>
      </c>
    </row>
    <row r="142" spans="1:3" x14ac:dyDescent="0.35">
      <c r="A142">
        <v>141</v>
      </c>
      <c r="B142">
        <v>38</v>
      </c>
      <c r="C142">
        <v>1</v>
      </c>
    </row>
    <row r="143" spans="1:3" x14ac:dyDescent="0.35">
      <c r="A143">
        <v>142</v>
      </c>
      <c r="B143">
        <v>35</v>
      </c>
      <c r="C143">
        <v>1</v>
      </c>
    </row>
    <row r="144" spans="1:3" x14ac:dyDescent="0.35">
      <c r="A144">
        <v>143</v>
      </c>
      <c r="B144">
        <v>22</v>
      </c>
      <c r="C144">
        <v>0</v>
      </c>
    </row>
    <row r="145" spans="1:3" x14ac:dyDescent="0.35">
      <c r="A145">
        <v>144</v>
      </c>
      <c r="B145">
        <v>31</v>
      </c>
      <c r="C145">
        <v>0</v>
      </c>
    </row>
    <row r="146" spans="1:3" x14ac:dyDescent="0.35">
      <c r="A146">
        <v>145</v>
      </c>
      <c r="B146">
        <v>26</v>
      </c>
      <c r="C146">
        <v>0</v>
      </c>
    </row>
    <row r="147" spans="1:3" x14ac:dyDescent="0.35">
      <c r="A147">
        <v>146</v>
      </c>
      <c r="B147">
        <v>22</v>
      </c>
      <c r="C147">
        <v>0</v>
      </c>
    </row>
    <row r="148" spans="1:3" x14ac:dyDescent="0.35">
      <c r="A148">
        <v>147</v>
      </c>
      <c r="B148">
        <v>47</v>
      </c>
      <c r="C148">
        <v>1</v>
      </c>
    </row>
    <row r="149" spans="1:3" x14ac:dyDescent="0.35">
      <c r="A149">
        <v>148</v>
      </c>
      <c r="B149">
        <v>44</v>
      </c>
      <c r="C149">
        <v>1</v>
      </c>
    </row>
    <row r="150" spans="1:3" x14ac:dyDescent="0.35">
      <c r="A150">
        <v>149</v>
      </c>
      <c r="B150">
        <v>29</v>
      </c>
      <c r="C150">
        <v>0</v>
      </c>
    </row>
    <row r="151" spans="1:3" x14ac:dyDescent="0.35">
      <c r="A151">
        <v>150</v>
      </c>
      <c r="B151">
        <v>26</v>
      </c>
      <c r="C151">
        <v>0</v>
      </c>
    </row>
    <row r="152" spans="1:3" x14ac:dyDescent="0.35">
      <c r="A152">
        <v>151</v>
      </c>
      <c r="B152">
        <v>13</v>
      </c>
      <c r="C152">
        <v>0</v>
      </c>
    </row>
    <row r="153" spans="1:3" x14ac:dyDescent="0.35">
      <c r="A153">
        <v>152</v>
      </c>
      <c r="B153">
        <v>38</v>
      </c>
      <c r="C153">
        <v>1</v>
      </c>
    </row>
    <row r="154" spans="1:3" x14ac:dyDescent="0.35">
      <c r="A154">
        <v>153</v>
      </c>
      <c r="B154">
        <v>38</v>
      </c>
      <c r="C154">
        <v>1</v>
      </c>
    </row>
    <row r="155" spans="1:3" x14ac:dyDescent="0.35">
      <c r="A155">
        <v>154</v>
      </c>
      <c r="B155">
        <v>33</v>
      </c>
      <c r="C155">
        <v>1</v>
      </c>
    </row>
    <row r="156" spans="1:3" x14ac:dyDescent="0.35">
      <c r="A156">
        <v>155</v>
      </c>
      <c r="B156">
        <v>47</v>
      </c>
      <c r="C156">
        <v>1</v>
      </c>
    </row>
    <row r="157" spans="1:3" x14ac:dyDescent="0.35">
      <c r="A157">
        <v>156</v>
      </c>
      <c r="B157">
        <v>40</v>
      </c>
      <c r="C157">
        <v>1</v>
      </c>
    </row>
    <row r="158" spans="1:3" x14ac:dyDescent="0.35">
      <c r="A158">
        <v>157</v>
      </c>
      <c r="B158">
        <v>35</v>
      </c>
      <c r="C158">
        <v>1</v>
      </c>
    </row>
    <row r="159" spans="1:3" x14ac:dyDescent="0.35">
      <c r="A159">
        <v>158</v>
      </c>
      <c r="B159">
        <v>31</v>
      </c>
      <c r="C159">
        <v>0</v>
      </c>
    </row>
    <row r="160" spans="1:3" x14ac:dyDescent="0.35">
      <c r="A160">
        <v>159</v>
      </c>
      <c r="B160">
        <v>40</v>
      </c>
      <c r="C160">
        <v>1</v>
      </c>
    </row>
    <row r="161" spans="1:3" x14ac:dyDescent="0.35">
      <c r="A161">
        <v>160</v>
      </c>
      <c r="B161">
        <v>33</v>
      </c>
      <c r="C161">
        <v>1</v>
      </c>
    </row>
    <row r="162" spans="1:3" x14ac:dyDescent="0.35">
      <c r="A162">
        <v>161</v>
      </c>
      <c r="B162">
        <v>20</v>
      </c>
      <c r="C162">
        <v>0</v>
      </c>
    </row>
    <row r="163" spans="1:3" x14ac:dyDescent="0.35">
      <c r="A163">
        <v>162</v>
      </c>
      <c r="B163">
        <v>51</v>
      </c>
      <c r="C163">
        <v>1</v>
      </c>
    </row>
    <row r="164" spans="1:3" x14ac:dyDescent="0.35">
      <c r="A164">
        <v>163</v>
      </c>
      <c r="B164">
        <v>33</v>
      </c>
      <c r="C164">
        <v>1</v>
      </c>
    </row>
    <row r="165" spans="1:3" x14ac:dyDescent="0.35">
      <c r="A165">
        <v>164</v>
      </c>
      <c r="B165">
        <v>56</v>
      </c>
      <c r="C165">
        <v>1</v>
      </c>
    </row>
    <row r="166" spans="1:3" x14ac:dyDescent="0.35">
      <c r="A166">
        <v>165</v>
      </c>
      <c r="B166">
        <v>33</v>
      </c>
      <c r="C166">
        <v>1</v>
      </c>
    </row>
    <row r="167" spans="1:3" x14ac:dyDescent="0.35">
      <c r="A167">
        <v>166</v>
      </c>
      <c r="B167">
        <v>15</v>
      </c>
      <c r="C167">
        <v>0</v>
      </c>
    </row>
    <row r="168" spans="1:3" x14ac:dyDescent="0.35">
      <c r="A168">
        <v>167</v>
      </c>
      <c r="B168">
        <v>33</v>
      </c>
      <c r="C168">
        <v>1</v>
      </c>
    </row>
    <row r="169" spans="1:3" x14ac:dyDescent="0.35">
      <c r="A169">
        <v>168</v>
      </c>
      <c r="B169">
        <v>31</v>
      </c>
      <c r="C169">
        <v>1</v>
      </c>
    </row>
    <row r="170" spans="1:3" x14ac:dyDescent="0.35">
      <c r="A170">
        <v>169</v>
      </c>
      <c r="B170">
        <v>44</v>
      </c>
      <c r="C170">
        <v>1</v>
      </c>
    </row>
    <row r="171" spans="1:3" x14ac:dyDescent="0.35">
      <c r="A171">
        <v>170</v>
      </c>
      <c r="B171">
        <v>40</v>
      </c>
      <c r="C171">
        <v>1</v>
      </c>
    </row>
    <row r="172" spans="1:3" x14ac:dyDescent="0.35">
      <c r="A172">
        <v>171</v>
      </c>
      <c r="B172">
        <v>35</v>
      </c>
      <c r="C172">
        <v>1</v>
      </c>
    </row>
    <row r="173" spans="1:3" x14ac:dyDescent="0.35">
      <c r="A173">
        <v>172</v>
      </c>
      <c r="B173">
        <v>44</v>
      </c>
      <c r="C173">
        <v>1</v>
      </c>
    </row>
    <row r="174" spans="1:3" x14ac:dyDescent="0.35">
      <c r="A174">
        <v>173</v>
      </c>
      <c r="B174">
        <v>26</v>
      </c>
      <c r="C174">
        <v>0</v>
      </c>
    </row>
    <row r="175" spans="1:3" x14ac:dyDescent="0.35">
      <c r="A175">
        <v>174</v>
      </c>
      <c r="B175">
        <v>31</v>
      </c>
      <c r="C175">
        <v>1</v>
      </c>
    </row>
    <row r="176" spans="1:3" x14ac:dyDescent="0.35">
      <c r="A176">
        <v>175</v>
      </c>
      <c r="B176">
        <v>44</v>
      </c>
      <c r="C176">
        <v>1</v>
      </c>
    </row>
    <row r="177" spans="1:3" x14ac:dyDescent="0.35">
      <c r="A177">
        <v>176</v>
      </c>
      <c r="B177">
        <v>56</v>
      </c>
      <c r="C177">
        <v>1</v>
      </c>
    </row>
    <row r="178" spans="1:3" x14ac:dyDescent="0.35">
      <c r="A178">
        <v>177</v>
      </c>
      <c r="B178">
        <v>38</v>
      </c>
      <c r="C178">
        <v>1</v>
      </c>
    </row>
    <row r="179" spans="1:3" x14ac:dyDescent="0.35">
      <c r="A179">
        <v>178</v>
      </c>
      <c r="B179">
        <v>31</v>
      </c>
      <c r="C179">
        <v>0</v>
      </c>
    </row>
    <row r="180" spans="1:3" x14ac:dyDescent="0.35">
      <c r="A180">
        <v>179</v>
      </c>
      <c r="B180">
        <v>29</v>
      </c>
      <c r="C180">
        <v>0</v>
      </c>
    </row>
    <row r="181" spans="1:3" x14ac:dyDescent="0.35">
      <c r="A181">
        <v>180</v>
      </c>
      <c r="B181">
        <v>22</v>
      </c>
      <c r="C181">
        <v>0</v>
      </c>
    </row>
    <row r="182" spans="1:3" x14ac:dyDescent="0.35">
      <c r="A182">
        <v>181</v>
      </c>
      <c r="B182">
        <v>17</v>
      </c>
      <c r="C182">
        <v>0</v>
      </c>
    </row>
    <row r="183" spans="1:3" x14ac:dyDescent="0.35">
      <c r="A183">
        <v>182</v>
      </c>
      <c r="B183">
        <v>8</v>
      </c>
      <c r="C183">
        <v>0</v>
      </c>
    </row>
    <row r="184" spans="1:3" x14ac:dyDescent="0.35">
      <c r="A184">
        <v>183</v>
      </c>
      <c r="B184">
        <v>33</v>
      </c>
      <c r="C184">
        <v>1</v>
      </c>
    </row>
    <row r="185" spans="1:3" x14ac:dyDescent="0.35">
      <c r="A185">
        <v>184</v>
      </c>
      <c r="B185">
        <v>22</v>
      </c>
      <c r="C185">
        <v>0</v>
      </c>
    </row>
    <row r="186" spans="1:3" x14ac:dyDescent="0.35">
      <c r="A186">
        <v>185</v>
      </c>
      <c r="B186">
        <v>29</v>
      </c>
      <c r="C186">
        <v>0</v>
      </c>
    </row>
    <row r="187" spans="1:3" x14ac:dyDescent="0.35">
      <c r="A187">
        <v>186</v>
      </c>
      <c r="B187">
        <v>42</v>
      </c>
      <c r="C187">
        <v>1</v>
      </c>
    </row>
    <row r="188" spans="1:3" x14ac:dyDescent="0.35">
      <c r="A188">
        <v>187</v>
      </c>
      <c r="B188">
        <v>31</v>
      </c>
      <c r="C188">
        <v>0</v>
      </c>
    </row>
    <row r="189" spans="1:3" x14ac:dyDescent="0.35">
      <c r="A189">
        <v>188</v>
      </c>
      <c r="B189">
        <v>47</v>
      </c>
      <c r="C189">
        <v>1</v>
      </c>
    </row>
    <row r="190" spans="1:3" x14ac:dyDescent="0.35">
      <c r="A190">
        <v>189</v>
      </c>
      <c r="B190">
        <v>38</v>
      </c>
      <c r="C190">
        <v>1</v>
      </c>
    </row>
    <row r="191" spans="1:3" x14ac:dyDescent="0.35">
      <c r="A191">
        <v>190</v>
      </c>
      <c r="B191">
        <v>47</v>
      </c>
      <c r="C191">
        <v>1</v>
      </c>
    </row>
    <row r="192" spans="1:3" x14ac:dyDescent="0.35">
      <c r="A192">
        <v>191</v>
      </c>
      <c r="B192">
        <v>17</v>
      </c>
      <c r="C192">
        <v>0</v>
      </c>
    </row>
    <row r="193" spans="1:3" x14ac:dyDescent="0.35">
      <c r="A193">
        <v>192</v>
      </c>
      <c r="B193">
        <v>22</v>
      </c>
      <c r="C193">
        <v>0</v>
      </c>
    </row>
    <row r="194" spans="1:3" x14ac:dyDescent="0.35">
      <c r="A194">
        <v>193</v>
      </c>
      <c r="B194">
        <v>35</v>
      </c>
      <c r="C194">
        <v>1</v>
      </c>
    </row>
    <row r="195" spans="1:3" x14ac:dyDescent="0.35">
      <c r="A195">
        <v>194</v>
      </c>
      <c r="B195">
        <v>33</v>
      </c>
      <c r="C195">
        <v>1</v>
      </c>
    </row>
    <row r="196" spans="1:3" x14ac:dyDescent="0.35">
      <c r="A196">
        <v>195</v>
      </c>
      <c r="B196">
        <v>40</v>
      </c>
      <c r="C196">
        <v>1</v>
      </c>
    </row>
    <row r="197" spans="1:3" x14ac:dyDescent="0.35">
      <c r="A197">
        <v>196</v>
      </c>
      <c r="B197">
        <v>40</v>
      </c>
      <c r="C197">
        <v>1</v>
      </c>
    </row>
    <row r="198" spans="1:3" x14ac:dyDescent="0.35">
      <c r="A198">
        <v>197</v>
      </c>
      <c r="B198">
        <v>31</v>
      </c>
      <c r="C198">
        <v>0</v>
      </c>
    </row>
    <row r="199" spans="1:3" x14ac:dyDescent="0.35">
      <c r="A199">
        <v>198</v>
      </c>
      <c r="B199">
        <v>44</v>
      </c>
      <c r="C199">
        <v>1</v>
      </c>
    </row>
    <row r="200" spans="1:3" x14ac:dyDescent="0.35">
      <c r="A200">
        <v>199</v>
      </c>
      <c r="B200">
        <v>26</v>
      </c>
      <c r="C200">
        <v>1</v>
      </c>
    </row>
    <row r="201" spans="1:3" x14ac:dyDescent="0.35">
      <c r="A201">
        <v>200</v>
      </c>
      <c r="B201">
        <v>24</v>
      </c>
      <c r="C201">
        <v>0</v>
      </c>
    </row>
    <row r="202" spans="1:3" x14ac:dyDescent="0.35">
      <c r="A202">
        <v>201</v>
      </c>
      <c r="B202">
        <v>11</v>
      </c>
      <c r="C202">
        <v>0</v>
      </c>
    </row>
    <row r="203" spans="1:3" x14ac:dyDescent="0.35">
      <c r="A203">
        <v>202</v>
      </c>
      <c r="B203">
        <v>42</v>
      </c>
      <c r="C203">
        <v>1</v>
      </c>
    </row>
    <row r="204" spans="1:3" x14ac:dyDescent="0.35">
      <c r="A204">
        <v>203</v>
      </c>
      <c r="B204">
        <v>42</v>
      </c>
      <c r="C204">
        <v>1</v>
      </c>
    </row>
    <row r="205" spans="1:3" x14ac:dyDescent="0.35">
      <c r="A205">
        <v>204</v>
      </c>
      <c r="B205">
        <v>20</v>
      </c>
      <c r="C205">
        <v>0</v>
      </c>
    </row>
    <row r="206" spans="1:3" x14ac:dyDescent="0.35">
      <c r="A206">
        <v>205</v>
      </c>
      <c r="B206">
        <v>17</v>
      </c>
      <c r="C206">
        <v>0</v>
      </c>
    </row>
    <row r="207" spans="1:3" x14ac:dyDescent="0.35">
      <c r="A207">
        <v>206</v>
      </c>
      <c r="B207">
        <v>31</v>
      </c>
      <c r="C207">
        <v>0</v>
      </c>
    </row>
    <row r="208" spans="1:3" x14ac:dyDescent="0.35">
      <c r="A208">
        <v>207</v>
      </c>
      <c r="B208">
        <v>42</v>
      </c>
      <c r="C208">
        <v>1</v>
      </c>
    </row>
    <row r="209" spans="1:3" x14ac:dyDescent="0.35">
      <c r="A209">
        <v>208</v>
      </c>
      <c r="B209">
        <v>31</v>
      </c>
      <c r="C209">
        <v>0</v>
      </c>
    </row>
    <row r="210" spans="1:3" x14ac:dyDescent="0.35">
      <c r="A210">
        <v>209</v>
      </c>
      <c r="B210">
        <v>29</v>
      </c>
      <c r="C210">
        <v>0</v>
      </c>
    </row>
    <row r="211" spans="1:3" x14ac:dyDescent="0.35">
      <c r="A211">
        <v>210</v>
      </c>
      <c r="B211">
        <v>44</v>
      </c>
      <c r="C211">
        <v>1</v>
      </c>
    </row>
    <row r="212" spans="1:3" x14ac:dyDescent="0.35">
      <c r="A212">
        <v>211</v>
      </c>
      <c r="B212">
        <v>15</v>
      </c>
      <c r="C212">
        <v>0</v>
      </c>
    </row>
    <row r="213" spans="1:3" x14ac:dyDescent="0.35">
      <c r="A213">
        <v>212</v>
      </c>
      <c r="B213">
        <v>29</v>
      </c>
      <c r="C213">
        <v>0</v>
      </c>
    </row>
    <row r="214" spans="1:3" x14ac:dyDescent="0.35">
      <c r="A214">
        <v>213</v>
      </c>
      <c r="B214">
        <v>58</v>
      </c>
      <c r="C214">
        <v>1</v>
      </c>
    </row>
    <row r="215" spans="1:3" x14ac:dyDescent="0.35">
      <c r="A215">
        <v>214</v>
      </c>
      <c r="B215">
        <v>31</v>
      </c>
      <c r="C215">
        <v>0</v>
      </c>
    </row>
    <row r="216" spans="1:3" x14ac:dyDescent="0.35">
      <c r="A216">
        <v>215</v>
      </c>
      <c r="B216">
        <v>24</v>
      </c>
      <c r="C216">
        <v>0</v>
      </c>
    </row>
    <row r="217" spans="1:3" x14ac:dyDescent="0.35">
      <c r="A217">
        <v>216</v>
      </c>
      <c r="B217">
        <v>40</v>
      </c>
      <c r="C217">
        <v>1</v>
      </c>
    </row>
    <row r="218" spans="1:3" x14ac:dyDescent="0.35">
      <c r="A218">
        <v>217</v>
      </c>
      <c r="B218">
        <v>31</v>
      </c>
      <c r="C218">
        <v>0</v>
      </c>
    </row>
    <row r="219" spans="1:3" x14ac:dyDescent="0.35">
      <c r="A219">
        <v>218</v>
      </c>
      <c r="B219">
        <v>33</v>
      </c>
      <c r="C219">
        <v>1</v>
      </c>
    </row>
    <row r="220" spans="1:3" x14ac:dyDescent="0.35">
      <c r="A220">
        <v>219</v>
      </c>
      <c r="B220">
        <v>38</v>
      </c>
      <c r="C220">
        <v>1</v>
      </c>
    </row>
    <row r="221" spans="1:3" x14ac:dyDescent="0.35">
      <c r="A221">
        <v>220</v>
      </c>
      <c r="B221">
        <v>38</v>
      </c>
      <c r="C221">
        <v>1</v>
      </c>
    </row>
    <row r="222" spans="1:3" x14ac:dyDescent="0.35">
      <c r="A222">
        <v>221</v>
      </c>
      <c r="B222">
        <v>29</v>
      </c>
      <c r="C222">
        <v>0</v>
      </c>
    </row>
    <row r="223" spans="1:3" x14ac:dyDescent="0.35">
      <c r="A223">
        <v>222</v>
      </c>
      <c r="B223">
        <v>38</v>
      </c>
      <c r="C223">
        <v>1</v>
      </c>
    </row>
    <row r="224" spans="1:3" x14ac:dyDescent="0.35">
      <c r="A224">
        <v>223</v>
      </c>
      <c r="B224">
        <v>35</v>
      </c>
      <c r="C224">
        <v>1</v>
      </c>
    </row>
    <row r="225" spans="1:3" x14ac:dyDescent="0.35">
      <c r="A225">
        <v>224</v>
      </c>
      <c r="B225">
        <v>24</v>
      </c>
      <c r="C225">
        <v>0</v>
      </c>
    </row>
    <row r="226" spans="1:3" x14ac:dyDescent="0.35">
      <c r="A226">
        <v>225</v>
      </c>
      <c r="B226">
        <v>53</v>
      </c>
      <c r="C226">
        <v>1</v>
      </c>
    </row>
    <row r="227" spans="1:3" x14ac:dyDescent="0.35">
      <c r="A227">
        <v>226</v>
      </c>
      <c r="B227">
        <v>38</v>
      </c>
      <c r="C227">
        <v>1</v>
      </c>
    </row>
    <row r="228" spans="1:3" x14ac:dyDescent="0.35">
      <c r="A228">
        <v>227</v>
      </c>
      <c r="B228">
        <v>24</v>
      </c>
      <c r="C228">
        <v>0</v>
      </c>
    </row>
    <row r="229" spans="1:3" x14ac:dyDescent="0.35">
      <c r="A229">
        <v>228</v>
      </c>
      <c r="B229">
        <v>29</v>
      </c>
      <c r="C229">
        <v>0</v>
      </c>
    </row>
    <row r="230" spans="1:3" x14ac:dyDescent="0.35">
      <c r="A230">
        <v>229</v>
      </c>
      <c r="B230">
        <v>13</v>
      </c>
      <c r="C230">
        <v>0</v>
      </c>
    </row>
    <row r="231" spans="1:3" x14ac:dyDescent="0.35">
      <c r="A231">
        <v>230</v>
      </c>
      <c r="B231">
        <v>26</v>
      </c>
      <c r="C231">
        <v>0</v>
      </c>
    </row>
    <row r="232" spans="1:3" x14ac:dyDescent="0.35">
      <c r="A232">
        <v>231</v>
      </c>
      <c r="B232">
        <v>31</v>
      </c>
      <c r="C232">
        <v>0</v>
      </c>
    </row>
    <row r="233" spans="1:3" x14ac:dyDescent="0.35">
      <c r="A233">
        <v>232</v>
      </c>
      <c r="B233">
        <v>49</v>
      </c>
      <c r="C233">
        <v>1</v>
      </c>
    </row>
    <row r="234" spans="1:3" x14ac:dyDescent="0.35">
      <c r="A234">
        <v>233</v>
      </c>
      <c r="B234">
        <v>31</v>
      </c>
      <c r="C234">
        <v>0</v>
      </c>
    </row>
    <row r="235" spans="1:3" x14ac:dyDescent="0.35">
      <c r="A235">
        <v>234</v>
      </c>
      <c r="B235">
        <v>20</v>
      </c>
      <c r="C235">
        <v>0</v>
      </c>
    </row>
    <row r="236" spans="1:3" x14ac:dyDescent="0.35">
      <c r="A236">
        <v>235</v>
      </c>
      <c r="B236">
        <v>51</v>
      </c>
      <c r="C236">
        <v>1</v>
      </c>
    </row>
    <row r="237" spans="1:3" x14ac:dyDescent="0.35">
      <c r="A237">
        <v>236</v>
      </c>
      <c r="B237">
        <v>49</v>
      </c>
      <c r="C237">
        <v>1</v>
      </c>
    </row>
    <row r="238" spans="1:3" x14ac:dyDescent="0.35">
      <c r="A238">
        <v>237</v>
      </c>
      <c r="B238">
        <v>24</v>
      </c>
      <c r="C238">
        <v>0</v>
      </c>
    </row>
    <row r="239" spans="1:3" x14ac:dyDescent="0.35">
      <c r="A239">
        <v>238</v>
      </c>
      <c r="B239">
        <v>42</v>
      </c>
      <c r="C239">
        <v>1</v>
      </c>
    </row>
    <row r="240" spans="1:3" x14ac:dyDescent="0.35">
      <c r="A240">
        <v>239</v>
      </c>
      <c r="B240">
        <v>31</v>
      </c>
      <c r="C240">
        <v>0</v>
      </c>
    </row>
    <row r="241" spans="1:3" x14ac:dyDescent="0.35">
      <c r="A241">
        <v>240</v>
      </c>
      <c r="B241">
        <v>42</v>
      </c>
      <c r="C241">
        <v>1</v>
      </c>
    </row>
    <row r="242" spans="1:3" x14ac:dyDescent="0.35">
      <c r="A242">
        <v>241</v>
      </c>
      <c r="B242">
        <v>26</v>
      </c>
      <c r="C242">
        <v>1</v>
      </c>
    </row>
    <row r="243" spans="1:3" x14ac:dyDescent="0.35">
      <c r="A243">
        <v>242</v>
      </c>
      <c r="B243">
        <v>40</v>
      </c>
      <c r="C243">
        <v>1</v>
      </c>
    </row>
    <row r="244" spans="1:3" x14ac:dyDescent="0.35">
      <c r="A244">
        <v>243</v>
      </c>
      <c r="B244">
        <v>38</v>
      </c>
      <c r="C244">
        <v>1</v>
      </c>
    </row>
    <row r="245" spans="1:3" x14ac:dyDescent="0.35">
      <c r="A245">
        <v>244</v>
      </c>
      <c r="B245">
        <v>24</v>
      </c>
      <c r="C245">
        <v>0</v>
      </c>
    </row>
    <row r="246" spans="1:3" x14ac:dyDescent="0.35">
      <c r="A246">
        <v>245</v>
      </c>
      <c r="B246">
        <v>44</v>
      </c>
      <c r="C246">
        <v>1</v>
      </c>
    </row>
    <row r="247" spans="1:3" x14ac:dyDescent="0.35">
      <c r="A247">
        <v>246</v>
      </c>
      <c r="B247">
        <v>33</v>
      </c>
      <c r="C247">
        <v>1</v>
      </c>
    </row>
    <row r="248" spans="1:3" x14ac:dyDescent="0.35">
      <c r="A248">
        <v>247</v>
      </c>
      <c r="B248">
        <v>17</v>
      </c>
      <c r="C248">
        <v>0</v>
      </c>
    </row>
    <row r="249" spans="1:3" x14ac:dyDescent="0.35">
      <c r="A249">
        <v>248</v>
      </c>
      <c r="B249">
        <v>38</v>
      </c>
      <c r="C249">
        <v>1</v>
      </c>
    </row>
    <row r="250" spans="1:3" x14ac:dyDescent="0.35">
      <c r="A250">
        <v>249</v>
      </c>
      <c r="B250">
        <v>29</v>
      </c>
      <c r="C250">
        <v>0</v>
      </c>
    </row>
    <row r="251" spans="1:3" x14ac:dyDescent="0.35">
      <c r="A251">
        <v>250</v>
      </c>
      <c r="B251">
        <v>44</v>
      </c>
      <c r="C251">
        <v>1</v>
      </c>
    </row>
    <row r="252" spans="1:3" x14ac:dyDescent="0.35">
      <c r="A252">
        <v>251</v>
      </c>
      <c r="B252">
        <v>29</v>
      </c>
      <c r="C252">
        <v>0</v>
      </c>
    </row>
    <row r="253" spans="1:3" x14ac:dyDescent="0.35">
      <c r="A253">
        <v>252</v>
      </c>
      <c r="B253">
        <v>44</v>
      </c>
      <c r="C253">
        <v>1</v>
      </c>
    </row>
    <row r="254" spans="1:3" x14ac:dyDescent="0.35">
      <c r="A254">
        <v>253</v>
      </c>
      <c r="B254">
        <v>31</v>
      </c>
      <c r="C254">
        <v>1</v>
      </c>
    </row>
    <row r="255" spans="1:3" x14ac:dyDescent="0.35">
      <c r="A255">
        <v>254</v>
      </c>
      <c r="B255">
        <v>31</v>
      </c>
      <c r="C255">
        <v>0</v>
      </c>
    </row>
    <row r="256" spans="1:3" x14ac:dyDescent="0.35">
      <c r="A256">
        <v>255</v>
      </c>
      <c r="B256">
        <v>24</v>
      </c>
      <c r="C256">
        <v>0</v>
      </c>
    </row>
    <row r="257" spans="1:3" x14ac:dyDescent="0.35">
      <c r="A257">
        <v>256</v>
      </c>
      <c r="B257">
        <v>15</v>
      </c>
      <c r="C257">
        <v>0</v>
      </c>
    </row>
    <row r="258" spans="1:3" x14ac:dyDescent="0.35">
      <c r="A258">
        <v>257</v>
      </c>
      <c r="B258">
        <v>31</v>
      </c>
      <c r="C258">
        <v>1</v>
      </c>
    </row>
    <row r="259" spans="1:3" x14ac:dyDescent="0.35">
      <c r="A259">
        <v>258</v>
      </c>
      <c r="B259">
        <v>26</v>
      </c>
      <c r="C259">
        <v>0</v>
      </c>
    </row>
    <row r="260" spans="1:3" x14ac:dyDescent="0.35">
      <c r="A260">
        <v>259</v>
      </c>
      <c r="B260">
        <v>29</v>
      </c>
      <c r="C260">
        <v>1</v>
      </c>
    </row>
    <row r="261" spans="1:3" x14ac:dyDescent="0.35">
      <c r="A261">
        <v>260</v>
      </c>
      <c r="B261">
        <v>24</v>
      </c>
      <c r="C261">
        <v>0</v>
      </c>
    </row>
    <row r="262" spans="1:3" x14ac:dyDescent="0.35">
      <c r="A262">
        <v>261</v>
      </c>
      <c r="B262">
        <v>42</v>
      </c>
      <c r="C262">
        <v>1</v>
      </c>
    </row>
    <row r="263" spans="1:3" x14ac:dyDescent="0.35">
      <c r="A263">
        <v>262</v>
      </c>
      <c r="B263">
        <v>38</v>
      </c>
      <c r="C263">
        <v>1</v>
      </c>
    </row>
    <row r="264" spans="1:3" x14ac:dyDescent="0.35">
      <c r="A264">
        <v>263</v>
      </c>
      <c r="B264">
        <v>24</v>
      </c>
      <c r="C264">
        <v>0</v>
      </c>
    </row>
    <row r="265" spans="1:3" x14ac:dyDescent="0.35">
      <c r="A265">
        <v>264</v>
      </c>
      <c r="B265">
        <v>44</v>
      </c>
      <c r="C265">
        <v>1</v>
      </c>
    </row>
    <row r="266" spans="1:3" x14ac:dyDescent="0.35">
      <c r="A266">
        <v>265</v>
      </c>
      <c r="B266">
        <v>31</v>
      </c>
      <c r="C266">
        <v>0</v>
      </c>
    </row>
    <row r="267" spans="1:3" x14ac:dyDescent="0.35">
      <c r="A267">
        <v>266</v>
      </c>
      <c r="B267">
        <v>38</v>
      </c>
      <c r="C267">
        <v>1</v>
      </c>
    </row>
    <row r="268" spans="1:3" x14ac:dyDescent="0.35">
      <c r="A268">
        <v>267</v>
      </c>
      <c r="B268">
        <v>35</v>
      </c>
      <c r="C268">
        <v>1</v>
      </c>
    </row>
    <row r="269" spans="1:3" x14ac:dyDescent="0.35">
      <c r="A269">
        <v>268</v>
      </c>
      <c r="B269">
        <v>40</v>
      </c>
      <c r="C269">
        <v>1</v>
      </c>
    </row>
    <row r="270" spans="1:3" x14ac:dyDescent="0.35">
      <c r="A270">
        <v>269</v>
      </c>
      <c r="B270">
        <v>42</v>
      </c>
      <c r="C270">
        <v>1</v>
      </c>
    </row>
    <row r="271" spans="1:3" x14ac:dyDescent="0.35">
      <c r="A271">
        <v>270</v>
      </c>
      <c r="B271">
        <v>31</v>
      </c>
      <c r="C271">
        <v>0</v>
      </c>
    </row>
    <row r="272" spans="1:3" x14ac:dyDescent="0.35">
      <c r="A272">
        <v>271</v>
      </c>
      <c r="B272">
        <v>31</v>
      </c>
      <c r="C272">
        <v>1</v>
      </c>
    </row>
    <row r="273" spans="1:3" x14ac:dyDescent="0.35">
      <c r="A273">
        <v>272</v>
      </c>
      <c r="B273">
        <v>29</v>
      </c>
      <c r="C273">
        <v>0</v>
      </c>
    </row>
    <row r="274" spans="1:3" x14ac:dyDescent="0.35">
      <c r="A274">
        <v>273</v>
      </c>
      <c r="B274">
        <v>31</v>
      </c>
      <c r="C274">
        <v>1</v>
      </c>
    </row>
    <row r="275" spans="1:3" x14ac:dyDescent="0.35">
      <c r="A275">
        <v>274</v>
      </c>
      <c r="B275">
        <v>20</v>
      </c>
      <c r="C275">
        <v>0</v>
      </c>
    </row>
    <row r="276" spans="1:3" x14ac:dyDescent="0.35">
      <c r="A276">
        <v>275</v>
      </c>
      <c r="B276">
        <v>26</v>
      </c>
      <c r="C276">
        <v>0</v>
      </c>
    </row>
    <row r="277" spans="1:3" x14ac:dyDescent="0.35">
      <c r="A277">
        <v>276</v>
      </c>
      <c r="B277">
        <v>26</v>
      </c>
      <c r="C277">
        <v>0</v>
      </c>
    </row>
    <row r="278" spans="1:3" x14ac:dyDescent="0.35">
      <c r="A278">
        <v>277</v>
      </c>
      <c r="B278">
        <v>42</v>
      </c>
      <c r="C278">
        <v>1</v>
      </c>
    </row>
    <row r="279" spans="1:3" x14ac:dyDescent="0.35">
      <c r="A279">
        <v>278</v>
      </c>
      <c r="B279">
        <v>29</v>
      </c>
      <c r="C279">
        <v>0</v>
      </c>
    </row>
    <row r="280" spans="1:3" x14ac:dyDescent="0.35">
      <c r="A280">
        <v>279</v>
      </c>
      <c r="B280">
        <v>2</v>
      </c>
      <c r="C280">
        <v>0</v>
      </c>
    </row>
    <row r="281" spans="1:3" x14ac:dyDescent="0.35">
      <c r="A281">
        <v>280</v>
      </c>
      <c r="B281">
        <v>24</v>
      </c>
      <c r="C281">
        <v>0</v>
      </c>
    </row>
    <row r="282" spans="1:3" x14ac:dyDescent="0.35">
      <c r="A282">
        <v>281</v>
      </c>
      <c r="B282">
        <v>24</v>
      </c>
      <c r="C282">
        <v>0</v>
      </c>
    </row>
    <row r="283" spans="1:3" x14ac:dyDescent="0.35">
      <c r="A283">
        <v>282</v>
      </c>
      <c r="B283">
        <v>24</v>
      </c>
      <c r="C283">
        <v>0</v>
      </c>
    </row>
    <row r="284" spans="1:3" x14ac:dyDescent="0.35">
      <c r="A284">
        <v>283</v>
      </c>
      <c r="B284">
        <v>40</v>
      </c>
      <c r="C284">
        <v>1</v>
      </c>
    </row>
    <row r="285" spans="1:3" x14ac:dyDescent="0.35">
      <c r="A285">
        <v>284</v>
      </c>
      <c r="B285">
        <v>40</v>
      </c>
      <c r="C285">
        <v>1</v>
      </c>
    </row>
    <row r="286" spans="1:3" x14ac:dyDescent="0.35">
      <c r="A286">
        <v>285</v>
      </c>
      <c r="B286">
        <v>60</v>
      </c>
      <c r="C286">
        <v>1</v>
      </c>
    </row>
    <row r="287" spans="1:3" x14ac:dyDescent="0.35">
      <c r="A287">
        <v>286</v>
      </c>
      <c r="B287">
        <v>29</v>
      </c>
      <c r="C287">
        <v>0</v>
      </c>
    </row>
    <row r="288" spans="1:3" x14ac:dyDescent="0.35">
      <c r="A288">
        <v>287</v>
      </c>
      <c r="B288">
        <v>47</v>
      </c>
      <c r="C288">
        <v>1</v>
      </c>
    </row>
    <row r="289" spans="1:3" x14ac:dyDescent="0.35">
      <c r="A289">
        <v>288</v>
      </c>
      <c r="B289">
        <v>33</v>
      </c>
      <c r="C289">
        <v>1</v>
      </c>
    </row>
    <row r="290" spans="1:3" x14ac:dyDescent="0.35">
      <c r="A290">
        <v>289</v>
      </c>
      <c r="B290">
        <v>58</v>
      </c>
      <c r="C290">
        <v>1</v>
      </c>
    </row>
    <row r="291" spans="1:3" x14ac:dyDescent="0.35">
      <c r="A291">
        <v>290</v>
      </c>
      <c r="B291">
        <v>31</v>
      </c>
      <c r="C291">
        <v>0</v>
      </c>
    </row>
    <row r="292" spans="1:3" x14ac:dyDescent="0.35">
      <c r="A292">
        <v>291</v>
      </c>
      <c r="B292">
        <v>33</v>
      </c>
      <c r="C292">
        <v>1</v>
      </c>
    </row>
    <row r="293" spans="1:3" x14ac:dyDescent="0.35">
      <c r="A293">
        <v>292</v>
      </c>
      <c r="B293">
        <v>26</v>
      </c>
      <c r="C293">
        <v>0</v>
      </c>
    </row>
    <row r="294" spans="1:3" x14ac:dyDescent="0.35">
      <c r="A294">
        <v>293</v>
      </c>
      <c r="B294">
        <v>35</v>
      </c>
      <c r="C294">
        <v>1</v>
      </c>
    </row>
    <row r="295" spans="1:3" x14ac:dyDescent="0.35">
      <c r="A295">
        <v>294</v>
      </c>
      <c r="B295">
        <v>22</v>
      </c>
      <c r="C295">
        <v>0</v>
      </c>
    </row>
    <row r="296" spans="1:3" x14ac:dyDescent="0.35">
      <c r="A296">
        <v>295</v>
      </c>
      <c r="B296">
        <v>42</v>
      </c>
      <c r="C296">
        <v>1</v>
      </c>
    </row>
    <row r="297" spans="1:3" x14ac:dyDescent="0.35">
      <c r="A297">
        <v>296</v>
      </c>
      <c r="B297">
        <v>20</v>
      </c>
      <c r="C297">
        <v>0</v>
      </c>
    </row>
    <row r="298" spans="1:3" x14ac:dyDescent="0.35">
      <c r="A298">
        <v>297</v>
      </c>
      <c r="B298">
        <v>33</v>
      </c>
      <c r="C298">
        <v>1</v>
      </c>
    </row>
    <row r="299" spans="1:3" x14ac:dyDescent="0.35">
      <c r="A299">
        <v>298</v>
      </c>
      <c r="B299">
        <v>38</v>
      </c>
      <c r="C299">
        <v>1</v>
      </c>
    </row>
    <row r="300" spans="1:3" x14ac:dyDescent="0.35">
      <c r="A300">
        <v>299</v>
      </c>
      <c r="B300">
        <v>38</v>
      </c>
      <c r="C300">
        <v>1</v>
      </c>
    </row>
    <row r="301" spans="1:3" x14ac:dyDescent="0.35">
      <c r="A301">
        <v>300</v>
      </c>
      <c r="B301">
        <v>35</v>
      </c>
      <c r="C301">
        <v>1</v>
      </c>
    </row>
  </sheetData>
  <sortState xmlns:xlrd2="http://schemas.microsoft.com/office/spreadsheetml/2017/richdata2" ref="F10:F309">
    <sortCondition ref="F10:F309"/>
  </sortState>
  <conditionalFormatting sqref="O10:O35">
    <cfRule type="colorScale" priority="2">
      <colorScale>
        <cfvo type="min"/>
        <cfvo type="max"/>
        <color rgb="FFFCFCFF"/>
        <color rgb="FF63BE7B"/>
      </colorScale>
    </cfRule>
  </conditionalFormatting>
  <conditionalFormatting sqref="P10:P35">
    <cfRule type="colorScale" priority="1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diana pechová</cp:lastModifiedBy>
  <dcterms:created xsi:type="dcterms:W3CDTF">2025-03-22T16:39:12Z</dcterms:created>
  <dcterms:modified xsi:type="dcterms:W3CDTF">2025-03-22T17:56:20Z</dcterms:modified>
</cp:coreProperties>
</file>