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606" documentId="8_{149E7C5D-0A0F-4EE2-89C8-E4077CAF647B}" xr6:coauthVersionLast="47" xr6:coauthVersionMax="47" xr10:uidLastSave="{96B0F766-F770-411C-9B8A-641DCF228997}"/>
  <bookViews>
    <workbookView xWindow="-98" yWindow="-98" windowWidth="21795" windowHeight="13875" activeTab="1" xr2:uid="{CD6CE496-85C0-4FF2-A4BE-076F4DF10F02}"/>
  </bookViews>
  <sheets>
    <sheet name="Tabulka1" sheetId="2" r:id="rId1"/>
    <sheet name="List1" sheetId="1" r:id="rId2"/>
  </sheets>
  <definedNames>
    <definedName name="ExternalData_1" localSheetId="0" hidden="1">Tabulka1!$A$1:$I$49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" i="1" l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AD1" i="1"/>
  <c r="T49" i="1"/>
  <c r="V49" i="1"/>
  <c r="W49" i="1" s="1"/>
  <c r="S2" i="1"/>
  <c r="U2" i="1"/>
  <c r="U11" i="1"/>
  <c r="S24" i="1"/>
  <c r="S16" i="1"/>
  <c r="O3" i="1"/>
  <c r="O4" i="1"/>
  <c r="V13" i="1" s="1"/>
  <c r="O5" i="1"/>
  <c r="S4" i="1" s="1"/>
  <c r="O6" i="1"/>
  <c r="O7" i="1"/>
  <c r="U16" i="1" s="1"/>
  <c r="O8" i="1"/>
  <c r="O9" i="1"/>
  <c r="O10" i="1"/>
  <c r="O11" i="1"/>
  <c r="O12" i="1"/>
  <c r="O13" i="1"/>
  <c r="U21" i="1" s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2" i="1"/>
  <c r="V2" i="1" s="1"/>
  <c r="W2" i="1" l="1"/>
  <c r="S13" i="1"/>
  <c r="W13" i="1" s="1"/>
  <c r="S22" i="1"/>
  <c r="S30" i="1"/>
  <c r="S38" i="1"/>
  <c r="S46" i="1"/>
  <c r="T43" i="1"/>
  <c r="T35" i="1"/>
  <c r="T27" i="1"/>
  <c r="T19" i="1"/>
  <c r="U47" i="1"/>
  <c r="U39" i="1"/>
  <c r="U31" i="1"/>
  <c r="U23" i="1"/>
  <c r="U15" i="1"/>
  <c r="V43" i="1"/>
  <c r="V35" i="1"/>
  <c r="V27" i="1"/>
  <c r="V19" i="1"/>
  <c r="U6" i="1"/>
  <c r="U12" i="1"/>
  <c r="U9" i="1"/>
  <c r="U7" i="1"/>
  <c r="U4" i="1"/>
  <c r="S15" i="1"/>
  <c r="S23" i="1"/>
  <c r="S31" i="1"/>
  <c r="S39" i="1"/>
  <c r="S47" i="1"/>
  <c r="T42" i="1"/>
  <c r="T34" i="1"/>
  <c r="T26" i="1"/>
  <c r="T18" i="1"/>
  <c r="U46" i="1"/>
  <c r="U38" i="1"/>
  <c r="U30" i="1"/>
  <c r="U22" i="1"/>
  <c r="U13" i="1"/>
  <c r="V42" i="1"/>
  <c r="V34" i="1"/>
  <c r="V26" i="1"/>
  <c r="V18" i="1"/>
  <c r="T6" i="1"/>
  <c r="T12" i="1"/>
  <c r="T9" i="1"/>
  <c r="T7" i="1"/>
  <c r="T4" i="1"/>
  <c r="T2" i="1"/>
  <c r="X2" i="1" s="1"/>
  <c r="S48" i="1"/>
  <c r="W48" i="1" s="1"/>
  <c r="T25" i="1"/>
  <c r="U37" i="1"/>
  <c r="V41" i="1"/>
  <c r="V17" i="1"/>
  <c r="S9" i="1"/>
  <c r="S17" i="1"/>
  <c r="S25" i="1"/>
  <c r="S33" i="1"/>
  <c r="T40" i="1"/>
  <c r="T32" i="1"/>
  <c r="T24" i="1"/>
  <c r="T16" i="1"/>
  <c r="X16" i="1" s="1"/>
  <c r="U44" i="1"/>
  <c r="U36" i="1"/>
  <c r="U28" i="1"/>
  <c r="U20" i="1"/>
  <c r="V48" i="1"/>
  <c r="V40" i="1"/>
  <c r="V32" i="1"/>
  <c r="V24" i="1"/>
  <c r="W24" i="1" s="1"/>
  <c r="V16" i="1"/>
  <c r="W16" i="1" s="1"/>
  <c r="V14" i="1"/>
  <c r="V10" i="1"/>
  <c r="V8" i="1"/>
  <c r="V5" i="1"/>
  <c r="V3" i="1"/>
  <c r="S18" i="1"/>
  <c r="W18" i="1" s="1"/>
  <c r="AA18" i="1" s="1"/>
  <c r="S26" i="1"/>
  <c r="W26" i="1" s="1"/>
  <c r="S34" i="1"/>
  <c r="W34" i="1" s="1"/>
  <c r="S42" i="1"/>
  <c r="W42" i="1" s="1"/>
  <c r="T47" i="1"/>
  <c r="T39" i="1"/>
  <c r="T31" i="1"/>
  <c r="T23" i="1"/>
  <c r="T15" i="1"/>
  <c r="U43" i="1"/>
  <c r="X43" i="1" s="1"/>
  <c r="U35" i="1"/>
  <c r="X35" i="1" s="1"/>
  <c r="U27" i="1"/>
  <c r="X27" i="1" s="1"/>
  <c r="U19" i="1"/>
  <c r="X19" i="1" s="1"/>
  <c r="V47" i="1"/>
  <c r="V39" i="1"/>
  <c r="V31" i="1"/>
  <c r="V23" i="1"/>
  <c r="V15" i="1"/>
  <c r="U14" i="1"/>
  <c r="U10" i="1"/>
  <c r="U8" i="1"/>
  <c r="U5" i="1"/>
  <c r="U3" i="1"/>
  <c r="U49" i="1"/>
  <c r="X49" i="1" s="1"/>
  <c r="Z49" i="1" s="1"/>
  <c r="S40" i="1"/>
  <c r="T33" i="1"/>
  <c r="T17" i="1"/>
  <c r="U29" i="1"/>
  <c r="V25" i="1"/>
  <c r="S12" i="1"/>
  <c r="S7" i="1"/>
  <c r="S41" i="1"/>
  <c r="W41" i="1" s="1"/>
  <c r="S19" i="1"/>
  <c r="W19" i="1" s="1"/>
  <c r="Z19" i="1" s="1"/>
  <c r="S35" i="1"/>
  <c r="W35" i="1" s="1"/>
  <c r="Z35" i="1" s="1"/>
  <c r="S43" i="1"/>
  <c r="W43" i="1" s="1"/>
  <c r="T38" i="1"/>
  <c r="T22" i="1"/>
  <c r="U34" i="1"/>
  <c r="X34" i="1" s="1"/>
  <c r="U18" i="1"/>
  <c r="X18" i="1" s="1"/>
  <c r="V38" i="1"/>
  <c r="V22" i="1"/>
  <c r="T14" i="1"/>
  <c r="T8" i="1"/>
  <c r="T3" i="1"/>
  <c r="P3" i="1"/>
  <c r="S20" i="1"/>
  <c r="S28" i="1"/>
  <c r="W28" i="1" s="1"/>
  <c r="S36" i="1"/>
  <c r="S44" i="1"/>
  <c r="T45" i="1"/>
  <c r="T37" i="1"/>
  <c r="T29" i="1"/>
  <c r="T21" i="1"/>
  <c r="X21" i="1" s="1"/>
  <c r="T11" i="1"/>
  <c r="X11" i="1" s="1"/>
  <c r="U41" i="1"/>
  <c r="U33" i="1"/>
  <c r="X33" i="1" s="1"/>
  <c r="U25" i="1"/>
  <c r="X25" i="1" s="1"/>
  <c r="U17" i="1"/>
  <c r="X17" i="1" s="1"/>
  <c r="V45" i="1"/>
  <c r="V37" i="1"/>
  <c r="V29" i="1"/>
  <c r="V21" i="1"/>
  <c r="V11" i="1"/>
  <c r="S14" i="1"/>
  <c r="W14" i="1" s="1"/>
  <c r="S10" i="1"/>
  <c r="W10" i="1" s="1"/>
  <c r="S8" i="1"/>
  <c r="W8" i="1" s="1"/>
  <c r="S5" i="1"/>
  <c r="W5" i="1" s="1"/>
  <c r="S3" i="1"/>
  <c r="W3" i="1" s="1"/>
  <c r="S32" i="1"/>
  <c r="T41" i="1"/>
  <c r="U45" i="1"/>
  <c r="X45" i="1" s="1"/>
  <c r="V33" i="1"/>
  <c r="S6" i="1"/>
  <c r="W6" i="1" s="1"/>
  <c r="T48" i="1"/>
  <c r="P2" i="1"/>
  <c r="S27" i="1"/>
  <c r="W27" i="1" s="1"/>
  <c r="Z27" i="1" s="1"/>
  <c r="T46" i="1"/>
  <c r="T30" i="1"/>
  <c r="T13" i="1"/>
  <c r="U42" i="1"/>
  <c r="X42" i="1" s="1"/>
  <c r="U26" i="1"/>
  <c r="X26" i="1" s="1"/>
  <c r="V46" i="1"/>
  <c r="V30" i="1"/>
  <c r="T10" i="1"/>
  <c r="T5" i="1"/>
  <c r="S11" i="1"/>
  <c r="S21" i="1"/>
  <c r="W21" i="1" s="1"/>
  <c r="AA21" i="1" s="1"/>
  <c r="S29" i="1"/>
  <c r="W29" i="1" s="1"/>
  <c r="S37" i="1"/>
  <c r="W37" i="1" s="1"/>
  <c r="S45" i="1"/>
  <c r="W45" i="1" s="1"/>
  <c r="Z45" i="1" s="1"/>
  <c r="T44" i="1"/>
  <c r="T36" i="1"/>
  <c r="T28" i="1"/>
  <c r="T20" i="1"/>
  <c r="U48" i="1"/>
  <c r="X48" i="1" s="1"/>
  <c r="U40" i="1"/>
  <c r="X40" i="1" s="1"/>
  <c r="U32" i="1"/>
  <c r="X32" i="1" s="1"/>
  <c r="U24" i="1"/>
  <c r="X24" i="1" s="1"/>
  <c r="V44" i="1"/>
  <c r="V36" i="1"/>
  <c r="V28" i="1"/>
  <c r="V20" i="1"/>
  <c r="V6" i="1"/>
  <c r="V12" i="1"/>
  <c r="V9" i="1"/>
  <c r="V7" i="1"/>
  <c r="V4" i="1"/>
  <c r="W4" i="1" s="1"/>
  <c r="AD2" i="1"/>
  <c r="AA35" i="1"/>
  <c r="AA27" i="1"/>
  <c r="AA19" i="1"/>
  <c r="AA2" i="1" l="1"/>
  <c r="Z16" i="1"/>
  <c r="AA16" i="1"/>
  <c r="Z24" i="1"/>
  <c r="AA24" i="1"/>
  <c r="Z14" i="1"/>
  <c r="W36" i="1"/>
  <c r="X10" i="1"/>
  <c r="AA10" i="1" s="1"/>
  <c r="Z42" i="1"/>
  <c r="X36" i="1"/>
  <c r="W17" i="1"/>
  <c r="AA49" i="1"/>
  <c r="W15" i="1"/>
  <c r="X41" i="1"/>
  <c r="Z41" i="1" s="1"/>
  <c r="W7" i="1"/>
  <c r="X14" i="1"/>
  <c r="Z34" i="1"/>
  <c r="X44" i="1"/>
  <c r="W9" i="1"/>
  <c r="X4" i="1"/>
  <c r="Z4" i="1" s="1"/>
  <c r="Z2" i="1"/>
  <c r="W20" i="1"/>
  <c r="W12" i="1"/>
  <c r="Z26" i="1"/>
  <c r="AA48" i="1"/>
  <c r="X7" i="1"/>
  <c r="X15" i="1"/>
  <c r="AA26" i="1"/>
  <c r="Z18" i="1"/>
  <c r="X13" i="1"/>
  <c r="AA13" i="1" s="1"/>
  <c r="X9" i="1"/>
  <c r="X23" i="1"/>
  <c r="W46" i="1"/>
  <c r="AA34" i="1"/>
  <c r="X29" i="1"/>
  <c r="AA29" i="1" s="1"/>
  <c r="X37" i="1"/>
  <c r="AA37" i="1" s="1"/>
  <c r="X22" i="1"/>
  <c r="W47" i="1"/>
  <c r="X12" i="1"/>
  <c r="X31" i="1"/>
  <c r="W38" i="1"/>
  <c r="AA42" i="1"/>
  <c r="Z37" i="1"/>
  <c r="Z21" i="1"/>
  <c r="W11" i="1"/>
  <c r="AA43" i="1"/>
  <c r="W32" i="1"/>
  <c r="Z43" i="1"/>
  <c r="AA45" i="1"/>
  <c r="X3" i="1"/>
  <c r="Z3" i="1" s="1"/>
  <c r="X30" i="1"/>
  <c r="W39" i="1"/>
  <c r="X6" i="1"/>
  <c r="Z6" i="1" s="1"/>
  <c r="X39" i="1"/>
  <c r="W30" i="1"/>
  <c r="AA6" i="1"/>
  <c r="X5" i="1"/>
  <c r="Z5" i="1" s="1"/>
  <c r="X20" i="1"/>
  <c r="W33" i="1"/>
  <c r="Z48" i="1"/>
  <c r="X38" i="1"/>
  <c r="W31" i="1"/>
  <c r="X47" i="1"/>
  <c r="W22" i="1"/>
  <c r="AA3" i="1"/>
  <c r="Z10" i="1"/>
  <c r="W44" i="1"/>
  <c r="W40" i="1"/>
  <c r="AA14" i="1"/>
  <c r="X8" i="1"/>
  <c r="AA8" i="1" s="1"/>
  <c r="X28" i="1"/>
  <c r="AA28" i="1" s="1"/>
  <c r="W25" i="1"/>
  <c r="X46" i="1"/>
  <c r="W23" i="1"/>
  <c r="Z25" i="1" l="1"/>
  <c r="AA25" i="1"/>
  <c r="AA41" i="1"/>
  <c r="Z8" i="1"/>
  <c r="Z28" i="1"/>
  <c r="Z22" i="1"/>
  <c r="AA22" i="1"/>
  <c r="Z29" i="1"/>
  <c r="Z9" i="1"/>
  <c r="AA9" i="1"/>
  <c r="Z36" i="1"/>
  <c r="AA36" i="1"/>
  <c r="Z30" i="1"/>
  <c r="AA30" i="1"/>
  <c r="Z38" i="1"/>
  <c r="AA38" i="1"/>
  <c r="Z15" i="1"/>
  <c r="AA15" i="1"/>
  <c r="Z46" i="1"/>
  <c r="AA46" i="1"/>
  <c r="AA5" i="1"/>
  <c r="Z31" i="1"/>
  <c r="AA31" i="1"/>
  <c r="Z32" i="1"/>
  <c r="AA32" i="1"/>
  <c r="Z13" i="1"/>
  <c r="Z40" i="1"/>
  <c r="AA40" i="1"/>
  <c r="Z17" i="1"/>
  <c r="AA17" i="1"/>
  <c r="AA4" i="1"/>
  <c r="Z23" i="1"/>
  <c r="AA23" i="1"/>
  <c r="Z44" i="1"/>
  <c r="AA44" i="1"/>
  <c r="Z39" i="1"/>
  <c r="AA39" i="1"/>
  <c r="Z47" i="1"/>
  <c r="AA47" i="1"/>
  <c r="Z12" i="1"/>
  <c r="AA12" i="1"/>
  <c r="Z33" i="1"/>
  <c r="AA33" i="1"/>
  <c r="Z11" i="1"/>
  <c r="AA11" i="1"/>
  <c r="Z20" i="1"/>
  <c r="AA20" i="1"/>
  <c r="Z7" i="1"/>
  <c r="AA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0F0C99-2119-4603-8A43-DE3A465D6AED}" keepAlive="1" name="Dotaz – Tabulka1" description="Připojení k dotazu produktu Tabulka1 v sešitě" type="5" refreshedVersion="8" background="1" saveData="1">
    <dbPr connection="Provider=Microsoft.Mashup.OleDb.1;Data Source=$Workbook$;Location=Tabulka1;Extended Properties=&quot;&quot;" command="SELECT * FROM [Tabulka1]"/>
  </connection>
</connections>
</file>

<file path=xl/sharedStrings.xml><?xml version="1.0" encoding="utf-8"?>
<sst xmlns="http://schemas.openxmlformats.org/spreadsheetml/2006/main" count="36" uniqueCount="27">
  <si>
    <t>p1</t>
  </si>
  <si>
    <t>p2</t>
  </si>
  <si>
    <t>p3</t>
  </si>
  <si>
    <t>p4</t>
  </si>
  <si>
    <t>p5</t>
  </si>
  <si>
    <t>p6</t>
  </si>
  <si>
    <t>p9</t>
  </si>
  <si>
    <t>p10</t>
  </si>
  <si>
    <t>p11</t>
  </si>
  <si>
    <t>p12</t>
  </si>
  <si>
    <t>p13</t>
  </si>
  <si>
    <t>p14</t>
  </si>
  <si>
    <t>p15</t>
  </si>
  <si>
    <t>HS</t>
  </si>
  <si>
    <t xml:space="preserve"> riziková skupina</t>
  </si>
  <si>
    <t>Cut-off</t>
  </si>
  <si>
    <t>TP</t>
  </si>
  <si>
    <t>FP</t>
  </si>
  <si>
    <t>TN</t>
  </si>
  <si>
    <t>FN</t>
  </si>
  <si>
    <t>Senzitivita</t>
  </si>
  <si>
    <t>Specificita</t>
  </si>
  <si>
    <t>J</t>
  </si>
  <si>
    <t>p=</t>
  </si>
  <si>
    <t>q=</t>
  </si>
  <si>
    <t>I</t>
  </si>
  <si>
    <t>1-Specificita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</si>
</sst>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0.000"/>
    <numFmt numFmtId="171" formatCode="0.000%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right"/>
    </xf>
    <xf numFmtId="9" fontId="0" fillId="0" borderId="0" xfId="1" applyFont="1"/>
    <xf numFmtId="9" fontId="0" fillId="0" borderId="0" xfId="0" applyNumberFormat="1"/>
    <xf numFmtId="2" fontId="0" fillId="0" borderId="0" xfId="0" applyNumberFormat="1"/>
    <xf numFmtId="171" fontId="0" fillId="0" borderId="0" xfId="0" applyNumberFormat="1"/>
    <xf numFmtId="169" fontId="0" fillId="0" borderId="0" xfId="1" applyNumberFormat="1" applyFont="1"/>
  </cellXfs>
  <cellStyles count="2">
    <cellStyle name="Normální" xfId="0" builtinId="0"/>
    <cellStyle name="Procenta" xfId="1" builtinId="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169" formatCode="0.000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</dxf>
    <dxf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D094B87-9EAF-4145-8423-0C941A6A07D6}" autoFormatId="16" applyNumberFormats="0" applyBorderFormats="0" applyFontFormats="0" applyPatternFormats="0" applyAlignmentFormats="0" applyWidthHeightFormats="0">
  <queryTableRefresh nextId="10">
    <queryTableFields count="9">
      <queryTableField id="1" name="Cut-off" tableColumnId="1"/>
      <queryTableField id="2" name="TP" tableColumnId="2"/>
      <queryTableField id="3" name="FP" tableColumnId="3"/>
      <queryTableField id="4" name="TN" tableColumnId="4"/>
      <queryTableField id="5" name="FN" tableColumnId="5"/>
      <queryTableField id="6" name="Senzitivita" tableColumnId="6"/>
      <queryTableField id="7" name="Specificita" tableColumnId="7"/>
      <queryTableField id="8" name="J" tableColumnId="8"/>
      <queryTableField id="9" name="I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E98FEF3-223A-4F22-BCEC-61BD5AE86332}" name="Tabulka1_1" displayName="Tabulka1_1" ref="A1:I49" tableType="queryTable" totalsRowShown="0">
  <autoFilter ref="A1:I49" xr:uid="{8E98FEF3-223A-4F22-BCEC-61BD5AE86332}"/>
  <tableColumns count="9">
    <tableColumn id="1" xr3:uid="{59D8929E-1C88-4727-89F5-9AF8C1AD12BF}" uniqueName="1" name="Cut-off" queryTableFieldId="1"/>
    <tableColumn id="2" xr3:uid="{EC39482C-1A95-4DE9-B7D3-708D96A06DD2}" uniqueName="2" name="TP" queryTableFieldId="2"/>
    <tableColumn id="3" xr3:uid="{0DD4E461-71B5-400D-9F7D-F8384483A9C7}" uniqueName="3" name="FP" queryTableFieldId="3"/>
    <tableColumn id="4" xr3:uid="{D63B2D4E-4C26-46E2-B9DE-EEF79A213789}" uniqueName="4" name="TN" queryTableFieldId="4"/>
    <tableColumn id="5" xr3:uid="{C22CAF84-3913-4BD2-B4A5-37E9BB995203}" uniqueName="5" name="FN" queryTableFieldId="5"/>
    <tableColumn id="6" xr3:uid="{028E3EC1-339C-4086-933A-1A5F20A5B911}" uniqueName="6" name="Senzitivita" queryTableFieldId="6" dataCellStyle="Procenta"/>
    <tableColumn id="7" xr3:uid="{88C764FC-41A1-4CC3-911C-67A1374B018F}" uniqueName="7" name="Specificita" queryTableFieldId="7" dataCellStyle="Procenta"/>
    <tableColumn id="8" xr3:uid="{73AB454D-19A1-4A57-9749-EF9C8B89E6F9}" uniqueName="8" name="J" queryTableFieldId="8" dataDxfId="4"/>
    <tableColumn id="9" xr3:uid="{82DFC4D8-75ED-4AAF-9E47-52F76B02A4D9}" uniqueName="9" name="I" queryTableFieldId="9" dataCellStyle="Procenta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A7BCC0-4DE9-465C-8A9B-D945F84140C2}" name="Tabulka1" displayName="Tabulka1" ref="R1:AA49" totalsRowShown="0" headerRowDxfId="5">
  <autoFilter ref="R1:AA49" xr:uid="{DCA7BCC0-4DE9-465C-8A9B-D945F84140C2}"/>
  <tableColumns count="10">
    <tableColumn id="1" xr3:uid="{9A05CB0F-A9A2-49AC-B3E6-55084E478FD8}" name="Cut-off"/>
    <tableColumn id="2" xr3:uid="{9E2F0829-DC24-49C9-A225-60B505B3EE87}" name="TP"/>
    <tableColumn id="3" xr3:uid="{17743752-7C53-4438-A01B-7C1A3E810A15}" name="FP">
      <calculatedColumnFormula>COUNTIFS(N:N,0,O:O,_xlfn.CONCAT("&gt;=",R2))</calculatedColumnFormula>
    </tableColumn>
    <tableColumn id="4" xr3:uid="{05DE31B5-C5F1-4886-A48C-A95785806FC5}" name="TN">
      <calculatedColumnFormula>COUNTIFS(N:N,0,O:O,_xlfn.CONCAT("&lt;",R2))</calculatedColumnFormula>
    </tableColumn>
    <tableColumn id="5" xr3:uid="{0F88B990-265A-46C7-9858-A615E669AE97}" name="FN">
      <calculatedColumnFormula>COUNTIFS(N:N,1,O:O,_xlfn.CONCAT("&lt;",R2))</calculatedColumnFormula>
    </tableColumn>
    <tableColumn id="6" xr3:uid="{EF0D1960-956C-4165-AB00-E3A085136F08}" name="Senzitivita" dataDxfId="6" dataCellStyle="Procenta">
      <calculatedColumnFormula>S2/(S2+V2)</calculatedColumnFormula>
    </tableColumn>
    <tableColumn id="7" xr3:uid="{87719386-E846-44DE-B977-E12A01021B4F}" name="Specificita" dataDxfId="3" dataCellStyle="Procenta">
      <calculatedColumnFormula>U2/(U2+T2)</calculatedColumnFormula>
    </tableColumn>
    <tableColumn id="10" xr3:uid="{F1F5A75B-2788-435F-90CA-DC88CA51094E}" name="1-Specificita" dataDxfId="0" dataCellStyle="Procenta">
      <calculatedColumnFormula>1-Tabulka1[[#This Row],[Specificita]]</calculatedColumnFormula>
    </tableColumn>
    <tableColumn id="8" xr3:uid="{9FC4BDCC-67C8-4648-9CC4-1ADFFE2EC0E3}" name="J" dataDxfId="1" dataCellStyle="Procenta">
      <calculatedColumnFormula>W2+X2-1</calculatedColumnFormula>
    </tableColumn>
    <tableColumn id="9" xr3:uid="{FCA0703E-07FE-4E21-BB79-972EE7203ECC}" name="I" dataDxfId="2">
      <calculatedColumnFormula>$AD$1*W2+$AD$2*X2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A6CF1-FAC1-427B-B447-380EABF7553E}">
  <dimension ref="A1:I49"/>
  <sheetViews>
    <sheetView workbookViewId="0">
      <selection activeCell="H2" sqref="H2:H49"/>
    </sheetView>
  </sheetViews>
  <sheetFormatPr defaultRowHeight="14.25" x14ac:dyDescent="0.45"/>
  <cols>
    <col min="1" max="1" width="8.53125" bestFit="1" customWidth="1"/>
    <col min="2" max="2" width="4.86328125" bestFit="1" customWidth="1"/>
    <col min="3" max="3" width="4.9296875" bestFit="1" customWidth="1"/>
    <col min="4" max="4" width="5.06640625" bestFit="1" customWidth="1"/>
    <col min="5" max="5" width="5.1328125" bestFit="1" customWidth="1"/>
    <col min="6" max="7" width="11.73046875" style="3" bestFit="1" customWidth="1"/>
    <col min="8" max="8" width="12.33203125" bestFit="1" customWidth="1"/>
    <col min="9" max="9" width="11.73046875" style="3" bestFit="1" customWidth="1"/>
  </cols>
  <sheetData>
    <row r="1" spans="1:9" x14ac:dyDescent="0.45">
      <c r="A1" t="s">
        <v>15</v>
      </c>
      <c r="B1" t="s">
        <v>16</v>
      </c>
      <c r="C1" t="s">
        <v>17</v>
      </c>
      <c r="D1" t="s">
        <v>18</v>
      </c>
      <c r="E1" t="s">
        <v>19</v>
      </c>
      <c r="F1" s="3" t="s">
        <v>20</v>
      </c>
      <c r="G1" s="3" t="s">
        <v>21</v>
      </c>
      <c r="H1" t="s">
        <v>22</v>
      </c>
      <c r="I1" s="3" t="s">
        <v>25</v>
      </c>
    </row>
    <row r="2" spans="1:9" x14ac:dyDescent="0.45">
      <c r="A2">
        <v>16</v>
      </c>
      <c r="B2">
        <v>317</v>
      </c>
      <c r="C2">
        <v>170</v>
      </c>
      <c r="D2">
        <v>0</v>
      </c>
      <c r="E2">
        <v>0</v>
      </c>
      <c r="F2" s="3">
        <v>1</v>
      </c>
      <c r="G2" s="3">
        <v>0</v>
      </c>
      <c r="H2" s="5">
        <v>0</v>
      </c>
      <c r="I2" s="3">
        <v>0.65092402464065713</v>
      </c>
    </row>
    <row r="3" spans="1:9" x14ac:dyDescent="0.45">
      <c r="A3">
        <v>17</v>
      </c>
      <c r="B3">
        <v>317</v>
      </c>
      <c r="C3">
        <v>169</v>
      </c>
      <c r="D3">
        <v>1</v>
      </c>
      <c r="E3">
        <v>0</v>
      </c>
      <c r="F3" s="3">
        <v>1</v>
      </c>
      <c r="G3" s="3">
        <v>5.8823529411764705E-3</v>
      </c>
      <c r="H3" s="5">
        <v>5.8823529411764497E-3</v>
      </c>
      <c r="I3" s="3">
        <v>0.65297741273100618</v>
      </c>
    </row>
    <row r="4" spans="1:9" x14ac:dyDescent="0.45">
      <c r="A4">
        <v>18</v>
      </c>
      <c r="B4">
        <v>317</v>
      </c>
      <c r="C4">
        <v>169</v>
      </c>
      <c r="D4">
        <v>1</v>
      </c>
      <c r="E4">
        <v>0</v>
      </c>
      <c r="F4" s="3">
        <v>1</v>
      </c>
      <c r="G4" s="3">
        <v>5.8823529411764705E-3</v>
      </c>
      <c r="H4" s="5">
        <v>5.8823529411764497E-3</v>
      </c>
      <c r="I4" s="3">
        <v>0.65297741273100618</v>
      </c>
    </row>
    <row r="5" spans="1:9" x14ac:dyDescent="0.45">
      <c r="A5">
        <v>19</v>
      </c>
      <c r="B5">
        <v>316</v>
      </c>
      <c r="C5">
        <v>169</v>
      </c>
      <c r="D5">
        <v>1</v>
      </c>
      <c r="E5">
        <v>1</v>
      </c>
      <c r="F5" s="3">
        <v>0.99684542586750791</v>
      </c>
      <c r="G5" s="3">
        <v>5.8823529411764705E-3</v>
      </c>
      <c r="H5" s="5">
        <v>2.7277788086843557E-3</v>
      </c>
      <c r="I5" s="3">
        <v>0.65092402464065713</v>
      </c>
    </row>
    <row r="6" spans="1:9" x14ac:dyDescent="0.45">
      <c r="A6">
        <v>20</v>
      </c>
      <c r="B6">
        <v>315</v>
      </c>
      <c r="C6">
        <v>169</v>
      </c>
      <c r="D6">
        <v>1</v>
      </c>
      <c r="E6">
        <v>2</v>
      </c>
      <c r="F6" s="3">
        <v>0.99369085173501581</v>
      </c>
      <c r="G6" s="3">
        <v>5.8823529411764705E-3</v>
      </c>
      <c r="H6" s="5">
        <v>-4.2679532380773821E-4</v>
      </c>
      <c r="I6" s="3">
        <v>0.64887063655030808</v>
      </c>
    </row>
    <row r="7" spans="1:9" x14ac:dyDescent="0.45">
      <c r="A7">
        <v>21</v>
      </c>
      <c r="B7">
        <v>312</v>
      </c>
      <c r="C7">
        <v>168</v>
      </c>
      <c r="D7">
        <v>2</v>
      </c>
      <c r="E7">
        <v>5</v>
      </c>
      <c r="F7" s="3">
        <v>0.98422712933753942</v>
      </c>
      <c r="G7" s="3">
        <v>1.1764705882352941E-2</v>
      </c>
      <c r="H7" s="5">
        <v>-4.0081647801076814E-3</v>
      </c>
      <c r="I7" s="3">
        <v>0.64476386036960986</v>
      </c>
    </row>
    <row r="8" spans="1:9" x14ac:dyDescent="0.45">
      <c r="A8">
        <v>22</v>
      </c>
      <c r="B8">
        <v>310</v>
      </c>
      <c r="C8">
        <v>167</v>
      </c>
      <c r="D8">
        <v>3</v>
      </c>
      <c r="E8">
        <v>7</v>
      </c>
      <c r="F8" s="3">
        <v>0.97791798107255523</v>
      </c>
      <c r="G8" s="3">
        <v>1.7647058823529412E-2</v>
      </c>
      <c r="H8" s="5">
        <v>-4.4349601039153086E-3</v>
      </c>
      <c r="I8" s="3">
        <v>0.64271047227926092</v>
      </c>
    </row>
    <row r="9" spans="1:9" x14ac:dyDescent="0.45">
      <c r="A9">
        <v>23</v>
      </c>
      <c r="B9">
        <v>307</v>
      </c>
      <c r="C9">
        <v>165</v>
      </c>
      <c r="D9">
        <v>5</v>
      </c>
      <c r="E9">
        <v>10</v>
      </c>
      <c r="F9" s="3">
        <v>0.96845425867507884</v>
      </c>
      <c r="G9" s="3">
        <v>2.9411764705882353E-2</v>
      </c>
      <c r="H9" s="5">
        <v>-2.1339766190388021E-3</v>
      </c>
      <c r="I9" s="3">
        <v>0.64065708418891176</v>
      </c>
    </row>
    <row r="10" spans="1:9" x14ac:dyDescent="0.45">
      <c r="A10">
        <v>24</v>
      </c>
      <c r="B10">
        <v>307</v>
      </c>
      <c r="C10">
        <v>164</v>
      </c>
      <c r="D10">
        <v>6</v>
      </c>
      <c r="E10">
        <v>10</v>
      </c>
      <c r="F10" s="3">
        <v>0.96845425867507884</v>
      </c>
      <c r="G10" s="3">
        <v>3.5294117647058823E-2</v>
      </c>
      <c r="H10" s="5">
        <v>3.7483763221377586E-3</v>
      </c>
      <c r="I10" s="3">
        <v>0.64271047227926081</v>
      </c>
    </row>
    <row r="11" spans="1:9" x14ac:dyDescent="0.45">
      <c r="A11">
        <v>25</v>
      </c>
      <c r="B11">
        <v>303</v>
      </c>
      <c r="C11">
        <v>164</v>
      </c>
      <c r="D11">
        <v>6</v>
      </c>
      <c r="E11">
        <v>14</v>
      </c>
      <c r="F11" s="3">
        <v>0.95583596214511046</v>
      </c>
      <c r="G11" s="3">
        <v>3.5294117647058823E-2</v>
      </c>
      <c r="H11" s="5">
        <v>-8.8699202078307282E-3</v>
      </c>
      <c r="I11" s="3">
        <v>0.6344969199178645</v>
      </c>
    </row>
    <row r="12" spans="1:9" x14ac:dyDescent="0.45">
      <c r="A12">
        <v>26</v>
      </c>
      <c r="B12">
        <v>303</v>
      </c>
      <c r="C12">
        <v>162</v>
      </c>
      <c r="D12">
        <v>8</v>
      </c>
      <c r="E12">
        <v>14</v>
      </c>
      <c r="F12" s="3">
        <v>0.95583596214511046</v>
      </c>
      <c r="G12" s="3">
        <v>4.7058823529411764E-2</v>
      </c>
      <c r="H12" s="5">
        <v>2.8947856745222822E-3</v>
      </c>
      <c r="I12" s="3">
        <v>0.63860369609856271</v>
      </c>
    </row>
    <row r="13" spans="1:9" x14ac:dyDescent="0.45">
      <c r="A13">
        <v>27</v>
      </c>
      <c r="B13">
        <v>299</v>
      </c>
      <c r="C13">
        <v>160</v>
      </c>
      <c r="D13">
        <v>10</v>
      </c>
      <c r="E13">
        <v>18</v>
      </c>
      <c r="F13" s="3">
        <v>0.94321766561514198</v>
      </c>
      <c r="G13" s="3">
        <v>5.8823529411764705E-2</v>
      </c>
      <c r="H13" s="5">
        <v>2.0411950269065837E-3</v>
      </c>
      <c r="I13" s="3">
        <v>0.6344969199178645</v>
      </c>
    </row>
    <row r="14" spans="1:9" x14ac:dyDescent="0.45">
      <c r="A14">
        <v>28</v>
      </c>
      <c r="B14">
        <v>290</v>
      </c>
      <c r="C14">
        <v>158</v>
      </c>
      <c r="D14">
        <v>12</v>
      </c>
      <c r="E14">
        <v>27</v>
      </c>
      <c r="F14" s="3">
        <v>0.91482649842271291</v>
      </c>
      <c r="G14" s="3">
        <v>7.0588235294117646E-2</v>
      </c>
      <c r="H14" s="5">
        <v>-1.4585266283169473E-2</v>
      </c>
      <c r="I14" s="3">
        <v>0.62012320328542103</v>
      </c>
    </row>
    <row r="15" spans="1:9" x14ac:dyDescent="0.45">
      <c r="A15">
        <v>29</v>
      </c>
      <c r="B15">
        <v>285</v>
      </c>
      <c r="C15">
        <v>156</v>
      </c>
      <c r="D15">
        <v>14</v>
      </c>
      <c r="E15">
        <v>32</v>
      </c>
      <c r="F15" s="3">
        <v>0.89905362776025233</v>
      </c>
      <c r="G15" s="3">
        <v>8.2352941176470587E-2</v>
      </c>
      <c r="H15" s="5">
        <v>-1.8593431063277044E-2</v>
      </c>
      <c r="I15" s="3">
        <v>0.61396303901437377</v>
      </c>
    </row>
    <row r="16" spans="1:9" x14ac:dyDescent="0.45">
      <c r="A16">
        <v>30</v>
      </c>
      <c r="B16">
        <v>278</v>
      </c>
      <c r="C16">
        <v>151</v>
      </c>
      <c r="D16">
        <v>19</v>
      </c>
      <c r="E16">
        <v>39</v>
      </c>
      <c r="F16" s="3">
        <v>0.87697160883280756</v>
      </c>
      <c r="G16" s="3">
        <v>0.11176470588235295</v>
      </c>
      <c r="H16" s="5">
        <v>-1.1263685284839453E-2</v>
      </c>
      <c r="I16" s="3">
        <v>0.60985626283367556</v>
      </c>
    </row>
    <row r="17" spans="1:9" x14ac:dyDescent="0.45">
      <c r="A17">
        <v>31</v>
      </c>
      <c r="B17">
        <v>270</v>
      </c>
      <c r="C17">
        <v>144</v>
      </c>
      <c r="D17">
        <v>26</v>
      </c>
      <c r="E17">
        <v>47</v>
      </c>
      <c r="F17" s="3">
        <v>0.8517350157728707</v>
      </c>
      <c r="G17" s="3">
        <v>0.15294117647058825</v>
      </c>
      <c r="H17" s="5">
        <v>4.6761922434588321E-3</v>
      </c>
      <c r="I17" s="3">
        <v>0.60780287474332662</v>
      </c>
    </row>
    <row r="18" spans="1:9" x14ac:dyDescent="0.45">
      <c r="A18">
        <v>32</v>
      </c>
      <c r="B18">
        <v>261</v>
      </c>
      <c r="C18">
        <v>139</v>
      </c>
      <c r="D18">
        <v>31</v>
      </c>
      <c r="E18">
        <v>56</v>
      </c>
      <c r="F18" s="3">
        <v>0.82334384858044163</v>
      </c>
      <c r="G18" s="3">
        <v>0.18235294117647058</v>
      </c>
      <c r="H18" s="5">
        <v>5.696789756912235E-3</v>
      </c>
      <c r="I18" s="3">
        <v>0.59958932238193019</v>
      </c>
    </row>
    <row r="19" spans="1:9" x14ac:dyDescent="0.45">
      <c r="A19">
        <v>33</v>
      </c>
      <c r="B19">
        <v>255</v>
      </c>
      <c r="C19">
        <v>131</v>
      </c>
      <c r="D19">
        <v>39</v>
      </c>
      <c r="E19">
        <v>62</v>
      </c>
      <c r="F19" s="3">
        <v>0.80441640378548895</v>
      </c>
      <c r="G19" s="3">
        <v>0.22941176470588234</v>
      </c>
      <c r="H19" s="5">
        <v>3.3828168491371269E-2</v>
      </c>
      <c r="I19" s="3">
        <v>0.6036960985626284</v>
      </c>
    </row>
    <row r="20" spans="1:9" x14ac:dyDescent="0.45">
      <c r="A20">
        <v>34</v>
      </c>
      <c r="B20">
        <v>250</v>
      </c>
      <c r="C20">
        <v>124</v>
      </c>
      <c r="D20">
        <v>46</v>
      </c>
      <c r="E20">
        <v>67</v>
      </c>
      <c r="F20" s="3">
        <v>0.78864353312302837</v>
      </c>
      <c r="G20" s="3">
        <v>0.27058823529411763</v>
      </c>
      <c r="H20" s="5">
        <v>5.9231768417145947E-2</v>
      </c>
      <c r="I20" s="3">
        <v>0.6078028747433265</v>
      </c>
    </row>
    <row r="21" spans="1:9" x14ac:dyDescent="0.45">
      <c r="A21">
        <v>35</v>
      </c>
      <c r="B21">
        <v>237</v>
      </c>
      <c r="C21">
        <v>119</v>
      </c>
      <c r="D21">
        <v>51</v>
      </c>
      <c r="E21">
        <v>80</v>
      </c>
      <c r="F21" s="3">
        <v>0.74763406940063093</v>
      </c>
      <c r="G21" s="3">
        <v>0.3</v>
      </c>
      <c r="H21" s="5">
        <v>4.7634069400630974E-2</v>
      </c>
      <c r="I21" s="3">
        <v>0.59137577002053388</v>
      </c>
    </row>
    <row r="22" spans="1:9" x14ac:dyDescent="0.45">
      <c r="A22">
        <v>36</v>
      </c>
      <c r="B22">
        <v>223</v>
      </c>
      <c r="C22">
        <v>106</v>
      </c>
      <c r="D22">
        <v>64</v>
      </c>
      <c r="E22">
        <v>94</v>
      </c>
      <c r="F22" s="3">
        <v>0.70347003154574128</v>
      </c>
      <c r="G22" s="3">
        <v>0.37647058823529411</v>
      </c>
      <c r="H22" s="5">
        <v>7.9940619781035505E-2</v>
      </c>
      <c r="I22" s="3">
        <v>0.58932238193018482</v>
      </c>
    </row>
    <row r="23" spans="1:9" x14ac:dyDescent="0.45">
      <c r="A23">
        <v>37</v>
      </c>
      <c r="B23">
        <v>213</v>
      </c>
      <c r="C23">
        <v>96</v>
      </c>
      <c r="D23">
        <v>74</v>
      </c>
      <c r="E23">
        <v>104</v>
      </c>
      <c r="F23" s="3">
        <v>0.67192429022082023</v>
      </c>
      <c r="G23" s="3">
        <v>0.43529411764705883</v>
      </c>
      <c r="H23" s="5">
        <v>0.10721840786787906</v>
      </c>
      <c r="I23" s="3">
        <v>0.58932238193018482</v>
      </c>
    </row>
    <row r="24" spans="1:9" x14ac:dyDescent="0.45">
      <c r="A24">
        <v>38</v>
      </c>
      <c r="B24">
        <v>200</v>
      </c>
      <c r="C24">
        <v>90</v>
      </c>
      <c r="D24">
        <v>80</v>
      </c>
      <c r="E24">
        <v>117</v>
      </c>
      <c r="F24" s="3">
        <v>0.63091482649842268</v>
      </c>
      <c r="G24" s="3">
        <v>0.47058823529411764</v>
      </c>
      <c r="H24" s="5">
        <v>0.10150306179254032</v>
      </c>
      <c r="I24" s="3">
        <v>0.57494866529774125</v>
      </c>
    </row>
    <row r="25" spans="1:9" x14ac:dyDescent="0.45">
      <c r="A25">
        <v>39</v>
      </c>
      <c r="B25">
        <v>187</v>
      </c>
      <c r="C25">
        <v>77</v>
      </c>
      <c r="D25">
        <v>93</v>
      </c>
      <c r="E25">
        <v>130</v>
      </c>
      <c r="F25" s="3">
        <v>0.58990536277602523</v>
      </c>
      <c r="G25" s="3">
        <v>0.54705882352941182</v>
      </c>
      <c r="H25" s="5">
        <v>0.13696418630543716</v>
      </c>
      <c r="I25" s="3">
        <v>0.57494866529774136</v>
      </c>
    </row>
    <row r="26" spans="1:9" x14ac:dyDescent="0.45">
      <c r="A26">
        <v>40</v>
      </c>
      <c r="B26">
        <v>178</v>
      </c>
      <c r="C26">
        <v>71</v>
      </c>
      <c r="D26">
        <v>99</v>
      </c>
      <c r="E26">
        <v>139</v>
      </c>
      <c r="F26" s="3">
        <v>0.56151419558359617</v>
      </c>
      <c r="G26" s="3">
        <v>0.58235294117647063</v>
      </c>
      <c r="H26" s="5">
        <v>0.14386713676006679</v>
      </c>
      <c r="I26" s="3">
        <v>0.56878850102669398</v>
      </c>
    </row>
    <row r="27" spans="1:9" x14ac:dyDescent="0.45">
      <c r="A27">
        <v>41</v>
      </c>
      <c r="B27">
        <v>163</v>
      </c>
      <c r="C27">
        <v>57</v>
      </c>
      <c r="D27">
        <v>113</v>
      </c>
      <c r="E27">
        <v>154</v>
      </c>
      <c r="F27" s="3">
        <v>0.51419558359621453</v>
      </c>
      <c r="G27" s="3">
        <v>0.66470588235294115</v>
      </c>
      <c r="H27" s="5">
        <v>0.17890146594915568</v>
      </c>
      <c r="I27" s="3">
        <v>0.56673511293634493</v>
      </c>
    </row>
    <row r="28" spans="1:9" x14ac:dyDescent="0.45">
      <c r="A28">
        <v>42</v>
      </c>
      <c r="B28">
        <v>151</v>
      </c>
      <c r="C28">
        <v>50</v>
      </c>
      <c r="D28">
        <v>120</v>
      </c>
      <c r="E28">
        <v>166</v>
      </c>
      <c r="F28" s="3">
        <v>0.47634069400630913</v>
      </c>
      <c r="G28" s="3">
        <v>0.70588235294117652</v>
      </c>
      <c r="H28" s="5">
        <v>0.1822230469474857</v>
      </c>
      <c r="I28" s="3">
        <v>0.55646817248459957</v>
      </c>
    </row>
    <row r="29" spans="1:9" x14ac:dyDescent="0.45">
      <c r="A29">
        <v>43</v>
      </c>
      <c r="B29">
        <v>133</v>
      </c>
      <c r="C29">
        <v>48</v>
      </c>
      <c r="D29">
        <v>122</v>
      </c>
      <c r="E29">
        <v>184</v>
      </c>
      <c r="F29" s="3">
        <v>0.4195583596214511</v>
      </c>
      <c r="G29" s="3">
        <v>0.71764705882352942</v>
      </c>
      <c r="H29" s="5">
        <v>0.13720541844498046</v>
      </c>
      <c r="I29" s="3">
        <v>0.52361396303901442</v>
      </c>
    </row>
    <row r="30" spans="1:9" x14ac:dyDescent="0.45">
      <c r="A30">
        <v>44</v>
      </c>
      <c r="B30">
        <v>116</v>
      </c>
      <c r="C30">
        <v>43</v>
      </c>
      <c r="D30">
        <v>127</v>
      </c>
      <c r="E30">
        <v>201</v>
      </c>
      <c r="F30" s="3">
        <v>0.36593059936908517</v>
      </c>
      <c r="G30" s="3">
        <v>0.74705882352941178</v>
      </c>
      <c r="H30" s="5">
        <v>0.11298942289849689</v>
      </c>
      <c r="I30" s="3">
        <v>0.49897330595482547</v>
      </c>
    </row>
    <row r="31" spans="1:9" x14ac:dyDescent="0.45">
      <c r="A31">
        <v>45</v>
      </c>
      <c r="B31">
        <v>103</v>
      </c>
      <c r="C31">
        <v>42</v>
      </c>
      <c r="D31">
        <v>128</v>
      </c>
      <c r="E31">
        <v>214</v>
      </c>
      <c r="F31" s="3">
        <v>0.32492113564668768</v>
      </c>
      <c r="G31" s="3">
        <v>0.75294117647058822</v>
      </c>
      <c r="H31" s="5">
        <v>7.78623121172759E-2</v>
      </c>
      <c r="I31" s="3">
        <v>0.47433264887063653</v>
      </c>
    </row>
    <row r="32" spans="1:9" x14ac:dyDescent="0.45">
      <c r="A32">
        <v>46</v>
      </c>
      <c r="B32">
        <v>95</v>
      </c>
      <c r="C32">
        <v>31</v>
      </c>
      <c r="D32">
        <v>139</v>
      </c>
      <c r="E32">
        <v>222</v>
      </c>
      <c r="F32" s="3">
        <v>0.29968454258675081</v>
      </c>
      <c r="G32" s="3">
        <v>0.81764705882352939</v>
      </c>
      <c r="H32" s="5">
        <v>0.11733160141028032</v>
      </c>
      <c r="I32" s="3">
        <v>0.48049281314168379</v>
      </c>
    </row>
    <row r="33" spans="1:9" x14ac:dyDescent="0.45">
      <c r="A33">
        <v>47</v>
      </c>
      <c r="B33">
        <v>85</v>
      </c>
      <c r="C33">
        <v>28</v>
      </c>
      <c r="D33">
        <v>142</v>
      </c>
      <c r="E33">
        <v>232</v>
      </c>
      <c r="F33" s="3">
        <v>0.26813880126182965</v>
      </c>
      <c r="G33" s="3">
        <v>0.83529411764705885</v>
      </c>
      <c r="H33" s="5">
        <v>0.1034329189088885</v>
      </c>
      <c r="I33" s="3">
        <v>0.46611909650924022</v>
      </c>
    </row>
    <row r="34" spans="1:9" x14ac:dyDescent="0.45">
      <c r="A34">
        <v>48</v>
      </c>
      <c r="B34">
        <v>69</v>
      </c>
      <c r="C34">
        <v>26</v>
      </c>
      <c r="D34">
        <v>144</v>
      </c>
      <c r="E34">
        <v>248</v>
      </c>
      <c r="F34" s="3">
        <v>0.21766561514195584</v>
      </c>
      <c r="G34" s="3">
        <v>0.84705882352941175</v>
      </c>
      <c r="H34" s="5">
        <v>6.4724438671367679E-2</v>
      </c>
      <c r="I34" s="3">
        <v>0.43737166324435317</v>
      </c>
    </row>
    <row r="35" spans="1:9" x14ac:dyDescent="0.45">
      <c r="A35">
        <v>49</v>
      </c>
      <c r="B35">
        <v>57</v>
      </c>
      <c r="C35">
        <v>19</v>
      </c>
      <c r="D35">
        <v>151</v>
      </c>
      <c r="E35">
        <v>260</v>
      </c>
      <c r="F35" s="3">
        <v>0.17981072555205047</v>
      </c>
      <c r="G35" s="3">
        <v>0.88823529411764701</v>
      </c>
      <c r="H35" s="5">
        <v>6.8046019669697477E-2</v>
      </c>
      <c r="I35" s="3">
        <v>0.42710472279260775</v>
      </c>
    </row>
    <row r="36" spans="1:9" x14ac:dyDescent="0.45">
      <c r="A36">
        <v>50</v>
      </c>
      <c r="B36">
        <v>47</v>
      </c>
      <c r="C36">
        <v>19</v>
      </c>
      <c r="D36">
        <v>151</v>
      </c>
      <c r="E36">
        <v>270</v>
      </c>
      <c r="F36" s="3">
        <v>0.14826498422712933</v>
      </c>
      <c r="G36" s="3">
        <v>0.88823529411764701</v>
      </c>
      <c r="H36" s="5">
        <v>3.6500278344776316E-2</v>
      </c>
      <c r="I36" s="3">
        <v>0.40657084188911696</v>
      </c>
    </row>
    <row r="37" spans="1:9" x14ac:dyDescent="0.45">
      <c r="A37">
        <v>51</v>
      </c>
      <c r="B37">
        <v>41</v>
      </c>
      <c r="C37">
        <v>15</v>
      </c>
      <c r="D37">
        <v>155</v>
      </c>
      <c r="E37">
        <v>276</v>
      </c>
      <c r="F37" s="3">
        <v>0.12933753943217666</v>
      </c>
      <c r="G37" s="3">
        <v>0.91176470588235292</v>
      </c>
      <c r="H37" s="5">
        <v>4.1102245314529551E-2</v>
      </c>
      <c r="I37" s="3">
        <v>0.40246406570841886</v>
      </c>
    </row>
    <row r="38" spans="1:9" x14ac:dyDescent="0.45">
      <c r="A38">
        <v>52</v>
      </c>
      <c r="B38">
        <v>35</v>
      </c>
      <c r="C38">
        <v>14</v>
      </c>
      <c r="D38">
        <v>156</v>
      </c>
      <c r="E38">
        <v>282</v>
      </c>
      <c r="F38" s="3">
        <v>0.11041009463722397</v>
      </c>
      <c r="G38" s="3">
        <v>0.91764705882352937</v>
      </c>
      <c r="H38" s="5">
        <v>2.8057153460753437E-2</v>
      </c>
      <c r="I38" s="3">
        <v>0.39219712525667344</v>
      </c>
    </row>
    <row r="39" spans="1:9" x14ac:dyDescent="0.45">
      <c r="A39">
        <v>53</v>
      </c>
      <c r="B39">
        <v>31</v>
      </c>
      <c r="C39">
        <v>13</v>
      </c>
      <c r="D39">
        <v>157</v>
      </c>
      <c r="E39">
        <v>286</v>
      </c>
      <c r="F39" s="3">
        <v>9.7791798107255523E-2</v>
      </c>
      <c r="G39" s="3">
        <v>0.92352941176470593</v>
      </c>
      <c r="H39" s="5">
        <v>2.1321209871961511E-2</v>
      </c>
      <c r="I39" s="3">
        <v>0.38603696098562629</v>
      </c>
    </row>
    <row r="40" spans="1:9" x14ac:dyDescent="0.45">
      <c r="A40">
        <v>54</v>
      </c>
      <c r="B40">
        <v>23</v>
      </c>
      <c r="C40">
        <v>10</v>
      </c>
      <c r="D40">
        <v>160</v>
      </c>
      <c r="E40">
        <v>294</v>
      </c>
      <c r="F40" s="3">
        <v>7.2555205047318619E-2</v>
      </c>
      <c r="G40" s="3">
        <v>0.94117647058823528</v>
      </c>
      <c r="H40" s="5">
        <v>1.3731675635553886E-2</v>
      </c>
      <c r="I40" s="3">
        <v>0.37577002053388087</v>
      </c>
    </row>
    <row r="41" spans="1:9" x14ac:dyDescent="0.45">
      <c r="A41">
        <v>55</v>
      </c>
      <c r="B41">
        <v>19</v>
      </c>
      <c r="C41">
        <v>5</v>
      </c>
      <c r="D41">
        <v>165</v>
      </c>
      <c r="E41">
        <v>298</v>
      </c>
      <c r="F41" s="3">
        <v>5.993690851735016E-2</v>
      </c>
      <c r="G41" s="3">
        <v>0.97058823529411764</v>
      </c>
      <c r="H41" s="5">
        <v>3.0525143811467759E-2</v>
      </c>
      <c r="I41" s="3">
        <v>0.37782340862422997</v>
      </c>
    </row>
    <row r="42" spans="1:9" x14ac:dyDescent="0.45">
      <c r="A42">
        <v>56</v>
      </c>
      <c r="B42">
        <v>16</v>
      </c>
      <c r="C42">
        <v>2</v>
      </c>
      <c r="D42">
        <v>168</v>
      </c>
      <c r="E42">
        <v>301</v>
      </c>
      <c r="F42" s="3">
        <v>5.0473186119873815E-2</v>
      </c>
      <c r="G42" s="3">
        <v>0.9882352941176471</v>
      </c>
      <c r="H42" s="5">
        <v>3.8708480237520826E-2</v>
      </c>
      <c r="I42" s="3">
        <v>0.37782340862422992</v>
      </c>
    </row>
    <row r="43" spans="1:9" x14ac:dyDescent="0.45">
      <c r="A43">
        <v>57</v>
      </c>
      <c r="B43">
        <v>8</v>
      </c>
      <c r="C43">
        <v>0</v>
      </c>
      <c r="D43">
        <v>170</v>
      </c>
      <c r="E43">
        <v>309</v>
      </c>
      <c r="F43" s="3">
        <v>2.5236593059936908E-2</v>
      </c>
      <c r="G43" s="3">
        <v>1</v>
      </c>
      <c r="H43" s="5">
        <v>2.5236593059936974E-2</v>
      </c>
      <c r="I43" s="3">
        <v>0.3655030800821355</v>
      </c>
    </row>
    <row r="44" spans="1:9" x14ac:dyDescent="0.45">
      <c r="A44">
        <v>58</v>
      </c>
      <c r="B44">
        <v>6</v>
      </c>
      <c r="C44">
        <v>0</v>
      </c>
      <c r="D44">
        <v>170</v>
      </c>
      <c r="E44">
        <v>311</v>
      </c>
      <c r="F44" s="3">
        <v>1.8927444794952682E-2</v>
      </c>
      <c r="G44" s="3">
        <v>1</v>
      </c>
      <c r="H44" s="5">
        <v>1.8927444794952786E-2</v>
      </c>
      <c r="I44" s="3">
        <v>0.36139630390143734</v>
      </c>
    </row>
    <row r="45" spans="1:9" x14ac:dyDescent="0.45">
      <c r="A45">
        <v>59</v>
      </c>
      <c r="B45">
        <v>4</v>
      </c>
      <c r="C45">
        <v>0</v>
      </c>
      <c r="D45">
        <v>170</v>
      </c>
      <c r="E45">
        <v>313</v>
      </c>
      <c r="F45" s="3">
        <v>1.2618296529968454E-2</v>
      </c>
      <c r="G45" s="3">
        <v>1</v>
      </c>
      <c r="H45" s="5">
        <v>1.2618296529968376E-2</v>
      </c>
      <c r="I45" s="3">
        <v>0.35728952772073919</v>
      </c>
    </row>
    <row r="46" spans="1:9" x14ac:dyDescent="0.45">
      <c r="A46">
        <v>60</v>
      </c>
      <c r="B46">
        <v>2</v>
      </c>
      <c r="C46">
        <v>0</v>
      </c>
      <c r="D46">
        <v>170</v>
      </c>
      <c r="E46">
        <v>315</v>
      </c>
      <c r="F46" s="3">
        <v>6.3091482649842269E-3</v>
      </c>
      <c r="G46" s="3">
        <v>1</v>
      </c>
      <c r="H46" s="5">
        <v>6.3091482649841879E-3</v>
      </c>
      <c r="I46" s="3">
        <v>0.35318275154004103</v>
      </c>
    </row>
    <row r="47" spans="1:9" x14ac:dyDescent="0.45">
      <c r="A47">
        <v>61</v>
      </c>
      <c r="B47">
        <v>2</v>
      </c>
      <c r="C47">
        <v>0</v>
      </c>
      <c r="D47">
        <v>170</v>
      </c>
      <c r="E47">
        <v>315</v>
      </c>
      <c r="F47" s="3">
        <v>6.3091482649842269E-3</v>
      </c>
      <c r="G47" s="3">
        <v>1</v>
      </c>
      <c r="H47" s="5">
        <v>6.3091482649841879E-3</v>
      </c>
      <c r="I47" s="3">
        <v>0.35318275154004103</v>
      </c>
    </row>
    <row r="48" spans="1:9" x14ac:dyDescent="0.45">
      <c r="A48">
        <v>62</v>
      </c>
      <c r="B48">
        <v>1</v>
      </c>
      <c r="C48">
        <v>0</v>
      </c>
      <c r="D48">
        <v>170</v>
      </c>
      <c r="E48">
        <v>316</v>
      </c>
      <c r="F48" s="3">
        <v>3.1545741324921135E-3</v>
      </c>
      <c r="G48" s="3">
        <v>1</v>
      </c>
      <c r="H48" s="5">
        <v>3.154574132492094E-3</v>
      </c>
      <c r="I48" s="3">
        <v>0.35112936344969192</v>
      </c>
    </row>
    <row r="49" spans="1:9" x14ac:dyDescent="0.45">
      <c r="A49">
        <v>63</v>
      </c>
      <c r="B49">
        <v>0</v>
      </c>
      <c r="C49">
        <v>0</v>
      </c>
      <c r="D49">
        <v>170</v>
      </c>
      <c r="E49">
        <v>317</v>
      </c>
      <c r="F49" s="3">
        <v>0</v>
      </c>
      <c r="G49" s="3">
        <v>1</v>
      </c>
      <c r="H49" s="5">
        <v>0</v>
      </c>
      <c r="I49" s="3">
        <v>0.34907597535934287</v>
      </c>
    </row>
  </sheetData>
  <conditionalFormatting sqref="H2:H49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6082-3B1E-4F6A-9FA1-712486176213}">
  <dimension ref="A1:AD488"/>
  <sheetViews>
    <sheetView tabSelected="1" zoomScale="85" workbookViewId="0">
      <selection activeCell="AC18" sqref="AC18"/>
    </sheetView>
  </sheetViews>
  <sheetFormatPr defaultRowHeight="14.25" x14ac:dyDescent="0.45"/>
  <cols>
    <col min="14" max="14" width="12.6640625" customWidth="1"/>
    <col min="23" max="23" width="10.9296875" customWidth="1"/>
    <col min="24" max="25" width="11.1328125" customWidth="1"/>
    <col min="27" max="27" width="13.3984375" customWidth="1"/>
  </cols>
  <sheetData>
    <row r="1" spans="1:3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14</v>
      </c>
      <c r="O1" s="1" t="s">
        <v>13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26</v>
      </c>
      <c r="Z1" s="1" t="s">
        <v>22</v>
      </c>
      <c r="AA1" s="1" t="s">
        <v>25</v>
      </c>
      <c r="AC1" s="1" t="s">
        <v>23</v>
      </c>
      <c r="AD1" s="3">
        <f>AVERAGE(N:N)</f>
        <v>0.65092402464065713</v>
      </c>
    </row>
    <row r="2" spans="1:30" x14ac:dyDescent="0.45">
      <c r="A2">
        <v>5</v>
      </c>
      <c r="B2">
        <v>5</v>
      </c>
      <c r="C2">
        <v>5</v>
      </c>
      <c r="D2">
        <v>5</v>
      </c>
      <c r="E2">
        <v>4</v>
      </c>
      <c r="F2">
        <v>5</v>
      </c>
      <c r="G2">
        <v>3</v>
      </c>
      <c r="H2">
        <v>4</v>
      </c>
      <c r="I2">
        <v>3</v>
      </c>
      <c r="J2">
        <v>4</v>
      </c>
      <c r="K2">
        <v>5</v>
      </c>
      <c r="L2">
        <v>5</v>
      </c>
      <c r="M2">
        <v>5</v>
      </c>
      <c r="N2">
        <v>1</v>
      </c>
      <c r="O2">
        <f>SUM(A2:M2)</f>
        <v>58</v>
      </c>
      <c r="P2">
        <f>MIN(O:O)</f>
        <v>16</v>
      </c>
      <c r="R2">
        <v>16</v>
      </c>
      <c r="S2">
        <f>COUNTIFS(N:N,1,O:O,"&gt;=16")</f>
        <v>317</v>
      </c>
      <c r="T2">
        <f>COUNTIFS(N:N,0,O:O,_xlfn.CONCAT("&gt;=",R2))</f>
        <v>170</v>
      </c>
      <c r="U2">
        <f>COUNTIFS(N:N,0,O:O,_xlfn.CONCAT("&lt;",R2))</f>
        <v>0</v>
      </c>
      <c r="V2">
        <f>COUNTIFS(N:N,1,O:O,_xlfn.CONCAT("&lt;",R2))</f>
        <v>0</v>
      </c>
      <c r="W2" s="3">
        <f>S2/(S2+V2)</f>
        <v>1</v>
      </c>
      <c r="X2" s="3">
        <f>U2/(U2+T2)</f>
        <v>0</v>
      </c>
      <c r="Y2" s="3">
        <f>1-Tabulka1[[#This Row],[Specificita]]</f>
        <v>1</v>
      </c>
      <c r="Z2" s="7">
        <f>W2+X2-1</f>
        <v>0</v>
      </c>
      <c r="AA2" s="6">
        <f>$AD$1*W2+$AD$2*X2</f>
        <v>0.65092402464065713</v>
      </c>
      <c r="AC2" t="s">
        <v>24</v>
      </c>
      <c r="AD2" s="4">
        <f>1-AD1</f>
        <v>0.34907597535934287</v>
      </c>
    </row>
    <row r="3" spans="1:30" x14ac:dyDescent="0.45">
      <c r="A3">
        <v>2</v>
      </c>
      <c r="B3">
        <v>2</v>
      </c>
      <c r="C3">
        <v>1</v>
      </c>
      <c r="D3">
        <v>2</v>
      </c>
      <c r="E3">
        <v>2</v>
      </c>
      <c r="F3">
        <v>1</v>
      </c>
      <c r="G3">
        <v>2</v>
      </c>
      <c r="H3">
        <v>4</v>
      </c>
      <c r="I3">
        <v>4</v>
      </c>
      <c r="J3">
        <v>3</v>
      </c>
      <c r="K3">
        <v>2</v>
      </c>
      <c r="L3">
        <v>3</v>
      </c>
      <c r="M3">
        <v>2</v>
      </c>
      <c r="N3">
        <v>1</v>
      </c>
      <c r="O3">
        <f>SUM(A3:M3)</f>
        <v>30</v>
      </c>
      <c r="P3">
        <f>MAX(O:O)</f>
        <v>62</v>
      </c>
      <c r="R3">
        <v>17</v>
      </c>
      <c r="S3">
        <f>COUNTIFS(N:N,1,O:O,"&gt;=17")</f>
        <v>317</v>
      </c>
      <c r="T3">
        <f t="shared" ref="T3:T49" si="0">COUNTIFS(N:N,0,O:O,_xlfn.CONCAT("&gt;=",R3))</f>
        <v>169</v>
      </c>
      <c r="U3">
        <f t="shared" ref="U3:U49" si="1">COUNTIFS(N:N,0,O:O,_xlfn.CONCAT("&lt;",R3))</f>
        <v>1</v>
      </c>
      <c r="V3">
        <f t="shared" ref="V3:V49" si="2">COUNTIFS(N:N,1,O:O,_xlfn.CONCAT("&lt;",R3))</f>
        <v>0</v>
      </c>
      <c r="W3" s="3">
        <f t="shared" ref="W3:W49" si="3">S3/(S3+V3)</f>
        <v>1</v>
      </c>
      <c r="X3" s="3">
        <f t="shared" ref="X3:X49" si="4">U3/(U3+T3)</f>
        <v>5.8823529411764705E-3</v>
      </c>
      <c r="Y3" s="3">
        <f>1-Tabulka1[[#This Row],[Specificita]]</f>
        <v>0.99411764705882355</v>
      </c>
      <c r="Z3" s="7">
        <f t="shared" ref="Z3:Z49" si="5">W3+X3-1</f>
        <v>5.8823529411764497E-3</v>
      </c>
      <c r="AA3" s="6">
        <f t="shared" ref="AA3:AA49" si="6">$AD$1*W3+$AD$2*X3</f>
        <v>0.65297741273100618</v>
      </c>
    </row>
    <row r="4" spans="1:30" x14ac:dyDescent="0.45">
      <c r="A4">
        <v>2</v>
      </c>
      <c r="B4">
        <v>2</v>
      </c>
      <c r="C4">
        <v>2</v>
      </c>
      <c r="D4">
        <v>3</v>
      </c>
      <c r="E4">
        <v>3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3</v>
      </c>
      <c r="N4">
        <v>1</v>
      </c>
      <c r="O4">
        <f>SUM(A4:M4)</f>
        <v>29</v>
      </c>
      <c r="R4">
        <v>18</v>
      </c>
      <c r="S4">
        <f>COUNTIFS(N:N,1,O:O,"&gt;=18")</f>
        <v>317</v>
      </c>
      <c r="T4">
        <f t="shared" si="0"/>
        <v>169</v>
      </c>
      <c r="U4">
        <f t="shared" si="1"/>
        <v>1</v>
      </c>
      <c r="V4">
        <f t="shared" si="2"/>
        <v>0</v>
      </c>
      <c r="W4" s="3">
        <f t="shared" si="3"/>
        <v>1</v>
      </c>
      <c r="X4" s="3">
        <f t="shared" si="4"/>
        <v>5.8823529411764705E-3</v>
      </c>
      <c r="Y4" s="3">
        <f>1-Tabulka1[[#This Row],[Specificita]]</f>
        <v>0.99411764705882355</v>
      </c>
      <c r="Z4" s="7">
        <f t="shared" si="5"/>
        <v>5.8823529411764497E-3</v>
      </c>
      <c r="AA4" s="6">
        <f t="shared" si="6"/>
        <v>0.65297741273100618</v>
      </c>
    </row>
    <row r="5" spans="1:30" x14ac:dyDescent="0.45">
      <c r="A5">
        <v>2</v>
      </c>
      <c r="B5">
        <v>2</v>
      </c>
      <c r="C5">
        <v>1</v>
      </c>
      <c r="D5">
        <v>2</v>
      </c>
      <c r="E5">
        <v>3</v>
      </c>
      <c r="F5">
        <v>1</v>
      </c>
      <c r="G5">
        <v>2</v>
      </c>
      <c r="H5">
        <v>3</v>
      </c>
      <c r="I5">
        <v>2</v>
      </c>
      <c r="J5">
        <v>2</v>
      </c>
      <c r="K5">
        <v>1</v>
      </c>
      <c r="L5">
        <v>4</v>
      </c>
      <c r="M5">
        <v>2</v>
      </c>
      <c r="N5">
        <v>1</v>
      </c>
      <c r="O5">
        <f>SUM(A5:M5)</f>
        <v>27</v>
      </c>
      <c r="R5">
        <v>19</v>
      </c>
      <c r="S5">
        <f>COUNTIFS(N:N,1,O:O,"&gt;=19")</f>
        <v>316</v>
      </c>
      <c r="T5">
        <f>COUNTIFS(N:N,0,O:O,_xlfn.CONCAT("&gt;=",R5))</f>
        <v>169</v>
      </c>
      <c r="U5">
        <f t="shared" si="1"/>
        <v>1</v>
      </c>
      <c r="V5">
        <f t="shared" si="2"/>
        <v>1</v>
      </c>
      <c r="W5" s="3">
        <f t="shared" si="3"/>
        <v>0.99684542586750791</v>
      </c>
      <c r="X5" s="3">
        <f t="shared" si="4"/>
        <v>5.8823529411764705E-3</v>
      </c>
      <c r="Y5" s="3">
        <f>1-Tabulka1[[#This Row],[Specificita]]</f>
        <v>0.99411764705882355</v>
      </c>
      <c r="Z5" s="7">
        <f t="shared" si="5"/>
        <v>2.7277788086843557E-3</v>
      </c>
      <c r="AA5" s="6">
        <f t="shared" si="6"/>
        <v>0.65092402464065713</v>
      </c>
    </row>
    <row r="6" spans="1:30" x14ac:dyDescent="0.45">
      <c r="A6">
        <v>2</v>
      </c>
      <c r="B6">
        <v>4</v>
      </c>
      <c r="C6">
        <v>2</v>
      </c>
      <c r="D6">
        <v>3</v>
      </c>
      <c r="E6">
        <v>5</v>
      </c>
      <c r="F6">
        <v>3</v>
      </c>
      <c r="G6">
        <v>2</v>
      </c>
      <c r="H6">
        <v>4</v>
      </c>
      <c r="I6">
        <v>4</v>
      </c>
      <c r="J6">
        <v>3</v>
      </c>
      <c r="K6">
        <v>3</v>
      </c>
      <c r="L6">
        <v>2</v>
      </c>
      <c r="M6">
        <v>4</v>
      </c>
      <c r="N6">
        <v>1</v>
      </c>
      <c r="O6">
        <f>SUM(A6:M6)</f>
        <v>41</v>
      </c>
      <c r="R6">
        <v>20</v>
      </c>
      <c r="S6">
        <f>COUNTIFS(N:N,1,O:O,"&gt;=20")</f>
        <v>315</v>
      </c>
      <c r="T6">
        <f t="shared" si="0"/>
        <v>169</v>
      </c>
      <c r="U6">
        <f t="shared" si="1"/>
        <v>1</v>
      </c>
      <c r="V6">
        <f t="shared" si="2"/>
        <v>2</v>
      </c>
      <c r="W6" s="3">
        <f t="shared" si="3"/>
        <v>0.99369085173501581</v>
      </c>
      <c r="X6" s="3">
        <f t="shared" si="4"/>
        <v>5.8823529411764705E-3</v>
      </c>
      <c r="Y6" s="3">
        <f>1-Tabulka1[[#This Row],[Specificita]]</f>
        <v>0.99411764705882355</v>
      </c>
      <c r="Z6" s="7">
        <f t="shared" si="5"/>
        <v>-4.2679532380773821E-4</v>
      </c>
      <c r="AA6" s="6">
        <f t="shared" si="6"/>
        <v>0.64887063655030808</v>
      </c>
    </row>
    <row r="7" spans="1:30" x14ac:dyDescent="0.45">
      <c r="A7">
        <v>2</v>
      </c>
      <c r="B7">
        <v>2</v>
      </c>
      <c r="C7">
        <v>2</v>
      </c>
      <c r="D7">
        <v>4</v>
      </c>
      <c r="E7">
        <v>3</v>
      </c>
      <c r="F7">
        <v>2</v>
      </c>
      <c r="G7">
        <v>2</v>
      </c>
      <c r="H7">
        <v>3</v>
      </c>
      <c r="I7">
        <v>2</v>
      </c>
      <c r="J7">
        <v>2</v>
      </c>
      <c r="K7">
        <v>2</v>
      </c>
      <c r="L7">
        <v>3</v>
      </c>
      <c r="M7">
        <v>4</v>
      </c>
      <c r="N7">
        <v>0</v>
      </c>
      <c r="O7">
        <f>SUM(A7:M7)</f>
        <v>33</v>
      </c>
      <c r="R7">
        <v>21</v>
      </c>
      <c r="S7">
        <f>COUNTIFS(N:N,1,O:O,"&gt;=21")</f>
        <v>312</v>
      </c>
      <c r="T7">
        <f t="shared" si="0"/>
        <v>168</v>
      </c>
      <c r="U7">
        <f t="shared" si="1"/>
        <v>2</v>
      </c>
      <c r="V7">
        <f t="shared" si="2"/>
        <v>5</v>
      </c>
      <c r="W7" s="3">
        <f t="shared" si="3"/>
        <v>0.98422712933753942</v>
      </c>
      <c r="X7" s="3">
        <f t="shared" si="4"/>
        <v>1.1764705882352941E-2</v>
      </c>
      <c r="Y7" s="3">
        <f>1-Tabulka1[[#This Row],[Specificita]]</f>
        <v>0.9882352941176471</v>
      </c>
      <c r="Z7" s="7">
        <f t="shared" si="5"/>
        <v>-4.0081647801076814E-3</v>
      </c>
      <c r="AA7" s="6">
        <f t="shared" si="6"/>
        <v>0.64476386036960986</v>
      </c>
    </row>
    <row r="8" spans="1:30" x14ac:dyDescent="0.45">
      <c r="A8">
        <v>4</v>
      </c>
      <c r="B8">
        <v>4</v>
      </c>
      <c r="C8">
        <v>3</v>
      </c>
      <c r="D8">
        <v>3</v>
      </c>
      <c r="E8">
        <v>2</v>
      </c>
      <c r="F8">
        <v>2</v>
      </c>
      <c r="G8">
        <v>2</v>
      </c>
      <c r="H8">
        <v>4</v>
      </c>
      <c r="I8">
        <v>3</v>
      </c>
      <c r="J8">
        <v>2</v>
      </c>
      <c r="K8">
        <v>2</v>
      </c>
      <c r="L8">
        <v>3</v>
      </c>
      <c r="M8">
        <v>4</v>
      </c>
      <c r="N8">
        <v>1</v>
      </c>
      <c r="O8">
        <f>SUM(A8:M8)</f>
        <v>38</v>
      </c>
      <c r="R8">
        <v>22</v>
      </c>
      <c r="S8">
        <f>COUNTIFS(N:N,1,O:O,"&gt;=22")</f>
        <v>310</v>
      </c>
      <c r="T8">
        <f t="shared" si="0"/>
        <v>167</v>
      </c>
      <c r="U8">
        <f t="shared" si="1"/>
        <v>3</v>
      </c>
      <c r="V8">
        <f t="shared" si="2"/>
        <v>7</v>
      </c>
      <c r="W8" s="3">
        <f t="shared" si="3"/>
        <v>0.97791798107255523</v>
      </c>
      <c r="X8" s="3">
        <f t="shared" si="4"/>
        <v>1.7647058823529412E-2</v>
      </c>
      <c r="Y8" s="3">
        <f>1-Tabulka1[[#This Row],[Specificita]]</f>
        <v>0.98235294117647054</v>
      </c>
      <c r="Z8" s="7">
        <f t="shared" si="5"/>
        <v>-4.4349601039153086E-3</v>
      </c>
      <c r="AA8" s="6">
        <f t="shared" si="6"/>
        <v>0.64271047227926092</v>
      </c>
    </row>
    <row r="9" spans="1:30" x14ac:dyDescent="0.45">
      <c r="A9">
        <v>2</v>
      </c>
      <c r="B9">
        <v>2</v>
      </c>
      <c r="C9">
        <v>2</v>
      </c>
      <c r="D9">
        <v>3</v>
      </c>
      <c r="E9">
        <v>2</v>
      </c>
      <c r="F9">
        <v>2</v>
      </c>
      <c r="G9">
        <v>4</v>
      </c>
      <c r="H9">
        <v>4</v>
      </c>
      <c r="I9">
        <v>2</v>
      </c>
      <c r="J9">
        <v>2</v>
      </c>
      <c r="K9">
        <v>2</v>
      </c>
      <c r="L9">
        <v>4</v>
      </c>
      <c r="M9">
        <v>3</v>
      </c>
      <c r="N9">
        <v>0</v>
      </c>
      <c r="O9">
        <f>SUM(A9:M9)</f>
        <v>34</v>
      </c>
      <c r="R9">
        <v>23</v>
      </c>
      <c r="S9">
        <f>COUNTIFS(N:N,1,O:O,"&gt;=23")</f>
        <v>307</v>
      </c>
      <c r="T9">
        <f t="shared" si="0"/>
        <v>165</v>
      </c>
      <c r="U9">
        <f t="shared" si="1"/>
        <v>5</v>
      </c>
      <c r="V9">
        <f t="shared" si="2"/>
        <v>10</v>
      </c>
      <c r="W9" s="3">
        <f t="shared" si="3"/>
        <v>0.96845425867507884</v>
      </c>
      <c r="X9" s="3">
        <f t="shared" si="4"/>
        <v>2.9411764705882353E-2</v>
      </c>
      <c r="Y9" s="3">
        <f>1-Tabulka1[[#This Row],[Specificita]]</f>
        <v>0.97058823529411764</v>
      </c>
      <c r="Z9" s="7">
        <f t="shared" si="5"/>
        <v>-2.1339766190388021E-3</v>
      </c>
      <c r="AA9" s="6">
        <f t="shared" si="6"/>
        <v>0.64065708418891176</v>
      </c>
    </row>
    <row r="10" spans="1:30" x14ac:dyDescent="0.45">
      <c r="A10">
        <v>2</v>
      </c>
      <c r="B10">
        <v>4</v>
      </c>
      <c r="C10">
        <v>2</v>
      </c>
      <c r="D10">
        <v>4</v>
      </c>
      <c r="E10">
        <v>2</v>
      </c>
      <c r="F10">
        <v>2</v>
      </c>
      <c r="G10">
        <v>2</v>
      </c>
      <c r="H10">
        <v>4</v>
      </c>
      <c r="I10">
        <v>4</v>
      </c>
      <c r="J10">
        <v>2</v>
      </c>
      <c r="K10">
        <v>4</v>
      </c>
      <c r="L10">
        <v>4</v>
      </c>
      <c r="M10">
        <v>2</v>
      </c>
      <c r="N10">
        <v>1</v>
      </c>
      <c r="O10">
        <f>SUM(A10:M10)</f>
        <v>38</v>
      </c>
      <c r="R10">
        <v>24</v>
      </c>
      <c r="S10">
        <f>COUNTIFS(N:N,1,O:O,"&gt;=24")</f>
        <v>307</v>
      </c>
      <c r="T10">
        <f t="shared" si="0"/>
        <v>164</v>
      </c>
      <c r="U10">
        <f t="shared" si="1"/>
        <v>6</v>
      </c>
      <c r="V10">
        <f t="shared" si="2"/>
        <v>10</v>
      </c>
      <c r="W10" s="3">
        <f t="shared" si="3"/>
        <v>0.96845425867507884</v>
      </c>
      <c r="X10" s="3">
        <f t="shared" si="4"/>
        <v>3.5294117647058823E-2</v>
      </c>
      <c r="Y10" s="3">
        <f>1-Tabulka1[[#This Row],[Specificita]]</f>
        <v>0.96470588235294119</v>
      </c>
      <c r="Z10" s="7">
        <f t="shared" si="5"/>
        <v>3.7483763221377586E-3</v>
      </c>
      <c r="AA10" s="6">
        <f t="shared" si="6"/>
        <v>0.64271047227926081</v>
      </c>
    </row>
    <row r="11" spans="1:30" x14ac:dyDescent="0.45">
      <c r="A11">
        <v>4</v>
      </c>
      <c r="B11">
        <v>4</v>
      </c>
      <c r="C11">
        <v>4</v>
      </c>
      <c r="D11">
        <v>4</v>
      </c>
      <c r="E11">
        <v>4</v>
      </c>
      <c r="F11">
        <v>3</v>
      </c>
      <c r="G11">
        <v>2</v>
      </c>
      <c r="H11">
        <v>4</v>
      </c>
      <c r="I11">
        <v>4</v>
      </c>
      <c r="J11">
        <v>3</v>
      </c>
      <c r="K11">
        <v>4</v>
      </c>
      <c r="L11">
        <v>4</v>
      </c>
      <c r="M11">
        <v>3</v>
      </c>
      <c r="N11">
        <v>1</v>
      </c>
      <c r="O11">
        <f>SUM(A11:M11)</f>
        <v>47</v>
      </c>
      <c r="R11">
        <v>25</v>
      </c>
      <c r="S11">
        <f>COUNTIFS(N:N,1,O:O,"&gt;=25")</f>
        <v>303</v>
      </c>
      <c r="T11">
        <f t="shared" si="0"/>
        <v>164</v>
      </c>
      <c r="U11">
        <f t="shared" si="1"/>
        <v>6</v>
      </c>
      <c r="V11">
        <f t="shared" si="2"/>
        <v>14</v>
      </c>
      <c r="W11" s="3">
        <f t="shared" si="3"/>
        <v>0.95583596214511046</v>
      </c>
      <c r="X11" s="3">
        <f t="shared" si="4"/>
        <v>3.5294117647058823E-2</v>
      </c>
      <c r="Y11" s="3">
        <f>1-Tabulka1[[#This Row],[Specificita]]</f>
        <v>0.96470588235294119</v>
      </c>
      <c r="Z11" s="7">
        <f t="shared" si="5"/>
        <v>-8.8699202078307282E-3</v>
      </c>
      <c r="AA11" s="6">
        <f t="shared" si="6"/>
        <v>0.6344969199178645</v>
      </c>
    </row>
    <row r="12" spans="1:30" x14ac:dyDescent="0.45">
      <c r="A12">
        <v>4</v>
      </c>
      <c r="B12">
        <v>4</v>
      </c>
      <c r="C12">
        <v>3</v>
      </c>
      <c r="D12">
        <v>4</v>
      </c>
      <c r="E12">
        <v>2</v>
      </c>
      <c r="F12">
        <v>2</v>
      </c>
      <c r="G12">
        <v>1</v>
      </c>
      <c r="H12">
        <v>3</v>
      </c>
      <c r="I12">
        <v>4</v>
      </c>
      <c r="J12">
        <v>1</v>
      </c>
      <c r="K12">
        <v>2</v>
      </c>
      <c r="L12">
        <v>2</v>
      </c>
      <c r="M12">
        <v>4</v>
      </c>
      <c r="N12">
        <v>0</v>
      </c>
      <c r="O12">
        <f>SUM(A12:M12)</f>
        <v>36</v>
      </c>
      <c r="R12">
        <v>26</v>
      </c>
      <c r="S12">
        <f>COUNTIFS(N:N,1,O:O,"&gt;=26")</f>
        <v>303</v>
      </c>
      <c r="T12">
        <f t="shared" si="0"/>
        <v>162</v>
      </c>
      <c r="U12">
        <f t="shared" si="1"/>
        <v>8</v>
      </c>
      <c r="V12">
        <f t="shared" si="2"/>
        <v>14</v>
      </c>
      <c r="W12" s="3">
        <f t="shared" si="3"/>
        <v>0.95583596214511046</v>
      </c>
      <c r="X12" s="3">
        <f t="shared" si="4"/>
        <v>4.7058823529411764E-2</v>
      </c>
      <c r="Y12" s="3">
        <f>1-Tabulka1[[#This Row],[Specificita]]</f>
        <v>0.95294117647058818</v>
      </c>
      <c r="Z12" s="7">
        <f t="shared" si="5"/>
        <v>2.8947856745222822E-3</v>
      </c>
      <c r="AA12" s="6">
        <f t="shared" si="6"/>
        <v>0.63860369609856271</v>
      </c>
    </row>
    <row r="13" spans="1:30" x14ac:dyDescent="0.45">
      <c r="A13">
        <v>5</v>
      </c>
      <c r="B13">
        <v>4</v>
      </c>
      <c r="C13">
        <v>2</v>
      </c>
      <c r="D13">
        <v>4</v>
      </c>
      <c r="E13">
        <v>4</v>
      </c>
      <c r="F13">
        <v>2</v>
      </c>
      <c r="G13">
        <v>2</v>
      </c>
      <c r="H13">
        <v>3</v>
      </c>
      <c r="I13">
        <v>3</v>
      </c>
      <c r="J13">
        <v>2</v>
      </c>
      <c r="K13">
        <v>2</v>
      </c>
      <c r="L13">
        <v>3</v>
      </c>
      <c r="M13">
        <v>4</v>
      </c>
      <c r="N13">
        <v>0</v>
      </c>
      <c r="O13">
        <f>SUM(A13:M13)</f>
        <v>40</v>
      </c>
      <c r="R13">
        <v>27</v>
      </c>
      <c r="S13">
        <f>COUNTIFS(N:N,1,O:O,"&gt;=27")</f>
        <v>299</v>
      </c>
      <c r="T13">
        <f t="shared" si="0"/>
        <v>160</v>
      </c>
      <c r="U13">
        <f t="shared" si="1"/>
        <v>10</v>
      </c>
      <c r="V13">
        <f t="shared" si="2"/>
        <v>18</v>
      </c>
      <c r="W13" s="3">
        <f t="shared" si="3"/>
        <v>0.94321766561514198</v>
      </c>
      <c r="X13" s="3">
        <f t="shared" si="4"/>
        <v>5.8823529411764705E-2</v>
      </c>
      <c r="Y13" s="3">
        <f>1-Tabulka1[[#This Row],[Specificita]]</f>
        <v>0.94117647058823528</v>
      </c>
      <c r="Z13" s="7">
        <f t="shared" si="5"/>
        <v>2.0411950269065837E-3</v>
      </c>
      <c r="AA13" s="6">
        <f t="shared" si="6"/>
        <v>0.6344969199178645</v>
      </c>
    </row>
    <row r="14" spans="1:30" x14ac:dyDescent="0.45">
      <c r="A14">
        <v>5</v>
      </c>
      <c r="B14">
        <v>5</v>
      </c>
      <c r="C14">
        <v>4</v>
      </c>
      <c r="D14">
        <v>5</v>
      </c>
      <c r="E14">
        <v>4</v>
      </c>
      <c r="F14">
        <v>4</v>
      </c>
      <c r="G14">
        <v>4</v>
      </c>
      <c r="H14">
        <v>4</v>
      </c>
      <c r="I14">
        <v>3</v>
      </c>
      <c r="J14">
        <v>2</v>
      </c>
      <c r="K14">
        <v>4</v>
      </c>
      <c r="L14">
        <v>3</v>
      </c>
      <c r="M14">
        <v>5</v>
      </c>
      <c r="N14">
        <v>0</v>
      </c>
      <c r="O14">
        <f>SUM(A14:M14)</f>
        <v>52</v>
      </c>
      <c r="R14">
        <v>28</v>
      </c>
      <c r="S14">
        <f>COUNTIFS(N:N,1,O:O,"&gt;=28")</f>
        <v>290</v>
      </c>
      <c r="T14">
        <f t="shared" si="0"/>
        <v>158</v>
      </c>
      <c r="U14">
        <f t="shared" si="1"/>
        <v>12</v>
      </c>
      <c r="V14">
        <f t="shared" si="2"/>
        <v>27</v>
      </c>
      <c r="W14" s="3">
        <f t="shared" si="3"/>
        <v>0.91482649842271291</v>
      </c>
      <c r="X14" s="3">
        <f t="shared" si="4"/>
        <v>7.0588235294117646E-2</v>
      </c>
      <c r="Y14" s="3">
        <f>1-Tabulka1[[#This Row],[Specificita]]</f>
        <v>0.92941176470588238</v>
      </c>
      <c r="Z14" s="7">
        <f t="shared" si="5"/>
        <v>-1.4585266283169473E-2</v>
      </c>
      <c r="AA14" s="6">
        <f t="shared" si="6"/>
        <v>0.62012320328542103</v>
      </c>
    </row>
    <row r="15" spans="1:30" x14ac:dyDescent="0.45">
      <c r="A15">
        <v>5</v>
      </c>
      <c r="B15">
        <v>4</v>
      </c>
      <c r="C15">
        <v>4</v>
      </c>
      <c r="D15">
        <v>5</v>
      </c>
      <c r="E15">
        <v>4</v>
      </c>
      <c r="F15">
        <v>4</v>
      </c>
      <c r="G15">
        <v>2</v>
      </c>
      <c r="H15">
        <v>4</v>
      </c>
      <c r="I15">
        <v>5</v>
      </c>
      <c r="J15">
        <v>5</v>
      </c>
      <c r="K15">
        <v>3</v>
      </c>
      <c r="L15">
        <v>4</v>
      </c>
      <c r="M15">
        <v>4</v>
      </c>
      <c r="N15">
        <v>1</v>
      </c>
      <c r="O15">
        <f>SUM(A15:M15)</f>
        <v>53</v>
      </c>
      <c r="R15">
        <v>29</v>
      </c>
      <c r="S15">
        <f>COUNTIFS(N:N,1,O:O,"&gt;=29")</f>
        <v>285</v>
      </c>
      <c r="T15">
        <f t="shared" si="0"/>
        <v>156</v>
      </c>
      <c r="U15">
        <f t="shared" si="1"/>
        <v>14</v>
      </c>
      <c r="V15">
        <f t="shared" si="2"/>
        <v>32</v>
      </c>
      <c r="W15" s="3">
        <f t="shared" si="3"/>
        <v>0.89905362776025233</v>
      </c>
      <c r="X15" s="3">
        <f t="shared" si="4"/>
        <v>8.2352941176470587E-2</v>
      </c>
      <c r="Y15" s="3">
        <f>1-Tabulka1[[#This Row],[Specificita]]</f>
        <v>0.91764705882352937</v>
      </c>
      <c r="Z15" s="7">
        <f t="shared" si="5"/>
        <v>-1.8593431063277044E-2</v>
      </c>
      <c r="AA15" s="6">
        <f t="shared" si="6"/>
        <v>0.61396303901437377</v>
      </c>
    </row>
    <row r="16" spans="1:30" x14ac:dyDescent="0.45">
      <c r="A16">
        <v>4</v>
      </c>
      <c r="B16">
        <v>4</v>
      </c>
      <c r="C16">
        <v>3</v>
      </c>
      <c r="D16">
        <v>2</v>
      </c>
      <c r="E16">
        <v>2</v>
      </c>
      <c r="F16">
        <v>3</v>
      </c>
      <c r="G16">
        <v>2</v>
      </c>
      <c r="H16">
        <v>3</v>
      </c>
      <c r="I16">
        <v>2</v>
      </c>
      <c r="J16">
        <v>2</v>
      </c>
      <c r="K16">
        <v>4</v>
      </c>
      <c r="L16">
        <v>3</v>
      </c>
      <c r="M16">
        <v>4</v>
      </c>
      <c r="N16">
        <v>0</v>
      </c>
      <c r="O16">
        <f>SUM(A16:M16)</f>
        <v>38</v>
      </c>
      <c r="R16">
        <v>30</v>
      </c>
      <c r="S16">
        <f>COUNTIFS(N:N,1,O:O,"&gt;=30")</f>
        <v>278</v>
      </c>
      <c r="T16">
        <f t="shared" si="0"/>
        <v>151</v>
      </c>
      <c r="U16">
        <f t="shared" si="1"/>
        <v>19</v>
      </c>
      <c r="V16">
        <f t="shared" si="2"/>
        <v>39</v>
      </c>
      <c r="W16" s="3">
        <f t="shared" si="3"/>
        <v>0.87697160883280756</v>
      </c>
      <c r="X16" s="3">
        <f t="shared" si="4"/>
        <v>0.11176470588235295</v>
      </c>
      <c r="Y16" s="3">
        <f>1-Tabulka1[[#This Row],[Specificita]]</f>
        <v>0.88823529411764701</v>
      </c>
      <c r="Z16" s="7">
        <f t="shared" si="5"/>
        <v>-1.1263685284839453E-2</v>
      </c>
      <c r="AA16" s="6">
        <f t="shared" si="6"/>
        <v>0.60985626283367556</v>
      </c>
    </row>
    <row r="17" spans="1:27" x14ac:dyDescent="0.45">
      <c r="A17">
        <v>2</v>
      </c>
      <c r="B17">
        <v>4</v>
      </c>
      <c r="C17">
        <v>1</v>
      </c>
      <c r="D17">
        <v>3</v>
      </c>
      <c r="E17">
        <v>3</v>
      </c>
      <c r="F17">
        <v>2</v>
      </c>
      <c r="G17">
        <v>2</v>
      </c>
      <c r="H17">
        <v>4</v>
      </c>
      <c r="I17">
        <v>5</v>
      </c>
      <c r="J17">
        <v>4</v>
      </c>
      <c r="K17">
        <v>3</v>
      </c>
      <c r="L17">
        <v>2</v>
      </c>
      <c r="M17">
        <v>3</v>
      </c>
      <c r="N17">
        <v>1</v>
      </c>
      <c r="O17">
        <f>SUM(A17:M17)</f>
        <v>38</v>
      </c>
      <c r="R17">
        <v>31</v>
      </c>
      <c r="S17">
        <f>COUNTIFS(N:N,1,O:O,"&gt;=31")</f>
        <v>270</v>
      </c>
      <c r="T17">
        <f t="shared" si="0"/>
        <v>144</v>
      </c>
      <c r="U17">
        <f t="shared" si="1"/>
        <v>26</v>
      </c>
      <c r="V17">
        <f t="shared" si="2"/>
        <v>47</v>
      </c>
      <c r="W17" s="3">
        <f t="shared" si="3"/>
        <v>0.8517350157728707</v>
      </c>
      <c r="X17" s="3">
        <f t="shared" si="4"/>
        <v>0.15294117647058825</v>
      </c>
      <c r="Y17" s="3">
        <f>1-Tabulka1[[#This Row],[Specificita]]</f>
        <v>0.84705882352941175</v>
      </c>
      <c r="Z17" s="7">
        <f t="shared" si="5"/>
        <v>4.6761922434588321E-3</v>
      </c>
      <c r="AA17" s="6">
        <f t="shared" si="6"/>
        <v>0.60780287474332662</v>
      </c>
    </row>
    <row r="18" spans="1:27" x14ac:dyDescent="0.45">
      <c r="A18">
        <v>5</v>
      </c>
      <c r="B18">
        <v>1</v>
      </c>
      <c r="C18">
        <v>2</v>
      </c>
      <c r="D18">
        <v>5</v>
      </c>
      <c r="E18">
        <v>4</v>
      </c>
      <c r="F18">
        <v>1</v>
      </c>
      <c r="G18">
        <v>1</v>
      </c>
      <c r="H18">
        <v>2</v>
      </c>
      <c r="I18">
        <v>2</v>
      </c>
      <c r="J18">
        <v>1</v>
      </c>
      <c r="K18">
        <v>2</v>
      </c>
      <c r="L18">
        <v>5</v>
      </c>
      <c r="M18">
        <v>4</v>
      </c>
      <c r="N18">
        <v>1</v>
      </c>
      <c r="O18">
        <f>SUM(A18:M18)</f>
        <v>35</v>
      </c>
      <c r="R18">
        <v>32</v>
      </c>
      <c r="S18">
        <f>COUNTIFS(N:N,1,O:O,"&gt;=32")</f>
        <v>261</v>
      </c>
      <c r="T18">
        <f t="shared" si="0"/>
        <v>139</v>
      </c>
      <c r="U18">
        <f t="shared" si="1"/>
        <v>31</v>
      </c>
      <c r="V18">
        <f t="shared" si="2"/>
        <v>56</v>
      </c>
      <c r="W18" s="3">
        <f t="shared" si="3"/>
        <v>0.82334384858044163</v>
      </c>
      <c r="X18" s="3">
        <f t="shared" si="4"/>
        <v>0.18235294117647058</v>
      </c>
      <c r="Y18" s="3">
        <f>1-Tabulka1[[#This Row],[Specificita]]</f>
        <v>0.81764705882352939</v>
      </c>
      <c r="Z18" s="7">
        <f t="shared" si="5"/>
        <v>5.696789756912235E-3</v>
      </c>
      <c r="AA18" s="6">
        <f t="shared" si="6"/>
        <v>0.59958932238193019</v>
      </c>
    </row>
    <row r="19" spans="1:27" x14ac:dyDescent="0.45">
      <c r="A19">
        <v>4</v>
      </c>
      <c r="B19">
        <v>3</v>
      </c>
      <c r="C19">
        <v>2</v>
      </c>
      <c r="D19">
        <v>2</v>
      </c>
      <c r="E19">
        <v>2</v>
      </c>
      <c r="F19">
        <v>2</v>
      </c>
      <c r="G19">
        <v>1</v>
      </c>
      <c r="H19">
        <v>2</v>
      </c>
      <c r="I19">
        <v>4</v>
      </c>
      <c r="J19">
        <v>2</v>
      </c>
      <c r="K19">
        <v>2</v>
      </c>
      <c r="L19">
        <v>4</v>
      </c>
      <c r="M19">
        <v>4</v>
      </c>
      <c r="N19">
        <v>1</v>
      </c>
      <c r="O19">
        <f>SUM(A19:M19)</f>
        <v>34</v>
      </c>
      <c r="R19">
        <v>33</v>
      </c>
      <c r="S19">
        <f>COUNTIFS(N:N,1,O:O,"&gt;=33")</f>
        <v>255</v>
      </c>
      <c r="T19">
        <f t="shared" si="0"/>
        <v>131</v>
      </c>
      <c r="U19">
        <f t="shared" si="1"/>
        <v>39</v>
      </c>
      <c r="V19">
        <f t="shared" si="2"/>
        <v>62</v>
      </c>
      <c r="W19" s="3">
        <f t="shared" si="3"/>
        <v>0.80441640378548895</v>
      </c>
      <c r="X19" s="3">
        <f t="shared" si="4"/>
        <v>0.22941176470588234</v>
      </c>
      <c r="Y19" s="3">
        <f>1-Tabulka1[[#This Row],[Specificita]]</f>
        <v>0.77058823529411768</v>
      </c>
      <c r="Z19" s="7">
        <f t="shared" si="5"/>
        <v>3.3828168491371269E-2</v>
      </c>
      <c r="AA19" s="6">
        <f t="shared" si="6"/>
        <v>0.6036960985626284</v>
      </c>
    </row>
    <row r="20" spans="1:27" x14ac:dyDescent="0.45">
      <c r="A20">
        <v>3</v>
      </c>
      <c r="B20">
        <v>3</v>
      </c>
      <c r="C20">
        <v>4</v>
      </c>
      <c r="D20">
        <v>2</v>
      </c>
      <c r="E20">
        <v>1</v>
      </c>
      <c r="F20">
        <v>2</v>
      </c>
      <c r="G20">
        <v>3</v>
      </c>
      <c r="H20">
        <v>4</v>
      </c>
      <c r="I20">
        <v>4</v>
      </c>
      <c r="J20">
        <v>2</v>
      </c>
      <c r="K20">
        <v>2</v>
      </c>
      <c r="L20">
        <v>4</v>
      </c>
      <c r="M20">
        <v>3</v>
      </c>
      <c r="N20">
        <v>0</v>
      </c>
      <c r="O20">
        <f>SUM(A20:M20)</f>
        <v>37</v>
      </c>
      <c r="R20">
        <v>34</v>
      </c>
      <c r="S20">
        <f>COUNTIFS(N:N,1,O:O,"&gt;=34")</f>
        <v>250</v>
      </c>
      <c r="T20">
        <f t="shared" si="0"/>
        <v>124</v>
      </c>
      <c r="U20">
        <f t="shared" si="1"/>
        <v>46</v>
      </c>
      <c r="V20">
        <f t="shared" si="2"/>
        <v>67</v>
      </c>
      <c r="W20" s="3">
        <f t="shared" si="3"/>
        <v>0.78864353312302837</v>
      </c>
      <c r="X20" s="3">
        <f t="shared" si="4"/>
        <v>0.27058823529411763</v>
      </c>
      <c r="Y20" s="3">
        <f>1-Tabulka1[[#This Row],[Specificita]]</f>
        <v>0.72941176470588243</v>
      </c>
      <c r="Z20" s="7">
        <f t="shared" si="5"/>
        <v>5.9231768417145947E-2</v>
      </c>
      <c r="AA20" s="6">
        <f t="shared" si="6"/>
        <v>0.6078028747433265</v>
      </c>
    </row>
    <row r="21" spans="1:27" x14ac:dyDescent="0.45">
      <c r="A21">
        <v>5</v>
      </c>
      <c r="B21">
        <v>5</v>
      </c>
      <c r="C21">
        <v>3</v>
      </c>
      <c r="D21">
        <v>5</v>
      </c>
      <c r="E21">
        <v>5</v>
      </c>
      <c r="F21">
        <v>4</v>
      </c>
      <c r="G21">
        <v>1</v>
      </c>
      <c r="H21">
        <v>5</v>
      </c>
      <c r="I21">
        <v>4</v>
      </c>
      <c r="J21">
        <v>3</v>
      </c>
      <c r="K21">
        <v>5</v>
      </c>
      <c r="L21">
        <v>5</v>
      </c>
      <c r="M21">
        <v>4</v>
      </c>
      <c r="N21">
        <v>0</v>
      </c>
      <c r="O21">
        <f>SUM(A21:M21)</f>
        <v>54</v>
      </c>
      <c r="R21">
        <v>35</v>
      </c>
      <c r="S21">
        <f>COUNTIFS(N:N,1,O:O,"&gt;=35")</f>
        <v>237</v>
      </c>
      <c r="T21">
        <f t="shared" si="0"/>
        <v>119</v>
      </c>
      <c r="U21">
        <f t="shared" si="1"/>
        <v>51</v>
      </c>
      <c r="V21">
        <f t="shared" si="2"/>
        <v>80</v>
      </c>
      <c r="W21" s="3">
        <f t="shared" si="3"/>
        <v>0.74763406940063093</v>
      </c>
      <c r="X21" s="3">
        <f t="shared" si="4"/>
        <v>0.3</v>
      </c>
      <c r="Y21" s="3">
        <f>1-Tabulka1[[#This Row],[Specificita]]</f>
        <v>0.7</v>
      </c>
      <c r="Z21" s="7">
        <f t="shared" si="5"/>
        <v>4.7634069400630974E-2</v>
      </c>
      <c r="AA21" s="6">
        <f t="shared" si="6"/>
        <v>0.59137577002053388</v>
      </c>
    </row>
    <row r="22" spans="1:27" x14ac:dyDescent="0.45">
      <c r="A22">
        <v>2</v>
      </c>
      <c r="B22">
        <v>2</v>
      </c>
      <c r="C22">
        <v>2</v>
      </c>
      <c r="D22">
        <v>4</v>
      </c>
      <c r="E22">
        <v>4</v>
      </c>
      <c r="F22">
        <v>4</v>
      </c>
      <c r="G22">
        <v>2</v>
      </c>
      <c r="H22">
        <v>2</v>
      </c>
      <c r="I22">
        <v>2</v>
      </c>
      <c r="J22">
        <v>3</v>
      </c>
      <c r="K22">
        <v>2</v>
      </c>
      <c r="L22">
        <v>4</v>
      </c>
      <c r="M22">
        <v>2</v>
      </c>
      <c r="N22">
        <v>0</v>
      </c>
      <c r="O22">
        <f>SUM(A22:M22)</f>
        <v>35</v>
      </c>
      <c r="R22">
        <v>36</v>
      </c>
      <c r="S22">
        <f>COUNTIFS(N:N,1,O:O,"&gt;=36")</f>
        <v>223</v>
      </c>
      <c r="T22">
        <f t="shared" si="0"/>
        <v>106</v>
      </c>
      <c r="U22">
        <f t="shared" si="1"/>
        <v>64</v>
      </c>
      <c r="V22">
        <f t="shared" si="2"/>
        <v>94</v>
      </c>
      <c r="W22" s="3">
        <f t="shared" si="3"/>
        <v>0.70347003154574128</v>
      </c>
      <c r="X22" s="3">
        <f t="shared" si="4"/>
        <v>0.37647058823529411</v>
      </c>
      <c r="Y22" s="3">
        <f>1-Tabulka1[[#This Row],[Specificita]]</f>
        <v>0.62352941176470589</v>
      </c>
      <c r="Z22" s="7">
        <f t="shared" si="5"/>
        <v>7.9940619781035505E-2</v>
      </c>
      <c r="AA22" s="6">
        <f t="shared" si="6"/>
        <v>0.58932238193018482</v>
      </c>
    </row>
    <row r="23" spans="1:27" x14ac:dyDescent="0.45">
      <c r="A23">
        <v>4</v>
      </c>
      <c r="B23">
        <v>4</v>
      </c>
      <c r="C23">
        <v>2</v>
      </c>
      <c r="D23">
        <v>3</v>
      </c>
      <c r="E23">
        <v>4</v>
      </c>
      <c r="F23">
        <v>1</v>
      </c>
      <c r="G23">
        <v>2</v>
      </c>
      <c r="H23">
        <v>2</v>
      </c>
      <c r="I23">
        <v>2</v>
      </c>
      <c r="J23">
        <v>2</v>
      </c>
      <c r="K23">
        <v>2</v>
      </c>
      <c r="L23">
        <v>2</v>
      </c>
      <c r="M23">
        <v>4</v>
      </c>
      <c r="N23" s="2">
        <v>1</v>
      </c>
      <c r="O23">
        <f>SUM(A23:M23)</f>
        <v>34</v>
      </c>
      <c r="R23">
        <v>37</v>
      </c>
      <c r="S23">
        <f>COUNTIFS(N:N,1,O:O,"&gt;=37")</f>
        <v>213</v>
      </c>
      <c r="T23">
        <f t="shared" si="0"/>
        <v>96</v>
      </c>
      <c r="U23">
        <f t="shared" si="1"/>
        <v>74</v>
      </c>
      <c r="V23">
        <f t="shared" si="2"/>
        <v>104</v>
      </c>
      <c r="W23" s="3">
        <f t="shared" si="3"/>
        <v>0.67192429022082023</v>
      </c>
      <c r="X23" s="3">
        <f t="shared" si="4"/>
        <v>0.43529411764705883</v>
      </c>
      <c r="Y23" s="3">
        <f>1-Tabulka1[[#This Row],[Specificita]]</f>
        <v>0.56470588235294117</v>
      </c>
      <c r="Z23" s="7">
        <f t="shared" si="5"/>
        <v>0.10721840786787906</v>
      </c>
      <c r="AA23" s="6">
        <f t="shared" si="6"/>
        <v>0.58932238193018482</v>
      </c>
    </row>
    <row r="24" spans="1:27" x14ac:dyDescent="0.45">
      <c r="A24">
        <v>3</v>
      </c>
      <c r="B24">
        <v>2</v>
      </c>
      <c r="C24">
        <v>3</v>
      </c>
      <c r="D24">
        <v>4</v>
      </c>
      <c r="E24">
        <v>4</v>
      </c>
      <c r="F24">
        <v>3</v>
      </c>
      <c r="G24">
        <v>2</v>
      </c>
      <c r="H24">
        <v>4</v>
      </c>
      <c r="I24">
        <v>4</v>
      </c>
      <c r="J24">
        <v>3</v>
      </c>
      <c r="K24">
        <v>2</v>
      </c>
      <c r="L24">
        <v>3</v>
      </c>
      <c r="M24">
        <v>4</v>
      </c>
      <c r="N24">
        <v>1</v>
      </c>
      <c r="O24">
        <f>SUM(A24:M24)</f>
        <v>41</v>
      </c>
      <c r="R24">
        <v>38</v>
      </c>
      <c r="S24">
        <f>COUNTIFS(N:N,1,O:O,"&gt;=38")</f>
        <v>200</v>
      </c>
      <c r="T24">
        <f t="shared" si="0"/>
        <v>90</v>
      </c>
      <c r="U24">
        <f t="shared" si="1"/>
        <v>80</v>
      </c>
      <c r="V24">
        <f t="shared" si="2"/>
        <v>117</v>
      </c>
      <c r="W24" s="3">
        <f t="shared" si="3"/>
        <v>0.63091482649842268</v>
      </c>
      <c r="X24" s="3">
        <f t="shared" si="4"/>
        <v>0.47058823529411764</v>
      </c>
      <c r="Y24" s="3">
        <f>1-Tabulka1[[#This Row],[Specificita]]</f>
        <v>0.52941176470588236</v>
      </c>
      <c r="Z24" s="7">
        <f t="shared" si="5"/>
        <v>0.10150306179254032</v>
      </c>
      <c r="AA24" s="6">
        <f t="shared" si="6"/>
        <v>0.57494866529774125</v>
      </c>
    </row>
    <row r="25" spans="1:27" x14ac:dyDescent="0.45">
      <c r="A25">
        <v>4</v>
      </c>
      <c r="B25">
        <v>4</v>
      </c>
      <c r="C25">
        <v>1</v>
      </c>
      <c r="D25">
        <v>3</v>
      </c>
      <c r="E25">
        <v>3</v>
      </c>
      <c r="F25">
        <v>3</v>
      </c>
      <c r="G25">
        <v>2</v>
      </c>
      <c r="H25">
        <v>2</v>
      </c>
      <c r="I25">
        <v>2</v>
      </c>
      <c r="J25">
        <v>2</v>
      </c>
      <c r="K25">
        <v>3</v>
      </c>
      <c r="L25">
        <v>4</v>
      </c>
      <c r="M25">
        <v>2</v>
      </c>
      <c r="N25">
        <v>0</v>
      </c>
      <c r="O25">
        <f>SUM(A25:M25)</f>
        <v>35</v>
      </c>
      <c r="R25">
        <v>39</v>
      </c>
      <c r="S25">
        <f>COUNTIFS(N:N,1,O:O,"&gt;=39")</f>
        <v>187</v>
      </c>
      <c r="T25">
        <f t="shared" si="0"/>
        <v>77</v>
      </c>
      <c r="U25">
        <f t="shared" si="1"/>
        <v>93</v>
      </c>
      <c r="V25">
        <f t="shared" si="2"/>
        <v>130</v>
      </c>
      <c r="W25" s="3">
        <f t="shared" si="3"/>
        <v>0.58990536277602523</v>
      </c>
      <c r="X25" s="3">
        <f t="shared" si="4"/>
        <v>0.54705882352941182</v>
      </c>
      <c r="Y25" s="3">
        <f>1-Tabulka1[[#This Row],[Specificita]]</f>
        <v>0.45294117647058818</v>
      </c>
      <c r="Z25" s="7">
        <f t="shared" si="5"/>
        <v>0.13696418630543716</v>
      </c>
      <c r="AA25" s="6">
        <f t="shared" si="6"/>
        <v>0.57494866529774136</v>
      </c>
    </row>
    <row r="26" spans="1:27" x14ac:dyDescent="0.45">
      <c r="A26">
        <v>2</v>
      </c>
      <c r="B26">
        <v>2</v>
      </c>
      <c r="C26">
        <v>4</v>
      </c>
      <c r="D26">
        <v>2</v>
      </c>
      <c r="E26">
        <v>4</v>
      </c>
      <c r="F26">
        <v>4</v>
      </c>
      <c r="G26">
        <v>3</v>
      </c>
      <c r="H26">
        <v>4</v>
      </c>
      <c r="I26">
        <v>3</v>
      </c>
      <c r="J26">
        <v>2</v>
      </c>
      <c r="K26">
        <v>4</v>
      </c>
      <c r="L26">
        <v>4</v>
      </c>
      <c r="M26">
        <v>3</v>
      </c>
      <c r="N26">
        <v>0</v>
      </c>
      <c r="O26">
        <f>SUM(A26:M26)</f>
        <v>41</v>
      </c>
      <c r="R26">
        <v>40</v>
      </c>
      <c r="S26">
        <f>COUNTIFS(N:N,1,O:O,"&gt;=40")</f>
        <v>178</v>
      </c>
      <c r="T26">
        <f t="shared" si="0"/>
        <v>71</v>
      </c>
      <c r="U26">
        <f t="shared" si="1"/>
        <v>99</v>
      </c>
      <c r="V26">
        <f t="shared" si="2"/>
        <v>139</v>
      </c>
      <c r="W26" s="3">
        <f t="shared" si="3"/>
        <v>0.56151419558359617</v>
      </c>
      <c r="X26" s="3">
        <f t="shared" si="4"/>
        <v>0.58235294117647063</v>
      </c>
      <c r="Y26" s="3">
        <f>1-Tabulka1[[#This Row],[Specificita]]</f>
        <v>0.41764705882352937</v>
      </c>
      <c r="Z26" s="7">
        <f t="shared" si="5"/>
        <v>0.14386713676006679</v>
      </c>
      <c r="AA26" s="6">
        <f t="shared" si="6"/>
        <v>0.56878850102669398</v>
      </c>
    </row>
    <row r="27" spans="1:27" x14ac:dyDescent="0.45">
      <c r="A27">
        <v>4</v>
      </c>
      <c r="B27">
        <v>4</v>
      </c>
      <c r="C27">
        <v>4</v>
      </c>
      <c r="D27">
        <v>3</v>
      </c>
      <c r="E27">
        <v>2</v>
      </c>
      <c r="F27">
        <v>3</v>
      </c>
      <c r="G27">
        <v>2</v>
      </c>
      <c r="H27">
        <v>4</v>
      </c>
      <c r="I27">
        <v>2</v>
      </c>
      <c r="J27">
        <v>3</v>
      </c>
      <c r="K27">
        <v>4</v>
      </c>
      <c r="L27">
        <v>2</v>
      </c>
      <c r="M27">
        <v>4</v>
      </c>
      <c r="N27">
        <v>0</v>
      </c>
      <c r="O27">
        <f>SUM(A27:M27)</f>
        <v>41</v>
      </c>
      <c r="R27">
        <v>41</v>
      </c>
      <c r="S27">
        <f>COUNTIFS(N:N,1,O:O,"&gt;=41")</f>
        <v>163</v>
      </c>
      <c r="T27">
        <f t="shared" si="0"/>
        <v>57</v>
      </c>
      <c r="U27">
        <f t="shared" si="1"/>
        <v>113</v>
      </c>
      <c r="V27">
        <f t="shared" si="2"/>
        <v>154</v>
      </c>
      <c r="W27" s="3">
        <f t="shared" si="3"/>
        <v>0.51419558359621453</v>
      </c>
      <c r="X27" s="3">
        <f t="shared" si="4"/>
        <v>0.66470588235294115</v>
      </c>
      <c r="Y27" s="3">
        <f>1-Tabulka1[[#This Row],[Specificita]]</f>
        <v>0.33529411764705885</v>
      </c>
      <c r="Z27" s="7">
        <f t="shared" si="5"/>
        <v>0.17890146594915568</v>
      </c>
      <c r="AA27" s="6">
        <f t="shared" si="6"/>
        <v>0.56673511293634493</v>
      </c>
    </row>
    <row r="28" spans="1:27" x14ac:dyDescent="0.45">
      <c r="A28">
        <v>2</v>
      </c>
      <c r="B28">
        <v>1</v>
      </c>
      <c r="C28">
        <v>2</v>
      </c>
      <c r="D28">
        <v>4</v>
      </c>
      <c r="E28">
        <v>4</v>
      </c>
      <c r="F28">
        <v>2</v>
      </c>
      <c r="G28">
        <v>2</v>
      </c>
      <c r="H28">
        <v>1</v>
      </c>
      <c r="I28">
        <v>1</v>
      </c>
      <c r="J28">
        <v>1</v>
      </c>
      <c r="K28">
        <v>1</v>
      </c>
      <c r="L28">
        <v>2</v>
      </c>
      <c r="M28">
        <v>2</v>
      </c>
      <c r="N28">
        <v>0</v>
      </c>
      <c r="O28">
        <f>SUM(A28:M28)</f>
        <v>25</v>
      </c>
      <c r="R28">
        <v>42</v>
      </c>
      <c r="S28">
        <f>COUNTIFS(N:N,1,O:O,"&gt;=42")</f>
        <v>151</v>
      </c>
      <c r="T28">
        <f t="shared" si="0"/>
        <v>50</v>
      </c>
      <c r="U28">
        <f t="shared" si="1"/>
        <v>120</v>
      </c>
      <c r="V28">
        <f t="shared" si="2"/>
        <v>166</v>
      </c>
      <c r="W28" s="3">
        <f t="shared" si="3"/>
        <v>0.47634069400630913</v>
      </c>
      <c r="X28" s="3">
        <f t="shared" si="4"/>
        <v>0.70588235294117652</v>
      </c>
      <c r="Y28" s="3">
        <f>1-Tabulka1[[#This Row],[Specificita]]</f>
        <v>0.29411764705882348</v>
      </c>
      <c r="Z28" s="7">
        <f t="shared" si="5"/>
        <v>0.1822230469474857</v>
      </c>
      <c r="AA28" s="6">
        <f t="shared" si="6"/>
        <v>0.55646817248459957</v>
      </c>
    </row>
    <row r="29" spans="1:27" x14ac:dyDescent="0.45">
      <c r="A29">
        <v>4</v>
      </c>
      <c r="B29">
        <v>2</v>
      </c>
      <c r="C29">
        <v>2</v>
      </c>
      <c r="D29">
        <v>2</v>
      </c>
      <c r="E29">
        <v>2</v>
      </c>
      <c r="F29">
        <v>2</v>
      </c>
      <c r="G29">
        <v>2</v>
      </c>
      <c r="H29">
        <v>2</v>
      </c>
      <c r="I29">
        <v>2</v>
      </c>
      <c r="J29">
        <v>2</v>
      </c>
      <c r="K29">
        <v>2</v>
      </c>
      <c r="L29">
        <v>3</v>
      </c>
      <c r="M29">
        <v>4</v>
      </c>
      <c r="N29">
        <v>0</v>
      </c>
      <c r="O29">
        <f>SUM(A29:M29)</f>
        <v>31</v>
      </c>
      <c r="R29">
        <v>43</v>
      </c>
      <c r="S29">
        <f>COUNTIFS(N:N,1,O:O,"&gt;=43")</f>
        <v>133</v>
      </c>
      <c r="T29">
        <f t="shared" si="0"/>
        <v>48</v>
      </c>
      <c r="U29">
        <f t="shared" si="1"/>
        <v>122</v>
      </c>
      <c r="V29">
        <f t="shared" si="2"/>
        <v>184</v>
      </c>
      <c r="W29" s="3">
        <f t="shared" si="3"/>
        <v>0.4195583596214511</v>
      </c>
      <c r="X29" s="3">
        <f t="shared" si="4"/>
        <v>0.71764705882352942</v>
      </c>
      <c r="Y29" s="3">
        <f>1-Tabulka1[[#This Row],[Specificita]]</f>
        <v>0.28235294117647058</v>
      </c>
      <c r="Z29" s="7">
        <f t="shared" si="5"/>
        <v>0.13720541844498046</v>
      </c>
      <c r="AA29" s="6">
        <f t="shared" si="6"/>
        <v>0.52361396303901442</v>
      </c>
    </row>
    <row r="30" spans="1:27" x14ac:dyDescent="0.45">
      <c r="A30">
        <v>1</v>
      </c>
      <c r="B30">
        <v>1</v>
      </c>
      <c r="C30">
        <v>2</v>
      </c>
      <c r="D30">
        <v>2</v>
      </c>
      <c r="E30">
        <v>2</v>
      </c>
      <c r="F30">
        <v>1</v>
      </c>
      <c r="G30">
        <v>1</v>
      </c>
      <c r="H30">
        <v>2</v>
      </c>
      <c r="I30">
        <v>2</v>
      </c>
      <c r="J30">
        <v>1</v>
      </c>
      <c r="K30">
        <v>2</v>
      </c>
      <c r="L30">
        <v>2</v>
      </c>
      <c r="M30">
        <v>1</v>
      </c>
      <c r="N30">
        <v>1</v>
      </c>
      <c r="O30">
        <f>SUM(A30:M30)</f>
        <v>20</v>
      </c>
      <c r="R30">
        <v>44</v>
      </c>
      <c r="S30">
        <f>COUNTIFS(N:N,1,O:O,"&gt;=44")</f>
        <v>116</v>
      </c>
      <c r="T30">
        <f t="shared" si="0"/>
        <v>43</v>
      </c>
      <c r="U30">
        <f t="shared" si="1"/>
        <v>127</v>
      </c>
      <c r="V30">
        <f t="shared" si="2"/>
        <v>201</v>
      </c>
      <c r="W30" s="3">
        <f t="shared" si="3"/>
        <v>0.36593059936908517</v>
      </c>
      <c r="X30" s="3">
        <f t="shared" si="4"/>
        <v>0.74705882352941178</v>
      </c>
      <c r="Y30" s="3">
        <f>1-Tabulka1[[#This Row],[Specificita]]</f>
        <v>0.25294117647058822</v>
      </c>
      <c r="Z30" s="7">
        <f t="shared" si="5"/>
        <v>0.11298942289849689</v>
      </c>
      <c r="AA30" s="6">
        <f t="shared" si="6"/>
        <v>0.49897330595482547</v>
      </c>
    </row>
    <row r="31" spans="1:27" x14ac:dyDescent="0.45">
      <c r="A31">
        <v>5</v>
      </c>
      <c r="B31">
        <v>5</v>
      </c>
      <c r="C31">
        <v>2</v>
      </c>
      <c r="D31">
        <v>3</v>
      </c>
      <c r="E31">
        <v>2</v>
      </c>
      <c r="F31">
        <v>1</v>
      </c>
      <c r="G31">
        <v>1</v>
      </c>
      <c r="H31">
        <v>3</v>
      </c>
      <c r="I31">
        <v>2</v>
      </c>
      <c r="J31">
        <v>2</v>
      </c>
      <c r="K31">
        <v>3</v>
      </c>
      <c r="L31">
        <v>4</v>
      </c>
      <c r="M31">
        <v>5</v>
      </c>
      <c r="N31">
        <v>0</v>
      </c>
      <c r="O31">
        <f>SUM(A31:M31)</f>
        <v>38</v>
      </c>
      <c r="R31">
        <v>45</v>
      </c>
      <c r="S31">
        <f>COUNTIFS(N:N,1,O:O,"&gt;=45")</f>
        <v>103</v>
      </c>
      <c r="T31">
        <f t="shared" si="0"/>
        <v>42</v>
      </c>
      <c r="U31">
        <f t="shared" si="1"/>
        <v>128</v>
      </c>
      <c r="V31">
        <f t="shared" si="2"/>
        <v>214</v>
      </c>
      <c r="W31" s="3">
        <f t="shared" si="3"/>
        <v>0.32492113564668768</v>
      </c>
      <c r="X31" s="3">
        <f t="shared" si="4"/>
        <v>0.75294117647058822</v>
      </c>
      <c r="Y31" s="3">
        <f>1-Tabulka1[[#This Row],[Specificita]]</f>
        <v>0.24705882352941178</v>
      </c>
      <c r="Z31" s="7">
        <f t="shared" si="5"/>
        <v>7.78623121172759E-2</v>
      </c>
      <c r="AA31" s="6">
        <f t="shared" si="6"/>
        <v>0.47433264887063653</v>
      </c>
    </row>
    <row r="32" spans="1:27" x14ac:dyDescent="0.45">
      <c r="A32">
        <v>4</v>
      </c>
      <c r="B32">
        <v>3</v>
      </c>
      <c r="C32">
        <v>3</v>
      </c>
      <c r="D32">
        <v>4</v>
      </c>
      <c r="E32">
        <v>4</v>
      </c>
      <c r="F32">
        <v>2</v>
      </c>
      <c r="G32">
        <v>2</v>
      </c>
      <c r="H32">
        <v>5</v>
      </c>
      <c r="I32">
        <v>4</v>
      </c>
      <c r="J32">
        <v>3</v>
      </c>
      <c r="K32">
        <v>5</v>
      </c>
      <c r="L32">
        <v>5</v>
      </c>
      <c r="M32">
        <v>5</v>
      </c>
      <c r="N32">
        <v>1</v>
      </c>
      <c r="O32">
        <f>SUM(A32:M32)</f>
        <v>49</v>
      </c>
      <c r="R32">
        <v>46</v>
      </c>
      <c r="S32">
        <f>COUNTIFS(N:N,1,O:O,"&gt;=46")</f>
        <v>95</v>
      </c>
      <c r="T32">
        <f t="shared" si="0"/>
        <v>31</v>
      </c>
      <c r="U32">
        <f t="shared" si="1"/>
        <v>139</v>
      </c>
      <c r="V32">
        <f t="shared" si="2"/>
        <v>222</v>
      </c>
      <c r="W32" s="3">
        <f t="shared" si="3"/>
        <v>0.29968454258675081</v>
      </c>
      <c r="X32" s="3">
        <f t="shared" si="4"/>
        <v>0.81764705882352939</v>
      </c>
      <c r="Y32" s="3">
        <f>1-Tabulka1[[#This Row],[Specificita]]</f>
        <v>0.18235294117647061</v>
      </c>
      <c r="Z32" s="7">
        <f t="shared" si="5"/>
        <v>0.11733160141028032</v>
      </c>
      <c r="AA32" s="6">
        <f t="shared" si="6"/>
        <v>0.48049281314168379</v>
      </c>
    </row>
    <row r="33" spans="1:27" x14ac:dyDescent="0.45">
      <c r="A33">
        <v>4</v>
      </c>
      <c r="B33">
        <v>4</v>
      </c>
      <c r="C33">
        <v>4</v>
      </c>
      <c r="D33">
        <v>4</v>
      </c>
      <c r="E33">
        <v>4</v>
      </c>
      <c r="F33">
        <v>2</v>
      </c>
      <c r="G33">
        <v>2</v>
      </c>
      <c r="H33">
        <v>4</v>
      </c>
      <c r="I33">
        <v>4</v>
      </c>
      <c r="J33">
        <v>4</v>
      </c>
      <c r="K33">
        <v>4</v>
      </c>
      <c r="L33">
        <v>3</v>
      </c>
      <c r="M33">
        <v>4</v>
      </c>
      <c r="N33">
        <v>0</v>
      </c>
      <c r="O33">
        <f>SUM(A33:M33)</f>
        <v>47</v>
      </c>
      <c r="R33">
        <v>47</v>
      </c>
      <c r="S33">
        <f>COUNTIFS(N:N,1,O:O,"&gt;=47")</f>
        <v>85</v>
      </c>
      <c r="T33">
        <f t="shared" si="0"/>
        <v>28</v>
      </c>
      <c r="U33">
        <f t="shared" si="1"/>
        <v>142</v>
      </c>
      <c r="V33">
        <f t="shared" si="2"/>
        <v>232</v>
      </c>
      <c r="W33" s="3">
        <f t="shared" si="3"/>
        <v>0.26813880126182965</v>
      </c>
      <c r="X33" s="3">
        <f t="shared" si="4"/>
        <v>0.83529411764705885</v>
      </c>
      <c r="Y33" s="3">
        <f>1-Tabulka1[[#This Row],[Specificita]]</f>
        <v>0.16470588235294115</v>
      </c>
      <c r="Z33" s="7">
        <f t="shared" si="5"/>
        <v>0.1034329189088885</v>
      </c>
      <c r="AA33" s="6">
        <f t="shared" si="6"/>
        <v>0.46611909650924022</v>
      </c>
    </row>
    <row r="34" spans="1:27" x14ac:dyDescent="0.45">
      <c r="A34">
        <v>5</v>
      </c>
      <c r="B34">
        <v>5</v>
      </c>
      <c r="C34">
        <v>3</v>
      </c>
      <c r="D34">
        <v>4</v>
      </c>
      <c r="E34">
        <v>4</v>
      </c>
      <c r="F34">
        <v>2</v>
      </c>
      <c r="G34">
        <v>3</v>
      </c>
      <c r="H34">
        <v>4</v>
      </c>
      <c r="I34">
        <v>4</v>
      </c>
      <c r="J34">
        <v>3</v>
      </c>
      <c r="K34">
        <v>5</v>
      </c>
      <c r="L34">
        <v>4</v>
      </c>
      <c r="M34">
        <v>4</v>
      </c>
      <c r="N34">
        <v>0</v>
      </c>
      <c r="O34">
        <f>SUM(A34:M34)</f>
        <v>50</v>
      </c>
      <c r="R34">
        <v>48</v>
      </c>
      <c r="S34">
        <f>COUNTIFS(N:N,1,O:O,"&gt;=48")</f>
        <v>69</v>
      </c>
      <c r="T34">
        <f t="shared" si="0"/>
        <v>26</v>
      </c>
      <c r="U34">
        <f t="shared" si="1"/>
        <v>144</v>
      </c>
      <c r="V34">
        <f t="shared" si="2"/>
        <v>248</v>
      </c>
      <c r="W34" s="3">
        <f t="shared" si="3"/>
        <v>0.21766561514195584</v>
      </c>
      <c r="X34" s="3">
        <f t="shared" si="4"/>
        <v>0.84705882352941175</v>
      </c>
      <c r="Y34" s="3">
        <f>1-Tabulka1[[#This Row],[Specificita]]</f>
        <v>0.15294117647058825</v>
      </c>
      <c r="Z34" s="7">
        <f t="shared" si="5"/>
        <v>6.4724438671367679E-2</v>
      </c>
      <c r="AA34" s="6">
        <f t="shared" si="6"/>
        <v>0.43737166324435317</v>
      </c>
    </row>
    <row r="35" spans="1:27" x14ac:dyDescent="0.45">
      <c r="A35">
        <v>4</v>
      </c>
      <c r="B35">
        <v>3</v>
      </c>
      <c r="C35">
        <v>2</v>
      </c>
      <c r="D35">
        <v>2</v>
      </c>
      <c r="E35">
        <v>4</v>
      </c>
      <c r="F35">
        <v>2</v>
      </c>
      <c r="G35">
        <v>2</v>
      </c>
      <c r="H35">
        <v>2</v>
      </c>
      <c r="I35">
        <v>2</v>
      </c>
      <c r="J35">
        <v>2</v>
      </c>
      <c r="K35">
        <v>2</v>
      </c>
      <c r="L35">
        <v>4</v>
      </c>
      <c r="M35">
        <v>4</v>
      </c>
      <c r="N35">
        <v>0</v>
      </c>
      <c r="O35">
        <f>SUM(A35:M35)</f>
        <v>35</v>
      </c>
      <c r="R35">
        <v>49</v>
      </c>
      <c r="S35">
        <f>COUNTIFS(N:N,1,O:O,"&gt;=49")</f>
        <v>57</v>
      </c>
      <c r="T35">
        <f t="shared" si="0"/>
        <v>19</v>
      </c>
      <c r="U35">
        <f t="shared" si="1"/>
        <v>151</v>
      </c>
      <c r="V35">
        <f t="shared" si="2"/>
        <v>260</v>
      </c>
      <c r="W35" s="3">
        <f t="shared" si="3"/>
        <v>0.17981072555205047</v>
      </c>
      <c r="X35" s="3">
        <f t="shared" si="4"/>
        <v>0.88823529411764701</v>
      </c>
      <c r="Y35" s="3">
        <f>1-Tabulka1[[#This Row],[Specificita]]</f>
        <v>0.11176470588235299</v>
      </c>
      <c r="Z35" s="7">
        <f t="shared" si="5"/>
        <v>6.8046019669697477E-2</v>
      </c>
      <c r="AA35" s="6">
        <f t="shared" si="6"/>
        <v>0.42710472279260775</v>
      </c>
    </row>
    <row r="36" spans="1:27" x14ac:dyDescent="0.45">
      <c r="A36">
        <v>4</v>
      </c>
      <c r="B36">
        <v>4</v>
      </c>
      <c r="C36">
        <v>4</v>
      </c>
      <c r="D36">
        <v>4</v>
      </c>
      <c r="E36">
        <v>4</v>
      </c>
      <c r="F36">
        <v>2</v>
      </c>
      <c r="G36">
        <v>1</v>
      </c>
      <c r="H36">
        <v>2</v>
      </c>
      <c r="I36">
        <v>4</v>
      </c>
      <c r="J36">
        <v>3</v>
      </c>
      <c r="K36">
        <v>4</v>
      </c>
      <c r="L36">
        <v>4</v>
      </c>
      <c r="M36">
        <v>3</v>
      </c>
      <c r="N36" s="2">
        <v>1</v>
      </c>
      <c r="O36">
        <f>SUM(A36:M36)</f>
        <v>43</v>
      </c>
      <c r="R36">
        <v>50</v>
      </c>
      <c r="S36">
        <f>COUNTIFS(N:N,1,O:O,"&gt;=50")</f>
        <v>47</v>
      </c>
      <c r="T36">
        <f t="shared" si="0"/>
        <v>19</v>
      </c>
      <c r="U36">
        <f t="shared" si="1"/>
        <v>151</v>
      </c>
      <c r="V36">
        <f t="shared" si="2"/>
        <v>270</v>
      </c>
      <c r="W36" s="3">
        <f t="shared" si="3"/>
        <v>0.14826498422712933</v>
      </c>
      <c r="X36" s="3">
        <f t="shared" si="4"/>
        <v>0.88823529411764701</v>
      </c>
      <c r="Y36" s="3">
        <f>1-Tabulka1[[#This Row],[Specificita]]</f>
        <v>0.11176470588235299</v>
      </c>
      <c r="Z36" s="7">
        <f t="shared" si="5"/>
        <v>3.6500278344776316E-2</v>
      </c>
      <c r="AA36" s="6">
        <f t="shared" si="6"/>
        <v>0.40657084188911696</v>
      </c>
    </row>
    <row r="37" spans="1:27" x14ac:dyDescent="0.45">
      <c r="A37">
        <v>3</v>
      </c>
      <c r="B37">
        <v>3</v>
      </c>
      <c r="C37">
        <v>2</v>
      </c>
      <c r="D37">
        <v>3</v>
      </c>
      <c r="E37">
        <v>2</v>
      </c>
      <c r="F37">
        <v>4</v>
      </c>
      <c r="G37">
        <v>3</v>
      </c>
      <c r="H37">
        <v>1</v>
      </c>
      <c r="I37">
        <v>2</v>
      </c>
      <c r="J37">
        <v>1</v>
      </c>
      <c r="K37">
        <v>4</v>
      </c>
      <c r="L37">
        <v>4</v>
      </c>
      <c r="M37">
        <v>3</v>
      </c>
      <c r="N37">
        <v>0</v>
      </c>
      <c r="O37">
        <f>SUM(A37:M37)</f>
        <v>35</v>
      </c>
      <c r="R37">
        <v>51</v>
      </c>
      <c r="S37">
        <f>COUNTIFS(N:N,1,O:O,"&gt;=51")</f>
        <v>41</v>
      </c>
      <c r="T37">
        <f t="shared" si="0"/>
        <v>15</v>
      </c>
      <c r="U37">
        <f t="shared" si="1"/>
        <v>155</v>
      </c>
      <c r="V37">
        <f t="shared" si="2"/>
        <v>276</v>
      </c>
      <c r="W37" s="3">
        <f t="shared" si="3"/>
        <v>0.12933753943217666</v>
      </c>
      <c r="X37" s="3">
        <f t="shared" si="4"/>
        <v>0.91176470588235292</v>
      </c>
      <c r="Y37" s="3">
        <f>1-Tabulka1[[#This Row],[Specificita]]</f>
        <v>8.8235294117647078E-2</v>
      </c>
      <c r="Z37" s="7">
        <f t="shared" si="5"/>
        <v>4.1102245314529551E-2</v>
      </c>
      <c r="AA37" s="6">
        <f t="shared" si="6"/>
        <v>0.40246406570841886</v>
      </c>
    </row>
    <row r="38" spans="1:27" x14ac:dyDescent="0.45">
      <c r="A38">
        <v>4</v>
      </c>
      <c r="B38">
        <v>2</v>
      </c>
      <c r="C38">
        <v>1</v>
      </c>
      <c r="D38">
        <v>5</v>
      </c>
      <c r="E38">
        <v>2</v>
      </c>
      <c r="F38">
        <v>3</v>
      </c>
      <c r="G38">
        <v>2</v>
      </c>
      <c r="H38">
        <v>4</v>
      </c>
      <c r="I38">
        <v>3</v>
      </c>
      <c r="J38">
        <v>4</v>
      </c>
      <c r="K38">
        <v>2</v>
      </c>
      <c r="L38">
        <v>4</v>
      </c>
      <c r="M38">
        <v>4</v>
      </c>
      <c r="N38">
        <v>1</v>
      </c>
      <c r="O38">
        <f>SUM(A38:M38)</f>
        <v>40</v>
      </c>
      <c r="R38">
        <v>52</v>
      </c>
      <c r="S38">
        <f>COUNTIFS(N:N,1,O:O,"&gt;=52")</f>
        <v>35</v>
      </c>
      <c r="T38">
        <f t="shared" si="0"/>
        <v>14</v>
      </c>
      <c r="U38">
        <f t="shared" si="1"/>
        <v>156</v>
      </c>
      <c r="V38">
        <f t="shared" si="2"/>
        <v>282</v>
      </c>
      <c r="W38" s="3">
        <f t="shared" si="3"/>
        <v>0.11041009463722397</v>
      </c>
      <c r="X38" s="3">
        <f t="shared" si="4"/>
        <v>0.91764705882352937</v>
      </c>
      <c r="Y38" s="3">
        <f>1-Tabulka1[[#This Row],[Specificita]]</f>
        <v>8.2352941176470629E-2</v>
      </c>
      <c r="Z38" s="7">
        <f t="shared" si="5"/>
        <v>2.8057153460753437E-2</v>
      </c>
      <c r="AA38" s="6">
        <f t="shared" si="6"/>
        <v>0.39219712525667344</v>
      </c>
    </row>
    <row r="39" spans="1:27" x14ac:dyDescent="0.45">
      <c r="A39">
        <v>5</v>
      </c>
      <c r="B39">
        <v>4</v>
      </c>
      <c r="C39">
        <v>4</v>
      </c>
      <c r="D39">
        <v>4</v>
      </c>
      <c r="E39">
        <v>4</v>
      </c>
      <c r="F39">
        <v>4</v>
      </c>
      <c r="G39">
        <v>2</v>
      </c>
      <c r="H39">
        <v>4</v>
      </c>
      <c r="I39">
        <v>4</v>
      </c>
      <c r="J39">
        <v>4</v>
      </c>
      <c r="K39">
        <v>4</v>
      </c>
      <c r="L39">
        <v>4</v>
      </c>
      <c r="M39">
        <v>5</v>
      </c>
      <c r="N39">
        <v>1</v>
      </c>
      <c r="O39">
        <f>SUM(A39:M39)</f>
        <v>52</v>
      </c>
      <c r="R39">
        <v>53</v>
      </c>
      <c r="S39">
        <f>COUNTIFS(N:N,1,O:O,"&gt;=53")</f>
        <v>31</v>
      </c>
      <c r="T39">
        <f t="shared" si="0"/>
        <v>13</v>
      </c>
      <c r="U39">
        <f t="shared" si="1"/>
        <v>157</v>
      </c>
      <c r="V39">
        <f t="shared" si="2"/>
        <v>286</v>
      </c>
      <c r="W39" s="3">
        <f t="shared" si="3"/>
        <v>9.7791798107255523E-2</v>
      </c>
      <c r="X39" s="3">
        <f t="shared" si="4"/>
        <v>0.92352941176470593</v>
      </c>
      <c r="Y39" s="3">
        <f>1-Tabulka1[[#This Row],[Specificita]]</f>
        <v>7.6470588235294068E-2</v>
      </c>
      <c r="Z39" s="7">
        <f t="shared" si="5"/>
        <v>2.1321209871961511E-2</v>
      </c>
      <c r="AA39" s="6">
        <f t="shared" si="6"/>
        <v>0.38603696098562629</v>
      </c>
    </row>
    <row r="40" spans="1:27" x14ac:dyDescent="0.45">
      <c r="A40">
        <v>2</v>
      </c>
      <c r="B40">
        <v>2</v>
      </c>
      <c r="C40">
        <v>4</v>
      </c>
      <c r="D40">
        <v>4</v>
      </c>
      <c r="E40">
        <v>3</v>
      </c>
      <c r="F40">
        <v>2</v>
      </c>
      <c r="G40">
        <v>4</v>
      </c>
      <c r="H40">
        <v>2</v>
      </c>
      <c r="I40">
        <v>1</v>
      </c>
      <c r="J40">
        <v>2</v>
      </c>
      <c r="K40">
        <v>3</v>
      </c>
      <c r="L40">
        <v>3</v>
      </c>
      <c r="M40">
        <v>2</v>
      </c>
      <c r="N40">
        <v>0</v>
      </c>
      <c r="O40">
        <f>SUM(A40:M40)</f>
        <v>34</v>
      </c>
      <c r="R40">
        <v>54</v>
      </c>
      <c r="S40">
        <f>COUNTIFS(N:N,1,O:O,"&gt;=54")</f>
        <v>23</v>
      </c>
      <c r="T40">
        <f t="shared" si="0"/>
        <v>10</v>
      </c>
      <c r="U40">
        <f t="shared" si="1"/>
        <v>160</v>
      </c>
      <c r="V40">
        <f t="shared" si="2"/>
        <v>294</v>
      </c>
      <c r="W40" s="3">
        <f t="shared" si="3"/>
        <v>7.2555205047318619E-2</v>
      </c>
      <c r="X40" s="3">
        <f t="shared" si="4"/>
        <v>0.94117647058823528</v>
      </c>
      <c r="Y40" s="3">
        <f>1-Tabulka1[[#This Row],[Specificita]]</f>
        <v>5.8823529411764719E-2</v>
      </c>
      <c r="Z40" s="7">
        <f t="shared" si="5"/>
        <v>1.3731675635553886E-2</v>
      </c>
      <c r="AA40" s="6">
        <f t="shared" si="6"/>
        <v>0.37577002053388087</v>
      </c>
    </row>
    <row r="41" spans="1:27" x14ac:dyDescent="0.45">
      <c r="A41">
        <v>4</v>
      </c>
      <c r="B41">
        <v>3</v>
      </c>
      <c r="C41">
        <v>2</v>
      </c>
      <c r="D41">
        <v>4</v>
      </c>
      <c r="E41">
        <v>4</v>
      </c>
      <c r="F41">
        <v>2</v>
      </c>
      <c r="G41">
        <v>1</v>
      </c>
      <c r="H41">
        <v>2</v>
      </c>
      <c r="I41">
        <v>2</v>
      </c>
      <c r="J41">
        <v>3</v>
      </c>
      <c r="K41">
        <v>2</v>
      </c>
      <c r="L41">
        <v>3</v>
      </c>
      <c r="M41">
        <v>3</v>
      </c>
      <c r="N41">
        <v>0</v>
      </c>
      <c r="O41">
        <f>SUM(A41:M41)</f>
        <v>35</v>
      </c>
      <c r="R41">
        <v>55</v>
      </c>
      <c r="S41">
        <f>COUNTIFS(N:N,1,O:O,"&gt;=55")</f>
        <v>19</v>
      </c>
      <c r="T41">
        <f t="shared" si="0"/>
        <v>5</v>
      </c>
      <c r="U41">
        <f t="shared" si="1"/>
        <v>165</v>
      </c>
      <c r="V41">
        <f t="shared" si="2"/>
        <v>298</v>
      </c>
      <c r="W41" s="3">
        <f t="shared" si="3"/>
        <v>5.993690851735016E-2</v>
      </c>
      <c r="X41" s="3">
        <f t="shared" si="4"/>
        <v>0.97058823529411764</v>
      </c>
      <c r="Y41" s="3">
        <f>1-Tabulka1[[#This Row],[Specificita]]</f>
        <v>2.9411764705882359E-2</v>
      </c>
      <c r="Z41" s="7">
        <f t="shared" si="5"/>
        <v>3.0525143811467759E-2</v>
      </c>
      <c r="AA41" s="6">
        <f t="shared" si="6"/>
        <v>0.37782340862422997</v>
      </c>
    </row>
    <row r="42" spans="1:27" x14ac:dyDescent="0.45">
      <c r="A42">
        <v>5</v>
      </c>
      <c r="B42">
        <v>5</v>
      </c>
      <c r="C42">
        <v>2</v>
      </c>
      <c r="D42">
        <v>5</v>
      </c>
      <c r="E42">
        <v>4</v>
      </c>
      <c r="F42">
        <v>3</v>
      </c>
      <c r="G42">
        <v>3</v>
      </c>
      <c r="H42">
        <v>3</v>
      </c>
      <c r="I42">
        <v>4</v>
      </c>
      <c r="J42">
        <v>2</v>
      </c>
      <c r="K42">
        <v>4</v>
      </c>
      <c r="L42">
        <v>4</v>
      </c>
      <c r="M42">
        <v>4</v>
      </c>
      <c r="N42">
        <v>1</v>
      </c>
      <c r="O42">
        <f>SUM(A42:M42)</f>
        <v>48</v>
      </c>
      <c r="R42">
        <v>56</v>
      </c>
      <c r="S42">
        <f>COUNTIFS(N:N,1,O:O,"&gt;=56")</f>
        <v>16</v>
      </c>
      <c r="T42">
        <f t="shared" si="0"/>
        <v>2</v>
      </c>
      <c r="U42">
        <f t="shared" si="1"/>
        <v>168</v>
      </c>
      <c r="V42">
        <f t="shared" si="2"/>
        <v>301</v>
      </c>
      <c r="W42" s="3">
        <f t="shared" si="3"/>
        <v>5.0473186119873815E-2</v>
      </c>
      <c r="X42" s="3">
        <f t="shared" si="4"/>
        <v>0.9882352941176471</v>
      </c>
      <c r="Y42" s="3">
        <f>1-Tabulka1[[#This Row],[Specificita]]</f>
        <v>1.1764705882352899E-2</v>
      </c>
      <c r="Z42" s="7">
        <f t="shared" si="5"/>
        <v>3.8708480237520826E-2</v>
      </c>
      <c r="AA42" s="6">
        <f t="shared" si="6"/>
        <v>0.37782340862422992</v>
      </c>
    </row>
    <row r="43" spans="1:27" x14ac:dyDescent="0.45">
      <c r="A43">
        <v>5</v>
      </c>
      <c r="B43">
        <v>3</v>
      </c>
      <c r="C43">
        <v>4</v>
      </c>
      <c r="D43">
        <v>3</v>
      </c>
      <c r="E43">
        <v>2</v>
      </c>
      <c r="F43">
        <v>3</v>
      </c>
      <c r="G43">
        <v>5</v>
      </c>
      <c r="H43">
        <v>4</v>
      </c>
      <c r="I43">
        <v>2</v>
      </c>
      <c r="J43">
        <v>2</v>
      </c>
      <c r="K43">
        <v>3</v>
      </c>
      <c r="L43">
        <v>2</v>
      </c>
      <c r="M43">
        <v>4</v>
      </c>
      <c r="N43">
        <v>1</v>
      </c>
      <c r="O43">
        <f>SUM(A43:M43)</f>
        <v>42</v>
      </c>
      <c r="R43">
        <v>57</v>
      </c>
      <c r="S43">
        <f>COUNTIFS(N:N,1,O:O,"&gt;=57")</f>
        <v>8</v>
      </c>
      <c r="T43">
        <f t="shared" si="0"/>
        <v>0</v>
      </c>
      <c r="U43">
        <f t="shared" si="1"/>
        <v>170</v>
      </c>
      <c r="V43">
        <f t="shared" si="2"/>
        <v>309</v>
      </c>
      <c r="W43" s="3">
        <f t="shared" si="3"/>
        <v>2.5236593059936908E-2</v>
      </c>
      <c r="X43" s="3">
        <f t="shared" si="4"/>
        <v>1</v>
      </c>
      <c r="Y43" s="3">
        <f>1-Tabulka1[[#This Row],[Specificita]]</f>
        <v>0</v>
      </c>
      <c r="Z43" s="7">
        <f t="shared" si="5"/>
        <v>2.5236593059936974E-2</v>
      </c>
      <c r="AA43" s="6">
        <f t="shared" si="6"/>
        <v>0.3655030800821355</v>
      </c>
    </row>
    <row r="44" spans="1:27" x14ac:dyDescent="0.45">
      <c r="A44">
        <v>3</v>
      </c>
      <c r="B44">
        <v>2</v>
      </c>
      <c r="C44">
        <v>4</v>
      </c>
      <c r="D44">
        <v>4</v>
      </c>
      <c r="E44">
        <v>2</v>
      </c>
      <c r="F44">
        <v>2</v>
      </c>
      <c r="G44">
        <v>4</v>
      </c>
      <c r="H44">
        <v>2</v>
      </c>
      <c r="I44">
        <v>4</v>
      </c>
      <c r="J44">
        <v>2</v>
      </c>
      <c r="K44">
        <v>4</v>
      </c>
      <c r="L44">
        <v>4</v>
      </c>
      <c r="M44">
        <v>4</v>
      </c>
      <c r="N44">
        <v>1</v>
      </c>
      <c r="O44">
        <f>SUM(A44:M44)</f>
        <v>41</v>
      </c>
      <c r="R44">
        <v>58</v>
      </c>
      <c r="S44">
        <f>COUNTIFS(N:N,1,O:O,"&gt;=58")</f>
        <v>6</v>
      </c>
      <c r="T44">
        <f t="shared" si="0"/>
        <v>0</v>
      </c>
      <c r="U44">
        <f t="shared" si="1"/>
        <v>170</v>
      </c>
      <c r="V44">
        <f t="shared" si="2"/>
        <v>311</v>
      </c>
      <c r="W44" s="3">
        <f t="shared" si="3"/>
        <v>1.8927444794952682E-2</v>
      </c>
      <c r="X44" s="3">
        <f t="shared" si="4"/>
        <v>1</v>
      </c>
      <c r="Y44" s="3">
        <f>1-Tabulka1[[#This Row],[Specificita]]</f>
        <v>0</v>
      </c>
      <c r="Z44" s="7">
        <f t="shared" si="5"/>
        <v>1.8927444794952786E-2</v>
      </c>
      <c r="AA44" s="6">
        <f t="shared" si="6"/>
        <v>0.36139630390143734</v>
      </c>
    </row>
    <row r="45" spans="1:27" x14ac:dyDescent="0.45">
      <c r="A45">
        <v>4</v>
      </c>
      <c r="B45">
        <v>2</v>
      </c>
      <c r="C45">
        <v>4</v>
      </c>
      <c r="D45">
        <v>4</v>
      </c>
      <c r="E45">
        <v>2</v>
      </c>
      <c r="F45">
        <v>2</v>
      </c>
      <c r="G45">
        <v>2</v>
      </c>
      <c r="H45">
        <v>3</v>
      </c>
      <c r="I45">
        <v>4</v>
      </c>
      <c r="J45">
        <v>3</v>
      </c>
      <c r="K45">
        <v>3</v>
      </c>
      <c r="L45">
        <v>4</v>
      </c>
      <c r="M45">
        <v>3</v>
      </c>
      <c r="N45">
        <v>0</v>
      </c>
      <c r="O45">
        <f>SUM(A45:M45)</f>
        <v>40</v>
      </c>
      <c r="R45">
        <v>59</v>
      </c>
      <c r="S45">
        <f>COUNTIFS(N:N,1,O:O,"&gt;=59")</f>
        <v>4</v>
      </c>
      <c r="T45">
        <f t="shared" si="0"/>
        <v>0</v>
      </c>
      <c r="U45">
        <f t="shared" si="1"/>
        <v>170</v>
      </c>
      <c r="V45">
        <f t="shared" si="2"/>
        <v>313</v>
      </c>
      <c r="W45" s="3">
        <f t="shared" si="3"/>
        <v>1.2618296529968454E-2</v>
      </c>
      <c r="X45" s="3">
        <f t="shared" si="4"/>
        <v>1</v>
      </c>
      <c r="Y45" s="3">
        <f>1-Tabulka1[[#This Row],[Specificita]]</f>
        <v>0</v>
      </c>
      <c r="Z45" s="7">
        <f t="shared" si="5"/>
        <v>1.2618296529968376E-2</v>
      </c>
      <c r="AA45" s="6">
        <f t="shared" si="6"/>
        <v>0.35728952772073919</v>
      </c>
    </row>
    <row r="46" spans="1:27" x14ac:dyDescent="0.45">
      <c r="A46">
        <v>4</v>
      </c>
      <c r="B46">
        <v>2</v>
      </c>
      <c r="C46">
        <v>1</v>
      </c>
      <c r="D46">
        <v>4</v>
      </c>
      <c r="E46">
        <v>4</v>
      </c>
      <c r="F46">
        <v>1</v>
      </c>
      <c r="G46">
        <v>3</v>
      </c>
      <c r="H46">
        <v>3</v>
      </c>
      <c r="I46">
        <v>1</v>
      </c>
      <c r="J46">
        <v>1</v>
      </c>
      <c r="K46">
        <v>2</v>
      </c>
      <c r="L46">
        <v>3</v>
      </c>
      <c r="M46">
        <v>3</v>
      </c>
      <c r="N46">
        <v>0</v>
      </c>
      <c r="O46">
        <f>SUM(A46:M46)</f>
        <v>32</v>
      </c>
      <c r="R46">
        <v>60</v>
      </c>
      <c r="S46">
        <f>COUNTIFS(N:N,1,O:O,"&gt;=60")</f>
        <v>2</v>
      </c>
      <c r="T46">
        <f t="shared" si="0"/>
        <v>0</v>
      </c>
      <c r="U46">
        <f t="shared" si="1"/>
        <v>170</v>
      </c>
      <c r="V46">
        <f t="shared" si="2"/>
        <v>315</v>
      </c>
      <c r="W46" s="3">
        <f t="shared" si="3"/>
        <v>6.3091482649842269E-3</v>
      </c>
      <c r="X46" s="3">
        <f t="shared" si="4"/>
        <v>1</v>
      </c>
      <c r="Y46" s="3">
        <f>1-Tabulka1[[#This Row],[Specificita]]</f>
        <v>0</v>
      </c>
      <c r="Z46" s="7">
        <f t="shared" si="5"/>
        <v>6.3091482649841879E-3</v>
      </c>
      <c r="AA46" s="6">
        <f t="shared" si="6"/>
        <v>0.35318275154004103</v>
      </c>
    </row>
    <row r="47" spans="1:27" x14ac:dyDescent="0.45">
      <c r="A47">
        <v>5</v>
      </c>
      <c r="B47">
        <v>3</v>
      </c>
      <c r="C47">
        <v>2</v>
      </c>
      <c r="D47">
        <v>2</v>
      </c>
      <c r="E47">
        <v>4</v>
      </c>
      <c r="F47">
        <v>1</v>
      </c>
      <c r="G47">
        <v>5</v>
      </c>
      <c r="H47">
        <v>4</v>
      </c>
      <c r="I47">
        <v>2</v>
      </c>
      <c r="J47">
        <v>2</v>
      </c>
      <c r="K47">
        <v>2</v>
      </c>
      <c r="L47">
        <v>2</v>
      </c>
      <c r="M47">
        <v>4</v>
      </c>
      <c r="N47">
        <v>0</v>
      </c>
      <c r="O47">
        <f>SUM(A47:M47)</f>
        <v>38</v>
      </c>
      <c r="R47">
        <v>61</v>
      </c>
      <c r="S47">
        <f>COUNTIFS(N:N,1,O:O,"&gt;=61")</f>
        <v>2</v>
      </c>
      <c r="T47">
        <f t="shared" si="0"/>
        <v>0</v>
      </c>
      <c r="U47">
        <f t="shared" si="1"/>
        <v>170</v>
      </c>
      <c r="V47">
        <f t="shared" si="2"/>
        <v>315</v>
      </c>
      <c r="W47" s="3">
        <f t="shared" si="3"/>
        <v>6.3091482649842269E-3</v>
      </c>
      <c r="X47" s="3">
        <f t="shared" si="4"/>
        <v>1</v>
      </c>
      <c r="Y47" s="3">
        <f>1-Tabulka1[[#This Row],[Specificita]]</f>
        <v>0</v>
      </c>
      <c r="Z47" s="7">
        <f t="shared" si="5"/>
        <v>6.3091482649841879E-3</v>
      </c>
      <c r="AA47" s="6">
        <f t="shared" si="6"/>
        <v>0.35318275154004103</v>
      </c>
    </row>
    <row r="48" spans="1:27" x14ac:dyDescent="0.45">
      <c r="A48">
        <v>4</v>
      </c>
      <c r="B48">
        <v>4</v>
      </c>
      <c r="C48">
        <v>3</v>
      </c>
      <c r="D48">
        <v>1</v>
      </c>
      <c r="E48">
        <v>1</v>
      </c>
      <c r="F48">
        <v>2</v>
      </c>
      <c r="G48">
        <v>2</v>
      </c>
      <c r="H48">
        <v>4</v>
      </c>
      <c r="I48">
        <v>4</v>
      </c>
      <c r="J48">
        <v>4</v>
      </c>
      <c r="K48">
        <v>4</v>
      </c>
      <c r="L48">
        <v>2</v>
      </c>
      <c r="M48">
        <v>4</v>
      </c>
      <c r="N48">
        <v>1</v>
      </c>
      <c r="O48">
        <f>SUM(A48:M48)</f>
        <v>39</v>
      </c>
      <c r="R48">
        <v>62</v>
      </c>
      <c r="S48">
        <f>COUNTIFS(N:N,1,O:O,"&gt;=62")</f>
        <v>1</v>
      </c>
      <c r="T48">
        <f t="shared" si="0"/>
        <v>0</v>
      </c>
      <c r="U48">
        <f t="shared" si="1"/>
        <v>170</v>
      </c>
      <c r="V48">
        <f t="shared" si="2"/>
        <v>316</v>
      </c>
      <c r="W48" s="3">
        <f t="shared" si="3"/>
        <v>3.1545741324921135E-3</v>
      </c>
      <c r="X48" s="3">
        <f t="shared" si="4"/>
        <v>1</v>
      </c>
      <c r="Y48" s="3">
        <f>1-Tabulka1[[#This Row],[Specificita]]</f>
        <v>0</v>
      </c>
      <c r="Z48" s="7">
        <f t="shared" si="5"/>
        <v>3.154574132492094E-3</v>
      </c>
      <c r="AA48" s="6">
        <f t="shared" si="6"/>
        <v>0.35112936344969192</v>
      </c>
    </row>
    <row r="49" spans="1:27" x14ac:dyDescent="0.45">
      <c r="A49">
        <v>4</v>
      </c>
      <c r="B49">
        <v>1</v>
      </c>
      <c r="C49">
        <v>2</v>
      </c>
      <c r="D49">
        <v>2</v>
      </c>
      <c r="E49">
        <v>4</v>
      </c>
      <c r="F49">
        <v>1</v>
      </c>
      <c r="G49">
        <v>2</v>
      </c>
      <c r="H49">
        <v>1</v>
      </c>
      <c r="I49">
        <v>1</v>
      </c>
      <c r="J49">
        <v>1</v>
      </c>
      <c r="K49">
        <v>2</v>
      </c>
      <c r="L49">
        <v>4</v>
      </c>
      <c r="M49">
        <v>2</v>
      </c>
      <c r="N49">
        <v>1</v>
      </c>
      <c r="O49">
        <f>SUM(A49:M49)</f>
        <v>27</v>
      </c>
      <c r="R49">
        <v>63</v>
      </c>
      <c r="S49">
        <v>0</v>
      </c>
      <c r="T49">
        <f t="shared" si="0"/>
        <v>0</v>
      </c>
      <c r="U49">
        <f t="shared" si="1"/>
        <v>170</v>
      </c>
      <c r="V49">
        <f t="shared" si="2"/>
        <v>317</v>
      </c>
      <c r="W49" s="3">
        <f t="shared" si="3"/>
        <v>0</v>
      </c>
      <c r="X49" s="3">
        <f t="shared" si="4"/>
        <v>1</v>
      </c>
      <c r="Y49" s="3">
        <f>1-Tabulka1[[#This Row],[Specificita]]</f>
        <v>0</v>
      </c>
      <c r="Z49" s="7">
        <f t="shared" si="5"/>
        <v>0</v>
      </c>
      <c r="AA49" s="4">
        <f t="shared" si="6"/>
        <v>0.34907597535934287</v>
      </c>
    </row>
    <row r="50" spans="1:27" x14ac:dyDescent="0.45">
      <c r="A50">
        <v>2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3</v>
      </c>
      <c r="N50">
        <v>0</v>
      </c>
      <c r="O50">
        <f>SUM(A50:M50)</f>
        <v>16</v>
      </c>
    </row>
    <row r="51" spans="1:27" x14ac:dyDescent="0.45">
      <c r="A51">
        <v>4</v>
      </c>
      <c r="B51">
        <v>4</v>
      </c>
      <c r="C51">
        <v>3</v>
      </c>
      <c r="D51">
        <v>3</v>
      </c>
      <c r="E51">
        <v>2</v>
      </c>
      <c r="F51">
        <v>2</v>
      </c>
      <c r="G51">
        <v>2</v>
      </c>
      <c r="H51">
        <v>3</v>
      </c>
      <c r="I51">
        <v>3</v>
      </c>
      <c r="J51">
        <v>4</v>
      </c>
      <c r="K51">
        <v>3</v>
      </c>
      <c r="L51">
        <v>3</v>
      </c>
      <c r="M51">
        <v>4</v>
      </c>
      <c r="N51">
        <v>1</v>
      </c>
      <c r="O51">
        <f>SUM(A51:M51)</f>
        <v>40</v>
      </c>
    </row>
    <row r="52" spans="1:27" x14ac:dyDescent="0.45">
      <c r="A52">
        <v>4</v>
      </c>
      <c r="B52">
        <v>4</v>
      </c>
      <c r="C52">
        <v>4</v>
      </c>
      <c r="D52">
        <v>5</v>
      </c>
      <c r="E52">
        <v>4</v>
      </c>
      <c r="F52">
        <v>5</v>
      </c>
      <c r="G52">
        <v>4</v>
      </c>
      <c r="H52">
        <v>4</v>
      </c>
      <c r="I52">
        <v>5</v>
      </c>
      <c r="J52">
        <v>5</v>
      </c>
      <c r="K52">
        <v>5</v>
      </c>
      <c r="L52">
        <v>2</v>
      </c>
      <c r="M52">
        <v>4</v>
      </c>
      <c r="N52">
        <v>1</v>
      </c>
      <c r="O52">
        <f>SUM(A52:M52)</f>
        <v>55</v>
      </c>
    </row>
    <row r="53" spans="1:27" x14ac:dyDescent="0.45">
      <c r="A53">
        <v>5</v>
      </c>
      <c r="B53">
        <v>4</v>
      </c>
      <c r="C53">
        <v>2</v>
      </c>
      <c r="D53">
        <v>5</v>
      </c>
      <c r="E53">
        <v>5</v>
      </c>
      <c r="F53">
        <v>3</v>
      </c>
      <c r="G53">
        <v>4</v>
      </c>
      <c r="H53">
        <v>2</v>
      </c>
      <c r="I53">
        <v>4</v>
      </c>
      <c r="J53">
        <v>3</v>
      </c>
      <c r="K53">
        <v>5</v>
      </c>
      <c r="L53">
        <v>4</v>
      </c>
      <c r="M53">
        <v>5</v>
      </c>
      <c r="N53" s="2">
        <v>1</v>
      </c>
      <c r="O53">
        <f>SUM(A53:M53)</f>
        <v>51</v>
      </c>
    </row>
    <row r="54" spans="1:27" x14ac:dyDescent="0.45">
      <c r="A54">
        <v>4</v>
      </c>
      <c r="B54">
        <v>1</v>
      </c>
      <c r="C54">
        <v>2</v>
      </c>
      <c r="D54">
        <v>5</v>
      </c>
      <c r="E54">
        <v>3</v>
      </c>
      <c r="F54">
        <v>2</v>
      </c>
      <c r="G54">
        <v>5</v>
      </c>
      <c r="H54">
        <v>4</v>
      </c>
      <c r="I54">
        <v>4</v>
      </c>
      <c r="J54">
        <v>5</v>
      </c>
      <c r="K54">
        <v>2</v>
      </c>
      <c r="L54">
        <v>2</v>
      </c>
      <c r="M54">
        <v>5</v>
      </c>
      <c r="N54">
        <v>1</v>
      </c>
      <c r="O54">
        <f>SUM(A54:M54)</f>
        <v>44</v>
      </c>
    </row>
    <row r="55" spans="1:27" x14ac:dyDescent="0.45">
      <c r="A55">
        <v>5</v>
      </c>
      <c r="B55">
        <v>4</v>
      </c>
      <c r="C55">
        <v>2</v>
      </c>
      <c r="D55">
        <v>4</v>
      </c>
      <c r="E55">
        <v>5</v>
      </c>
      <c r="F55">
        <v>2</v>
      </c>
      <c r="G55">
        <v>2</v>
      </c>
      <c r="H55">
        <v>2</v>
      </c>
      <c r="I55">
        <v>3</v>
      </c>
      <c r="J55">
        <v>3</v>
      </c>
      <c r="K55">
        <v>5</v>
      </c>
      <c r="L55">
        <v>4</v>
      </c>
      <c r="M55">
        <v>5</v>
      </c>
      <c r="N55" s="2">
        <v>1</v>
      </c>
      <c r="O55">
        <f>SUM(A55:M55)</f>
        <v>46</v>
      </c>
    </row>
    <row r="56" spans="1:27" x14ac:dyDescent="0.45">
      <c r="A56">
        <v>2</v>
      </c>
      <c r="B56">
        <v>1</v>
      </c>
      <c r="C56">
        <v>4</v>
      </c>
      <c r="D56">
        <v>4</v>
      </c>
      <c r="E56">
        <v>4</v>
      </c>
      <c r="F56">
        <v>1</v>
      </c>
      <c r="G56">
        <v>2</v>
      </c>
      <c r="H56">
        <v>5</v>
      </c>
      <c r="I56">
        <v>2</v>
      </c>
      <c r="J56">
        <v>2</v>
      </c>
      <c r="K56">
        <v>1</v>
      </c>
      <c r="L56">
        <v>2</v>
      </c>
      <c r="M56">
        <v>1</v>
      </c>
      <c r="N56">
        <v>1</v>
      </c>
      <c r="O56">
        <f>SUM(A56:M56)</f>
        <v>31</v>
      </c>
    </row>
    <row r="57" spans="1:27" x14ac:dyDescent="0.45">
      <c r="A57">
        <v>4</v>
      </c>
      <c r="B57">
        <v>3</v>
      </c>
      <c r="C57">
        <v>4</v>
      </c>
      <c r="D57">
        <v>2</v>
      </c>
      <c r="E57">
        <v>1</v>
      </c>
      <c r="F57">
        <v>2</v>
      </c>
      <c r="G57">
        <v>1</v>
      </c>
      <c r="H57">
        <v>3</v>
      </c>
      <c r="I57">
        <v>4</v>
      </c>
      <c r="J57">
        <v>2</v>
      </c>
      <c r="K57">
        <v>1</v>
      </c>
      <c r="L57">
        <v>4</v>
      </c>
      <c r="M57">
        <v>3</v>
      </c>
      <c r="N57">
        <v>1</v>
      </c>
      <c r="O57">
        <f>SUM(A57:M57)</f>
        <v>34</v>
      </c>
    </row>
    <row r="58" spans="1:27" x14ac:dyDescent="0.45">
      <c r="A58">
        <v>4</v>
      </c>
      <c r="B58">
        <v>2</v>
      </c>
      <c r="C58">
        <v>4</v>
      </c>
      <c r="D58">
        <v>4</v>
      </c>
      <c r="E58">
        <v>2</v>
      </c>
      <c r="F58">
        <v>2</v>
      </c>
      <c r="G58">
        <v>2</v>
      </c>
      <c r="H58">
        <v>2</v>
      </c>
      <c r="I58">
        <v>2</v>
      </c>
      <c r="J58">
        <v>2</v>
      </c>
      <c r="K58">
        <v>4</v>
      </c>
      <c r="L58">
        <v>3</v>
      </c>
      <c r="M58">
        <v>5</v>
      </c>
      <c r="N58">
        <v>1</v>
      </c>
      <c r="O58">
        <f>SUM(A58:M58)</f>
        <v>38</v>
      </c>
    </row>
    <row r="59" spans="1:27" x14ac:dyDescent="0.45">
      <c r="A59">
        <v>2</v>
      </c>
      <c r="B59">
        <v>2</v>
      </c>
      <c r="C59">
        <v>1</v>
      </c>
      <c r="D59">
        <v>2</v>
      </c>
      <c r="E59">
        <v>4</v>
      </c>
      <c r="F59">
        <v>2</v>
      </c>
      <c r="G59">
        <v>2</v>
      </c>
      <c r="H59">
        <v>2</v>
      </c>
      <c r="I59">
        <v>2</v>
      </c>
      <c r="J59">
        <v>2</v>
      </c>
      <c r="K59">
        <v>2</v>
      </c>
      <c r="L59">
        <v>2</v>
      </c>
      <c r="M59">
        <v>2</v>
      </c>
      <c r="N59">
        <v>1</v>
      </c>
      <c r="O59">
        <f>SUM(A59:M59)</f>
        <v>27</v>
      </c>
    </row>
    <row r="60" spans="1:27" x14ac:dyDescent="0.45">
      <c r="A60">
        <v>2</v>
      </c>
      <c r="B60">
        <v>2</v>
      </c>
      <c r="C60">
        <v>2</v>
      </c>
      <c r="D60">
        <v>2</v>
      </c>
      <c r="E60">
        <v>2</v>
      </c>
      <c r="F60">
        <v>2</v>
      </c>
      <c r="G60">
        <v>2</v>
      </c>
      <c r="H60">
        <v>3</v>
      </c>
      <c r="I60">
        <v>2</v>
      </c>
      <c r="J60">
        <v>2</v>
      </c>
      <c r="K60">
        <v>2</v>
      </c>
      <c r="L60">
        <v>3</v>
      </c>
      <c r="M60">
        <v>2</v>
      </c>
      <c r="N60">
        <v>0</v>
      </c>
      <c r="O60">
        <f>SUM(A60:M60)</f>
        <v>28</v>
      </c>
    </row>
    <row r="61" spans="1:27" x14ac:dyDescent="0.45">
      <c r="A61">
        <v>5</v>
      </c>
      <c r="B61">
        <v>4</v>
      </c>
      <c r="C61">
        <v>1</v>
      </c>
      <c r="D61">
        <v>2</v>
      </c>
      <c r="E61">
        <v>3</v>
      </c>
      <c r="F61">
        <v>2</v>
      </c>
      <c r="G61">
        <v>1</v>
      </c>
      <c r="H61">
        <v>5</v>
      </c>
      <c r="I61">
        <v>5</v>
      </c>
      <c r="J61">
        <v>2</v>
      </c>
      <c r="K61">
        <v>4</v>
      </c>
      <c r="L61">
        <v>5</v>
      </c>
      <c r="M61">
        <v>5</v>
      </c>
      <c r="N61">
        <v>1</v>
      </c>
      <c r="O61">
        <f>SUM(A61:M61)</f>
        <v>44</v>
      </c>
    </row>
    <row r="62" spans="1:27" x14ac:dyDescent="0.45">
      <c r="A62">
        <v>4</v>
      </c>
      <c r="B62">
        <v>2</v>
      </c>
      <c r="C62">
        <v>3</v>
      </c>
      <c r="D62">
        <v>2</v>
      </c>
      <c r="E62">
        <v>2</v>
      </c>
      <c r="F62">
        <v>2</v>
      </c>
      <c r="G62">
        <v>2</v>
      </c>
      <c r="H62">
        <v>2</v>
      </c>
      <c r="I62">
        <v>2</v>
      </c>
      <c r="J62">
        <v>2</v>
      </c>
      <c r="K62">
        <v>2</v>
      </c>
      <c r="L62">
        <v>2</v>
      </c>
      <c r="M62">
        <v>2</v>
      </c>
      <c r="N62">
        <v>0</v>
      </c>
      <c r="O62">
        <f>SUM(A62:M62)</f>
        <v>29</v>
      </c>
    </row>
    <row r="63" spans="1:27" x14ac:dyDescent="0.45">
      <c r="A63">
        <v>4</v>
      </c>
      <c r="B63">
        <v>4</v>
      </c>
      <c r="C63">
        <v>3</v>
      </c>
      <c r="D63">
        <v>5</v>
      </c>
      <c r="E63">
        <v>5</v>
      </c>
      <c r="F63">
        <v>4</v>
      </c>
      <c r="G63">
        <v>2</v>
      </c>
      <c r="H63">
        <v>3</v>
      </c>
      <c r="I63">
        <v>4</v>
      </c>
      <c r="J63">
        <v>3</v>
      </c>
      <c r="K63">
        <v>3</v>
      </c>
      <c r="L63">
        <v>2</v>
      </c>
      <c r="M63">
        <v>4</v>
      </c>
      <c r="N63">
        <v>0</v>
      </c>
      <c r="O63">
        <f>SUM(A63:M63)</f>
        <v>46</v>
      </c>
    </row>
    <row r="64" spans="1:27" x14ac:dyDescent="0.45">
      <c r="A64">
        <v>4</v>
      </c>
      <c r="B64">
        <v>5</v>
      </c>
      <c r="C64">
        <v>2</v>
      </c>
      <c r="D64">
        <v>5</v>
      </c>
      <c r="E64">
        <v>4</v>
      </c>
      <c r="F64">
        <v>3</v>
      </c>
      <c r="G64">
        <v>4</v>
      </c>
      <c r="H64">
        <v>5</v>
      </c>
      <c r="I64">
        <v>4</v>
      </c>
      <c r="J64">
        <v>2</v>
      </c>
      <c r="K64">
        <v>4</v>
      </c>
      <c r="L64">
        <v>4</v>
      </c>
      <c r="M64">
        <v>4</v>
      </c>
      <c r="N64">
        <v>0</v>
      </c>
      <c r="O64">
        <f>SUM(A64:M64)</f>
        <v>50</v>
      </c>
    </row>
    <row r="65" spans="1:15" x14ac:dyDescent="0.45">
      <c r="A65">
        <v>4</v>
      </c>
      <c r="B65">
        <v>4</v>
      </c>
      <c r="C65">
        <v>4</v>
      </c>
      <c r="D65">
        <v>2</v>
      </c>
      <c r="E65">
        <v>2</v>
      </c>
      <c r="F65">
        <v>2</v>
      </c>
      <c r="G65">
        <v>2</v>
      </c>
      <c r="H65">
        <v>3</v>
      </c>
      <c r="I65">
        <v>2</v>
      </c>
      <c r="J65">
        <v>3</v>
      </c>
      <c r="K65">
        <v>2</v>
      </c>
      <c r="L65">
        <v>4</v>
      </c>
      <c r="M65">
        <v>3</v>
      </c>
      <c r="N65">
        <v>0</v>
      </c>
      <c r="O65">
        <f>SUM(A65:M65)</f>
        <v>37</v>
      </c>
    </row>
    <row r="66" spans="1:15" x14ac:dyDescent="0.45">
      <c r="A66">
        <v>4</v>
      </c>
      <c r="B66">
        <v>4</v>
      </c>
      <c r="C66">
        <v>3</v>
      </c>
      <c r="D66">
        <v>2</v>
      </c>
      <c r="E66">
        <v>2</v>
      </c>
      <c r="F66">
        <v>1</v>
      </c>
      <c r="G66">
        <v>1</v>
      </c>
      <c r="H66">
        <v>2</v>
      </c>
      <c r="I66">
        <v>2</v>
      </c>
      <c r="J66">
        <v>1</v>
      </c>
      <c r="K66">
        <v>2</v>
      </c>
      <c r="L66">
        <v>3</v>
      </c>
      <c r="M66">
        <v>3</v>
      </c>
      <c r="N66">
        <v>0</v>
      </c>
      <c r="O66">
        <f>SUM(A66:M66)</f>
        <v>30</v>
      </c>
    </row>
    <row r="67" spans="1:15" x14ac:dyDescent="0.45">
      <c r="A67">
        <v>5</v>
      </c>
      <c r="B67">
        <v>4</v>
      </c>
      <c r="C67">
        <v>4</v>
      </c>
      <c r="D67">
        <v>3</v>
      </c>
      <c r="E67">
        <v>2</v>
      </c>
      <c r="F67">
        <v>2</v>
      </c>
      <c r="G67">
        <v>1</v>
      </c>
      <c r="H67">
        <v>3</v>
      </c>
      <c r="I67">
        <v>2</v>
      </c>
      <c r="J67">
        <v>3</v>
      </c>
      <c r="K67">
        <v>3</v>
      </c>
      <c r="L67">
        <v>2</v>
      </c>
      <c r="M67">
        <v>4</v>
      </c>
      <c r="N67">
        <v>1</v>
      </c>
      <c r="O67">
        <f>SUM(A67:M67)</f>
        <v>38</v>
      </c>
    </row>
    <row r="68" spans="1:15" x14ac:dyDescent="0.45">
      <c r="A68">
        <v>4</v>
      </c>
      <c r="B68">
        <v>4</v>
      </c>
      <c r="C68">
        <v>2</v>
      </c>
      <c r="D68">
        <v>2</v>
      </c>
      <c r="E68">
        <v>4</v>
      </c>
      <c r="F68">
        <v>2</v>
      </c>
      <c r="G68">
        <v>1</v>
      </c>
      <c r="H68">
        <v>2</v>
      </c>
      <c r="I68">
        <v>1</v>
      </c>
      <c r="J68">
        <v>1</v>
      </c>
      <c r="K68">
        <v>2</v>
      </c>
      <c r="L68">
        <v>4</v>
      </c>
      <c r="M68">
        <v>4</v>
      </c>
      <c r="N68">
        <v>1</v>
      </c>
      <c r="O68">
        <f>SUM(A68:M68)</f>
        <v>33</v>
      </c>
    </row>
    <row r="69" spans="1:15" x14ac:dyDescent="0.45">
      <c r="A69">
        <v>4</v>
      </c>
      <c r="B69">
        <v>4</v>
      </c>
      <c r="C69">
        <v>2</v>
      </c>
      <c r="D69">
        <v>2</v>
      </c>
      <c r="E69">
        <v>4</v>
      </c>
      <c r="F69">
        <v>3</v>
      </c>
      <c r="G69">
        <v>2</v>
      </c>
      <c r="H69">
        <v>4</v>
      </c>
      <c r="I69">
        <v>2</v>
      </c>
      <c r="J69">
        <v>2</v>
      </c>
      <c r="K69">
        <v>2</v>
      </c>
      <c r="L69">
        <v>3</v>
      </c>
      <c r="M69">
        <v>4</v>
      </c>
      <c r="N69">
        <v>0</v>
      </c>
      <c r="O69">
        <f>SUM(A69:M69)</f>
        <v>38</v>
      </c>
    </row>
    <row r="70" spans="1:15" x14ac:dyDescent="0.45">
      <c r="A70">
        <v>2</v>
      </c>
      <c r="B70">
        <v>3</v>
      </c>
      <c r="C70">
        <v>2</v>
      </c>
      <c r="D70">
        <v>1</v>
      </c>
      <c r="E70">
        <v>1</v>
      </c>
      <c r="F70">
        <v>2</v>
      </c>
      <c r="G70">
        <v>2</v>
      </c>
      <c r="H70">
        <v>4</v>
      </c>
      <c r="I70">
        <v>2</v>
      </c>
      <c r="J70">
        <v>2</v>
      </c>
      <c r="K70">
        <v>2</v>
      </c>
      <c r="L70">
        <v>2</v>
      </c>
      <c r="M70">
        <v>2</v>
      </c>
      <c r="N70">
        <v>1</v>
      </c>
      <c r="O70">
        <f>SUM(A70:M70)</f>
        <v>27</v>
      </c>
    </row>
    <row r="71" spans="1:15" x14ac:dyDescent="0.45">
      <c r="A71">
        <v>4</v>
      </c>
      <c r="B71">
        <v>5</v>
      </c>
      <c r="C71">
        <v>3</v>
      </c>
      <c r="D71">
        <v>4</v>
      </c>
      <c r="E71">
        <v>5</v>
      </c>
      <c r="F71">
        <v>2</v>
      </c>
      <c r="G71">
        <v>1</v>
      </c>
      <c r="H71">
        <v>4</v>
      </c>
      <c r="I71">
        <v>4</v>
      </c>
      <c r="J71">
        <v>2</v>
      </c>
      <c r="K71">
        <v>4</v>
      </c>
      <c r="L71">
        <v>4</v>
      </c>
      <c r="M71">
        <v>4</v>
      </c>
      <c r="N71">
        <v>1</v>
      </c>
      <c r="O71">
        <f>SUM(A71:M71)</f>
        <v>46</v>
      </c>
    </row>
    <row r="72" spans="1:15" x14ac:dyDescent="0.45">
      <c r="A72">
        <v>2</v>
      </c>
      <c r="B72">
        <v>2</v>
      </c>
      <c r="C72">
        <v>3</v>
      </c>
      <c r="D72">
        <v>2</v>
      </c>
      <c r="E72">
        <v>2</v>
      </c>
      <c r="F72">
        <v>2</v>
      </c>
      <c r="G72">
        <v>2</v>
      </c>
      <c r="H72">
        <v>2</v>
      </c>
      <c r="I72">
        <v>2</v>
      </c>
      <c r="J72">
        <v>2</v>
      </c>
      <c r="K72">
        <v>2</v>
      </c>
      <c r="L72">
        <v>3</v>
      </c>
      <c r="M72">
        <v>2</v>
      </c>
      <c r="N72">
        <v>1</v>
      </c>
      <c r="O72">
        <f>SUM(A72:M72)</f>
        <v>28</v>
      </c>
    </row>
    <row r="73" spans="1:15" x14ac:dyDescent="0.45">
      <c r="A73">
        <v>4</v>
      </c>
      <c r="B73">
        <v>4</v>
      </c>
      <c r="C73">
        <v>3</v>
      </c>
      <c r="D73">
        <v>2</v>
      </c>
      <c r="E73">
        <v>1</v>
      </c>
      <c r="F73">
        <v>2</v>
      </c>
      <c r="G73">
        <v>2</v>
      </c>
      <c r="H73">
        <v>3</v>
      </c>
      <c r="I73">
        <v>3</v>
      </c>
      <c r="J73">
        <v>3</v>
      </c>
      <c r="K73">
        <v>4</v>
      </c>
      <c r="L73">
        <v>4</v>
      </c>
      <c r="M73">
        <v>5</v>
      </c>
      <c r="N73">
        <v>0</v>
      </c>
      <c r="O73">
        <f>SUM(A73:M73)</f>
        <v>40</v>
      </c>
    </row>
    <row r="74" spans="1:15" x14ac:dyDescent="0.45">
      <c r="A74">
        <v>4</v>
      </c>
      <c r="B74">
        <v>4</v>
      </c>
      <c r="C74">
        <v>5</v>
      </c>
      <c r="D74">
        <v>4</v>
      </c>
      <c r="E74">
        <v>3</v>
      </c>
      <c r="F74">
        <v>4</v>
      </c>
      <c r="G74">
        <v>2</v>
      </c>
      <c r="H74">
        <v>4</v>
      </c>
      <c r="I74">
        <v>4</v>
      </c>
      <c r="J74">
        <v>3</v>
      </c>
      <c r="K74">
        <v>3</v>
      </c>
      <c r="L74">
        <v>3</v>
      </c>
      <c r="M74">
        <v>4</v>
      </c>
      <c r="N74">
        <v>1</v>
      </c>
      <c r="O74">
        <f>SUM(A74:M74)</f>
        <v>47</v>
      </c>
    </row>
    <row r="75" spans="1:15" x14ac:dyDescent="0.45">
      <c r="A75">
        <v>4</v>
      </c>
      <c r="B75">
        <v>4</v>
      </c>
      <c r="C75">
        <v>2</v>
      </c>
      <c r="D75">
        <v>4</v>
      </c>
      <c r="E75">
        <v>3</v>
      </c>
      <c r="F75">
        <v>3</v>
      </c>
      <c r="G75">
        <v>2</v>
      </c>
      <c r="H75">
        <v>4</v>
      </c>
      <c r="I75">
        <v>4</v>
      </c>
      <c r="J75">
        <v>2</v>
      </c>
      <c r="K75">
        <v>2</v>
      </c>
      <c r="L75">
        <v>4</v>
      </c>
      <c r="M75">
        <v>4</v>
      </c>
      <c r="N75">
        <v>1</v>
      </c>
      <c r="O75">
        <f>SUM(A75:M75)</f>
        <v>42</v>
      </c>
    </row>
    <row r="76" spans="1:15" x14ac:dyDescent="0.45">
      <c r="A76">
        <v>4</v>
      </c>
      <c r="B76">
        <v>4</v>
      </c>
      <c r="C76">
        <v>1</v>
      </c>
      <c r="D76">
        <v>5</v>
      </c>
      <c r="E76">
        <v>5</v>
      </c>
      <c r="F76">
        <v>4</v>
      </c>
      <c r="G76">
        <v>4</v>
      </c>
      <c r="H76">
        <v>5</v>
      </c>
      <c r="I76">
        <v>5</v>
      </c>
      <c r="J76">
        <v>2</v>
      </c>
      <c r="K76">
        <v>4</v>
      </c>
      <c r="L76">
        <v>4</v>
      </c>
      <c r="M76">
        <v>4</v>
      </c>
      <c r="N76" s="2">
        <v>1</v>
      </c>
      <c r="O76">
        <f>SUM(A76:M76)</f>
        <v>51</v>
      </c>
    </row>
    <row r="77" spans="1:15" x14ac:dyDescent="0.45">
      <c r="A77">
        <v>4</v>
      </c>
      <c r="B77">
        <v>3</v>
      </c>
      <c r="C77">
        <v>2</v>
      </c>
      <c r="D77">
        <v>3</v>
      </c>
      <c r="E77">
        <v>3</v>
      </c>
      <c r="F77">
        <v>1</v>
      </c>
      <c r="G77">
        <v>2</v>
      </c>
      <c r="H77">
        <v>4</v>
      </c>
      <c r="I77">
        <v>4</v>
      </c>
      <c r="J77">
        <v>3</v>
      </c>
      <c r="K77">
        <v>5</v>
      </c>
      <c r="L77">
        <v>4</v>
      </c>
      <c r="M77">
        <v>5</v>
      </c>
      <c r="N77">
        <v>1</v>
      </c>
      <c r="O77">
        <f>SUM(A77:M77)</f>
        <v>43</v>
      </c>
    </row>
    <row r="78" spans="1:15" x14ac:dyDescent="0.45">
      <c r="A78">
        <v>3</v>
      </c>
      <c r="B78">
        <v>3</v>
      </c>
      <c r="C78">
        <v>3</v>
      </c>
      <c r="D78">
        <v>4</v>
      </c>
      <c r="E78">
        <v>4</v>
      </c>
      <c r="F78">
        <v>2</v>
      </c>
      <c r="G78">
        <v>2</v>
      </c>
      <c r="H78">
        <v>2</v>
      </c>
      <c r="I78">
        <v>2</v>
      </c>
      <c r="J78">
        <v>2</v>
      </c>
      <c r="K78">
        <v>2</v>
      </c>
      <c r="L78">
        <v>4</v>
      </c>
      <c r="M78">
        <v>4</v>
      </c>
      <c r="N78">
        <v>1</v>
      </c>
      <c r="O78">
        <f>SUM(A78:M78)</f>
        <v>37</v>
      </c>
    </row>
    <row r="79" spans="1:15" x14ac:dyDescent="0.45">
      <c r="A79">
        <v>1</v>
      </c>
      <c r="B79">
        <v>2</v>
      </c>
      <c r="C79">
        <v>2</v>
      </c>
      <c r="D79">
        <v>4</v>
      </c>
      <c r="E79">
        <v>4</v>
      </c>
      <c r="F79">
        <v>2</v>
      </c>
      <c r="G79">
        <v>2</v>
      </c>
      <c r="H79">
        <v>3</v>
      </c>
      <c r="I79">
        <v>1</v>
      </c>
      <c r="J79">
        <v>2</v>
      </c>
      <c r="K79">
        <v>2</v>
      </c>
      <c r="L79">
        <v>3</v>
      </c>
      <c r="M79">
        <v>1</v>
      </c>
      <c r="N79">
        <v>0</v>
      </c>
      <c r="O79">
        <f>SUM(A79:M79)</f>
        <v>29</v>
      </c>
    </row>
    <row r="80" spans="1:15" x14ac:dyDescent="0.45">
      <c r="A80">
        <v>3</v>
      </c>
      <c r="B80">
        <v>3</v>
      </c>
      <c r="C80">
        <v>2</v>
      </c>
      <c r="D80">
        <v>3</v>
      </c>
      <c r="E80">
        <v>2</v>
      </c>
      <c r="F80">
        <v>2</v>
      </c>
      <c r="G80">
        <v>2</v>
      </c>
      <c r="H80">
        <v>4</v>
      </c>
      <c r="I80">
        <v>3</v>
      </c>
      <c r="J80">
        <v>2</v>
      </c>
      <c r="K80">
        <v>2</v>
      </c>
      <c r="L80">
        <v>3</v>
      </c>
      <c r="M80">
        <v>3</v>
      </c>
      <c r="N80">
        <v>1</v>
      </c>
      <c r="O80">
        <f>SUM(A80:M80)</f>
        <v>34</v>
      </c>
    </row>
    <row r="81" spans="1:15" x14ac:dyDescent="0.45">
      <c r="A81">
        <v>1</v>
      </c>
      <c r="B81">
        <v>2</v>
      </c>
      <c r="C81">
        <v>1</v>
      </c>
      <c r="D81">
        <v>4</v>
      </c>
      <c r="E81">
        <v>2</v>
      </c>
      <c r="F81">
        <v>1</v>
      </c>
      <c r="G81">
        <v>4</v>
      </c>
      <c r="H81">
        <v>1</v>
      </c>
      <c r="I81">
        <v>1</v>
      </c>
      <c r="J81">
        <v>1</v>
      </c>
      <c r="K81">
        <v>2</v>
      </c>
      <c r="L81">
        <v>5</v>
      </c>
      <c r="M81">
        <v>3</v>
      </c>
      <c r="N81">
        <v>1</v>
      </c>
      <c r="O81">
        <f>SUM(A81:M81)</f>
        <v>28</v>
      </c>
    </row>
    <row r="82" spans="1:15" x14ac:dyDescent="0.45">
      <c r="A82">
        <v>2</v>
      </c>
      <c r="B82">
        <v>2</v>
      </c>
      <c r="C82">
        <v>1</v>
      </c>
      <c r="D82">
        <v>3</v>
      </c>
      <c r="E82">
        <v>3</v>
      </c>
      <c r="F82">
        <v>1</v>
      </c>
      <c r="G82">
        <v>2</v>
      </c>
      <c r="H82">
        <v>3</v>
      </c>
      <c r="I82">
        <v>3</v>
      </c>
      <c r="J82">
        <v>2</v>
      </c>
      <c r="K82">
        <v>1</v>
      </c>
      <c r="L82">
        <v>4</v>
      </c>
      <c r="M82">
        <v>3</v>
      </c>
      <c r="N82">
        <v>1</v>
      </c>
      <c r="O82">
        <f>SUM(A82:M82)</f>
        <v>30</v>
      </c>
    </row>
    <row r="83" spans="1:15" x14ac:dyDescent="0.45">
      <c r="A83">
        <v>4</v>
      </c>
      <c r="B83">
        <v>4</v>
      </c>
      <c r="C83">
        <v>3</v>
      </c>
      <c r="D83">
        <v>3</v>
      </c>
      <c r="E83">
        <v>3</v>
      </c>
      <c r="F83">
        <v>4</v>
      </c>
      <c r="G83">
        <v>2</v>
      </c>
      <c r="H83">
        <v>3</v>
      </c>
      <c r="I83">
        <v>4</v>
      </c>
      <c r="J83">
        <v>4</v>
      </c>
      <c r="K83">
        <v>4</v>
      </c>
      <c r="L83">
        <v>3</v>
      </c>
      <c r="M83">
        <v>2</v>
      </c>
      <c r="N83">
        <v>1</v>
      </c>
      <c r="O83">
        <f>SUM(A83:M83)</f>
        <v>43</v>
      </c>
    </row>
    <row r="84" spans="1:15" x14ac:dyDescent="0.45">
      <c r="A84">
        <v>3</v>
      </c>
      <c r="B84">
        <v>2</v>
      </c>
      <c r="C84">
        <v>1</v>
      </c>
      <c r="D84">
        <v>2</v>
      </c>
      <c r="E84">
        <v>2</v>
      </c>
      <c r="F84">
        <v>3</v>
      </c>
      <c r="G84">
        <v>2</v>
      </c>
      <c r="H84">
        <v>3</v>
      </c>
      <c r="I84">
        <v>3</v>
      </c>
      <c r="J84">
        <v>1</v>
      </c>
      <c r="K84">
        <v>2</v>
      </c>
      <c r="L84">
        <v>3</v>
      </c>
      <c r="M84">
        <v>2</v>
      </c>
      <c r="N84">
        <v>1</v>
      </c>
      <c r="O84">
        <f>SUM(A84:M84)</f>
        <v>29</v>
      </c>
    </row>
    <row r="85" spans="1:15" x14ac:dyDescent="0.45">
      <c r="A85">
        <v>4</v>
      </c>
      <c r="B85">
        <v>2</v>
      </c>
      <c r="C85">
        <v>2</v>
      </c>
      <c r="D85">
        <v>2</v>
      </c>
      <c r="E85">
        <v>2</v>
      </c>
      <c r="F85">
        <v>2</v>
      </c>
      <c r="G85">
        <v>2</v>
      </c>
      <c r="H85">
        <v>3</v>
      </c>
      <c r="I85">
        <v>3</v>
      </c>
      <c r="J85">
        <v>3</v>
      </c>
      <c r="K85">
        <v>2</v>
      </c>
      <c r="L85">
        <v>3</v>
      </c>
      <c r="M85">
        <v>2</v>
      </c>
      <c r="N85">
        <v>0</v>
      </c>
      <c r="O85">
        <f>SUM(A85:M85)</f>
        <v>32</v>
      </c>
    </row>
    <row r="86" spans="1:15" x14ac:dyDescent="0.45">
      <c r="A86">
        <v>4</v>
      </c>
      <c r="B86">
        <v>1</v>
      </c>
      <c r="C86">
        <v>2</v>
      </c>
      <c r="D86">
        <v>5</v>
      </c>
      <c r="E86">
        <v>4</v>
      </c>
      <c r="F86">
        <v>2</v>
      </c>
      <c r="G86">
        <v>2</v>
      </c>
      <c r="H86">
        <v>5</v>
      </c>
      <c r="I86">
        <v>4</v>
      </c>
      <c r="J86">
        <v>3</v>
      </c>
      <c r="K86">
        <v>3</v>
      </c>
      <c r="L86">
        <v>3</v>
      </c>
      <c r="M86">
        <v>2</v>
      </c>
      <c r="N86">
        <v>0</v>
      </c>
      <c r="O86">
        <f>SUM(A86:M86)</f>
        <v>40</v>
      </c>
    </row>
    <row r="87" spans="1:15" x14ac:dyDescent="0.45">
      <c r="A87">
        <v>2</v>
      </c>
      <c r="B87">
        <v>4</v>
      </c>
      <c r="C87">
        <v>2</v>
      </c>
      <c r="D87">
        <v>4</v>
      </c>
      <c r="E87">
        <v>5</v>
      </c>
      <c r="F87">
        <v>4</v>
      </c>
      <c r="G87">
        <v>4</v>
      </c>
      <c r="H87">
        <v>2</v>
      </c>
      <c r="I87">
        <v>2</v>
      </c>
      <c r="J87">
        <v>3</v>
      </c>
      <c r="K87">
        <v>2</v>
      </c>
      <c r="L87">
        <v>4</v>
      </c>
      <c r="M87">
        <v>5</v>
      </c>
      <c r="N87">
        <v>1</v>
      </c>
      <c r="O87">
        <f>SUM(A87:M87)</f>
        <v>43</v>
      </c>
    </row>
    <row r="88" spans="1:15" x14ac:dyDescent="0.45">
      <c r="A88">
        <v>4</v>
      </c>
      <c r="B88">
        <v>2</v>
      </c>
      <c r="C88">
        <v>1</v>
      </c>
      <c r="D88">
        <v>3</v>
      </c>
      <c r="E88">
        <v>4</v>
      </c>
      <c r="F88">
        <v>2</v>
      </c>
      <c r="G88">
        <v>4</v>
      </c>
      <c r="H88">
        <v>3</v>
      </c>
      <c r="I88">
        <v>4</v>
      </c>
      <c r="J88">
        <v>2</v>
      </c>
      <c r="K88">
        <v>4</v>
      </c>
      <c r="L88">
        <v>3</v>
      </c>
      <c r="M88">
        <v>4</v>
      </c>
      <c r="N88">
        <v>0</v>
      </c>
      <c r="O88">
        <f>SUM(A88:M88)</f>
        <v>40</v>
      </c>
    </row>
    <row r="89" spans="1:15" x14ac:dyDescent="0.45">
      <c r="A89">
        <v>4</v>
      </c>
      <c r="B89">
        <v>4</v>
      </c>
      <c r="C89">
        <v>3</v>
      </c>
      <c r="D89">
        <v>4</v>
      </c>
      <c r="E89">
        <v>4</v>
      </c>
      <c r="F89">
        <v>5</v>
      </c>
      <c r="G89">
        <v>4</v>
      </c>
      <c r="H89">
        <v>4</v>
      </c>
      <c r="I89">
        <v>4</v>
      </c>
      <c r="J89">
        <v>4</v>
      </c>
      <c r="K89">
        <v>5</v>
      </c>
      <c r="L89">
        <v>4</v>
      </c>
      <c r="M89">
        <v>4</v>
      </c>
      <c r="N89">
        <v>1</v>
      </c>
      <c r="O89">
        <f>SUM(A89:M89)</f>
        <v>53</v>
      </c>
    </row>
    <row r="90" spans="1:15" x14ac:dyDescent="0.45">
      <c r="A90">
        <v>4</v>
      </c>
      <c r="B90">
        <v>2</v>
      </c>
      <c r="C90">
        <v>1</v>
      </c>
      <c r="D90">
        <v>4</v>
      </c>
      <c r="E90">
        <v>3</v>
      </c>
      <c r="F90">
        <v>2</v>
      </c>
      <c r="G90">
        <v>3</v>
      </c>
      <c r="H90">
        <v>4</v>
      </c>
      <c r="I90">
        <v>4</v>
      </c>
      <c r="J90">
        <v>2</v>
      </c>
      <c r="K90">
        <v>2</v>
      </c>
      <c r="L90">
        <v>3</v>
      </c>
      <c r="M90">
        <v>4</v>
      </c>
      <c r="N90">
        <v>1</v>
      </c>
      <c r="O90">
        <f>SUM(A90:M90)</f>
        <v>38</v>
      </c>
    </row>
    <row r="91" spans="1:15" x14ac:dyDescent="0.45">
      <c r="A91">
        <v>4</v>
      </c>
      <c r="B91">
        <v>3</v>
      </c>
      <c r="C91">
        <v>4</v>
      </c>
      <c r="D91">
        <v>4</v>
      </c>
      <c r="E91">
        <v>4</v>
      </c>
      <c r="F91">
        <v>3</v>
      </c>
      <c r="G91">
        <v>4</v>
      </c>
      <c r="H91">
        <v>4</v>
      </c>
      <c r="I91">
        <v>2</v>
      </c>
      <c r="J91">
        <v>3</v>
      </c>
      <c r="K91">
        <v>4</v>
      </c>
      <c r="L91">
        <v>3</v>
      </c>
      <c r="M91">
        <v>2</v>
      </c>
      <c r="N91">
        <v>1</v>
      </c>
      <c r="O91">
        <f>SUM(A91:M91)</f>
        <v>44</v>
      </c>
    </row>
    <row r="92" spans="1:15" x14ac:dyDescent="0.45">
      <c r="A92">
        <v>4</v>
      </c>
      <c r="B92">
        <v>2</v>
      </c>
      <c r="C92">
        <v>3</v>
      </c>
      <c r="D92">
        <v>4</v>
      </c>
      <c r="E92">
        <v>4</v>
      </c>
      <c r="F92">
        <v>1</v>
      </c>
      <c r="G92">
        <v>2</v>
      </c>
      <c r="H92">
        <v>2</v>
      </c>
      <c r="I92">
        <v>2</v>
      </c>
      <c r="J92">
        <v>2</v>
      </c>
      <c r="K92">
        <v>4</v>
      </c>
      <c r="L92">
        <v>3</v>
      </c>
      <c r="M92">
        <v>3</v>
      </c>
      <c r="N92">
        <v>0</v>
      </c>
      <c r="O92">
        <f>SUM(A92:M92)</f>
        <v>36</v>
      </c>
    </row>
    <row r="93" spans="1:15" x14ac:dyDescent="0.45">
      <c r="A93">
        <v>5</v>
      </c>
      <c r="B93">
        <v>5</v>
      </c>
      <c r="C93">
        <v>4</v>
      </c>
      <c r="D93">
        <v>5</v>
      </c>
      <c r="E93">
        <v>5</v>
      </c>
      <c r="F93">
        <v>5</v>
      </c>
      <c r="G93">
        <v>5</v>
      </c>
      <c r="H93">
        <v>3</v>
      </c>
      <c r="I93">
        <v>3</v>
      </c>
      <c r="J93">
        <v>4</v>
      </c>
      <c r="K93">
        <v>5</v>
      </c>
      <c r="L93">
        <v>3</v>
      </c>
      <c r="M93">
        <v>5</v>
      </c>
      <c r="N93" s="2">
        <v>1</v>
      </c>
      <c r="O93">
        <f>SUM(A93:M93)</f>
        <v>57</v>
      </c>
    </row>
    <row r="94" spans="1:15" x14ac:dyDescent="0.45">
      <c r="A94">
        <v>5</v>
      </c>
      <c r="B94">
        <v>5</v>
      </c>
      <c r="C94">
        <v>1</v>
      </c>
      <c r="D94">
        <v>5</v>
      </c>
      <c r="E94">
        <v>2</v>
      </c>
      <c r="F94">
        <v>2</v>
      </c>
      <c r="G94">
        <v>5</v>
      </c>
      <c r="H94">
        <v>3</v>
      </c>
      <c r="I94">
        <v>3</v>
      </c>
      <c r="J94">
        <v>2</v>
      </c>
      <c r="K94">
        <v>5</v>
      </c>
      <c r="L94">
        <v>5</v>
      </c>
      <c r="M94">
        <v>5</v>
      </c>
      <c r="N94">
        <v>0</v>
      </c>
      <c r="O94">
        <f>SUM(A94:M94)</f>
        <v>48</v>
      </c>
    </row>
    <row r="95" spans="1:15" x14ac:dyDescent="0.45">
      <c r="A95">
        <v>4</v>
      </c>
      <c r="B95">
        <v>4</v>
      </c>
      <c r="C95">
        <v>1</v>
      </c>
      <c r="D95">
        <v>2</v>
      </c>
      <c r="E95">
        <v>3</v>
      </c>
      <c r="F95">
        <v>1</v>
      </c>
      <c r="G95">
        <v>4</v>
      </c>
      <c r="H95">
        <v>2</v>
      </c>
      <c r="I95">
        <v>3</v>
      </c>
      <c r="J95">
        <v>1</v>
      </c>
      <c r="K95">
        <v>4</v>
      </c>
      <c r="L95">
        <v>3</v>
      </c>
      <c r="M95">
        <v>4</v>
      </c>
      <c r="N95">
        <v>1</v>
      </c>
      <c r="O95">
        <f>SUM(A95:M95)</f>
        <v>36</v>
      </c>
    </row>
    <row r="96" spans="1:15" x14ac:dyDescent="0.45">
      <c r="A96">
        <v>4</v>
      </c>
      <c r="B96">
        <v>1</v>
      </c>
      <c r="C96">
        <v>4</v>
      </c>
      <c r="D96">
        <v>3</v>
      </c>
      <c r="E96">
        <v>4</v>
      </c>
      <c r="F96">
        <v>2</v>
      </c>
      <c r="G96">
        <v>1</v>
      </c>
      <c r="H96">
        <v>3</v>
      </c>
      <c r="I96">
        <v>4</v>
      </c>
      <c r="J96">
        <v>2</v>
      </c>
      <c r="K96">
        <v>1</v>
      </c>
      <c r="L96">
        <v>3</v>
      </c>
      <c r="M96">
        <v>4</v>
      </c>
      <c r="N96">
        <v>0</v>
      </c>
      <c r="O96">
        <f>SUM(A96:M96)</f>
        <v>36</v>
      </c>
    </row>
    <row r="97" spans="1:15" x14ac:dyDescent="0.45">
      <c r="A97">
        <v>4</v>
      </c>
      <c r="B97">
        <v>2</v>
      </c>
      <c r="C97">
        <v>2</v>
      </c>
      <c r="D97">
        <v>4</v>
      </c>
      <c r="E97">
        <v>2</v>
      </c>
      <c r="F97">
        <v>2</v>
      </c>
      <c r="G97">
        <v>1</v>
      </c>
      <c r="H97">
        <v>4</v>
      </c>
      <c r="I97">
        <v>4</v>
      </c>
      <c r="J97">
        <v>1</v>
      </c>
      <c r="K97">
        <v>2</v>
      </c>
      <c r="L97">
        <v>4</v>
      </c>
      <c r="M97">
        <v>3</v>
      </c>
      <c r="N97">
        <v>1</v>
      </c>
      <c r="O97">
        <f>SUM(A97:M97)</f>
        <v>35</v>
      </c>
    </row>
    <row r="98" spans="1:15" x14ac:dyDescent="0.45">
      <c r="A98">
        <v>2</v>
      </c>
      <c r="B98">
        <v>2</v>
      </c>
      <c r="C98">
        <v>2</v>
      </c>
      <c r="D98">
        <v>4</v>
      </c>
      <c r="E98">
        <v>1</v>
      </c>
      <c r="F98">
        <v>1</v>
      </c>
      <c r="G98">
        <v>4</v>
      </c>
      <c r="H98">
        <v>2</v>
      </c>
      <c r="I98">
        <v>2</v>
      </c>
      <c r="J98">
        <v>2</v>
      </c>
      <c r="K98">
        <v>3</v>
      </c>
      <c r="L98">
        <v>4</v>
      </c>
      <c r="M98">
        <v>4</v>
      </c>
      <c r="N98">
        <v>0</v>
      </c>
      <c r="O98">
        <f>SUM(A98:M98)</f>
        <v>33</v>
      </c>
    </row>
    <row r="99" spans="1:15" x14ac:dyDescent="0.45">
      <c r="A99">
        <v>3</v>
      </c>
      <c r="B99">
        <v>2</v>
      </c>
      <c r="C99">
        <v>2</v>
      </c>
      <c r="D99">
        <v>2</v>
      </c>
      <c r="E99">
        <v>2</v>
      </c>
      <c r="F99">
        <v>2</v>
      </c>
      <c r="G99">
        <v>2</v>
      </c>
      <c r="H99">
        <v>4</v>
      </c>
      <c r="I99">
        <v>2</v>
      </c>
      <c r="J99">
        <v>2</v>
      </c>
      <c r="K99">
        <v>4</v>
      </c>
      <c r="L99">
        <v>4</v>
      </c>
      <c r="M99">
        <v>3</v>
      </c>
      <c r="N99">
        <v>0</v>
      </c>
      <c r="O99">
        <f>SUM(A99:M99)</f>
        <v>34</v>
      </c>
    </row>
    <row r="100" spans="1:15" x14ac:dyDescent="0.45">
      <c r="A100">
        <v>4</v>
      </c>
      <c r="B100">
        <v>4</v>
      </c>
      <c r="C100">
        <v>2</v>
      </c>
      <c r="D100">
        <v>4</v>
      </c>
      <c r="E100">
        <v>4</v>
      </c>
      <c r="F100">
        <v>2</v>
      </c>
      <c r="G100">
        <v>2</v>
      </c>
      <c r="H100">
        <v>4</v>
      </c>
      <c r="I100">
        <v>2</v>
      </c>
      <c r="J100">
        <v>4</v>
      </c>
      <c r="K100">
        <v>4</v>
      </c>
      <c r="L100">
        <v>4</v>
      </c>
      <c r="M100">
        <v>4</v>
      </c>
      <c r="N100">
        <v>0</v>
      </c>
      <c r="O100">
        <f>SUM(A100:M100)</f>
        <v>44</v>
      </c>
    </row>
    <row r="101" spans="1:15" x14ac:dyDescent="0.45">
      <c r="A101">
        <v>4</v>
      </c>
      <c r="B101">
        <v>3</v>
      </c>
      <c r="C101">
        <v>2</v>
      </c>
      <c r="D101">
        <v>2</v>
      </c>
      <c r="E101">
        <v>3</v>
      </c>
      <c r="F101">
        <v>2</v>
      </c>
      <c r="G101">
        <v>1</v>
      </c>
      <c r="H101">
        <v>2</v>
      </c>
      <c r="I101">
        <v>2</v>
      </c>
      <c r="J101">
        <v>2</v>
      </c>
      <c r="K101">
        <v>2</v>
      </c>
      <c r="L101">
        <v>3</v>
      </c>
      <c r="M101">
        <v>4</v>
      </c>
      <c r="N101">
        <v>0</v>
      </c>
      <c r="O101">
        <f>SUM(A101:M101)</f>
        <v>32</v>
      </c>
    </row>
    <row r="102" spans="1:15" x14ac:dyDescent="0.45">
      <c r="A102">
        <v>2</v>
      </c>
      <c r="B102">
        <v>4</v>
      </c>
      <c r="C102">
        <v>1</v>
      </c>
      <c r="D102">
        <v>4</v>
      </c>
      <c r="E102">
        <v>5</v>
      </c>
      <c r="F102">
        <v>2</v>
      </c>
      <c r="G102">
        <v>4</v>
      </c>
      <c r="H102">
        <v>4</v>
      </c>
      <c r="I102">
        <v>2</v>
      </c>
      <c r="J102">
        <v>2</v>
      </c>
      <c r="K102">
        <v>2</v>
      </c>
      <c r="L102">
        <v>5</v>
      </c>
      <c r="M102">
        <v>2</v>
      </c>
      <c r="N102" s="2">
        <v>1</v>
      </c>
      <c r="O102">
        <f>SUM(A102:M102)</f>
        <v>39</v>
      </c>
    </row>
    <row r="103" spans="1:15" x14ac:dyDescent="0.45">
      <c r="A103">
        <v>4</v>
      </c>
      <c r="B103">
        <v>4</v>
      </c>
      <c r="C103">
        <v>4</v>
      </c>
      <c r="D103">
        <v>4</v>
      </c>
      <c r="E103">
        <v>4</v>
      </c>
      <c r="F103">
        <v>4</v>
      </c>
      <c r="G103">
        <v>2</v>
      </c>
      <c r="H103">
        <v>5</v>
      </c>
      <c r="I103">
        <v>4</v>
      </c>
      <c r="J103">
        <v>3</v>
      </c>
      <c r="K103">
        <v>5</v>
      </c>
      <c r="L103">
        <v>4</v>
      </c>
      <c r="M103">
        <v>2</v>
      </c>
      <c r="N103" s="2">
        <v>1</v>
      </c>
      <c r="O103">
        <f>SUM(A103:M103)</f>
        <v>49</v>
      </c>
    </row>
    <row r="104" spans="1:15" x14ac:dyDescent="0.45">
      <c r="A104">
        <v>4</v>
      </c>
      <c r="B104">
        <v>4</v>
      </c>
      <c r="C104">
        <v>4</v>
      </c>
      <c r="D104">
        <v>3</v>
      </c>
      <c r="E104">
        <v>4</v>
      </c>
      <c r="F104">
        <v>4</v>
      </c>
      <c r="G104">
        <v>3</v>
      </c>
      <c r="H104">
        <v>3</v>
      </c>
      <c r="I104">
        <v>2</v>
      </c>
      <c r="J104">
        <v>3</v>
      </c>
      <c r="K104">
        <v>3</v>
      </c>
      <c r="L104">
        <v>4</v>
      </c>
      <c r="M104">
        <v>4</v>
      </c>
      <c r="N104">
        <v>0</v>
      </c>
      <c r="O104">
        <f>SUM(A104:M104)</f>
        <v>45</v>
      </c>
    </row>
    <row r="105" spans="1:15" x14ac:dyDescent="0.45">
      <c r="A105">
        <v>5</v>
      </c>
      <c r="B105">
        <v>4</v>
      </c>
      <c r="C105">
        <v>4</v>
      </c>
      <c r="D105">
        <v>5</v>
      </c>
      <c r="E105">
        <v>5</v>
      </c>
      <c r="F105">
        <v>4</v>
      </c>
      <c r="G105">
        <v>4</v>
      </c>
      <c r="H105">
        <v>4</v>
      </c>
      <c r="I105">
        <v>4</v>
      </c>
      <c r="J105">
        <v>4</v>
      </c>
      <c r="K105">
        <v>5</v>
      </c>
      <c r="L105">
        <v>3</v>
      </c>
      <c r="M105">
        <v>5</v>
      </c>
      <c r="N105">
        <v>1</v>
      </c>
      <c r="O105">
        <f>SUM(A105:M105)</f>
        <v>56</v>
      </c>
    </row>
    <row r="106" spans="1:15" x14ac:dyDescent="0.45">
      <c r="A106">
        <v>2</v>
      </c>
      <c r="B106">
        <v>2</v>
      </c>
      <c r="C106">
        <v>2</v>
      </c>
      <c r="D106">
        <v>3</v>
      </c>
      <c r="E106">
        <v>2</v>
      </c>
      <c r="F106">
        <v>1</v>
      </c>
      <c r="G106">
        <v>1</v>
      </c>
      <c r="H106">
        <v>4</v>
      </c>
      <c r="I106">
        <v>1</v>
      </c>
      <c r="J106">
        <v>1</v>
      </c>
      <c r="K106">
        <v>2</v>
      </c>
      <c r="L106">
        <v>3</v>
      </c>
      <c r="M106">
        <v>2</v>
      </c>
      <c r="N106">
        <v>1</v>
      </c>
      <c r="O106">
        <f>SUM(A106:M106)</f>
        <v>26</v>
      </c>
    </row>
    <row r="107" spans="1:15" x14ac:dyDescent="0.45">
      <c r="A107">
        <v>4</v>
      </c>
      <c r="B107">
        <v>3</v>
      </c>
      <c r="C107">
        <v>3</v>
      </c>
      <c r="D107">
        <v>2</v>
      </c>
      <c r="E107">
        <v>2</v>
      </c>
      <c r="F107">
        <v>2</v>
      </c>
      <c r="G107">
        <v>1</v>
      </c>
      <c r="H107">
        <v>4</v>
      </c>
      <c r="I107">
        <v>2</v>
      </c>
      <c r="J107">
        <v>1</v>
      </c>
      <c r="K107">
        <v>4</v>
      </c>
      <c r="L107">
        <v>1</v>
      </c>
      <c r="M107">
        <v>2</v>
      </c>
      <c r="N107" s="2">
        <v>1</v>
      </c>
      <c r="O107">
        <f>SUM(A107:M107)</f>
        <v>31</v>
      </c>
    </row>
    <row r="108" spans="1:15" x14ac:dyDescent="0.45">
      <c r="A108">
        <v>4</v>
      </c>
      <c r="B108">
        <v>4</v>
      </c>
      <c r="C108">
        <v>3</v>
      </c>
      <c r="D108">
        <v>4</v>
      </c>
      <c r="E108">
        <v>5</v>
      </c>
      <c r="F108">
        <v>2</v>
      </c>
      <c r="G108">
        <v>2</v>
      </c>
      <c r="H108">
        <v>5</v>
      </c>
      <c r="I108">
        <v>4</v>
      </c>
      <c r="J108">
        <v>2</v>
      </c>
      <c r="K108">
        <v>4</v>
      </c>
      <c r="L108">
        <v>4</v>
      </c>
      <c r="M108">
        <v>5</v>
      </c>
      <c r="N108">
        <v>0</v>
      </c>
      <c r="O108">
        <f>SUM(A108:M108)</f>
        <v>48</v>
      </c>
    </row>
    <row r="109" spans="1:15" x14ac:dyDescent="0.45">
      <c r="A109">
        <v>4</v>
      </c>
      <c r="B109">
        <v>4</v>
      </c>
      <c r="C109">
        <v>4</v>
      </c>
      <c r="D109">
        <v>4</v>
      </c>
      <c r="E109">
        <v>4</v>
      </c>
      <c r="F109">
        <v>2</v>
      </c>
      <c r="G109">
        <v>2</v>
      </c>
      <c r="H109">
        <v>2</v>
      </c>
      <c r="I109">
        <v>1</v>
      </c>
      <c r="J109">
        <v>2</v>
      </c>
      <c r="K109">
        <v>4</v>
      </c>
      <c r="L109">
        <v>3</v>
      </c>
      <c r="M109">
        <v>5</v>
      </c>
      <c r="N109">
        <v>0</v>
      </c>
      <c r="O109">
        <f>SUM(A109:M109)</f>
        <v>41</v>
      </c>
    </row>
    <row r="110" spans="1:15" x14ac:dyDescent="0.45">
      <c r="A110">
        <v>3</v>
      </c>
      <c r="B110">
        <v>4</v>
      </c>
      <c r="C110">
        <v>3</v>
      </c>
      <c r="D110">
        <v>5</v>
      </c>
      <c r="E110">
        <v>5</v>
      </c>
      <c r="F110">
        <v>4</v>
      </c>
      <c r="G110">
        <v>1</v>
      </c>
      <c r="H110">
        <v>2</v>
      </c>
      <c r="I110">
        <v>4</v>
      </c>
      <c r="J110">
        <v>4</v>
      </c>
      <c r="K110">
        <v>4</v>
      </c>
      <c r="L110">
        <v>5</v>
      </c>
      <c r="M110">
        <v>4</v>
      </c>
      <c r="N110">
        <v>0</v>
      </c>
      <c r="O110">
        <f>SUM(A110:M110)</f>
        <v>48</v>
      </c>
    </row>
    <row r="111" spans="1:15" x14ac:dyDescent="0.45">
      <c r="A111">
        <v>5</v>
      </c>
      <c r="B111">
        <v>2</v>
      </c>
      <c r="C111">
        <v>2</v>
      </c>
      <c r="D111">
        <v>2</v>
      </c>
      <c r="E111">
        <v>2</v>
      </c>
      <c r="F111">
        <v>1</v>
      </c>
      <c r="G111">
        <v>3</v>
      </c>
      <c r="H111">
        <v>5</v>
      </c>
      <c r="I111">
        <v>4</v>
      </c>
      <c r="J111">
        <v>2</v>
      </c>
      <c r="K111">
        <v>2</v>
      </c>
      <c r="L111">
        <v>2</v>
      </c>
      <c r="M111">
        <v>3</v>
      </c>
      <c r="N111">
        <v>1</v>
      </c>
      <c r="O111">
        <f>SUM(A111:M111)</f>
        <v>35</v>
      </c>
    </row>
    <row r="112" spans="1:15" x14ac:dyDescent="0.45">
      <c r="A112">
        <v>4</v>
      </c>
      <c r="B112">
        <v>4</v>
      </c>
      <c r="C112">
        <v>2</v>
      </c>
      <c r="D112">
        <v>2</v>
      </c>
      <c r="E112">
        <v>2</v>
      </c>
      <c r="F112">
        <v>1</v>
      </c>
      <c r="G112">
        <v>1</v>
      </c>
      <c r="H112">
        <v>3</v>
      </c>
      <c r="I112">
        <v>3</v>
      </c>
      <c r="J112">
        <v>1</v>
      </c>
      <c r="K112">
        <v>4</v>
      </c>
      <c r="L112">
        <v>4</v>
      </c>
      <c r="M112">
        <v>4</v>
      </c>
      <c r="N112">
        <v>1</v>
      </c>
      <c r="O112">
        <f>SUM(A112:M112)</f>
        <v>35</v>
      </c>
    </row>
    <row r="113" spans="1:15" x14ac:dyDescent="0.45">
      <c r="A113">
        <v>2</v>
      </c>
      <c r="B113">
        <v>2</v>
      </c>
      <c r="C113">
        <v>2</v>
      </c>
      <c r="D113">
        <v>1</v>
      </c>
      <c r="E113">
        <v>2</v>
      </c>
      <c r="F113">
        <v>1</v>
      </c>
      <c r="G113">
        <v>1</v>
      </c>
      <c r="H113">
        <v>2</v>
      </c>
      <c r="I113">
        <v>2</v>
      </c>
      <c r="J113">
        <v>2</v>
      </c>
      <c r="K113">
        <v>2</v>
      </c>
      <c r="L113">
        <v>2</v>
      </c>
      <c r="M113">
        <v>1</v>
      </c>
      <c r="N113">
        <v>1</v>
      </c>
      <c r="O113">
        <f>SUM(A113:M113)</f>
        <v>22</v>
      </c>
    </row>
    <row r="114" spans="1:15" x14ac:dyDescent="0.45">
      <c r="A114">
        <v>5</v>
      </c>
      <c r="B114">
        <v>2</v>
      </c>
      <c r="C114">
        <v>1</v>
      </c>
      <c r="D114">
        <v>2</v>
      </c>
      <c r="E114">
        <v>4</v>
      </c>
      <c r="F114">
        <v>2</v>
      </c>
      <c r="G114">
        <v>2</v>
      </c>
      <c r="H114">
        <v>3</v>
      </c>
      <c r="I114">
        <v>2</v>
      </c>
      <c r="J114">
        <v>2</v>
      </c>
      <c r="K114">
        <v>2</v>
      </c>
      <c r="L114">
        <v>4</v>
      </c>
      <c r="M114">
        <v>5</v>
      </c>
      <c r="N114">
        <v>0</v>
      </c>
      <c r="O114">
        <f>SUM(A114:M114)</f>
        <v>36</v>
      </c>
    </row>
    <row r="115" spans="1:15" x14ac:dyDescent="0.45">
      <c r="A115">
        <v>5</v>
      </c>
      <c r="B115">
        <v>4</v>
      </c>
      <c r="C115">
        <v>3</v>
      </c>
      <c r="D115">
        <v>3</v>
      </c>
      <c r="E115">
        <v>4</v>
      </c>
      <c r="F115">
        <v>4</v>
      </c>
      <c r="G115">
        <v>3</v>
      </c>
      <c r="H115">
        <v>5</v>
      </c>
      <c r="I115">
        <v>5</v>
      </c>
      <c r="J115">
        <v>4</v>
      </c>
      <c r="K115">
        <v>4</v>
      </c>
      <c r="L115">
        <v>5</v>
      </c>
      <c r="M115">
        <v>5</v>
      </c>
      <c r="N115" s="2">
        <v>1</v>
      </c>
      <c r="O115">
        <f>SUM(A115:M115)</f>
        <v>54</v>
      </c>
    </row>
    <row r="116" spans="1:15" x14ac:dyDescent="0.45">
      <c r="A116">
        <v>2</v>
      </c>
      <c r="B116">
        <v>2</v>
      </c>
      <c r="C116">
        <v>2</v>
      </c>
      <c r="D116">
        <v>2</v>
      </c>
      <c r="E116">
        <v>2</v>
      </c>
      <c r="F116">
        <v>1</v>
      </c>
      <c r="G116">
        <v>1</v>
      </c>
      <c r="H116">
        <v>4</v>
      </c>
      <c r="I116">
        <v>2</v>
      </c>
      <c r="J116">
        <v>2</v>
      </c>
      <c r="K116">
        <v>1</v>
      </c>
      <c r="L116">
        <v>4</v>
      </c>
      <c r="M116">
        <v>2</v>
      </c>
      <c r="N116">
        <v>1</v>
      </c>
      <c r="O116">
        <f>SUM(A116:M116)</f>
        <v>27</v>
      </c>
    </row>
    <row r="117" spans="1:15" x14ac:dyDescent="0.45">
      <c r="A117">
        <v>4</v>
      </c>
      <c r="B117">
        <v>2</v>
      </c>
      <c r="C117">
        <v>4</v>
      </c>
      <c r="D117">
        <v>1</v>
      </c>
      <c r="E117">
        <v>1</v>
      </c>
      <c r="F117">
        <v>1</v>
      </c>
      <c r="G117">
        <v>2</v>
      </c>
      <c r="H117">
        <v>1</v>
      </c>
      <c r="I117">
        <v>2</v>
      </c>
      <c r="J117">
        <v>1</v>
      </c>
      <c r="K117">
        <v>5</v>
      </c>
      <c r="L117">
        <v>4</v>
      </c>
      <c r="M117">
        <v>4</v>
      </c>
      <c r="N117">
        <v>1</v>
      </c>
      <c r="O117">
        <f>SUM(A117:M117)</f>
        <v>32</v>
      </c>
    </row>
    <row r="118" spans="1:15" x14ac:dyDescent="0.45">
      <c r="A118">
        <v>5</v>
      </c>
      <c r="B118">
        <v>3</v>
      </c>
      <c r="C118">
        <v>5</v>
      </c>
      <c r="D118">
        <v>4</v>
      </c>
      <c r="E118">
        <v>4</v>
      </c>
      <c r="F118">
        <v>4</v>
      </c>
      <c r="G118">
        <v>1</v>
      </c>
      <c r="H118">
        <v>4</v>
      </c>
      <c r="I118">
        <v>4</v>
      </c>
      <c r="J118">
        <v>3</v>
      </c>
      <c r="K118">
        <v>4</v>
      </c>
      <c r="L118">
        <v>5</v>
      </c>
      <c r="M118">
        <v>4</v>
      </c>
      <c r="N118">
        <v>0</v>
      </c>
      <c r="O118">
        <f>SUM(A118:M118)</f>
        <v>50</v>
      </c>
    </row>
    <row r="119" spans="1:15" x14ac:dyDescent="0.45">
      <c r="A119">
        <v>4</v>
      </c>
      <c r="B119">
        <v>4</v>
      </c>
      <c r="C119">
        <v>5</v>
      </c>
      <c r="D119">
        <v>4</v>
      </c>
      <c r="E119">
        <v>5</v>
      </c>
      <c r="F119">
        <v>5</v>
      </c>
      <c r="G119">
        <v>2</v>
      </c>
      <c r="H119">
        <v>5</v>
      </c>
      <c r="I119">
        <v>4</v>
      </c>
      <c r="J119">
        <v>4</v>
      </c>
      <c r="K119">
        <v>4</v>
      </c>
      <c r="L119">
        <v>4</v>
      </c>
      <c r="M119">
        <v>5</v>
      </c>
      <c r="N119" s="2">
        <v>1</v>
      </c>
      <c r="O119">
        <f>SUM(A119:M119)</f>
        <v>55</v>
      </c>
    </row>
    <row r="120" spans="1:15" x14ac:dyDescent="0.45">
      <c r="A120">
        <v>5</v>
      </c>
      <c r="B120">
        <v>5</v>
      </c>
      <c r="C120">
        <v>5</v>
      </c>
      <c r="D120">
        <v>5</v>
      </c>
      <c r="E120">
        <v>5</v>
      </c>
      <c r="F120">
        <v>5</v>
      </c>
      <c r="G120">
        <v>1</v>
      </c>
      <c r="H120">
        <v>5</v>
      </c>
      <c r="I120">
        <v>5</v>
      </c>
      <c r="J120">
        <v>4</v>
      </c>
      <c r="K120">
        <v>5</v>
      </c>
      <c r="L120">
        <v>2</v>
      </c>
      <c r="M120">
        <v>5</v>
      </c>
      <c r="N120" s="2">
        <v>1</v>
      </c>
      <c r="O120">
        <f>SUM(A120:M120)</f>
        <v>57</v>
      </c>
    </row>
    <row r="121" spans="1:15" x14ac:dyDescent="0.45">
      <c r="A121">
        <v>4</v>
      </c>
      <c r="B121">
        <v>5</v>
      </c>
      <c r="C121">
        <v>3</v>
      </c>
      <c r="D121">
        <v>4</v>
      </c>
      <c r="E121">
        <v>2</v>
      </c>
      <c r="F121">
        <v>3</v>
      </c>
      <c r="G121">
        <v>2</v>
      </c>
      <c r="H121">
        <v>4</v>
      </c>
      <c r="I121">
        <v>4</v>
      </c>
      <c r="J121">
        <v>4</v>
      </c>
      <c r="K121">
        <v>4</v>
      </c>
      <c r="L121">
        <v>2</v>
      </c>
      <c r="M121">
        <v>4</v>
      </c>
      <c r="N121" s="2">
        <v>1</v>
      </c>
      <c r="O121">
        <f>SUM(A121:M121)</f>
        <v>45</v>
      </c>
    </row>
    <row r="122" spans="1:15" x14ac:dyDescent="0.45">
      <c r="A122">
        <v>5</v>
      </c>
      <c r="B122">
        <v>5</v>
      </c>
      <c r="C122">
        <v>2</v>
      </c>
      <c r="D122">
        <v>5</v>
      </c>
      <c r="E122">
        <v>4</v>
      </c>
      <c r="F122">
        <v>4</v>
      </c>
      <c r="G122">
        <v>1</v>
      </c>
      <c r="H122">
        <v>5</v>
      </c>
      <c r="I122">
        <v>5</v>
      </c>
      <c r="J122">
        <v>4</v>
      </c>
      <c r="K122">
        <v>5</v>
      </c>
      <c r="L122">
        <v>5</v>
      </c>
      <c r="M122">
        <v>5</v>
      </c>
      <c r="N122">
        <v>0</v>
      </c>
      <c r="O122">
        <f>SUM(A122:M122)</f>
        <v>55</v>
      </c>
    </row>
    <row r="123" spans="1:15" x14ac:dyDescent="0.45">
      <c r="A123">
        <v>4</v>
      </c>
      <c r="B123">
        <v>4</v>
      </c>
      <c r="C123">
        <v>4</v>
      </c>
      <c r="D123">
        <v>4</v>
      </c>
      <c r="E123">
        <v>2</v>
      </c>
      <c r="F123">
        <v>4</v>
      </c>
      <c r="G123">
        <v>1</v>
      </c>
      <c r="H123">
        <v>4</v>
      </c>
      <c r="I123">
        <v>4</v>
      </c>
      <c r="J123">
        <v>2</v>
      </c>
      <c r="K123">
        <v>4</v>
      </c>
      <c r="L123">
        <v>4</v>
      </c>
      <c r="M123">
        <v>4</v>
      </c>
      <c r="N123" s="2">
        <v>1</v>
      </c>
      <c r="O123">
        <f>SUM(A123:M123)</f>
        <v>45</v>
      </c>
    </row>
    <row r="124" spans="1:15" x14ac:dyDescent="0.45">
      <c r="A124">
        <v>5</v>
      </c>
      <c r="B124">
        <v>4</v>
      </c>
      <c r="C124">
        <v>4</v>
      </c>
      <c r="D124">
        <v>4</v>
      </c>
      <c r="E124">
        <v>5</v>
      </c>
      <c r="F124">
        <v>2</v>
      </c>
      <c r="G124">
        <v>4</v>
      </c>
      <c r="H124">
        <v>4</v>
      </c>
      <c r="I124">
        <v>3</v>
      </c>
      <c r="J124">
        <v>2</v>
      </c>
      <c r="K124">
        <v>3</v>
      </c>
      <c r="L124">
        <v>1</v>
      </c>
      <c r="M124">
        <v>4</v>
      </c>
      <c r="N124">
        <v>0</v>
      </c>
      <c r="O124">
        <f>SUM(A124:M124)</f>
        <v>45</v>
      </c>
    </row>
    <row r="125" spans="1:15" x14ac:dyDescent="0.45">
      <c r="A125">
        <v>1</v>
      </c>
      <c r="B125">
        <v>2</v>
      </c>
      <c r="C125">
        <v>2</v>
      </c>
      <c r="D125">
        <v>1</v>
      </c>
      <c r="E125">
        <v>2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2</v>
      </c>
      <c r="L125">
        <v>3</v>
      </c>
      <c r="M125">
        <v>2</v>
      </c>
      <c r="N125">
        <v>1</v>
      </c>
      <c r="O125">
        <f>SUM(A125:M125)</f>
        <v>20</v>
      </c>
    </row>
    <row r="126" spans="1:15" x14ac:dyDescent="0.45">
      <c r="A126">
        <v>2</v>
      </c>
      <c r="B126">
        <v>4</v>
      </c>
      <c r="C126">
        <v>4</v>
      </c>
      <c r="D126">
        <v>5</v>
      </c>
      <c r="E126">
        <v>4</v>
      </c>
      <c r="F126">
        <v>4</v>
      </c>
      <c r="G126">
        <v>2</v>
      </c>
      <c r="H126">
        <v>3</v>
      </c>
      <c r="I126">
        <v>2</v>
      </c>
      <c r="J126">
        <v>2</v>
      </c>
      <c r="K126">
        <v>2</v>
      </c>
      <c r="L126">
        <v>4</v>
      </c>
      <c r="M126">
        <v>4</v>
      </c>
      <c r="N126" s="2">
        <v>1</v>
      </c>
      <c r="O126">
        <f>SUM(A126:M126)</f>
        <v>42</v>
      </c>
    </row>
    <row r="127" spans="1:15" x14ac:dyDescent="0.45">
      <c r="A127">
        <v>1</v>
      </c>
      <c r="B127">
        <v>2</v>
      </c>
      <c r="C127">
        <v>2</v>
      </c>
      <c r="D127">
        <v>2</v>
      </c>
      <c r="E127">
        <v>2</v>
      </c>
      <c r="F127">
        <v>2</v>
      </c>
      <c r="G127">
        <v>2</v>
      </c>
      <c r="H127">
        <v>4</v>
      </c>
      <c r="I127">
        <v>5</v>
      </c>
      <c r="J127">
        <v>4</v>
      </c>
      <c r="K127">
        <v>5</v>
      </c>
      <c r="L127">
        <v>5</v>
      </c>
      <c r="M127">
        <v>3</v>
      </c>
      <c r="N127">
        <v>1</v>
      </c>
      <c r="O127">
        <f>SUM(A127:M127)</f>
        <v>39</v>
      </c>
    </row>
    <row r="128" spans="1:15" x14ac:dyDescent="0.45">
      <c r="A128">
        <v>4</v>
      </c>
      <c r="B128">
        <v>2</v>
      </c>
      <c r="C128">
        <v>3</v>
      </c>
      <c r="D128">
        <v>5</v>
      </c>
      <c r="E128">
        <v>1</v>
      </c>
      <c r="F128">
        <v>2</v>
      </c>
      <c r="G128">
        <v>3</v>
      </c>
      <c r="H128">
        <v>3</v>
      </c>
      <c r="I128">
        <v>4</v>
      </c>
      <c r="J128">
        <v>1</v>
      </c>
      <c r="K128">
        <v>2</v>
      </c>
      <c r="L128">
        <v>4</v>
      </c>
      <c r="M128">
        <v>1</v>
      </c>
      <c r="N128">
        <v>1</v>
      </c>
      <c r="O128">
        <f>SUM(A128:M128)</f>
        <v>35</v>
      </c>
    </row>
    <row r="129" spans="1:15" x14ac:dyDescent="0.45">
      <c r="A129">
        <v>4</v>
      </c>
      <c r="B129">
        <v>2</v>
      </c>
      <c r="C129">
        <v>2</v>
      </c>
      <c r="D129">
        <v>2</v>
      </c>
      <c r="E129">
        <v>3</v>
      </c>
      <c r="F129">
        <v>2</v>
      </c>
      <c r="G129">
        <v>4</v>
      </c>
      <c r="H129">
        <v>2</v>
      </c>
      <c r="I129">
        <v>1</v>
      </c>
      <c r="J129">
        <v>2</v>
      </c>
      <c r="K129">
        <v>2</v>
      </c>
      <c r="L129">
        <v>2</v>
      </c>
      <c r="M129">
        <v>4</v>
      </c>
      <c r="N129">
        <v>0</v>
      </c>
      <c r="O129">
        <f>SUM(A129:M129)</f>
        <v>32</v>
      </c>
    </row>
    <row r="130" spans="1:15" x14ac:dyDescent="0.45">
      <c r="A130">
        <v>4</v>
      </c>
      <c r="B130">
        <v>4</v>
      </c>
      <c r="C130">
        <v>2</v>
      </c>
      <c r="D130">
        <v>4</v>
      </c>
      <c r="E130">
        <v>5</v>
      </c>
      <c r="F130">
        <v>3</v>
      </c>
      <c r="G130">
        <v>2</v>
      </c>
      <c r="H130">
        <v>3</v>
      </c>
      <c r="I130">
        <v>3</v>
      </c>
      <c r="J130">
        <v>3</v>
      </c>
      <c r="K130">
        <v>2</v>
      </c>
      <c r="L130">
        <v>3</v>
      </c>
      <c r="M130">
        <v>4</v>
      </c>
      <c r="N130">
        <v>1</v>
      </c>
      <c r="O130">
        <f>SUM(A130:M130)</f>
        <v>42</v>
      </c>
    </row>
    <row r="131" spans="1:15" x14ac:dyDescent="0.45">
      <c r="A131">
        <v>4</v>
      </c>
      <c r="B131">
        <v>4</v>
      </c>
      <c r="C131">
        <v>4</v>
      </c>
      <c r="D131">
        <v>5</v>
      </c>
      <c r="E131">
        <v>4</v>
      </c>
      <c r="F131">
        <v>2</v>
      </c>
      <c r="G131">
        <v>3</v>
      </c>
      <c r="H131">
        <v>4</v>
      </c>
      <c r="I131">
        <v>2</v>
      </c>
      <c r="J131">
        <v>3</v>
      </c>
      <c r="K131">
        <v>3</v>
      </c>
      <c r="L131">
        <v>4</v>
      </c>
      <c r="M131">
        <v>4</v>
      </c>
      <c r="N131">
        <v>1</v>
      </c>
      <c r="O131">
        <f>SUM(A131:M131)</f>
        <v>46</v>
      </c>
    </row>
    <row r="132" spans="1:15" x14ac:dyDescent="0.45">
      <c r="A132">
        <v>4</v>
      </c>
      <c r="B132">
        <v>4</v>
      </c>
      <c r="C132">
        <v>4</v>
      </c>
      <c r="D132">
        <v>2</v>
      </c>
      <c r="E132">
        <v>2</v>
      </c>
      <c r="F132">
        <v>1</v>
      </c>
      <c r="G132">
        <v>4</v>
      </c>
      <c r="H132">
        <v>4</v>
      </c>
      <c r="I132">
        <v>2</v>
      </c>
      <c r="J132">
        <v>2</v>
      </c>
      <c r="K132">
        <v>3</v>
      </c>
      <c r="L132">
        <v>5</v>
      </c>
      <c r="M132">
        <v>5</v>
      </c>
      <c r="N132" s="2">
        <v>1</v>
      </c>
      <c r="O132">
        <f>SUM(A132:M132)</f>
        <v>42</v>
      </c>
    </row>
    <row r="133" spans="1:15" x14ac:dyDescent="0.45">
      <c r="A133">
        <v>5</v>
      </c>
      <c r="B133">
        <v>4</v>
      </c>
      <c r="C133">
        <v>3</v>
      </c>
      <c r="D133">
        <v>5</v>
      </c>
      <c r="E133">
        <v>4</v>
      </c>
      <c r="F133">
        <v>4</v>
      </c>
      <c r="G133">
        <v>3</v>
      </c>
      <c r="H133">
        <v>3</v>
      </c>
      <c r="I133">
        <v>2</v>
      </c>
      <c r="J133">
        <v>3</v>
      </c>
      <c r="K133">
        <v>5</v>
      </c>
      <c r="L133">
        <v>2</v>
      </c>
      <c r="M133">
        <v>4</v>
      </c>
      <c r="N133" s="2">
        <v>1</v>
      </c>
      <c r="O133">
        <f>SUM(A133:M133)</f>
        <v>47</v>
      </c>
    </row>
    <row r="134" spans="1:15" x14ac:dyDescent="0.45">
      <c r="A134">
        <v>4</v>
      </c>
      <c r="B134">
        <v>3</v>
      </c>
      <c r="C134">
        <v>4</v>
      </c>
      <c r="D134">
        <v>5</v>
      </c>
      <c r="E134">
        <v>5</v>
      </c>
      <c r="F134">
        <v>2</v>
      </c>
      <c r="G134">
        <v>4</v>
      </c>
      <c r="H134">
        <v>4</v>
      </c>
      <c r="I134">
        <v>4</v>
      </c>
      <c r="J134">
        <v>3</v>
      </c>
      <c r="K134">
        <v>2</v>
      </c>
      <c r="L134">
        <v>3</v>
      </c>
      <c r="M134">
        <v>4</v>
      </c>
      <c r="N134" s="2">
        <v>1</v>
      </c>
      <c r="O134">
        <f>SUM(A134:M134)</f>
        <v>47</v>
      </c>
    </row>
    <row r="135" spans="1:15" x14ac:dyDescent="0.45">
      <c r="A135">
        <v>2</v>
      </c>
      <c r="B135">
        <v>2</v>
      </c>
      <c r="C135">
        <v>1</v>
      </c>
      <c r="D135">
        <v>3</v>
      </c>
      <c r="E135">
        <v>3</v>
      </c>
      <c r="F135">
        <v>1</v>
      </c>
      <c r="G135">
        <v>2</v>
      </c>
      <c r="H135">
        <v>5</v>
      </c>
      <c r="I135">
        <v>2</v>
      </c>
      <c r="J135">
        <v>1</v>
      </c>
      <c r="K135">
        <v>1</v>
      </c>
      <c r="L135">
        <v>2</v>
      </c>
      <c r="M135">
        <v>4</v>
      </c>
      <c r="N135">
        <v>1</v>
      </c>
      <c r="O135">
        <f>SUM(A135:M135)</f>
        <v>29</v>
      </c>
    </row>
    <row r="136" spans="1:15" x14ac:dyDescent="0.45">
      <c r="A136">
        <v>3</v>
      </c>
      <c r="B136">
        <v>3</v>
      </c>
      <c r="C136">
        <v>3</v>
      </c>
      <c r="D136">
        <v>1</v>
      </c>
      <c r="E136">
        <v>2</v>
      </c>
      <c r="F136">
        <v>1</v>
      </c>
      <c r="G136">
        <v>2</v>
      </c>
      <c r="H136">
        <v>4</v>
      </c>
      <c r="I136">
        <v>1</v>
      </c>
      <c r="J136">
        <v>3</v>
      </c>
      <c r="K136">
        <v>3</v>
      </c>
      <c r="L136">
        <v>4</v>
      </c>
      <c r="M136">
        <v>4</v>
      </c>
      <c r="N136">
        <v>1</v>
      </c>
      <c r="O136">
        <f>SUM(A136:M136)</f>
        <v>34</v>
      </c>
    </row>
    <row r="137" spans="1:15" x14ac:dyDescent="0.45">
      <c r="A137">
        <v>4</v>
      </c>
      <c r="B137">
        <v>4</v>
      </c>
      <c r="C137">
        <v>4</v>
      </c>
      <c r="D137">
        <v>4</v>
      </c>
      <c r="E137">
        <v>3</v>
      </c>
      <c r="F137">
        <v>2</v>
      </c>
      <c r="G137">
        <v>4</v>
      </c>
      <c r="H137">
        <v>3</v>
      </c>
      <c r="I137">
        <v>3</v>
      </c>
      <c r="J137">
        <v>2</v>
      </c>
      <c r="K137">
        <v>2</v>
      </c>
      <c r="L137">
        <v>4</v>
      </c>
      <c r="M137">
        <v>4</v>
      </c>
      <c r="N137">
        <v>1</v>
      </c>
      <c r="O137">
        <f>SUM(A137:M137)</f>
        <v>43</v>
      </c>
    </row>
    <row r="138" spans="1:15" x14ac:dyDescent="0.45">
      <c r="A138">
        <v>2</v>
      </c>
      <c r="B138">
        <v>3</v>
      </c>
      <c r="C138">
        <v>5</v>
      </c>
      <c r="D138">
        <v>3</v>
      </c>
      <c r="E138">
        <v>2</v>
      </c>
      <c r="F138">
        <v>1</v>
      </c>
      <c r="G138">
        <v>4</v>
      </c>
      <c r="H138">
        <v>1</v>
      </c>
      <c r="I138">
        <v>2</v>
      </c>
      <c r="J138">
        <v>1</v>
      </c>
      <c r="K138">
        <v>1</v>
      </c>
      <c r="L138">
        <v>5</v>
      </c>
      <c r="M138">
        <v>4</v>
      </c>
      <c r="N138">
        <v>0</v>
      </c>
      <c r="O138">
        <f>SUM(A138:M138)</f>
        <v>34</v>
      </c>
    </row>
    <row r="139" spans="1:15" x14ac:dyDescent="0.45">
      <c r="A139">
        <v>4</v>
      </c>
      <c r="B139">
        <v>4</v>
      </c>
      <c r="C139">
        <v>2</v>
      </c>
      <c r="D139">
        <v>4</v>
      </c>
      <c r="E139">
        <v>4</v>
      </c>
      <c r="F139">
        <v>4</v>
      </c>
      <c r="G139">
        <v>4</v>
      </c>
      <c r="H139">
        <v>3</v>
      </c>
      <c r="I139">
        <v>2</v>
      </c>
      <c r="J139">
        <v>2</v>
      </c>
      <c r="K139">
        <v>4</v>
      </c>
      <c r="L139">
        <v>3</v>
      </c>
      <c r="M139">
        <v>3</v>
      </c>
      <c r="N139" s="2">
        <v>1</v>
      </c>
      <c r="O139">
        <f>SUM(A139:M139)</f>
        <v>43</v>
      </c>
    </row>
    <row r="140" spans="1:15" x14ac:dyDescent="0.45">
      <c r="A140">
        <v>4</v>
      </c>
      <c r="B140">
        <v>4</v>
      </c>
      <c r="C140">
        <v>3</v>
      </c>
      <c r="D140">
        <v>3</v>
      </c>
      <c r="E140">
        <v>2</v>
      </c>
      <c r="F140">
        <v>2</v>
      </c>
      <c r="G140">
        <v>4</v>
      </c>
      <c r="H140">
        <v>2</v>
      </c>
      <c r="I140">
        <v>2</v>
      </c>
      <c r="J140">
        <v>2</v>
      </c>
      <c r="K140">
        <v>3</v>
      </c>
      <c r="L140">
        <v>2</v>
      </c>
      <c r="M140">
        <v>4</v>
      </c>
      <c r="N140">
        <v>0</v>
      </c>
      <c r="O140">
        <f>SUM(A140:M140)</f>
        <v>37</v>
      </c>
    </row>
    <row r="141" spans="1:15" x14ac:dyDescent="0.45">
      <c r="A141">
        <v>3</v>
      </c>
      <c r="B141">
        <v>3</v>
      </c>
      <c r="C141">
        <v>1</v>
      </c>
      <c r="D141">
        <v>3</v>
      </c>
      <c r="E141">
        <v>2</v>
      </c>
      <c r="F141">
        <v>2</v>
      </c>
      <c r="G141">
        <v>2</v>
      </c>
      <c r="H141">
        <v>2</v>
      </c>
      <c r="I141">
        <v>2</v>
      </c>
      <c r="J141">
        <v>2</v>
      </c>
      <c r="K141">
        <v>3</v>
      </c>
      <c r="L141">
        <v>2</v>
      </c>
      <c r="M141">
        <v>4</v>
      </c>
      <c r="N141">
        <v>0</v>
      </c>
      <c r="O141">
        <f>SUM(A141:M141)</f>
        <v>31</v>
      </c>
    </row>
    <row r="142" spans="1:15" x14ac:dyDescent="0.45">
      <c r="A142">
        <v>5</v>
      </c>
      <c r="B142">
        <v>4</v>
      </c>
      <c r="C142">
        <v>4</v>
      </c>
      <c r="D142">
        <v>5</v>
      </c>
      <c r="E142">
        <v>4</v>
      </c>
      <c r="F142">
        <v>4</v>
      </c>
      <c r="G142">
        <v>4</v>
      </c>
      <c r="H142">
        <v>4</v>
      </c>
      <c r="I142">
        <v>4</v>
      </c>
      <c r="J142">
        <v>3</v>
      </c>
      <c r="K142">
        <v>5</v>
      </c>
      <c r="L142">
        <v>2</v>
      </c>
      <c r="M142">
        <v>5</v>
      </c>
      <c r="N142">
        <v>1</v>
      </c>
      <c r="O142">
        <f>SUM(A142:M142)</f>
        <v>53</v>
      </c>
    </row>
    <row r="143" spans="1:15" x14ac:dyDescent="0.45">
      <c r="A143">
        <v>4</v>
      </c>
      <c r="B143">
        <v>1</v>
      </c>
      <c r="C143">
        <v>1</v>
      </c>
      <c r="D143">
        <v>4</v>
      </c>
      <c r="E143">
        <v>2</v>
      </c>
      <c r="F143">
        <v>2</v>
      </c>
      <c r="G143">
        <v>1</v>
      </c>
      <c r="H143">
        <v>2</v>
      </c>
      <c r="I143">
        <v>2</v>
      </c>
      <c r="J143">
        <v>1</v>
      </c>
      <c r="K143">
        <v>4</v>
      </c>
      <c r="L143">
        <v>4</v>
      </c>
      <c r="M143">
        <v>2</v>
      </c>
      <c r="N143" s="2">
        <v>1</v>
      </c>
      <c r="O143">
        <f>SUM(A143:M143)</f>
        <v>30</v>
      </c>
    </row>
    <row r="144" spans="1:15" x14ac:dyDescent="0.45">
      <c r="A144">
        <v>1</v>
      </c>
      <c r="B144">
        <v>1</v>
      </c>
      <c r="C144">
        <v>5</v>
      </c>
      <c r="D144">
        <v>4</v>
      </c>
      <c r="E144">
        <v>3</v>
      </c>
      <c r="F144">
        <v>4</v>
      </c>
      <c r="G144">
        <v>1</v>
      </c>
      <c r="H144">
        <v>5</v>
      </c>
      <c r="I144">
        <v>5</v>
      </c>
      <c r="J144">
        <v>2</v>
      </c>
      <c r="K144">
        <v>5</v>
      </c>
      <c r="L144">
        <v>3</v>
      </c>
      <c r="M144">
        <v>2</v>
      </c>
      <c r="N144">
        <v>1</v>
      </c>
      <c r="O144">
        <f>SUM(A144:M144)</f>
        <v>41</v>
      </c>
    </row>
    <row r="145" spans="1:15" x14ac:dyDescent="0.45">
      <c r="A145">
        <v>1</v>
      </c>
      <c r="B145">
        <v>1</v>
      </c>
      <c r="C145">
        <v>2</v>
      </c>
      <c r="D145">
        <v>4</v>
      </c>
      <c r="E145">
        <v>2</v>
      </c>
      <c r="F145">
        <v>1</v>
      </c>
      <c r="G145">
        <v>3</v>
      </c>
      <c r="H145">
        <v>2</v>
      </c>
      <c r="I145">
        <v>1</v>
      </c>
      <c r="J145">
        <v>1</v>
      </c>
      <c r="K145">
        <v>1</v>
      </c>
      <c r="L145">
        <v>4</v>
      </c>
      <c r="M145">
        <v>1</v>
      </c>
      <c r="N145">
        <v>1</v>
      </c>
      <c r="O145">
        <f>SUM(A145:M145)</f>
        <v>24</v>
      </c>
    </row>
    <row r="146" spans="1:15" x14ac:dyDescent="0.45">
      <c r="A146">
        <v>3</v>
      </c>
      <c r="B146">
        <v>2</v>
      </c>
      <c r="C146">
        <v>2</v>
      </c>
      <c r="D146">
        <v>4</v>
      </c>
      <c r="E146">
        <v>2</v>
      </c>
      <c r="F146">
        <v>2</v>
      </c>
      <c r="G146">
        <v>4</v>
      </c>
      <c r="H146">
        <v>4</v>
      </c>
      <c r="I146">
        <v>2</v>
      </c>
      <c r="J146">
        <v>2</v>
      </c>
      <c r="K146">
        <v>3</v>
      </c>
      <c r="L146">
        <v>2</v>
      </c>
      <c r="M146">
        <v>3</v>
      </c>
      <c r="N146">
        <v>1</v>
      </c>
      <c r="O146">
        <f>SUM(A146:M146)</f>
        <v>35</v>
      </c>
    </row>
    <row r="147" spans="1:15" x14ac:dyDescent="0.45">
      <c r="A147">
        <v>5</v>
      </c>
      <c r="B147">
        <v>3</v>
      </c>
      <c r="C147">
        <v>4</v>
      </c>
      <c r="D147">
        <v>2</v>
      </c>
      <c r="E147">
        <v>4</v>
      </c>
      <c r="F147">
        <v>2</v>
      </c>
      <c r="G147">
        <v>2</v>
      </c>
      <c r="H147">
        <v>3</v>
      </c>
      <c r="I147">
        <v>2</v>
      </c>
      <c r="J147">
        <v>2</v>
      </c>
      <c r="K147">
        <v>1</v>
      </c>
      <c r="L147">
        <v>4</v>
      </c>
      <c r="M147">
        <v>4</v>
      </c>
      <c r="N147">
        <v>0</v>
      </c>
      <c r="O147">
        <f>SUM(A147:M147)</f>
        <v>38</v>
      </c>
    </row>
    <row r="148" spans="1:15" x14ac:dyDescent="0.45">
      <c r="A148">
        <v>4</v>
      </c>
      <c r="B148">
        <v>4</v>
      </c>
      <c r="C148">
        <v>2</v>
      </c>
      <c r="D148">
        <v>4</v>
      </c>
      <c r="E148">
        <v>3</v>
      </c>
      <c r="F148">
        <v>2</v>
      </c>
      <c r="G148">
        <v>3</v>
      </c>
      <c r="H148">
        <v>4</v>
      </c>
      <c r="I148">
        <v>4</v>
      </c>
      <c r="J148">
        <v>4</v>
      </c>
      <c r="K148">
        <v>3</v>
      </c>
      <c r="L148">
        <v>4</v>
      </c>
      <c r="M148">
        <v>3</v>
      </c>
      <c r="N148">
        <v>1</v>
      </c>
      <c r="O148">
        <f>SUM(A148:M148)</f>
        <v>44</v>
      </c>
    </row>
    <row r="149" spans="1:15" x14ac:dyDescent="0.45">
      <c r="A149">
        <v>4</v>
      </c>
      <c r="B149">
        <v>2</v>
      </c>
      <c r="C149">
        <v>2</v>
      </c>
      <c r="D149">
        <v>3</v>
      </c>
      <c r="E149">
        <v>4</v>
      </c>
      <c r="F149">
        <v>2</v>
      </c>
      <c r="G149">
        <v>2</v>
      </c>
      <c r="H149">
        <v>4</v>
      </c>
      <c r="I149">
        <v>2</v>
      </c>
      <c r="J149">
        <v>2</v>
      </c>
      <c r="K149">
        <v>4</v>
      </c>
      <c r="L149">
        <v>3</v>
      </c>
      <c r="M149">
        <v>2</v>
      </c>
      <c r="N149" s="2">
        <v>1</v>
      </c>
      <c r="O149">
        <f>SUM(A149:M149)</f>
        <v>36</v>
      </c>
    </row>
    <row r="150" spans="1:15" x14ac:dyDescent="0.45">
      <c r="A150">
        <v>4</v>
      </c>
      <c r="B150">
        <v>4</v>
      </c>
      <c r="C150">
        <v>1</v>
      </c>
      <c r="D150">
        <v>2</v>
      </c>
      <c r="E150">
        <v>2</v>
      </c>
      <c r="F150">
        <v>1</v>
      </c>
      <c r="G150">
        <v>1</v>
      </c>
      <c r="H150">
        <v>2</v>
      </c>
      <c r="I150">
        <v>1</v>
      </c>
      <c r="J150">
        <v>1</v>
      </c>
      <c r="K150">
        <v>2</v>
      </c>
      <c r="L150">
        <v>2</v>
      </c>
      <c r="M150">
        <v>4</v>
      </c>
      <c r="N150">
        <v>1</v>
      </c>
      <c r="O150">
        <f>SUM(A150:M150)</f>
        <v>27</v>
      </c>
    </row>
    <row r="151" spans="1:15" x14ac:dyDescent="0.45">
      <c r="A151">
        <v>4</v>
      </c>
      <c r="B151">
        <v>5</v>
      </c>
      <c r="C151">
        <v>3</v>
      </c>
      <c r="D151">
        <v>5</v>
      </c>
      <c r="E151">
        <v>4</v>
      </c>
      <c r="F151">
        <v>2</v>
      </c>
      <c r="G151">
        <v>2</v>
      </c>
      <c r="H151">
        <v>3</v>
      </c>
      <c r="I151">
        <v>4</v>
      </c>
      <c r="J151">
        <v>2</v>
      </c>
      <c r="K151">
        <v>3</v>
      </c>
      <c r="L151">
        <v>3</v>
      </c>
      <c r="M151">
        <v>4</v>
      </c>
      <c r="N151">
        <v>1</v>
      </c>
      <c r="O151">
        <f>SUM(A151:M151)</f>
        <v>44</v>
      </c>
    </row>
    <row r="152" spans="1:15" x14ac:dyDescent="0.45">
      <c r="A152">
        <v>4</v>
      </c>
      <c r="B152">
        <v>4</v>
      </c>
      <c r="C152">
        <v>2</v>
      </c>
      <c r="D152">
        <v>3</v>
      </c>
      <c r="E152">
        <v>4</v>
      </c>
      <c r="F152">
        <v>3</v>
      </c>
      <c r="G152">
        <v>2</v>
      </c>
      <c r="H152">
        <v>4</v>
      </c>
      <c r="I152">
        <v>2</v>
      </c>
      <c r="J152">
        <v>2</v>
      </c>
      <c r="K152">
        <v>4</v>
      </c>
      <c r="L152">
        <v>3</v>
      </c>
      <c r="M152">
        <v>4</v>
      </c>
      <c r="N152">
        <v>1</v>
      </c>
      <c r="O152">
        <f>SUM(A152:M152)</f>
        <v>41</v>
      </c>
    </row>
    <row r="153" spans="1:15" x14ac:dyDescent="0.45">
      <c r="A153">
        <v>4</v>
      </c>
      <c r="B153">
        <v>5</v>
      </c>
      <c r="C153">
        <v>3</v>
      </c>
      <c r="D153">
        <v>4</v>
      </c>
      <c r="E153">
        <v>3</v>
      </c>
      <c r="F153">
        <v>4</v>
      </c>
      <c r="G153">
        <v>2</v>
      </c>
      <c r="H153">
        <v>4</v>
      </c>
      <c r="I153">
        <v>4</v>
      </c>
      <c r="J153">
        <v>3</v>
      </c>
      <c r="K153">
        <v>4</v>
      </c>
      <c r="L153">
        <v>4</v>
      </c>
      <c r="M153">
        <v>4</v>
      </c>
      <c r="N153">
        <v>1</v>
      </c>
      <c r="O153">
        <f>SUM(A153:M153)</f>
        <v>48</v>
      </c>
    </row>
    <row r="154" spans="1:15" x14ac:dyDescent="0.45">
      <c r="A154">
        <v>4</v>
      </c>
      <c r="B154">
        <v>3</v>
      </c>
      <c r="C154">
        <v>4</v>
      </c>
      <c r="D154">
        <v>2</v>
      </c>
      <c r="E154">
        <v>4</v>
      </c>
      <c r="F154">
        <v>3</v>
      </c>
      <c r="G154">
        <v>1</v>
      </c>
      <c r="H154">
        <v>1</v>
      </c>
      <c r="I154">
        <v>1</v>
      </c>
      <c r="J154">
        <v>1</v>
      </c>
      <c r="K154">
        <v>2</v>
      </c>
      <c r="L154">
        <v>3</v>
      </c>
      <c r="M154">
        <v>4</v>
      </c>
      <c r="N154">
        <v>0</v>
      </c>
      <c r="O154">
        <f>SUM(A154:M154)</f>
        <v>33</v>
      </c>
    </row>
    <row r="155" spans="1:15" x14ac:dyDescent="0.45">
      <c r="A155">
        <v>4</v>
      </c>
      <c r="B155">
        <v>4</v>
      </c>
      <c r="C155">
        <v>2</v>
      </c>
      <c r="D155">
        <v>4</v>
      </c>
      <c r="E155">
        <v>3</v>
      </c>
      <c r="F155">
        <v>2</v>
      </c>
      <c r="G155">
        <v>3</v>
      </c>
      <c r="H155">
        <v>4</v>
      </c>
      <c r="I155">
        <v>4</v>
      </c>
      <c r="J155">
        <v>2</v>
      </c>
      <c r="K155">
        <v>3</v>
      </c>
      <c r="L155">
        <v>4</v>
      </c>
      <c r="M155">
        <v>3</v>
      </c>
      <c r="N155">
        <v>1</v>
      </c>
      <c r="O155">
        <f>SUM(A155:M155)</f>
        <v>42</v>
      </c>
    </row>
    <row r="156" spans="1:15" x14ac:dyDescent="0.45">
      <c r="A156">
        <v>4</v>
      </c>
      <c r="B156">
        <v>4</v>
      </c>
      <c r="C156">
        <v>2</v>
      </c>
      <c r="D156">
        <v>4</v>
      </c>
      <c r="E156">
        <v>3</v>
      </c>
      <c r="F156">
        <v>2</v>
      </c>
      <c r="G156">
        <v>2</v>
      </c>
      <c r="H156">
        <v>4</v>
      </c>
      <c r="I156">
        <v>3</v>
      </c>
      <c r="J156">
        <v>3</v>
      </c>
      <c r="K156">
        <v>4</v>
      </c>
      <c r="L156">
        <v>4</v>
      </c>
      <c r="M156">
        <v>4</v>
      </c>
      <c r="N156">
        <v>1</v>
      </c>
      <c r="O156">
        <f>SUM(A156:M156)</f>
        <v>43</v>
      </c>
    </row>
    <row r="157" spans="1:15" x14ac:dyDescent="0.45">
      <c r="A157">
        <v>4</v>
      </c>
      <c r="B157">
        <v>2</v>
      </c>
      <c r="C157">
        <v>1</v>
      </c>
      <c r="D157">
        <v>3</v>
      </c>
      <c r="E157">
        <v>2</v>
      </c>
      <c r="F157">
        <v>2</v>
      </c>
      <c r="G157">
        <v>1</v>
      </c>
      <c r="H157">
        <v>3</v>
      </c>
      <c r="I157">
        <v>1</v>
      </c>
      <c r="J157">
        <v>1</v>
      </c>
      <c r="K157">
        <v>3</v>
      </c>
      <c r="L157">
        <v>3</v>
      </c>
      <c r="M157">
        <v>3</v>
      </c>
      <c r="N157">
        <v>0</v>
      </c>
      <c r="O157">
        <f>SUM(A157:M157)</f>
        <v>29</v>
      </c>
    </row>
    <row r="158" spans="1:15" x14ac:dyDescent="0.45">
      <c r="A158">
        <v>4</v>
      </c>
      <c r="B158">
        <v>2</v>
      </c>
      <c r="C158">
        <v>2</v>
      </c>
      <c r="D158">
        <v>2</v>
      </c>
      <c r="E158">
        <v>2</v>
      </c>
      <c r="F158">
        <v>2</v>
      </c>
      <c r="G158">
        <v>2</v>
      </c>
      <c r="H158">
        <v>4</v>
      </c>
      <c r="I158">
        <v>4</v>
      </c>
      <c r="J158">
        <v>2</v>
      </c>
      <c r="K158">
        <v>2</v>
      </c>
      <c r="L158">
        <v>4</v>
      </c>
      <c r="M158">
        <v>2</v>
      </c>
      <c r="N158">
        <v>1</v>
      </c>
      <c r="O158">
        <f>SUM(A158:M158)</f>
        <v>34</v>
      </c>
    </row>
    <row r="159" spans="1:15" x14ac:dyDescent="0.45">
      <c r="A159">
        <v>5</v>
      </c>
      <c r="B159">
        <v>5</v>
      </c>
      <c r="C159">
        <v>5</v>
      </c>
      <c r="D159">
        <v>2</v>
      </c>
      <c r="E159">
        <v>2</v>
      </c>
      <c r="F159">
        <v>2</v>
      </c>
      <c r="G159">
        <v>4</v>
      </c>
      <c r="H159">
        <v>5</v>
      </c>
      <c r="I159">
        <v>4</v>
      </c>
      <c r="J159">
        <v>2</v>
      </c>
      <c r="K159">
        <v>3</v>
      </c>
      <c r="L159">
        <v>2</v>
      </c>
      <c r="M159">
        <v>5</v>
      </c>
      <c r="N159">
        <v>1</v>
      </c>
      <c r="O159">
        <f>SUM(A159:M159)</f>
        <v>46</v>
      </c>
    </row>
    <row r="160" spans="1:15" x14ac:dyDescent="0.45">
      <c r="A160">
        <v>3</v>
      </c>
      <c r="B160">
        <v>4</v>
      </c>
      <c r="C160">
        <v>2</v>
      </c>
      <c r="D160">
        <v>4</v>
      </c>
      <c r="E160">
        <v>4</v>
      </c>
      <c r="F160">
        <v>3</v>
      </c>
      <c r="G160">
        <v>4</v>
      </c>
      <c r="H160">
        <v>4</v>
      </c>
      <c r="I160">
        <v>3</v>
      </c>
      <c r="J160">
        <v>2</v>
      </c>
      <c r="K160">
        <v>4</v>
      </c>
      <c r="L160">
        <v>4</v>
      </c>
      <c r="M160">
        <v>4</v>
      </c>
      <c r="N160">
        <v>0</v>
      </c>
      <c r="O160">
        <f>SUM(A160:M160)</f>
        <v>45</v>
      </c>
    </row>
    <row r="161" spans="1:15" x14ac:dyDescent="0.45">
      <c r="A161">
        <v>4</v>
      </c>
      <c r="B161">
        <v>4</v>
      </c>
      <c r="C161">
        <v>4</v>
      </c>
      <c r="D161">
        <v>4</v>
      </c>
      <c r="E161">
        <v>4</v>
      </c>
      <c r="F161">
        <v>3</v>
      </c>
      <c r="G161">
        <v>3</v>
      </c>
      <c r="H161">
        <v>4</v>
      </c>
      <c r="I161">
        <v>4</v>
      </c>
      <c r="J161">
        <v>4</v>
      </c>
      <c r="K161">
        <v>5</v>
      </c>
      <c r="L161">
        <v>2</v>
      </c>
      <c r="M161">
        <v>4</v>
      </c>
      <c r="N161">
        <v>1</v>
      </c>
      <c r="O161">
        <f>SUM(A161:M161)</f>
        <v>49</v>
      </c>
    </row>
    <row r="162" spans="1:15" x14ac:dyDescent="0.45">
      <c r="A162">
        <v>4</v>
      </c>
      <c r="B162">
        <v>5</v>
      </c>
      <c r="C162">
        <v>3</v>
      </c>
      <c r="D162">
        <v>4</v>
      </c>
      <c r="E162">
        <v>4</v>
      </c>
      <c r="F162">
        <v>4</v>
      </c>
      <c r="G162">
        <v>4</v>
      </c>
      <c r="H162">
        <v>4</v>
      </c>
      <c r="I162">
        <v>4</v>
      </c>
      <c r="J162">
        <v>4</v>
      </c>
      <c r="K162">
        <v>5</v>
      </c>
      <c r="L162">
        <v>4</v>
      </c>
      <c r="M162">
        <v>4</v>
      </c>
      <c r="N162">
        <v>1</v>
      </c>
      <c r="O162">
        <f>SUM(A162:M162)</f>
        <v>53</v>
      </c>
    </row>
    <row r="163" spans="1:15" x14ac:dyDescent="0.45">
      <c r="A163">
        <v>2</v>
      </c>
      <c r="B163">
        <v>3</v>
      </c>
      <c r="C163">
        <v>4</v>
      </c>
      <c r="D163">
        <v>3</v>
      </c>
      <c r="E163">
        <v>2</v>
      </c>
      <c r="F163">
        <v>3</v>
      </c>
      <c r="G163">
        <v>1</v>
      </c>
      <c r="H163">
        <v>2</v>
      </c>
      <c r="I163">
        <v>4</v>
      </c>
      <c r="J163">
        <v>2</v>
      </c>
      <c r="K163">
        <v>4</v>
      </c>
      <c r="L163">
        <v>4</v>
      </c>
      <c r="M163">
        <v>4</v>
      </c>
      <c r="N163">
        <v>1</v>
      </c>
      <c r="O163">
        <f>SUM(A163:M163)</f>
        <v>38</v>
      </c>
    </row>
    <row r="164" spans="1:15" x14ac:dyDescent="0.45">
      <c r="A164">
        <v>3</v>
      </c>
      <c r="B164">
        <v>2</v>
      </c>
      <c r="C164">
        <v>3</v>
      </c>
      <c r="D164">
        <v>4</v>
      </c>
      <c r="E164">
        <v>3</v>
      </c>
      <c r="F164">
        <v>2</v>
      </c>
      <c r="G164">
        <v>2</v>
      </c>
      <c r="H164">
        <v>1</v>
      </c>
      <c r="I164">
        <v>2</v>
      </c>
      <c r="J164">
        <v>2</v>
      </c>
      <c r="K164">
        <v>2</v>
      </c>
      <c r="L164">
        <v>2</v>
      </c>
      <c r="M164">
        <v>2</v>
      </c>
      <c r="N164">
        <v>0</v>
      </c>
      <c r="O164">
        <f>SUM(A164:M164)</f>
        <v>30</v>
      </c>
    </row>
    <row r="165" spans="1:15" x14ac:dyDescent="0.45">
      <c r="A165">
        <v>2</v>
      </c>
      <c r="B165">
        <v>1</v>
      </c>
      <c r="C165">
        <v>1</v>
      </c>
      <c r="D165">
        <v>4</v>
      </c>
      <c r="E165">
        <v>2</v>
      </c>
      <c r="F165">
        <v>1</v>
      </c>
      <c r="G165">
        <v>4</v>
      </c>
      <c r="H165">
        <v>2</v>
      </c>
      <c r="I165">
        <v>4</v>
      </c>
      <c r="J165">
        <v>1</v>
      </c>
      <c r="K165">
        <v>1</v>
      </c>
      <c r="L165">
        <v>2</v>
      </c>
      <c r="M165">
        <v>2</v>
      </c>
      <c r="N165">
        <v>1</v>
      </c>
      <c r="O165">
        <f>SUM(A165:M165)</f>
        <v>27</v>
      </c>
    </row>
    <row r="166" spans="1:15" x14ac:dyDescent="0.45">
      <c r="A166">
        <v>4</v>
      </c>
      <c r="B166">
        <v>4</v>
      </c>
      <c r="C166">
        <v>4</v>
      </c>
      <c r="D166">
        <v>4</v>
      </c>
      <c r="E166">
        <v>3</v>
      </c>
      <c r="F166">
        <v>4</v>
      </c>
      <c r="G166">
        <v>2</v>
      </c>
      <c r="H166">
        <v>4</v>
      </c>
      <c r="I166">
        <v>4</v>
      </c>
      <c r="J166">
        <v>3</v>
      </c>
      <c r="K166">
        <v>4</v>
      </c>
      <c r="L166">
        <v>4</v>
      </c>
      <c r="M166">
        <v>5</v>
      </c>
      <c r="N166">
        <v>1</v>
      </c>
      <c r="O166">
        <f>SUM(A166:M166)</f>
        <v>49</v>
      </c>
    </row>
    <row r="167" spans="1:15" x14ac:dyDescent="0.45">
      <c r="A167">
        <v>3</v>
      </c>
      <c r="B167">
        <v>4</v>
      </c>
      <c r="C167">
        <v>2</v>
      </c>
      <c r="D167">
        <v>3</v>
      </c>
      <c r="E167">
        <v>3</v>
      </c>
      <c r="F167">
        <v>4</v>
      </c>
      <c r="G167">
        <v>4</v>
      </c>
      <c r="H167">
        <v>4</v>
      </c>
      <c r="I167">
        <v>5</v>
      </c>
      <c r="J167">
        <v>3</v>
      </c>
      <c r="K167">
        <v>3</v>
      </c>
      <c r="L167">
        <v>3</v>
      </c>
      <c r="M167">
        <v>4</v>
      </c>
      <c r="N167">
        <v>0</v>
      </c>
      <c r="O167">
        <f>SUM(A167:M167)</f>
        <v>45</v>
      </c>
    </row>
    <row r="168" spans="1:15" x14ac:dyDescent="0.45">
      <c r="A168">
        <v>4</v>
      </c>
      <c r="B168">
        <v>4</v>
      </c>
      <c r="C168">
        <v>2</v>
      </c>
      <c r="D168">
        <v>4</v>
      </c>
      <c r="E168">
        <v>4</v>
      </c>
      <c r="F168">
        <v>4</v>
      </c>
      <c r="G168">
        <v>3</v>
      </c>
      <c r="H168">
        <v>4</v>
      </c>
      <c r="I168">
        <v>4</v>
      </c>
      <c r="J168">
        <v>3</v>
      </c>
      <c r="K168">
        <v>4</v>
      </c>
      <c r="L168">
        <v>3</v>
      </c>
      <c r="M168">
        <v>4</v>
      </c>
      <c r="N168">
        <v>0</v>
      </c>
      <c r="O168">
        <f>SUM(A168:M168)</f>
        <v>47</v>
      </c>
    </row>
    <row r="169" spans="1:15" x14ac:dyDescent="0.45">
      <c r="A169">
        <v>2</v>
      </c>
      <c r="B169">
        <v>2</v>
      </c>
      <c r="C169">
        <v>2</v>
      </c>
      <c r="D169">
        <v>4</v>
      </c>
      <c r="E169">
        <v>4</v>
      </c>
      <c r="F169">
        <v>4</v>
      </c>
      <c r="G169">
        <v>2</v>
      </c>
      <c r="H169">
        <v>4</v>
      </c>
      <c r="I169">
        <v>4</v>
      </c>
      <c r="J169">
        <v>4</v>
      </c>
      <c r="K169">
        <v>4</v>
      </c>
      <c r="L169">
        <v>4</v>
      </c>
      <c r="M169">
        <v>2</v>
      </c>
      <c r="N169">
        <v>1</v>
      </c>
      <c r="O169">
        <f>SUM(A169:M169)</f>
        <v>42</v>
      </c>
    </row>
    <row r="170" spans="1:15" x14ac:dyDescent="0.45">
      <c r="A170">
        <v>2</v>
      </c>
      <c r="B170">
        <v>2</v>
      </c>
      <c r="C170">
        <v>2</v>
      </c>
      <c r="D170">
        <v>4</v>
      </c>
      <c r="E170">
        <v>4</v>
      </c>
      <c r="F170">
        <v>2</v>
      </c>
      <c r="G170">
        <v>2</v>
      </c>
      <c r="H170">
        <v>1</v>
      </c>
      <c r="I170">
        <v>1</v>
      </c>
      <c r="J170">
        <v>3</v>
      </c>
      <c r="K170">
        <v>2</v>
      </c>
      <c r="L170">
        <v>2</v>
      </c>
      <c r="M170">
        <v>2</v>
      </c>
      <c r="N170">
        <v>0</v>
      </c>
      <c r="O170">
        <f>SUM(A170:M170)</f>
        <v>29</v>
      </c>
    </row>
    <row r="171" spans="1:15" x14ac:dyDescent="0.45">
      <c r="A171">
        <v>3</v>
      </c>
      <c r="B171">
        <v>4</v>
      </c>
      <c r="C171">
        <v>2</v>
      </c>
      <c r="D171">
        <v>4</v>
      </c>
      <c r="E171">
        <v>4</v>
      </c>
      <c r="F171">
        <v>1</v>
      </c>
      <c r="G171">
        <v>2</v>
      </c>
      <c r="H171">
        <v>1</v>
      </c>
      <c r="I171">
        <v>1</v>
      </c>
      <c r="J171">
        <v>1</v>
      </c>
      <c r="K171">
        <v>2</v>
      </c>
      <c r="L171">
        <v>4</v>
      </c>
      <c r="M171">
        <v>2</v>
      </c>
      <c r="N171">
        <v>0</v>
      </c>
      <c r="O171">
        <f>SUM(A171:M171)</f>
        <v>31</v>
      </c>
    </row>
    <row r="172" spans="1:15" x14ac:dyDescent="0.45">
      <c r="A172">
        <v>4</v>
      </c>
      <c r="B172">
        <v>3</v>
      </c>
      <c r="C172">
        <v>2</v>
      </c>
      <c r="D172">
        <v>5</v>
      </c>
      <c r="E172">
        <v>4</v>
      </c>
      <c r="F172">
        <v>4</v>
      </c>
      <c r="G172">
        <v>3</v>
      </c>
      <c r="H172">
        <v>4</v>
      </c>
      <c r="I172">
        <v>4</v>
      </c>
      <c r="J172">
        <v>3</v>
      </c>
      <c r="K172">
        <v>4</v>
      </c>
      <c r="L172">
        <v>5</v>
      </c>
      <c r="M172">
        <v>3</v>
      </c>
      <c r="N172" s="2">
        <v>1</v>
      </c>
      <c r="O172">
        <f>SUM(A172:M172)</f>
        <v>48</v>
      </c>
    </row>
    <row r="173" spans="1:15" x14ac:dyDescent="0.45">
      <c r="A173">
        <v>4</v>
      </c>
      <c r="B173">
        <v>4</v>
      </c>
      <c r="C173">
        <v>2</v>
      </c>
      <c r="D173">
        <v>2</v>
      </c>
      <c r="E173">
        <v>2</v>
      </c>
      <c r="F173">
        <v>2</v>
      </c>
      <c r="G173">
        <v>2</v>
      </c>
      <c r="H173">
        <v>3</v>
      </c>
      <c r="I173">
        <v>2</v>
      </c>
      <c r="J173">
        <v>2</v>
      </c>
      <c r="K173">
        <v>3</v>
      </c>
      <c r="L173">
        <v>2</v>
      </c>
      <c r="M173">
        <v>4</v>
      </c>
      <c r="N173">
        <v>1</v>
      </c>
      <c r="O173">
        <f>SUM(A173:M173)</f>
        <v>34</v>
      </c>
    </row>
    <row r="174" spans="1:15" x14ac:dyDescent="0.45">
      <c r="A174">
        <v>4</v>
      </c>
      <c r="B174">
        <v>4</v>
      </c>
      <c r="C174">
        <v>5</v>
      </c>
      <c r="D174">
        <v>4</v>
      </c>
      <c r="E174">
        <v>3</v>
      </c>
      <c r="F174">
        <v>4</v>
      </c>
      <c r="G174">
        <v>4</v>
      </c>
      <c r="H174">
        <v>5</v>
      </c>
      <c r="I174">
        <v>4</v>
      </c>
      <c r="J174">
        <v>4</v>
      </c>
      <c r="K174">
        <v>4</v>
      </c>
      <c r="L174">
        <v>2</v>
      </c>
      <c r="M174">
        <v>4</v>
      </c>
      <c r="N174">
        <v>1</v>
      </c>
      <c r="O174">
        <f>SUM(A174:M174)</f>
        <v>51</v>
      </c>
    </row>
    <row r="175" spans="1:15" x14ac:dyDescent="0.45">
      <c r="A175">
        <v>4</v>
      </c>
      <c r="B175">
        <v>4</v>
      </c>
      <c r="C175">
        <v>2</v>
      </c>
      <c r="D175">
        <v>2</v>
      </c>
      <c r="E175">
        <v>3</v>
      </c>
      <c r="F175">
        <v>2</v>
      </c>
      <c r="G175">
        <v>3</v>
      </c>
      <c r="H175">
        <v>4</v>
      </c>
      <c r="I175">
        <v>2</v>
      </c>
      <c r="J175">
        <v>4</v>
      </c>
      <c r="K175">
        <v>4</v>
      </c>
      <c r="L175">
        <v>4</v>
      </c>
      <c r="M175">
        <v>3</v>
      </c>
      <c r="N175">
        <v>0</v>
      </c>
      <c r="O175">
        <f>SUM(A175:M175)</f>
        <v>41</v>
      </c>
    </row>
    <row r="176" spans="1:15" x14ac:dyDescent="0.45">
      <c r="A176">
        <v>4</v>
      </c>
      <c r="B176">
        <v>2</v>
      </c>
      <c r="C176">
        <v>2</v>
      </c>
      <c r="D176">
        <v>4</v>
      </c>
      <c r="E176">
        <v>2</v>
      </c>
      <c r="F176">
        <v>2</v>
      </c>
      <c r="G176">
        <v>2</v>
      </c>
      <c r="H176">
        <v>2</v>
      </c>
      <c r="I176">
        <v>2</v>
      </c>
      <c r="J176">
        <v>2</v>
      </c>
      <c r="K176">
        <v>4</v>
      </c>
      <c r="L176">
        <v>4</v>
      </c>
      <c r="M176">
        <v>2</v>
      </c>
      <c r="N176" s="2">
        <v>1</v>
      </c>
      <c r="O176">
        <f>SUM(A176:M176)</f>
        <v>34</v>
      </c>
    </row>
    <row r="177" spans="1:15" x14ac:dyDescent="0.45">
      <c r="A177">
        <v>4</v>
      </c>
      <c r="B177">
        <v>4</v>
      </c>
      <c r="C177">
        <v>4</v>
      </c>
      <c r="D177">
        <v>4</v>
      </c>
      <c r="E177">
        <v>3</v>
      </c>
      <c r="F177">
        <v>2</v>
      </c>
      <c r="G177">
        <v>2</v>
      </c>
      <c r="H177">
        <v>2</v>
      </c>
      <c r="I177">
        <v>5</v>
      </c>
      <c r="J177">
        <v>2</v>
      </c>
      <c r="K177">
        <v>5</v>
      </c>
      <c r="L177">
        <v>2</v>
      </c>
      <c r="M177">
        <v>5</v>
      </c>
      <c r="N177" s="2">
        <v>1</v>
      </c>
      <c r="O177">
        <f>SUM(A177:M177)</f>
        <v>44</v>
      </c>
    </row>
    <row r="178" spans="1:15" x14ac:dyDescent="0.45">
      <c r="A178">
        <v>4</v>
      </c>
      <c r="B178">
        <v>5</v>
      </c>
      <c r="C178">
        <v>2</v>
      </c>
      <c r="D178">
        <v>4</v>
      </c>
      <c r="E178">
        <v>4</v>
      </c>
      <c r="F178">
        <v>2</v>
      </c>
      <c r="G178">
        <v>2</v>
      </c>
      <c r="H178">
        <v>4</v>
      </c>
      <c r="I178">
        <v>4</v>
      </c>
      <c r="J178">
        <v>2</v>
      </c>
      <c r="K178">
        <v>2</v>
      </c>
      <c r="L178">
        <v>5</v>
      </c>
      <c r="M178">
        <v>4</v>
      </c>
      <c r="N178">
        <v>1</v>
      </c>
      <c r="O178">
        <f>SUM(A178:M178)</f>
        <v>44</v>
      </c>
    </row>
    <row r="179" spans="1:15" x14ac:dyDescent="0.45">
      <c r="A179">
        <v>4</v>
      </c>
      <c r="B179">
        <v>4</v>
      </c>
      <c r="C179">
        <v>2</v>
      </c>
      <c r="D179">
        <v>4</v>
      </c>
      <c r="E179">
        <v>2</v>
      </c>
      <c r="F179">
        <v>1</v>
      </c>
      <c r="G179">
        <v>2</v>
      </c>
      <c r="H179">
        <v>4</v>
      </c>
      <c r="I179">
        <v>4</v>
      </c>
      <c r="J179">
        <v>3</v>
      </c>
      <c r="K179">
        <v>2</v>
      </c>
      <c r="L179">
        <v>4</v>
      </c>
      <c r="M179">
        <v>4</v>
      </c>
      <c r="N179">
        <v>1</v>
      </c>
      <c r="O179">
        <f>SUM(A179:M179)</f>
        <v>40</v>
      </c>
    </row>
    <row r="180" spans="1:15" x14ac:dyDescent="0.45">
      <c r="A180">
        <v>3</v>
      </c>
      <c r="B180">
        <v>1</v>
      </c>
      <c r="C180">
        <v>1</v>
      </c>
      <c r="D180">
        <v>5</v>
      </c>
      <c r="E180">
        <v>4</v>
      </c>
      <c r="F180">
        <v>5</v>
      </c>
      <c r="G180">
        <v>2</v>
      </c>
      <c r="H180">
        <v>5</v>
      </c>
      <c r="I180">
        <v>4</v>
      </c>
      <c r="J180">
        <v>4</v>
      </c>
      <c r="K180">
        <v>2</v>
      </c>
      <c r="L180">
        <v>5</v>
      </c>
      <c r="M180">
        <v>2</v>
      </c>
      <c r="N180">
        <v>0</v>
      </c>
      <c r="O180">
        <f>SUM(A180:M180)</f>
        <v>43</v>
      </c>
    </row>
    <row r="181" spans="1:15" x14ac:dyDescent="0.45">
      <c r="A181">
        <v>4</v>
      </c>
      <c r="B181">
        <v>4</v>
      </c>
      <c r="C181">
        <v>1</v>
      </c>
      <c r="D181">
        <v>2</v>
      </c>
      <c r="E181">
        <v>1</v>
      </c>
      <c r="F181">
        <v>1</v>
      </c>
      <c r="G181">
        <v>2</v>
      </c>
      <c r="H181">
        <v>4</v>
      </c>
      <c r="I181">
        <v>4</v>
      </c>
      <c r="J181">
        <v>2</v>
      </c>
      <c r="K181">
        <v>1</v>
      </c>
      <c r="L181">
        <v>2</v>
      </c>
      <c r="M181">
        <v>4</v>
      </c>
      <c r="N181">
        <v>1</v>
      </c>
      <c r="O181">
        <f>SUM(A181:M181)</f>
        <v>32</v>
      </c>
    </row>
    <row r="182" spans="1:15" x14ac:dyDescent="0.45">
      <c r="A182">
        <v>4</v>
      </c>
      <c r="B182">
        <v>2</v>
      </c>
      <c r="C182">
        <v>3</v>
      </c>
      <c r="D182">
        <v>2</v>
      </c>
      <c r="E182">
        <v>1</v>
      </c>
      <c r="F182">
        <v>1</v>
      </c>
      <c r="G182">
        <v>3</v>
      </c>
      <c r="H182">
        <v>4</v>
      </c>
      <c r="I182">
        <v>2</v>
      </c>
      <c r="J182">
        <v>2</v>
      </c>
      <c r="K182">
        <v>2</v>
      </c>
      <c r="L182">
        <v>4</v>
      </c>
      <c r="M182">
        <v>2</v>
      </c>
      <c r="N182">
        <v>0</v>
      </c>
      <c r="O182">
        <f>SUM(A182:M182)</f>
        <v>32</v>
      </c>
    </row>
    <row r="183" spans="1:15" x14ac:dyDescent="0.45">
      <c r="A183">
        <v>1</v>
      </c>
      <c r="B183">
        <v>1</v>
      </c>
      <c r="C183">
        <v>1</v>
      </c>
      <c r="D183">
        <v>1</v>
      </c>
      <c r="E183">
        <v>5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4</v>
      </c>
      <c r="M183">
        <v>1</v>
      </c>
      <c r="N183">
        <v>1</v>
      </c>
      <c r="O183">
        <f>SUM(A183:M183)</f>
        <v>20</v>
      </c>
    </row>
    <row r="184" spans="1:15" x14ac:dyDescent="0.45">
      <c r="A184">
        <v>4</v>
      </c>
      <c r="B184">
        <v>3</v>
      </c>
      <c r="C184">
        <v>5</v>
      </c>
      <c r="D184">
        <v>4</v>
      </c>
      <c r="E184">
        <v>4</v>
      </c>
      <c r="F184">
        <v>2</v>
      </c>
      <c r="G184">
        <v>2</v>
      </c>
      <c r="H184">
        <v>5</v>
      </c>
      <c r="I184">
        <v>2</v>
      </c>
      <c r="J184">
        <v>2</v>
      </c>
      <c r="K184">
        <v>5</v>
      </c>
      <c r="L184">
        <v>2</v>
      </c>
      <c r="M184">
        <v>5</v>
      </c>
      <c r="N184">
        <v>1</v>
      </c>
      <c r="O184">
        <f>SUM(A184:M184)</f>
        <v>45</v>
      </c>
    </row>
    <row r="185" spans="1:15" x14ac:dyDescent="0.45">
      <c r="A185">
        <v>4</v>
      </c>
      <c r="B185">
        <v>2</v>
      </c>
      <c r="C185">
        <v>3</v>
      </c>
      <c r="D185">
        <v>4</v>
      </c>
      <c r="E185">
        <v>2</v>
      </c>
      <c r="F185">
        <v>2</v>
      </c>
      <c r="G185">
        <v>3</v>
      </c>
      <c r="H185">
        <v>3</v>
      </c>
      <c r="I185">
        <v>2</v>
      </c>
      <c r="J185">
        <v>2</v>
      </c>
      <c r="K185">
        <v>2</v>
      </c>
      <c r="L185">
        <v>2</v>
      </c>
      <c r="M185">
        <v>5</v>
      </c>
      <c r="N185">
        <v>1</v>
      </c>
      <c r="O185">
        <f>SUM(A185:M185)</f>
        <v>36</v>
      </c>
    </row>
    <row r="186" spans="1:15" x14ac:dyDescent="0.45">
      <c r="A186">
        <v>4</v>
      </c>
      <c r="B186">
        <v>4</v>
      </c>
      <c r="C186">
        <v>4</v>
      </c>
      <c r="D186">
        <v>3</v>
      </c>
      <c r="E186">
        <v>4</v>
      </c>
      <c r="F186">
        <v>2</v>
      </c>
      <c r="G186">
        <v>4</v>
      </c>
      <c r="H186">
        <v>4</v>
      </c>
      <c r="I186">
        <v>4</v>
      </c>
      <c r="J186">
        <v>3</v>
      </c>
      <c r="K186">
        <v>5</v>
      </c>
      <c r="L186">
        <v>5</v>
      </c>
      <c r="M186">
        <v>5</v>
      </c>
      <c r="N186">
        <v>1</v>
      </c>
      <c r="O186">
        <f>SUM(A186:M186)</f>
        <v>51</v>
      </c>
    </row>
    <row r="187" spans="1:15" x14ac:dyDescent="0.45">
      <c r="A187">
        <v>3</v>
      </c>
      <c r="B187">
        <v>2</v>
      </c>
      <c r="C187">
        <v>2</v>
      </c>
      <c r="D187">
        <v>3</v>
      </c>
      <c r="E187">
        <v>3</v>
      </c>
      <c r="F187">
        <v>1</v>
      </c>
      <c r="G187">
        <v>2</v>
      </c>
      <c r="H187">
        <v>3</v>
      </c>
      <c r="I187">
        <v>2</v>
      </c>
      <c r="J187">
        <v>2</v>
      </c>
      <c r="K187">
        <v>2</v>
      </c>
      <c r="L187">
        <v>2</v>
      </c>
      <c r="M187">
        <v>2</v>
      </c>
      <c r="N187">
        <v>1</v>
      </c>
      <c r="O187">
        <f>SUM(A187:M187)</f>
        <v>29</v>
      </c>
    </row>
    <row r="188" spans="1:15" x14ac:dyDescent="0.45">
      <c r="A188">
        <v>4</v>
      </c>
      <c r="B188">
        <v>2</v>
      </c>
      <c r="C188">
        <v>2</v>
      </c>
      <c r="D188">
        <v>2</v>
      </c>
      <c r="E188">
        <v>2</v>
      </c>
      <c r="F188">
        <v>2</v>
      </c>
      <c r="G188">
        <v>2</v>
      </c>
      <c r="H188">
        <v>3</v>
      </c>
      <c r="I188">
        <v>4</v>
      </c>
      <c r="J188">
        <v>1</v>
      </c>
      <c r="K188">
        <v>2</v>
      </c>
      <c r="L188">
        <v>2</v>
      </c>
      <c r="M188">
        <v>2</v>
      </c>
      <c r="N188">
        <v>0</v>
      </c>
      <c r="O188">
        <f>SUM(A188:M188)</f>
        <v>30</v>
      </c>
    </row>
    <row r="189" spans="1:15" x14ac:dyDescent="0.45">
      <c r="A189">
        <v>5</v>
      </c>
      <c r="B189">
        <v>2</v>
      </c>
      <c r="C189">
        <v>5</v>
      </c>
      <c r="D189">
        <v>3</v>
      </c>
      <c r="E189">
        <v>4</v>
      </c>
      <c r="F189">
        <v>4</v>
      </c>
      <c r="G189">
        <v>4</v>
      </c>
      <c r="H189">
        <v>4</v>
      </c>
      <c r="I189">
        <v>4</v>
      </c>
      <c r="J189">
        <v>4</v>
      </c>
      <c r="K189">
        <v>5</v>
      </c>
      <c r="L189">
        <v>1</v>
      </c>
      <c r="M189">
        <v>4</v>
      </c>
      <c r="N189">
        <v>1</v>
      </c>
      <c r="O189">
        <f>SUM(A189:M189)</f>
        <v>49</v>
      </c>
    </row>
    <row r="190" spans="1:15" x14ac:dyDescent="0.45">
      <c r="A190">
        <v>4</v>
      </c>
      <c r="B190">
        <v>2</v>
      </c>
      <c r="C190">
        <v>2</v>
      </c>
      <c r="D190">
        <v>2</v>
      </c>
      <c r="E190">
        <v>1</v>
      </c>
      <c r="F190">
        <v>2</v>
      </c>
      <c r="G190">
        <v>1</v>
      </c>
      <c r="H190">
        <v>1</v>
      </c>
      <c r="I190">
        <v>1</v>
      </c>
      <c r="J190">
        <v>1</v>
      </c>
      <c r="K190">
        <v>2</v>
      </c>
      <c r="L190">
        <v>1</v>
      </c>
      <c r="M190">
        <v>2</v>
      </c>
      <c r="N190">
        <v>1</v>
      </c>
      <c r="O190">
        <f>SUM(A190:M190)</f>
        <v>22</v>
      </c>
    </row>
    <row r="191" spans="1:15" x14ac:dyDescent="0.45">
      <c r="A191">
        <v>4</v>
      </c>
      <c r="B191">
        <v>2</v>
      </c>
      <c r="C191">
        <v>2</v>
      </c>
      <c r="D191">
        <v>4</v>
      </c>
      <c r="E191">
        <v>4</v>
      </c>
      <c r="F191">
        <v>2</v>
      </c>
      <c r="G191">
        <v>2</v>
      </c>
      <c r="H191">
        <v>2</v>
      </c>
      <c r="I191">
        <v>2</v>
      </c>
      <c r="J191">
        <v>2</v>
      </c>
      <c r="K191">
        <v>4</v>
      </c>
      <c r="L191">
        <v>4</v>
      </c>
      <c r="M191">
        <v>4</v>
      </c>
      <c r="N191">
        <v>1</v>
      </c>
      <c r="O191">
        <f>SUM(A191:M191)</f>
        <v>38</v>
      </c>
    </row>
    <row r="192" spans="1:15" x14ac:dyDescent="0.45">
      <c r="A192">
        <v>3</v>
      </c>
      <c r="B192">
        <v>4</v>
      </c>
      <c r="C192">
        <v>3</v>
      </c>
      <c r="D192">
        <v>3</v>
      </c>
      <c r="E192">
        <v>2</v>
      </c>
      <c r="F192">
        <v>1</v>
      </c>
      <c r="G192">
        <v>2</v>
      </c>
      <c r="H192">
        <v>2</v>
      </c>
      <c r="I192">
        <v>2</v>
      </c>
      <c r="J192">
        <v>2</v>
      </c>
      <c r="K192">
        <v>2</v>
      </c>
      <c r="L192">
        <v>2</v>
      </c>
      <c r="M192">
        <v>3</v>
      </c>
      <c r="N192">
        <v>1</v>
      </c>
      <c r="O192">
        <f>SUM(A192:M192)</f>
        <v>31</v>
      </c>
    </row>
    <row r="193" spans="1:15" x14ac:dyDescent="0.45">
      <c r="A193">
        <v>5</v>
      </c>
      <c r="B193">
        <v>2</v>
      </c>
      <c r="C193">
        <v>5</v>
      </c>
      <c r="D193">
        <v>2</v>
      </c>
      <c r="E193">
        <v>2</v>
      </c>
      <c r="F193">
        <v>4</v>
      </c>
      <c r="G193">
        <v>5</v>
      </c>
      <c r="H193">
        <v>5</v>
      </c>
      <c r="I193">
        <v>4</v>
      </c>
      <c r="J193">
        <v>4</v>
      </c>
      <c r="K193">
        <v>4</v>
      </c>
      <c r="L193">
        <v>5</v>
      </c>
      <c r="M193">
        <v>2</v>
      </c>
      <c r="N193" s="2">
        <v>1</v>
      </c>
      <c r="O193">
        <f>SUM(A193:M193)</f>
        <v>49</v>
      </c>
    </row>
    <row r="194" spans="1:15" x14ac:dyDescent="0.45">
      <c r="A194">
        <v>4</v>
      </c>
      <c r="B194">
        <v>3</v>
      </c>
      <c r="C194">
        <v>2</v>
      </c>
      <c r="D194">
        <v>2</v>
      </c>
      <c r="E194">
        <v>3</v>
      </c>
      <c r="F194">
        <v>1</v>
      </c>
      <c r="G194">
        <v>1</v>
      </c>
      <c r="H194">
        <v>2</v>
      </c>
      <c r="I194">
        <v>2</v>
      </c>
      <c r="J194">
        <v>1</v>
      </c>
      <c r="K194">
        <v>2</v>
      </c>
      <c r="L194">
        <v>2</v>
      </c>
      <c r="M194">
        <v>4</v>
      </c>
      <c r="N194">
        <v>1</v>
      </c>
      <c r="O194">
        <f>SUM(A194:M194)</f>
        <v>29</v>
      </c>
    </row>
    <row r="195" spans="1:15" x14ac:dyDescent="0.45">
      <c r="A195">
        <v>5</v>
      </c>
      <c r="B195">
        <v>4</v>
      </c>
      <c r="C195">
        <v>3</v>
      </c>
      <c r="D195">
        <v>4</v>
      </c>
      <c r="E195">
        <v>5</v>
      </c>
      <c r="F195">
        <v>2</v>
      </c>
      <c r="G195">
        <v>3</v>
      </c>
      <c r="H195">
        <v>4</v>
      </c>
      <c r="I195">
        <v>2</v>
      </c>
      <c r="J195">
        <v>2</v>
      </c>
      <c r="K195">
        <v>2</v>
      </c>
      <c r="L195">
        <v>4</v>
      </c>
      <c r="M195">
        <v>5</v>
      </c>
      <c r="N195">
        <v>1</v>
      </c>
      <c r="O195">
        <f>SUM(A195:M195)</f>
        <v>45</v>
      </c>
    </row>
    <row r="196" spans="1:15" x14ac:dyDescent="0.45">
      <c r="A196">
        <v>4</v>
      </c>
      <c r="B196">
        <v>4</v>
      </c>
      <c r="C196">
        <v>2</v>
      </c>
      <c r="D196">
        <v>3</v>
      </c>
      <c r="E196">
        <v>3</v>
      </c>
      <c r="F196">
        <v>2</v>
      </c>
      <c r="G196">
        <v>3</v>
      </c>
      <c r="H196">
        <v>3</v>
      </c>
      <c r="I196">
        <v>1</v>
      </c>
      <c r="J196">
        <v>1</v>
      </c>
      <c r="K196">
        <v>3</v>
      </c>
      <c r="L196">
        <v>5</v>
      </c>
      <c r="M196">
        <v>2</v>
      </c>
      <c r="N196">
        <v>0</v>
      </c>
      <c r="O196">
        <f>SUM(A196:M196)</f>
        <v>36</v>
      </c>
    </row>
    <row r="197" spans="1:15" x14ac:dyDescent="0.45">
      <c r="A197">
        <v>4</v>
      </c>
      <c r="B197">
        <v>3</v>
      </c>
      <c r="C197">
        <v>2</v>
      </c>
      <c r="D197">
        <v>4</v>
      </c>
      <c r="E197">
        <v>4</v>
      </c>
      <c r="F197">
        <v>2</v>
      </c>
      <c r="G197">
        <v>2</v>
      </c>
      <c r="H197">
        <v>3</v>
      </c>
      <c r="I197">
        <v>2</v>
      </c>
      <c r="J197">
        <v>2</v>
      </c>
      <c r="K197">
        <v>2</v>
      </c>
      <c r="L197">
        <v>3</v>
      </c>
      <c r="M197">
        <v>3</v>
      </c>
      <c r="N197">
        <v>1</v>
      </c>
      <c r="O197">
        <f>SUM(A197:M197)</f>
        <v>36</v>
      </c>
    </row>
    <row r="198" spans="1:15" x14ac:dyDescent="0.45">
      <c r="A198">
        <v>4</v>
      </c>
      <c r="B198">
        <v>2</v>
      </c>
      <c r="C198">
        <v>2</v>
      </c>
      <c r="D198">
        <v>3</v>
      </c>
      <c r="E198">
        <v>2</v>
      </c>
      <c r="F198">
        <v>4</v>
      </c>
      <c r="G198">
        <v>1</v>
      </c>
      <c r="H198">
        <v>5</v>
      </c>
      <c r="I198">
        <v>4</v>
      </c>
      <c r="J198">
        <v>3</v>
      </c>
      <c r="K198">
        <v>1</v>
      </c>
      <c r="L198">
        <v>3</v>
      </c>
      <c r="M198">
        <v>3</v>
      </c>
      <c r="N198">
        <v>1</v>
      </c>
      <c r="O198">
        <f>SUM(A198:M198)</f>
        <v>37</v>
      </c>
    </row>
    <row r="199" spans="1:15" x14ac:dyDescent="0.45">
      <c r="A199">
        <v>5</v>
      </c>
      <c r="B199">
        <v>4</v>
      </c>
      <c r="C199">
        <v>4</v>
      </c>
      <c r="D199">
        <v>5</v>
      </c>
      <c r="E199">
        <v>5</v>
      </c>
      <c r="F199">
        <v>4</v>
      </c>
      <c r="G199">
        <v>3</v>
      </c>
      <c r="H199">
        <v>4</v>
      </c>
      <c r="I199">
        <v>2</v>
      </c>
      <c r="J199">
        <v>2</v>
      </c>
      <c r="K199">
        <v>5</v>
      </c>
      <c r="L199">
        <v>3</v>
      </c>
      <c r="M199">
        <v>4</v>
      </c>
      <c r="N199">
        <v>1</v>
      </c>
      <c r="O199">
        <f>SUM(A199:M199)</f>
        <v>50</v>
      </c>
    </row>
    <row r="200" spans="1:15" x14ac:dyDescent="0.45">
      <c r="A200">
        <v>3</v>
      </c>
      <c r="B200">
        <v>2</v>
      </c>
      <c r="C200">
        <v>2</v>
      </c>
      <c r="D200">
        <v>2</v>
      </c>
      <c r="E200">
        <v>2</v>
      </c>
      <c r="F200">
        <v>1</v>
      </c>
      <c r="G200">
        <v>2</v>
      </c>
      <c r="H200">
        <v>2</v>
      </c>
      <c r="I200">
        <v>3</v>
      </c>
      <c r="J200">
        <v>2</v>
      </c>
      <c r="K200">
        <v>2</v>
      </c>
      <c r="L200">
        <v>2</v>
      </c>
      <c r="M200">
        <v>2</v>
      </c>
      <c r="N200">
        <v>0</v>
      </c>
      <c r="O200">
        <f>SUM(A200:M200)</f>
        <v>27</v>
      </c>
    </row>
    <row r="201" spans="1:15" x14ac:dyDescent="0.45">
      <c r="A201">
        <v>2</v>
      </c>
      <c r="B201">
        <v>2</v>
      </c>
      <c r="C201">
        <v>2</v>
      </c>
      <c r="D201">
        <v>3</v>
      </c>
      <c r="E201">
        <v>2</v>
      </c>
      <c r="F201">
        <v>2</v>
      </c>
      <c r="G201">
        <v>2</v>
      </c>
      <c r="H201">
        <v>4</v>
      </c>
      <c r="I201">
        <v>2</v>
      </c>
      <c r="J201">
        <v>2</v>
      </c>
      <c r="K201">
        <v>2</v>
      </c>
      <c r="L201">
        <v>4</v>
      </c>
      <c r="M201">
        <v>2</v>
      </c>
      <c r="N201">
        <v>1</v>
      </c>
      <c r="O201">
        <f>SUM(A201:M201)</f>
        <v>31</v>
      </c>
    </row>
    <row r="202" spans="1:15" x14ac:dyDescent="0.45">
      <c r="A202">
        <v>5</v>
      </c>
      <c r="B202">
        <v>4</v>
      </c>
      <c r="C202">
        <v>2</v>
      </c>
      <c r="D202">
        <v>4</v>
      </c>
      <c r="E202">
        <v>4</v>
      </c>
      <c r="F202">
        <v>2</v>
      </c>
      <c r="G202">
        <v>2</v>
      </c>
      <c r="H202">
        <v>5</v>
      </c>
      <c r="I202">
        <v>5</v>
      </c>
      <c r="J202">
        <v>3</v>
      </c>
      <c r="K202">
        <v>4</v>
      </c>
      <c r="L202">
        <v>4</v>
      </c>
      <c r="M202">
        <v>4</v>
      </c>
      <c r="N202">
        <v>0</v>
      </c>
      <c r="O202">
        <f>SUM(A202:M202)</f>
        <v>48</v>
      </c>
    </row>
    <row r="203" spans="1:15" x14ac:dyDescent="0.45">
      <c r="A203">
        <v>5</v>
      </c>
      <c r="B203">
        <v>4</v>
      </c>
      <c r="C203">
        <v>2</v>
      </c>
      <c r="D203">
        <v>4</v>
      </c>
      <c r="E203">
        <v>3</v>
      </c>
      <c r="F203">
        <v>2</v>
      </c>
      <c r="G203">
        <v>1</v>
      </c>
      <c r="H203">
        <v>5</v>
      </c>
      <c r="I203">
        <v>4</v>
      </c>
      <c r="J203">
        <v>3</v>
      </c>
      <c r="K203">
        <v>5</v>
      </c>
      <c r="L203">
        <v>5</v>
      </c>
      <c r="M203">
        <v>4</v>
      </c>
      <c r="N203" s="2">
        <v>1</v>
      </c>
      <c r="O203">
        <f>SUM(A203:M203)</f>
        <v>47</v>
      </c>
    </row>
    <row r="204" spans="1:15" x14ac:dyDescent="0.45">
      <c r="A204">
        <v>4</v>
      </c>
      <c r="B204">
        <v>4</v>
      </c>
      <c r="C204">
        <v>4</v>
      </c>
      <c r="D204">
        <v>4</v>
      </c>
      <c r="E204">
        <v>5</v>
      </c>
      <c r="F204">
        <v>4</v>
      </c>
      <c r="G204">
        <v>4</v>
      </c>
      <c r="H204">
        <v>4</v>
      </c>
      <c r="I204">
        <v>4</v>
      </c>
      <c r="J204">
        <v>4</v>
      </c>
      <c r="K204">
        <v>5</v>
      </c>
      <c r="L204">
        <v>2</v>
      </c>
      <c r="M204">
        <v>5</v>
      </c>
      <c r="N204">
        <v>0</v>
      </c>
      <c r="O204">
        <f>SUM(A204:M204)</f>
        <v>53</v>
      </c>
    </row>
    <row r="205" spans="1:15" x14ac:dyDescent="0.45">
      <c r="A205">
        <v>3</v>
      </c>
      <c r="B205">
        <v>4</v>
      </c>
      <c r="C205">
        <v>3</v>
      </c>
      <c r="D205">
        <v>3</v>
      </c>
      <c r="E205">
        <v>3</v>
      </c>
      <c r="F205">
        <v>1</v>
      </c>
      <c r="G205">
        <v>1</v>
      </c>
      <c r="H205">
        <v>4</v>
      </c>
      <c r="I205">
        <v>4</v>
      </c>
      <c r="J205">
        <v>2</v>
      </c>
      <c r="K205">
        <v>2</v>
      </c>
      <c r="L205">
        <v>4</v>
      </c>
      <c r="M205">
        <v>5</v>
      </c>
      <c r="N205">
        <v>1</v>
      </c>
      <c r="O205">
        <f>SUM(A205:M205)</f>
        <v>39</v>
      </c>
    </row>
    <row r="206" spans="1:15" x14ac:dyDescent="0.45">
      <c r="A206">
        <v>4</v>
      </c>
      <c r="B206">
        <v>2</v>
      </c>
      <c r="C206">
        <v>2</v>
      </c>
      <c r="D206">
        <v>2</v>
      </c>
      <c r="E206">
        <v>4</v>
      </c>
      <c r="F206">
        <v>2</v>
      </c>
      <c r="G206">
        <v>2</v>
      </c>
      <c r="H206">
        <v>2</v>
      </c>
      <c r="I206">
        <v>2</v>
      </c>
      <c r="J206">
        <v>2</v>
      </c>
      <c r="K206">
        <v>2</v>
      </c>
      <c r="L206">
        <v>3</v>
      </c>
      <c r="M206">
        <v>2</v>
      </c>
      <c r="N206">
        <v>1</v>
      </c>
      <c r="O206">
        <f>SUM(A206:M206)</f>
        <v>31</v>
      </c>
    </row>
    <row r="207" spans="1:15" x14ac:dyDescent="0.45">
      <c r="A207">
        <v>4</v>
      </c>
      <c r="B207">
        <v>4</v>
      </c>
      <c r="C207">
        <v>2</v>
      </c>
      <c r="D207">
        <v>2</v>
      </c>
      <c r="E207">
        <v>2</v>
      </c>
      <c r="F207">
        <v>1</v>
      </c>
      <c r="G207">
        <v>1</v>
      </c>
      <c r="H207">
        <v>2</v>
      </c>
      <c r="I207">
        <v>3</v>
      </c>
      <c r="J207">
        <v>3</v>
      </c>
      <c r="K207">
        <v>2</v>
      </c>
      <c r="L207">
        <v>3</v>
      </c>
      <c r="M207">
        <v>4</v>
      </c>
      <c r="N207">
        <v>1</v>
      </c>
      <c r="O207">
        <f>SUM(A207:M207)</f>
        <v>33</v>
      </c>
    </row>
    <row r="208" spans="1:15" x14ac:dyDescent="0.45">
      <c r="A208">
        <v>2</v>
      </c>
      <c r="B208">
        <v>3</v>
      </c>
      <c r="C208">
        <v>3</v>
      </c>
      <c r="D208">
        <v>4</v>
      </c>
      <c r="E208">
        <v>2</v>
      </c>
      <c r="F208">
        <v>2</v>
      </c>
      <c r="G208">
        <v>2</v>
      </c>
      <c r="H208">
        <v>2</v>
      </c>
      <c r="I208">
        <v>3</v>
      </c>
      <c r="J208">
        <v>2</v>
      </c>
      <c r="K208">
        <v>2</v>
      </c>
      <c r="L208">
        <v>3</v>
      </c>
      <c r="M208">
        <v>3</v>
      </c>
      <c r="N208">
        <v>0</v>
      </c>
      <c r="O208">
        <f>SUM(A208:M208)</f>
        <v>33</v>
      </c>
    </row>
    <row r="209" spans="1:15" x14ac:dyDescent="0.45">
      <c r="A209">
        <v>4</v>
      </c>
      <c r="B209">
        <v>4</v>
      </c>
      <c r="C209">
        <v>1</v>
      </c>
      <c r="D209">
        <v>4</v>
      </c>
      <c r="E209">
        <v>2</v>
      </c>
      <c r="F209">
        <v>1</v>
      </c>
      <c r="G209">
        <v>2</v>
      </c>
      <c r="H209">
        <v>5</v>
      </c>
      <c r="I209">
        <v>5</v>
      </c>
      <c r="J209">
        <v>3</v>
      </c>
      <c r="K209">
        <v>2</v>
      </c>
      <c r="L209">
        <v>5</v>
      </c>
      <c r="M209">
        <v>4</v>
      </c>
      <c r="N209">
        <v>1</v>
      </c>
      <c r="O209">
        <f>SUM(A209:M209)</f>
        <v>42</v>
      </c>
    </row>
    <row r="210" spans="1:15" x14ac:dyDescent="0.45">
      <c r="A210">
        <v>2</v>
      </c>
      <c r="B210">
        <v>3</v>
      </c>
      <c r="C210">
        <v>1</v>
      </c>
      <c r="D210">
        <v>2</v>
      </c>
      <c r="E210">
        <v>2</v>
      </c>
      <c r="F210">
        <v>1</v>
      </c>
      <c r="G210">
        <v>2</v>
      </c>
      <c r="H210">
        <v>1</v>
      </c>
      <c r="I210">
        <v>1</v>
      </c>
      <c r="J210">
        <v>1</v>
      </c>
      <c r="K210">
        <v>1</v>
      </c>
      <c r="L210">
        <v>2</v>
      </c>
      <c r="M210">
        <v>2</v>
      </c>
      <c r="N210">
        <v>0</v>
      </c>
      <c r="O210">
        <f>SUM(A210:M210)</f>
        <v>21</v>
      </c>
    </row>
    <row r="211" spans="1:15" x14ac:dyDescent="0.45">
      <c r="A211">
        <v>4</v>
      </c>
      <c r="B211">
        <v>3</v>
      </c>
      <c r="C211">
        <v>3</v>
      </c>
      <c r="D211">
        <v>2</v>
      </c>
      <c r="E211">
        <v>2</v>
      </c>
      <c r="F211">
        <v>2</v>
      </c>
      <c r="G211">
        <v>2</v>
      </c>
      <c r="H211">
        <v>2</v>
      </c>
      <c r="I211">
        <v>2</v>
      </c>
      <c r="J211">
        <v>2</v>
      </c>
      <c r="K211">
        <v>2</v>
      </c>
      <c r="L211">
        <v>2</v>
      </c>
      <c r="M211">
        <v>4</v>
      </c>
      <c r="N211">
        <v>1</v>
      </c>
      <c r="O211">
        <f>SUM(A211:M211)</f>
        <v>32</v>
      </c>
    </row>
    <row r="212" spans="1:15" x14ac:dyDescent="0.45">
      <c r="A212">
        <v>4</v>
      </c>
      <c r="B212">
        <v>5</v>
      </c>
      <c r="C212">
        <v>1</v>
      </c>
      <c r="D212">
        <v>1</v>
      </c>
      <c r="E212">
        <v>1</v>
      </c>
      <c r="F212">
        <v>4</v>
      </c>
      <c r="G212">
        <v>2</v>
      </c>
      <c r="H212">
        <v>3</v>
      </c>
      <c r="I212">
        <v>1</v>
      </c>
      <c r="J212">
        <v>1</v>
      </c>
      <c r="K212">
        <v>1</v>
      </c>
      <c r="L212">
        <v>5</v>
      </c>
      <c r="M212">
        <v>4</v>
      </c>
      <c r="N212">
        <v>0</v>
      </c>
      <c r="O212">
        <f>SUM(A212:M212)</f>
        <v>33</v>
      </c>
    </row>
    <row r="213" spans="1:15" x14ac:dyDescent="0.45">
      <c r="A213">
        <v>5</v>
      </c>
      <c r="B213">
        <v>4</v>
      </c>
      <c r="C213">
        <v>2</v>
      </c>
      <c r="D213">
        <v>3</v>
      </c>
      <c r="E213">
        <v>2</v>
      </c>
      <c r="F213">
        <v>2</v>
      </c>
      <c r="G213">
        <v>3</v>
      </c>
      <c r="H213">
        <v>2</v>
      </c>
      <c r="I213">
        <v>2</v>
      </c>
      <c r="J213">
        <v>2</v>
      </c>
      <c r="K213">
        <v>3</v>
      </c>
      <c r="L213">
        <v>3</v>
      </c>
      <c r="M213">
        <v>4</v>
      </c>
      <c r="N213" s="2">
        <v>1</v>
      </c>
      <c r="O213">
        <f>SUM(A213:M213)</f>
        <v>37</v>
      </c>
    </row>
    <row r="214" spans="1:15" x14ac:dyDescent="0.45">
      <c r="A214">
        <v>4</v>
      </c>
      <c r="B214">
        <v>4</v>
      </c>
      <c r="C214">
        <v>3</v>
      </c>
      <c r="D214">
        <v>5</v>
      </c>
      <c r="E214">
        <v>2</v>
      </c>
      <c r="F214">
        <v>2</v>
      </c>
      <c r="G214">
        <v>2</v>
      </c>
      <c r="H214">
        <v>2</v>
      </c>
      <c r="I214">
        <v>2</v>
      </c>
      <c r="J214">
        <v>2</v>
      </c>
      <c r="K214">
        <v>4</v>
      </c>
      <c r="L214">
        <v>3</v>
      </c>
      <c r="M214">
        <v>4</v>
      </c>
      <c r="N214">
        <v>1</v>
      </c>
      <c r="O214">
        <f>SUM(A214:M214)</f>
        <v>39</v>
      </c>
    </row>
    <row r="215" spans="1:15" x14ac:dyDescent="0.45">
      <c r="A215">
        <v>4</v>
      </c>
      <c r="B215">
        <v>2</v>
      </c>
      <c r="C215">
        <v>3</v>
      </c>
      <c r="D215">
        <v>4</v>
      </c>
      <c r="E215">
        <v>2</v>
      </c>
      <c r="F215">
        <v>2</v>
      </c>
      <c r="G215">
        <v>4</v>
      </c>
      <c r="H215">
        <v>4</v>
      </c>
      <c r="I215">
        <v>4</v>
      </c>
      <c r="J215">
        <v>3</v>
      </c>
      <c r="K215">
        <v>2</v>
      </c>
      <c r="L215">
        <v>3</v>
      </c>
      <c r="M215">
        <v>4</v>
      </c>
      <c r="N215">
        <v>1</v>
      </c>
      <c r="O215">
        <f>SUM(A215:M215)</f>
        <v>41</v>
      </c>
    </row>
    <row r="216" spans="1:15" x14ac:dyDescent="0.45">
      <c r="A216">
        <v>4</v>
      </c>
      <c r="B216">
        <v>2</v>
      </c>
      <c r="C216">
        <v>2</v>
      </c>
      <c r="D216">
        <v>5</v>
      </c>
      <c r="E216">
        <v>3</v>
      </c>
      <c r="F216">
        <v>4</v>
      </c>
      <c r="G216">
        <v>2</v>
      </c>
      <c r="H216">
        <v>4</v>
      </c>
      <c r="I216">
        <v>4</v>
      </c>
      <c r="J216">
        <v>2</v>
      </c>
      <c r="K216">
        <v>3</v>
      </c>
      <c r="L216">
        <v>3</v>
      </c>
      <c r="M216">
        <v>5</v>
      </c>
      <c r="N216">
        <v>0</v>
      </c>
      <c r="O216">
        <f>SUM(A216:M216)</f>
        <v>43</v>
      </c>
    </row>
    <row r="217" spans="1:15" x14ac:dyDescent="0.45">
      <c r="A217">
        <v>4</v>
      </c>
      <c r="B217">
        <v>2</v>
      </c>
      <c r="C217">
        <v>2</v>
      </c>
      <c r="D217">
        <v>4</v>
      </c>
      <c r="E217">
        <v>4</v>
      </c>
      <c r="F217">
        <v>2</v>
      </c>
      <c r="G217">
        <v>2</v>
      </c>
      <c r="H217">
        <v>4</v>
      </c>
      <c r="I217">
        <v>4</v>
      </c>
      <c r="J217">
        <v>2</v>
      </c>
      <c r="K217">
        <v>2</v>
      </c>
      <c r="L217">
        <v>4</v>
      </c>
      <c r="M217">
        <v>3</v>
      </c>
      <c r="N217">
        <v>0</v>
      </c>
      <c r="O217">
        <f>SUM(A217:M217)</f>
        <v>39</v>
      </c>
    </row>
    <row r="218" spans="1:15" x14ac:dyDescent="0.45">
      <c r="A218">
        <v>3</v>
      </c>
      <c r="B218">
        <v>3</v>
      </c>
      <c r="C218">
        <v>4</v>
      </c>
      <c r="D218">
        <v>4</v>
      </c>
      <c r="E218">
        <v>4</v>
      </c>
      <c r="F218">
        <v>2</v>
      </c>
      <c r="G218">
        <v>2</v>
      </c>
      <c r="H218">
        <v>5</v>
      </c>
      <c r="I218">
        <v>4</v>
      </c>
      <c r="J218">
        <v>4</v>
      </c>
      <c r="K218">
        <v>2</v>
      </c>
      <c r="L218">
        <v>3</v>
      </c>
      <c r="M218">
        <v>3</v>
      </c>
      <c r="N218">
        <v>1</v>
      </c>
      <c r="O218">
        <f>SUM(A218:M218)</f>
        <v>43</v>
      </c>
    </row>
    <row r="219" spans="1:15" x14ac:dyDescent="0.45">
      <c r="A219">
        <v>2</v>
      </c>
      <c r="B219">
        <v>2</v>
      </c>
      <c r="C219">
        <v>1</v>
      </c>
      <c r="D219">
        <v>1</v>
      </c>
      <c r="E219">
        <v>4</v>
      </c>
      <c r="F219">
        <v>2</v>
      </c>
      <c r="G219">
        <v>1</v>
      </c>
      <c r="H219">
        <v>4</v>
      </c>
      <c r="I219">
        <v>4</v>
      </c>
      <c r="J219">
        <v>2</v>
      </c>
      <c r="K219">
        <v>4</v>
      </c>
      <c r="L219">
        <v>1</v>
      </c>
      <c r="M219">
        <v>4</v>
      </c>
      <c r="N219">
        <v>1</v>
      </c>
      <c r="O219">
        <f>SUM(A219:M219)</f>
        <v>32</v>
      </c>
    </row>
    <row r="220" spans="1:15" x14ac:dyDescent="0.45">
      <c r="A220">
        <v>5</v>
      </c>
      <c r="B220">
        <v>4</v>
      </c>
      <c r="C220">
        <v>5</v>
      </c>
      <c r="D220">
        <v>5</v>
      </c>
      <c r="E220">
        <v>5</v>
      </c>
      <c r="F220">
        <v>5</v>
      </c>
      <c r="G220">
        <v>2</v>
      </c>
      <c r="H220">
        <v>4</v>
      </c>
      <c r="I220">
        <v>4</v>
      </c>
      <c r="J220">
        <v>4</v>
      </c>
      <c r="K220">
        <v>5</v>
      </c>
      <c r="L220">
        <v>4</v>
      </c>
      <c r="M220">
        <v>4</v>
      </c>
      <c r="N220">
        <v>1</v>
      </c>
      <c r="O220">
        <f>SUM(A220:M220)</f>
        <v>56</v>
      </c>
    </row>
    <row r="221" spans="1:15" x14ac:dyDescent="0.45">
      <c r="A221">
        <v>5</v>
      </c>
      <c r="B221">
        <v>4</v>
      </c>
      <c r="C221">
        <v>4</v>
      </c>
      <c r="D221">
        <v>4</v>
      </c>
      <c r="E221">
        <v>5</v>
      </c>
      <c r="F221">
        <v>4</v>
      </c>
      <c r="G221">
        <v>2</v>
      </c>
      <c r="H221">
        <v>4</v>
      </c>
      <c r="I221">
        <v>4</v>
      </c>
      <c r="J221">
        <v>3</v>
      </c>
      <c r="K221">
        <v>2</v>
      </c>
      <c r="L221">
        <v>2</v>
      </c>
      <c r="M221">
        <v>5</v>
      </c>
      <c r="N221">
        <v>1</v>
      </c>
      <c r="O221">
        <f>SUM(A221:M221)</f>
        <v>48</v>
      </c>
    </row>
    <row r="222" spans="1:15" x14ac:dyDescent="0.45">
      <c r="A222">
        <v>5</v>
      </c>
      <c r="B222">
        <v>4</v>
      </c>
      <c r="C222">
        <v>4</v>
      </c>
      <c r="D222">
        <v>2</v>
      </c>
      <c r="E222">
        <v>2</v>
      </c>
      <c r="F222">
        <v>1</v>
      </c>
      <c r="G222">
        <v>2</v>
      </c>
      <c r="H222">
        <v>4</v>
      </c>
      <c r="I222">
        <v>4</v>
      </c>
      <c r="J222">
        <v>4</v>
      </c>
      <c r="K222">
        <v>2</v>
      </c>
      <c r="L222">
        <v>2</v>
      </c>
      <c r="M222">
        <v>4</v>
      </c>
      <c r="N222">
        <v>1</v>
      </c>
      <c r="O222">
        <f>SUM(A222:M222)</f>
        <v>40</v>
      </c>
    </row>
    <row r="223" spans="1:15" x14ac:dyDescent="0.45">
      <c r="A223">
        <v>4</v>
      </c>
      <c r="B223">
        <v>4</v>
      </c>
      <c r="C223">
        <v>2</v>
      </c>
      <c r="D223">
        <v>3</v>
      </c>
      <c r="E223">
        <v>2</v>
      </c>
      <c r="F223">
        <v>3</v>
      </c>
      <c r="G223">
        <v>4</v>
      </c>
      <c r="H223">
        <v>3</v>
      </c>
      <c r="I223">
        <v>2</v>
      </c>
      <c r="J223">
        <v>2</v>
      </c>
      <c r="K223">
        <v>2</v>
      </c>
      <c r="L223">
        <v>2</v>
      </c>
      <c r="M223">
        <v>4</v>
      </c>
      <c r="N223" s="2">
        <v>1</v>
      </c>
      <c r="O223">
        <f>SUM(A223:M223)</f>
        <v>37</v>
      </c>
    </row>
    <row r="224" spans="1:15" x14ac:dyDescent="0.45">
      <c r="A224">
        <v>4</v>
      </c>
      <c r="B224">
        <v>4</v>
      </c>
      <c r="C224">
        <v>2</v>
      </c>
      <c r="D224">
        <v>4</v>
      </c>
      <c r="E224">
        <v>2</v>
      </c>
      <c r="F224">
        <v>2</v>
      </c>
      <c r="G224">
        <v>2</v>
      </c>
      <c r="H224">
        <v>4</v>
      </c>
      <c r="I224">
        <v>3</v>
      </c>
      <c r="J224">
        <v>2</v>
      </c>
      <c r="K224">
        <v>3</v>
      </c>
      <c r="L224">
        <v>2</v>
      </c>
      <c r="M224">
        <v>4</v>
      </c>
      <c r="N224">
        <v>1</v>
      </c>
      <c r="O224">
        <f>SUM(A224:M224)</f>
        <v>38</v>
      </c>
    </row>
    <row r="225" spans="1:15" x14ac:dyDescent="0.45">
      <c r="A225">
        <v>5</v>
      </c>
      <c r="B225">
        <v>5</v>
      </c>
      <c r="C225">
        <v>4</v>
      </c>
      <c r="D225">
        <v>5</v>
      </c>
      <c r="E225">
        <v>5</v>
      </c>
      <c r="F225">
        <v>5</v>
      </c>
      <c r="G225">
        <v>3</v>
      </c>
      <c r="H225">
        <v>5</v>
      </c>
      <c r="I225">
        <v>5</v>
      </c>
      <c r="J225">
        <v>4</v>
      </c>
      <c r="K225">
        <v>5</v>
      </c>
      <c r="L225">
        <v>5</v>
      </c>
      <c r="M225">
        <v>5</v>
      </c>
      <c r="N225" s="2">
        <v>1</v>
      </c>
      <c r="O225">
        <f>SUM(A225:M225)</f>
        <v>61</v>
      </c>
    </row>
    <row r="226" spans="1:15" x14ac:dyDescent="0.45">
      <c r="A226">
        <v>4</v>
      </c>
      <c r="B226">
        <v>4</v>
      </c>
      <c r="C226">
        <v>2</v>
      </c>
      <c r="D226">
        <v>2</v>
      </c>
      <c r="E226">
        <v>2</v>
      </c>
      <c r="F226">
        <v>2</v>
      </c>
      <c r="G226">
        <v>2</v>
      </c>
      <c r="H226">
        <v>4</v>
      </c>
      <c r="I226">
        <v>4</v>
      </c>
      <c r="J226">
        <v>3</v>
      </c>
      <c r="K226">
        <v>4</v>
      </c>
      <c r="L226">
        <v>4</v>
      </c>
      <c r="M226">
        <v>3</v>
      </c>
      <c r="N226">
        <v>0</v>
      </c>
      <c r="O226">
        <f>SUM(A226:M226)</f>
        <v>40</v>
      </c>
    </row>
    <row r="227" spans="1:15" x14ac:dyDescent="0.45">
      <c r="A227">
        <v>4</v>
      </c>
      <c r="B227">
        <v>4</v>
      </c>
      <c r="C227">
        <v>2</v>
      </c>
      <c r="D227">
        <v>2</v>
      </c>
      <c r="E227">
        <v>2</v>
      </c>
      <c r="F227">
        <v>2</v>
      </c>
      <c r="G227">
        <v>2</v>
      </c>
      <c r="H227">
        <v>4</v>
      </c>
      <c r="I227">
        <v>4</v>
      </c>
      <c r="J227">
        <v>3</v>
      </c>
      <c r="K227">
        <v>4</v>
      </c>
      <c r="L227">
        <v>3</v>
      </c>
      <c r="M227">
        <v>4</v>
      </c>
      <c r="N227">
        <v>1</v>
      </c>
      <c r="O227">
        <f>SUM(A227:M227)</f>
        <v>40</v>
      </c>
    </row>
    <row r="228" spans="1:15" x14ac:dyDescent="0.45">
      <c r="A228">
        <v>4</v>
      </c>
      <c r="B228">
        <v>3</v>
      </c>
      <c r="C228">
        <v>2</v>
      </c>
      <c r="D228">
        <v>4</v>
      </c>
      <c r="E228">
        <v>4</v>
      </c>
      <c r="F228">
        <v>1</v>
      </c>
      <c r="G228">
        <v>2</v>
      </c>
      <c r="H228">
        <v>4</v>
      </c>
      <c r="I228">
        <v>4</v>
      </c>
      <c r="J228">
        <v>3</v>
      </c>
      <c r="K228">
        <v>2</v>
      </c>
      <c r="L228">
        <v>2</v>
      </c>
      <c r="M228">
        <v>3</v>
      </c>
      <c r="N228">
        <v>0</v>
      </c>
      <c r="O228">
        <f>SUM(A228:M228)</f>
        <v>38</v>
      </c>
    </row>
    <row r="229" spans="1:15" x14ac:dyDescent="0.45">
      <c r="A229">
        <v>5</v>
      </c>
      <c r="B229">
        <v>4</v>
      </c>
      <c r="C229">
        <v>4</v>
      </c>
      <c r="D229">
        <v>4</v>
      </c>
      <c r="E229">
        <v>4</v>
      </c>
      <c r="F229">
        <v>5</v>
      </c>
      <c r="G229">
        <v>4</v>
      </c>
      <c r="H229">
        <v>4</v>
      </c>
      <c r="I229">
        <v>5</v>
      </c>
      <c r="J229">
        <v>4</v>
      </c>
      <c r="K229">
        <v>5</v>
      </c>
      <c r="L229">
        <v>3</v>
      </c>
      <c r="M229">
        <v>5</v>
      </c>
      <c r="N229">
        <v>0</v>
      </c>
      <c r="O229">
        <f>SUM(A229:M229)</f>
        <v>56</v>
      </c>
    </row>
    <row r="230" spans="1:15" x14ac:dyDescent="0.45">
      <c r="A230">
        <v>4</v>
      </c>
      <c r="B230">
        <v>2</v>
      </c>
      <c r="C230">
        <v>1</v>
      </c>
      <c r="D230">
        <v>1</v>
      </c>
      <c r="E230">
        <v>2</v>
      </c>
      <c r="F230">
        <v>2</v>
      </c>
      <c r="G230">
        <v>1</v>
      </c>
      <c r="H230">
        <v>3</v>
      </c>
      <c r="I230">
        <v>2</v>
      </c>
      <c r="J230">
        <v>2</v>
      </c>
      <c r="K230">
        <v>4</v>
      </c>
      <c r="L230">
        <v>4</v>
      </c>
      <c r="M230">
        <v>2</v>
      </c>
      <c r="N230">
        <v>1</v>
      </c>
      <c r="O230">
        <f>SUM(A230:M230)</f>
        <v>30</v>
      </c>
    </row>
    <row r="231" spans="1:15" x14ac:dyDescent="0.45">
      <c r="A231">
        <v>2</v>
      </c>
      <c r="B231">
        <v>3</v>
      </c>
      <c r="C231">
        <v>3</v>
      </c>
      <c r="D231">
        <v>5</v>
      </c>
      <c r="E231">
        <v>3</v>
      </c>
      <c r="F231">
        <v>2</v>
      </c>
      <c r="G231">
        <v>1</v>
      </c>
      <c r="H231">
        <v>5</v>
      </c>
      <c r="I231">
        <v>2</v>
      </c>
      <c r="J231">
        <v>3</v>
      </c>
      <c r="K231">
        <v>3</v>
      </c>
      <c r="L231">
        <v>5</v>
      </c>
      <c r="M231">
        <v>4</v>
      </c>
      <c r="N231">
        <v>0</v>
      </c>
      <c r="O231">
        <f>SUM(A231:M231)</f>
        <v>41</v>
      </c>
    </row>
    <row r="232" spans="1:15" x14ac:dyDescent="0.45">
      <c r="A232">
        <v>4</v>
      </c>
      <c r="B232">
        <v>2</v>
      </c>
      <c r="C232">
        <v>2</v>
      </c>
      <c r="D232">
        <v>4</v>
      </c>
      <c r="E232">
        <v>4</v>
      </c>
      <c r="F232">
        <v>2</v>
      </c>
      <c r="G232">
        <v>2</v>
      </c>
      <c r="H232">
        <v>3</v>
      </c>
      <c r="I232">
        <v>4</v>
      </c>
      <c r="J232">
        <v>2</v>
      </c>
      <c r="K232">
        <v>4</v>
      </c>
      <c r="L232">
        <v>2</v>
      </c>
      <c r="M232">
        <v>5</v>
      </c>
      <c r="N232">
        <v>1</v>
      </c>
      <c r="O232">
        <f>SUM(A232:M232)</f>
        <v>40</v>
      </c>
    </row>
    <row r="233" spans="1:15" x14ac:dyDescent="0.45">
      <c r="A233">
        <v>4</v>
      </c>
      <c r="B233">
        <v>3</v>
      </c>
      <c r="C233">
        <v>4</v>
      </c>
      <c r="D233">
        <v>4</v>
      </c>
      <c r="E233">
        <v>3</v>
      </c>
      <c r="F233">
        <v>2</v>
      </c>
      <c r="G233">
        <v>2</v>
      </c>
      <c r="H233">
        <v>2</v>
      </c>
      <c r="I233">
        <v>4</v>
      </c>
      <c r="J233">
        <v>2</v>
      </c>
      <c r="K233">
        <v>2</v>
      </c>
      <c r="L233">
        <v>2</v>
      </c>
      <c r="M233">
        <v>3</v>
      </c>
      <c r="N233">
        <v>1</v>
      </c>
      <c r="O233">
        <f>SUM(A233:M233)</f>
        <v>37</v>
      </c>
    </row>
    <row r="234" spans="1:15" x14ac:dyDescent="0.45">
      <c r="A234">
        <v>2</v>
      </c>
      <c r="B234">
        <v>2</v>
      </c>
      <c r="C234">
        <v>2</v>
      </c>
      <c r="D234">
        <v>3</v>
      </c>
      <c r="E234">
        <v>3</v>
      </c>
      <c r="F234">
        <v>1</v>
      </c>
      <c r="G234">
        <v>1</v>
      </c>
      <c r="H234">
        <v>2</v>
      </c>
      <c r="I234">
        <v>2</v>
      </c>
      <c r="J234">
        <v>1</v>
      </c>
      <c r="K234">
        <v>1</v>
      </c>
      <c r="L234">
        <v>2</v>
      </c>
      <c r="M234">
        <v>2</v>
      </c>
      <c r="N234">
        <v>1</v>
      </c>
      <c r="O234">
        <f>SUM(A234:M234)</f>
        <v>24</v>
      </c>
    </row>
    <row r="235" spans="1:15" x14ac:dyDescent="0.45">
      <c r="A235">
        <v>5</v>
      </c>
      <c r="B235">
        <v>3</v>
      </c>
      <c r="C235">
        <v>4</v>
      </c>
      <c r="D235">
        <v>5</v>
      </c>
      <c r="E235">
        <v>5</v>
      </c>
      <c r="F235">
        <v>2</v>
      </c>
      <c r="G235">
        <v>4</v>
      </c>
      <c r="H235">
        <v>5</v>
      </c>
      <c r="I235">
        <v>4</v>
      </c>
      <c r="J235">
        <v>2</v>
      </c>
      <c r="K235">
        <v>4</v>
      </c>
      <c r="L235">
        <v>5</v>
      </c>
      <c r="M235">
        <v>4</v>
      </c>
      <c r="N235" s="2">
        <v>1</v>
      </c>
      <c r="O235">
        <f>SUM(A235:M235)</f>
        <v>52</v>
      </c>
    </row>
    <row r="236" spans="1:15" x14ac:dyDescent="0.45">
      <c r="A236">
        <v>5</v>
      </c>
      <c r="B236">
        <v>4</v>
      </c>
      <c r="C236">
        <v>4</v>
      </c>
      <c r="D236">
        <v>4</v>
      </c>
      <c r="E236">
        <v>4</v>
      </c>
      <c r="F236">
        <v>4</v>
      </c>
      <c r="G236">
        <v>2</v>
      </c>
      <c r="H236">
        <v>3</v>
      </c>
      <c r="I236">
        <v>3</v>
      </c>
      <c r="J236">
        <v>2</v>
      </c>
      <c r="K236">
        <v>4</v>
      </c>
      <c r="L236">
        <v>2</v>
      </c>
      <c r="M236">
        <v>3</v>
      </c>
      <c r="N236">
        <v>1</v>
      </c>
      <c r="O236">
        <f>SUM(A236:M236)</f>
        <v>44</v>
      </c>
    </row>
    <row r="237" spans="1:15" x14ac:dyDescent="0.45">
      <c r="A237">
        <v>4</v>
      </c>
      <c r="B237">
        <v>4</v>
      </c>
      <c r="C237">
        <v>4</v>
      </c>
      <c r="D237">
        <v>5</v>
      </c>
      <c r="E237">
        <v>4</v>
      </c>
      <c r="F237">
        <v>2</v>
      </c>
      <c r="G237">
        <v>4</v>
      </c>
      <c r="H237">
        <v>4</v>
      </c>
      <c r="I237">
        <v>2</v>
      </c>
      <c r="J237">
        <v>2</v>
      </c>
      <c r="K237">
        <v>4</v>
      </c>
      <c r="L237">
        <v>4</v>
      </c>
      <c r="M237">
        <v>4</v>
      </c>
      <c r="N237">
        <v>1</v>
      </c>
      <c r="O237">
        <f>SUM(A237:M237)</f>
        <v>47</v>
      </c>
    </row>
    <row r="238" spans="1:15" x14ac:dyDescent="0.45">
      <c r="A238">
        <v>2</v>
      </c>
      <c r="B238">
        <v>4</v>
      </c>
      <c r="C238">
        <v>1</v>
      </c>
      <c r="D238">
        <v>2</v>
      </c>
      <c r="E238">
        <v>2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2</v>
      </c>
      <c r="L238">
        <v>4</v>
      </c>
      <c r="M238">
        <v>5</v>
      </c>
      <c r="N238">
        <v>0</v>
      </c>
      <c r="O238">
        <f>SUM(A238:M238)</f>
        <v>27</v>
      </c>
    </row>
    <row r="239" spans="1:15" x14ac:dyDescent="0.45">
      <c r="A239">
        <v>5</v>
      </c>
      <c r="B239">
        <v>4</v>
      </c>
      <c r="C239">
        <v>4</v>
      </c>
      <c r="D239">
        <v>4</v>
      </c>
      <c r="E239">
        <v>4</v>
      </c>
      <c r="F239">
        <v>1</v>
      </c>
      <c r="G239">
        <v>1</v>
      </c>
      <c r="H239">
        <v>4</v>
      </c>
      <c r="I239">
        <v>1</v>
      </c>
      <c r="J239">
        <v>1</v>
      </c>
      <c r="K239">
        <v>1</v>
      </c>
      <c r="L239">
        <v>2</v>
      </c>
      <c r="M239">
        <v>4</v>
      </c>
      <c r="N239">
        <v>0</v>
      </c>
      <c r="O239">
        <f>SUM(A239:M239)</f>
        <v>36</v>
      </c>
    </row>
    <row r="240" spans="1:15" x14ac:dyDescent="0.45">
      <c r="A240">
        <v>4</v>
      </c>
      <c r="B240">
        <v>2</v>
      </c>
      <c r="C240">
        <v>1</v>
      </c>
      <c r="D240">
        <v>1</v>
      </c>
      <c r="E240">
        <v>2</v>
      </c>
      <c r="F240">
        <v>1</v>
      </c>
      <c r="G240">
        <v>2</v>
      </c>
      <c r="H240">
        <v>2</v>
      </c>
      <c r="I240">
        <v>2</v>
      </c>
      <c r="J240">
        <v>1</v>
      </c>
      <c r="K240">
        <v>1</v>
      </c>
      <c r="L240">
        <v>5</v>
      </c>
      <c r="M240">
        <v>4</v>
      </c>
      <c r="N240">
        <v>1</v>
      </c>
      <c r="O240">
        <f>SUM(A240:M240)</f>
        <v>28</v>
      </c>
    </row>
    <row r="241" spans="1:15" x14ac:dyDescent="0.45">
      <c r="A241">
        <v>3</v>
      </c>
      <c r="B241">
        <v>5</v>
      </c>
      <c r="C241">
        <v>4</v>
      </c>
      <c r="D241">
        <v>3</v>
      </c>
      <c r="E241">
        <v>2</v>
      </c>
      <c r="F241">
        <v>2</v>
      </c>
      <c r="G241">
        <v>4</v>
      </c>
      <c r="H241">
        <v>4</v>
      </c>
      <c r="I241">
        <v>1</v>
      </c>
      <c r="J241">
        <v>2</v>
      </c>
      <c r="K241">
        <v>5</v>
      </c>
      <c r="L241">
        <v>4</v>
      </c>
      <c r="M241">
        <v>4</v>
      </c>
      <c r="N241">
        <v>1</v>
      </c>
      <c r="O241">
        <f>SUM(A241:M241)</f>
        <v>43</v>
      </c>
    </row>
    <row r="242" spans="1:15" x14ac:dyDescent="0.45">
      <c r="A242">
        <v>2</v>
      </c>
      <c r="B242">
        <v>4</v>
      </c>
      <c r="C242">
        <v>1</v>
      </c>
      <c r="D242">
        <v>3</v>
      </c>
      <c r="E242">
        <v>2</v>
      </c>
      <c r="F242">
        <v>4</v>
      </c>
      <c r="G242">
        <v>1</v>
      </c>
      <c r="H242">
        <v>4</v>
      </c>
      <c r="I242">
        <v>5</v>
      </c>
      <c r="J242">
        <v>4</v>
      </c>
      <c r="K242">
        <v>4</v>
      </c>
      <c r="L242">
        <v>4</v>
      </c>
      <c r="M242">
        <v>4</v>
      </c>
      <c r="N242">
        <v>1</v>
      </c>
      <c r="O242">
        <f>SUM(A242:M242)</f>
        <v>42</v>
      </c>
    </row>
    <row r="243" spans="1:15" x14ac:dyDescent="0.45">
      <c r="A243">
        <v>4</v>
      </c>
      <c r="B243">
        <v>4</v>
      </c>
      <c r="C243">
        <v>3</v>
      </c>
      <c r="D243">
        <v>4</v>
      </c>
      <c r="E243">
        <v>4</v>
      </c>
      <c r="F243">
        <v>3</v>
      </c>
      <c r="G243">
        <v>3</v>
      </c>
      <c r="H243">
        <v>4</v>
      </c>
      <c r="I243">
        <v>4</v>
      </c>
      <c r="J243">
        <v>4</v>
      </c>
      <c r="K243">
        <v>3</v>
      </c>
      <c r="L243">
        <v>2</v>
      </c>
      <c r="M243">
        <v>3</v>
      </c>
      <c r="N243">
        <v>0</v>
      </c>
      <c r="O243">
        <f>SUM(A243:M243)</f>
        <v>45</v>
      </c>
    </row>
    <row r="244" spans="1:15" x14ac:dyDescent="0.45">
      <c r="A244">
        <v>4</v>
      </c>
      <c r="B244">
        <v>2</v>
      </c>
      <c r="C244">
        <v>3</v>
      </c>
      <c r="D244">
        <v>4</v>
      </c>
      <c r="E244">
        <v>2</v>
      </c>
      <c r="F244">
        <v>3</v>
      </c>
      <c r="G244">
        <v>1</v>
      </c>
      <c r="H244">
        <v>3</v>
      </c>
      <c r="I244">
        <v>3</v>
      </c>
      <c r="J244">
        <v>3</v>
      </c>
      <c r="K244">
        <v>4</v>
      </c>
      <c r="L244">
        <v>5</v>
      </c>
      <c r="M244">
        <v>3</v>
      </c>
      <c r="N244">
        <v>1</v>
      </c>
      <c r="O244">
        <f>SUM(A244:M244)</f>
        <v>40</v>
      </c>
    </row>
    <row r="245" spans="1:15" x14ac:dyDescent="0.45">
      <c r="A245">
        <v>4</v>
      </c>
      <c r="B245">
        <v>2</v>
      </c>
      <c r="C245">
        <v>2</v>
      </c>
      <c r="D245">
        <v>2</v>
      </c>
      <c r="E245">
        <v>2</v>
      </c>
      <c r="F245">
        <v>1</v>
      </c>
      <c r="G245">
        <v>2</v>
      </c>
      <c r="H245">
        <v>3</v>
      </c>
      <c r="I245">
        <v>3</v>
      </c>
      <c r="J245">
        <v>2</v>
      </c>
      <c r="K245">
        <v>1</v>
      </c>
      <c r="L245">
        <v>3</v>
      </c>
      <c r="M245">
        <v>2</v>
      </c>
      <c r="N245">
        <v>1</v>
      </c>
      <c r="O245">
        <f>SUM(A245:M245)</f>
        <v>29</v>
      </c>
    </row>
    <row r="246" spans="1:15" x14ac:dyDescent="0.45">
      <c r="A246">
        <v>2</v>
      </c>
      <c r="B246">
        <v>2</v>
      </c>
      <c r="C246">
        <v>2</v>
      </c>
      <c r="D246">
        <v>2</v>
      </c>
      <c r="E246">
        <v>2</v>
      </c>
      <c r="F246">
        <v>2</v>
      </c>
      <c r="G246">
        <v>2</v>
      </c>
      <c r="H246">
        <v>2</v>
      </c>
      <c r="I246">
        <v>2</v>
      </c>
      <c r="J246">
        <v>2</v>
      </c>
      <c r="K246">
        <v>2</v>
      </c>
      <c r="L246">
        <v>2</v>
      </c>
      <c r="M246">
        <v>2</v>
      </c>
      <c r="N246">
        <v>1</v>
      </c>
      <c r="O246">
        <f>SUM(A246:M246)</f>
        <v>26</v>
      </c>
    </row>
    <row r="247" spans="1:15" x14ac:dyDescent="0.45">
      <c r="A247">
        <v>3</v>
      </c>
      <c r="B247">
        <v>2</v>
      </c>
      <c r="C247">
        <v>2</v>
      </c>
      <c r="D247">
        <v>4</v>
      </c>
      <c r="E247">
        <v>4</v>
      </c>
      <c r="F247">
        <v>2</v>
      </c>
      <c r="G247">
        <v>2</v>
      </c>
      <c r="H247">
        <v>2</v>
      </c>
      <c r="I247">
        <v>2</v>
      </c>
      <c r="J247">
        <v>2</v>
      </c>
      <c r="K247">
        <v>2</v>
      </c>
      <c r="L247">
        <v>2</v>
      </c>
      <c r="M247">
        <v>2</v>
      </c>
      <c r="N247">
        <v>0</v>
      </c>
      <c r="O247">
        <f>SUM(A247:M247)</f>
        <v>31</v>
      </c>
    </row>
    <row r="248" spans="1:15" x14ac:dyDescent="0.45">
      <c r="A248">
        <v>4</v>
      </c>
      <c r="B248">
        <v>4</v>
      </c>
      <c r="C248">
        <v>4</v>
      </c>
      <c r="D248">
        <v>4</v>
      </c>
      <c r="E248">
        <v>2</v>
      </c>
      <c r="F248">
        <v>3</v>
      </c>
      <c r="G248">
        <v>4</v>
      </c>
      <c r="H248">
        <v>3</v>
      </c>
      <c r="I248">
        <v>4</v>
      </c>
      <c r="J248">
        <v>1</v>
      </c>
      <c r="K248">
        <v>4</v>
      </c>
      <c r="L248">
        <v>4</v>
      </c>
      <c r="M248">
        <v>4</v>
      </c>
      <c r="N248">
        <v>0</v>
      </c>
      <c r="O248">
        <f>SUM(A248:M248)</f>
        <v>45</v>
      </c>
    </row>
    <row r="249" spans="1:15" x14ac:dyDescent="0.45">
      <c r="A249">
        <v>4</v>
      </c>
      <c r="B249">
        <v>3</v>
      </c>
      <c r="C249">
        <v>2</v>
      </c>
      <c r="D249">
        <v>3</v>
      </c>
      <c r="E249">
        <v>4</v>
      </c>
      <c r="F249">
        <v>3</v>
      </c>
      <c r="G249">
        <v>3</v>
      </c>
      <c r="H249">
        <v>3</v>
      </c>
      <c r="I249">
        <v>2</v>
      </c>
      <c r="J249">
        <v>3</v>
      </c>
      <c r="K249">
        <v>3</v>
      </c>
      <c r="L249">
        <v>4</v>
      </c>
      <c r="M249">
        <v>3</v>
      </c>
      <c r="N249">
        <v>0</v>
      </c>
      <c r="O249">
        <f>SUM(A249:M249)</f>
        <v>40</v>
      </c>
    </row>
    <row r="250" spans="1:15" x14ac:dyDescent="0.45">
      <c r="A250">
        <v>4</v>
      </c>
      <c r="B250">
        <v>2</v>
      </c>
      <c r="C250">
        <v>4</v>
      </c>
      <c r="D250">
        <v>5</v>
      </c>
      <c r="E250">
        <v>4</v>
      </c>
      <c r="F250">
        <v>5</v>
      </c>
      <c r="G250">
        <v>2</v>
      </c>
      <c r="H250">
        <v>5</v>
      </c>
      <c r="I250">
        <v>5</v>
      </c>
      <c r="J250">
        <v>2</v>
      </c>
      <c r="K250">
        <v>5</v>
      </c>
      <c r="L250">
        <v>5</v>
      </c>
      <c r="M250">
        <v>5</v>
      </c>
      <c r="N250">
        <v>1</v>
      </c>
      <c r="O250">
        <f>SUM(A250:M250)</f>
        <v>53</v>
      </c>
    </row>
    <row r="251" spans="1:15" x14ac:dyDescent="0.45">
      <c r="A251">
        <v>4</v>
      </c>
      <c r="B251">
        <v>4</v>
      </c>
      <c r="C251">
        <v>3</v>
      </c>
      <c r="D251">
        <v>4</v>
      </c>
      <c r="E251">
        <v>4</v>
      </c>
      <c r="F251">
        <v>2</v>
      </c>
      <c r="G251">
        <v>2</v>
      </c>
      <c r="H251">
        <v>4</v>
      </c>
      <c r="I251">
        <v>3</v>
      </c>
      <c r="J251">
        <v>3</v>
      </c>
      <c r="K251">
        <v>3</v>
      </c>
      <c r="L251">
        <v>3</v>
      </c>
      <c r="M251">
        <v>4</v>
      </c>
      <c r="N251">
        <v>1</v>
      </c>
      <c r="O251">
        <f>SUM(A251:M251)</f>
        <v>43</v>
      </c>
    </row>
    <row r="252" spans="1:15" x14ac:dyDescent="0.45">
      <c r="A252">
        <v>4</v>
      </c>
      <c r="B252">
        <v>4</v>
      </c>
      <c r="C252">
        <v>2</v>
      </c>
      <c r="D252">
        <v>4</v>
      </c>
      <c r="E252">
        <v>5</v>
      </c>
      <c r="F252">
        <v>2</v>
      </c>
      <c r="G252">
        <v>3</v>
      </c>
      <c r="H252">
        <v>4</v>
      </c>
      <c r="I252">
        <v>3</v>
      </c>
      <c r="J252">
        <v>3</v>
      </c>
      <c r="K252">
        <v>4</v>
      </c>
      <c r="L252">
        <v>3</v>
      </c>
      <c r="M252">
        <v>4</v>
      </c>
      <c r="N252">
        <v>1</v>
      </c>
      <c r="O252">
        <f>SUM(A252:M252)</f>
        <v>45</v>
      </c>
    </row>
    <row r="253" spans="1:15" x14ac:dyDescent="0.45">
      <c r="A253">
        <v>3</v>
      </c>
      <c r="B253">
        <v>2</v>
      </c>
      <c r="C253">
        <v>4</v>
      </c>
      <c r="D253">
        <v>3</v>
      </c>
      <c r="E253">
        <v>2</v>
      </c>
      <c r="F253">
        <v>2</v>
      </c>
      <c r="G253">
        <v>3</v>
      </c>
      <c r="H253">
        <v>4</v>
      </c>
      <c r="I253">
        <v>4</v>
      </c>
      <c r="J253">
        <v>2</v>
      </c>
      <c r="K253">
        <v>3</v>
      </c>
      <c r="L253">
        <v>4</v>
      </c>
      <c r="M253">
        <v>2</v>
      </c>
      <c r="N253">
        <v>0</v>
      </c>
      <c r="O253">
        <f>SUM(A253:M253)</f>
        <v>38</v>
      </c>
    </row>
    <row r="254" spans="1:15" x14ac:dyDescent="0.45">
      <c r="A254">
        <v>2</v>
      </c>
      <c r="B254">
        <v>2</v>
      </c>
      <c r="C254">
        <v>2</v>
      </c>
      <c r="D254">
        <v>3</v>
      </c>
      <c r="E254">
        <v>2</v>
      </c>
      <c r="F254">
        <v>2</v>
      </c>
      <c r="G254">
        <v>3</v>
      </c>
      <c r="H254">
        <v>3</v>
      </c>
      <c r="I254">
        <v>3</v>
      </c>
      <c r="J254">
        <v>3</v>
      </c>
      <c r="K254">
        <v>2</v>
      </c>
      <c r="L254">
        <v>2</v>
      </c>
      <c r="M254">
        <v>2</v>
      </c>
      <c r="N254">
        <v>0</v>
      </c>
      <c r="O254">
        <f>SUM(A254:M254)</f>
        <v>31</v>
      </c>
    </row>
    <row r="255" spans="1:15" x14ac:dyDescent="0.45">
      <c r="A255">
        <v>4</v>
      </c>
      <c r="B255">
        <v>2</v>
      </c>
      <c r="C255">
        <v>5</v>
      </c>
      <c r="D255">
        <v>4</v>
      </c>
      <c r="E255">
        <v>4</v>
      </c>
      <c r="F255">
        <v>2</v>
      </c>
      <c r="G255">
        <v>3</v>
      </c>
      <c r="H255">
        <v>3</v>
      </c>
      <c r="I255">
        <v>4</v>
      </c>
      <c r="J255">
        <v>3</v>
      </c>
      <c r="K255">
        <v>2</v>
      </c>
      <c r="L255">
        <v>2</v>
      </c>
      <c r="M255">
        <v>4</v>
      </c>
      <c r="N255">
        <v>1</v>
      </c>
      <c r="O255">
        <f>SUM(A255:M255)</f>
        <v>42</v>
      </c>
    </row>
    <row r="256" spans="1:15" x14ac:dyDescent="0.45">
      <c r="A256">
        <v>5</v>
      </c>
      <c r="B256">
        <v>5</v>
      </c>
      <c r="C256">
        <v>4</v>
      </c>
      <c r="D256">
        <v>4</v>
      </c>
      <c r="E256">
        <v>3</v>
      </c>
      <c r="F256">
        <v>4</v>
      </c>
      <c r="G256">
        <v>2</v>
      </c>
      <c r="H256">
        <v>5</v>
      </c>
      <c r="I256">
        <v>5</v>
      </c>
      <c r="J256">
        <v>5</v>
      </c>
      <c r="K256">
        <v>4</v>
      </c>
      <c r="L256">
        <v>3</v>
      </c>
      <c r="M256">
        <v>5</v>
      </c>
      <c r="N256">
        <v>1</v>
      </c>
      <c r="O256">
        <f>SUM(A256:M256)</f>
        <v>54</v>
      </c>
    </row>
    <row r="257" spans="1:15" x14ac:dyDescent="0.45">
      <c r="A257">
        <v>1</v>
      </c>
      <c r="B257">
        <v>2</v>
      </c>
      <c r="C257">
        <v>1</v>
      </c>
      <c r="D257">
        <v>1</v>
      </c>
      <c r="E257">
        <v>2</v>
      </c>
      <c r="F257">
        <v>2</v>
      </c>
      <c r="G257">
        <v>2</v>
      </c>
      <c r="H257">
        <v>4</v>
      </c>
      <c r="I257">
        <v>2</v>
      </c>
      <c r="J257">
        <v>2</v>
      </c>
      <c r="K257">
        <v>2</v>
      </c>
      <c r="L257">
        <v>3</v>
      </c>
      <c r="M257">
        <v>2</v>
      </c>
      <c r="N257">
        <v>0</v>
      </c>
      <c r="O257">
        <f>SUM(A257:M257)</f>
        <v>26</v>
      </c>
    </row>
    <row r="258" spans="1:15" x14ac:dyDescent="0.45">
      <c r="A258">
        <v>4</v>
      </c>
      <c r="B258">
        <v>4</v>
      </c>
      <c r="C258">
        <v>2</v>
      </c>
      <c r="D258">
        <v>4</v>
      </c>
      <c r="E258">
        <v>4</v>
      </c>
      <c r="F258">
        <v>2</v>
      </c>
      <c r="G258">
        <v>2</v>
      </c>
      <c r="H258">
        <v>2</v>
      </c>
      <c r="I258">
        <v>1</v>
      </c>
      <c r="J258">
        <v>2</v>
      </c>
      <c r="K258">
        <v>5</v>
      </c>
      <c r="L258">
        <v>2</v>
      </c>
      <c r="M258">
        <v>4</v>
      </c>
      <c r="N258">
        <v>0</v>
      </c>
      <c r="O258">
        <f>SUM(A258:M258)</f>
        <v>38</v>
      </c>
    </row>
    <row r="259" spans="1:15" x14ac:dyDescent="0.45">
      <c r="A259">
        <v>4</v>
      </c>
      <c r="B259">
        <v>4</v>
      </c>
      <c r="C259">
        <v>4</v>
      </c>
      <c r="D259">
        <v>4</v>
      </c>
      <c r="E259">
        <v>4</v>
      </c>
      <c r="F259">
        <v>3</v>
      </c>
      <c r="G259">
        <v>4</v>
      </c>
      <c r="H259">
        <v>4</v>
      </c>
      <c r="I259">
        <v>4</v>
      </c>
      <c r="J259">
        <v>4</v>
      </c>
      <c r="K259">
        <v>4</v>
      </c>
      <c r="L259">
        <v>4</v>
      </c>
      <c r="M259">
        <v>4</v>
      </c>
      <c r="N259">
        <v>1</v>
      </c>
      <c r="O259">
        <f>SUM(A259:M259)</f>
        <v>51</v>
      </c>
    </row>
    <row r="260" spans="1:15" x14ac:dyDescent="0.45">
      <c r="A260">
        <v>5</v>
      </c>
      <c r="B260">
        <v>5</v>
      </c>
      <c r="C260">
        <v>4</v>
      </c>
      <c r="D260">
        <v>5</v>
      </c>
      <c r="E260">
        <v>4</v>
      </c>
      <c r="F260">
        <v>4</v>
      </c>
      <c r="G260">
        <v>4</v>
      </c>
      <c r="H260">
        <v>3</v>
      </c>
      <c r="I260">
        <v>2</v>
      </c>
      <c r="J260">
        <v>2</v>
      </c>
      <c r="K260">
        <v>3</v>
      </c>
      <c r="L260">
        <v>4</v>
      </c>
      <c r="M260">
        <v>5</v>
      </c>
      <c r="N260">
        <v>0</v>
      </c>
      <c r="O260">
        <f>SUM(A260:M260)</f>
        <v>50</v>
      </c>
    </row>
    <row r="261" spans="1:15" x14ac:dyDescent="0.45">
      <c r="A261">
        <v>4</v>
      </c>
      <c r="B261">
        <v>2</v>
      </c>
      <c r="C261">
        <v>2</v>
      </c>
      <c r="D261">
        <v>4</v>
      </c>
      <c r="E261">
        <v>4</v>
      </c>
      <c r="F261">
        <v>2</v>
      </c>
      <c r="G261">
        <v>2</v>
      </c>
      <c r="H261">
        <v>2</v>
      </c>
      <c r="I261">
        <v>2</v>
      </c>
      <c r="J261">
        <v>1</v>
      </c>
      <c r="K261">
        <v>1</v>
      </c>
      <c r="L261">
        <v>2</v>
      </c>
      <c r="M261">
        <v>2</v>
      </c>
      <c r="N261">
        <v>0</v>
      </c>
      <c r="O261">
        <f>SUM(A261:M261)</f>
        <v>30</v>
      </c>
    </row>
    <row r="262" spans="1:15" x14ac:dyDescent="0.45">
      <c r="A262">
        <v>5</v>
      </c>
      <c r="B262">
        <v>5</v>
      </c>
      <c r="C262">
        <v>4</v>
      </c>
      <c r="D262">
        <v>4</v>
      </c>
      <c r="E262">
        <v>5</v>
      </c>
      <c r="F262">
        <v>4</v>
      </c>
      <c r="G262">
        <v>5</v>
      </c>
      <c r="H262">
        <v>4</v>
      </c>
      <c r="I262">
        <v>3</v>
      </c>
      <c r="J262">
        <v>3</v>
      </c>
      <c r="K262">
        <v>4</v>
      </c>
      <c r="L262">
        <v>5</v>
      </c>
      <c r="M262">
        <v>5</v>
      </c>
      <c r="N262">
        <v>1</v>
      </c>
      <c r="O262">
        <f>SUM(A262:M262)</f>
        <v>56</v>
      </c>
    </row>
    <row r="263" spans="1:15" x14ac:dyDescent="0.45">
      <c r="A263">
        <v>2</v>
      </c>
      <c r="B263">
        <v>2</v>
      </c>
      <c r="C263">
        <v>2</v>
      </c>
      <c r="D263">
        <v>4</v>
      </c>
      <c r="E263">
        <v>5</v>
      </c>
      <c r="F263">
        <v>2</v>
      </c>
      <c r="G263">
        <v>1</v>
      </c>
      <c r="H263">
        <v>1</v>
      </c>
      <c r="I263">
        <v>1</v>
      </c>
      <c r="J263">
        <v>1</v>
      </c>
      <c r="K263">
        <v>2</v>
      </c>
      <c r="L263">
        <v>1</v>
      </c>
      <c r="M263">
        <v>3</v>
      </c>
      <c r="N263">
        <v>1</v>
      </c>
      <c r="O263">
        <f>SUM(A263:M263)</f>
        <v>27</v>
      </c>
    </row>
    <row r="264" spans="1:15" x14ac:dyDescent="0.45">
      <c r="A264">
        <v>4</v>
      </c>
      <c r="B264">
        <v>3</v>
      </c>
      <c r="C264">
        <v>3</v>
      </c>
      <c r="D264">
        <v>3</v>
      </c>
      <c r="E264">
        <v>4</v>
      </c>
      <c r="F264">
        <v>3</v>
      </c>
      <c r="G264">
        <v>3</v>
      </c>
      <c r="H264">
        <v>3</v>
      </c>
      <c r="I264">
        <v>2</v>
      </c>
      <c r="J264">
        <v>2</v>
      </c>
      <c r="K264">
        <v>2</v>
      </c>
      <c r="L264">
        <v>3</v>
      </c>
      <c r="M264">
        <v>3</v>
      </c>
      <c r="N264">
        <v>0</v>
      </c>
      <c r="O264">
        <f>SUM(A264:M264)</f>
        <v>38</v>
      </c>
    </row>
    <row r="265" spans="1:15" x14ac:dyDescent="0.45">
      <c r="A265">
        <v>3</v>
      </c>
      <c r="B265">
        <v>2</v>
      </c>
      <c r="C265">
        <v>2</v>
      </c>
      <c r="D265">
        <v>4</v>
      </c>
      <c r="E265">
        <v>4</v>
      </c>
      <c r="F265">
        <v>4</v>
      </c>
      <c r="G265">
        <v>2</v>
      </c>
      <c r="H265">
        <v>4</v>
      </c>
      <c r="I265">
        <v>5</v>
      </c>
      <c r="J265">
        <v>5</v>
      </c>
      <c r="K265">
        <v>4</v>
      </c>
      <c r="L265">
        <v>3</v>
      </c>
      <c r="M265">
        <v>4</v>
      </c>
      <c r="N265">
        <v>1</v>
      </c>
      <c r="O265">
        <f>SUM(A265:M265)</f>
        <v>46</v>
      </c>
    </row>
    <row r="266" spans="1:15" x14ac:dyDescent="0.45">
      <c r="A266">
        <v>4</v>
      </c>
      <c r="B266">
        <v>2</v>
      </c>
      <c r="C266">
        <v>4</v>
      </c>
      <c r="D266">
        <v>4</v>
      </c>
      <c r="E266">
        <v>2</v>
      </c>
      <c r="F266">
        <v>2</v>
      </c>
      <c r="G266">
        <v>1</v>
      </c>
      <c r="H266">
        <v>4</v>
      </c>
      <c r="I266">
        <v>4</v>
      </c>
      <c r="J266">
        <v>2</v>
      </c>
      <c r="K266">
        <v>3</v>
      </c>
      <c r="L266">
        <v>2</v>
      </c>
      <c r="M266">
        <v>4</v>
      </c>
      <c r="N266">
        <v>1</v>
      </c>
      <c r="O266">
        <f>SUM(A266:M266)</f>
        <v>38</v>
      </c>
    </row>
    <row r="267" spans="1:15" x14ac:dyDescent="0.45">
      <c r="A267">
        <v>4</v>
      </c>
      <c r="B267">
        <v>4</v>
      </c>
      <c r="C267">
        <v>4</v>
      </c>
      <c r="D267">
        <v>4</v>
      </c>
      <c r="E267">
        <v>4</v>
      </c>
      <c r="F267">
        <v>3</v>
      </c>
      <c r="G267">
        <v>3</v>
      </c>
      <c r="H267">
        <v>4</v>
      </c>
      <c r="I267">
        <v>4</v>
      </c>
      <c r="J267">
        <v>3</v>
      </c>
      <c r="K267">
        <v>4</v>
      </c>
      <c r="L267">
        <v>2</v>
      </c>
      <c r="M267">
        <v>4</v>
      </c>
      <c r="N267">
        <v>1</v>
      </c>
      <c r="O267">
        <f>SUM(A267:M267)</f>
        <v>47</v>
      </c>
    </row>
    <row r="268" spans="1:15" x14ac:dyDescent="0.45">
      <c r="A268">
        <v>4</v>
      </c>
      <c r="B268">
        <v>4</v>
      </c>
      <c r="C268">
        <v>5</v>
      </c>
      <c r="D268">
        <v>4</v>
      </c>
      <c r="E268">
        <v>4</v>
      </c>
      <c r="F268">
        <v>4</v>
      </c>
      <c r="G268">
        <v>3</v>
      </c>
      <c r="H268">
        <v>4</v>
      </c>
      <c r="I268">
        <v>4</v>
      </c>
      <c r="J268">
        <v>4</v>
      </c>
      <c r="K268">
        <v>4</v>
      </c>
      <c r="L268">
        <v>4</v>
      </c>
      <c r="M268">
        <v>4</v>
      </c>
      <c r="N268">
        <v>1</v>
      </c>
      <c r="O268">
        <f>SUM(A268:M268)</f>
        <v>52</v>
      </c>
    </row>
    <row r="269" spans="1:15" x14ac:dyDescent="0.45">
      <c r="A269">
        <v>5</v>
      </c>
      <c r="B269">
        <v>5</v>
      </c>
      <c r="C269">
        <v>5</v>
      </c>
      <c r="D269">
        <v>5</v>
      </c>
      <c r="E269">
        <v>5</v>
      </c>
      <c r="F269">
        <v>4</v>
      </c>
      <c r="G269">
        <v>1</v>
      </c>
      <c r="H269">
        <v>4</v>
      </c>
      <c r="I269">
        <v>5</v>
      </c>
      <c r="J269">
        <v>4</v>
      </c>
      <c r="K269">
        <v>4</v>
      </c>
      <c r="L269">
        <v>4</v>
      </c>
      <c r="M269">
        <v>5</v>
      </c>
      <c r="N269" s="2">
        <v>1</v>
      </c>
      <c r="O269">
        <f>SUM(A269:M269)</f>
        <v>56</v>
      </c>
    </row>
    <row r="270" spans="1:15" x14ac:dyDescent="0.45">
      <c r="A270">
        <v>2</v>
      </c>
      <c r="B270">
        <v>1</v>
      </c>
      <c r="C270">
        <v>2</v>
      </c>
      <c r="D270">
        <v>1</v>
      </c>
      <c r="E270">
        <v>1</v>
      </c>
      <c r="F270">
        <v>2</v>
      </c>
      <c r="G270">
        <v>1</v>
      </c>
      <c r="H270">
        <v>2</v>
      </c>
      <c r="I270">
        <v>1</v>
      </c>
      <c r="J270">
        <v>2</v>
      </c>
      <c r="K270">
        <v>2</v>
      </c>
      <c r="L270">
        <v>4</v>
      </c>
      <c r="M270">
        <v>3</v>
      </c>
      <c r="N270">
        <v>1</v>
      </c>
      <c r="O270">
        <f>SUM(A270:M270)</f>
        <v>24</v>
      </c>
    </row>
    <row r="271" spans="1:15" x14ac:dyDescent="0.45">
      <c r="A271">
        <v>4</v>
      </c>
      <c r="B271">
        <v>4</v>
      </c>
      <c r="C271">
        <v>3</v>
      </c>
      <c r="D271">
        <v>4</v>
      </c>
      <c r="E271">
        <v>3</v>
      </c>
      <c r="F271">
        <v>4</v>
      </c>
      <c r="G271">
        <v>2</v>
      </c>
      <c r="H271">
        <v>2</v>
      </c>
      <c r="I271">
        <v>2</v>
      </c>
      <c r="J271">
        <v>2</v>
      </c>
      <c r="K271">
        <v>2</v>
      </c>
      <c r="L271">
        <v>2</v>
      </c>
      <c r="M271">
        <v>4</v>
      </c>
      <c r="N271">
        <v>0</v>
      </c>
      <c r="O271">
        <f>SUM(A271:M271)</f>
        <v>38</v>
      </c>
    </row>
    <row r="272" spans="1:15" x14ac:dyDescent="0.45">
      <c r="A272">
        <v>5</v>
      </c>
      <c r="B272">
        <v>4</v>
      </c>
      <c r="C272">
        <v>3</v>
      </c>
      <c r="D272">
        <v>5</v>
      </c>
      <c r="E272">
        <v>2</v>
      </c>
      <c r="F272">
        <v>1</v>
      </c>
      <c r="G272">
        <v>2</v>
      </c>
      <c r="H272">
        <v>2</v>
      </c>
      <c r="I272">
        <v>1</v>
      </c>
      <c r="J272">
        <v>5</v>
      </c>
      <c r="K272">
        <v>1</v>
      </c>
      <c r="L272">
        <v>5</v>
      </c>
      <c r="M272">
        <v>5</v>
      </c>
      <c r="N272">
        <v>1</v>
      </c>
      <c r="O272">
        <f>SUM(A272:M272)</f>
        <v>41</v>
      </c>
    </row>
    <row r="273" spans="1:15" x14ac:dyDescent="0.45">
      <c r="A273">
        <v>3</v>
      </c>
      <c r="B273">
        <v>2</v>
      </c>
      <c r="C273">
        <v>1</v>
      </c>
      <c r="D273">
        <v>2</v>
      </c>
      <c r="E273">
        <v>2</v>
      </c>
      <c r="F273">
        <v>4</v>
      </c>
      <c r="G273">
        <v>4</v>
      </c>
      <c r="H273">
        <v>5</v>
      </c>
      <c r="I273">
        <v>4</v>
      </c>
      <c r="J273">
        <v>3</v>
      </c>
      <c r="K273">
        <v>2</v>
      </c>
      <c r="L273">
        <v>3</v>
      </c>
      <c r="M273">
        <v>4</v>
      </c>
      <c r="N273">
        <v>1</v>
      </c>
      <c r="O273">
        <f>SUM(A273:M273)</f>
        <v>39</v>
      </c>
    </row>
    <row r="274" spans="1:15" x14ac:dyDescent="0.45">
      <c r="A274">
        <v>2</v>
      </c>
      <c r="B274">
        <v>3</v>
      </c>
      <c r="C274">
        <v>4</v>
      </c>
      <c r="D274">
        <v>2</v>
      </c>
      <c r="E274">
        <v>3</v>
      </c>
      <c r="F274">
        <v>2</v>
      </c>
      <c r="G274">
        <v>3</v>
      </c>
      <c r="H274">
        <v>4</v>
      </c>
      <c r="I274">
        <v>1</v>
      </c>
      <c r="J274">
        <v>2</v>
      </c>
      <c r="K274">
        <v>3</v>
      </c>
      <c r="L274">
        <v>4</v>
      </c>
      <c r="M274">
        <v>2</v>
      </c>
      <c r="N274">
        <v>0</v>
      </c>
      <c r="O274">
        <f>SUM(A274:M274)</f>
        <v>35</v>
      </c>
    </row>
    <row r="275" spans="1:15" x14ac:dyDescent="0.45">
      <c r="A275">
        <v>4</v>
      </c>
      <c r="B275">
        <v>4</v>
      </c>
      <c r="C275">
        <v>4</v>
      </c>
      <c r="D275">
        <v>2</v>
      </c>
      <c r="E275">
        <v>2</v>
      </c>
      <c r="F275">
        <v>1</v>
      </c>
      <c r="G275">
        <v>2</v>
      </c>
      <c r="H275">
        <v>3</v>
      </c>
      <c r="I275">
        <v>2</v>
      </c>
      <c r="J275">
        <v>2</v>
      </c>
      <c r="K275">
        <v>2</v>
      </c>
      <c r="L275">
        <v>3</v>
      </c>
      <c r="M275">
        <v>4</v>
      </c>
      <c r="N275">
        <v>0</v>
      </c>
      <c r="O275">
        <f>SUM(A275:M275)</f>
        <v>35</v>
      </c>
    </row>
    <row r="276" spans="1:15" x14ac:dyDescent="0.45">
      <c r="A276">
        <v>4</v>
      </c>
      <c r="B276">
        <v>4</v>
      </c>
      <c r="C276">
        <v>1</v>
      </c>
      <c r="D276">
        <v>1</v>
      </c>
      <c r="E276">
        <v>4</v>
      </c>
      <c r="F276">
        <v>2</v>
      </c>
      <c r="G276">
        <v>4</v>
      </c>
      <c r="H276">
        <v>4</v>
      </c>
      <c r="I276">
        <v>4</v>
      </c>
      <c r="J276">
        <v>2</v>
      </c>
      <c r="K276">
        <v>2</v>
      </c>
      <c r="L276">
        <v>4</v>
      </c>
      <c r="M276">
        <v>4</v>
      </c>
      <c r="N276">
        <v>0</v>
      </c>
      <c r="O276">
        <f>SUM(A276:M276)</f>
        <v>40</v>
      </c>
    </row>
    <row r="277" spans="1:15" x14ac:dyDescent="0.45">
      <c r="A277">
        <v>3</v>
      </c>
      <c r="B277">
        <v>4</v>
      </c>
      <c r="C277">
        <v>4</v>
      </c>
      <c r="D277">
        <v>4</v>
      </c>
      <c r="E277">
        <v>4</v>
      </c>
      <c r="F277">
        <v>4</v>
      </c>
      <c r="G277">
        <v>2</v>
      </c>
      <c r="H277">
        <v>4</v>
      </c>
      <c r="I277">
        <v>2</v>
      </c>
      <c r="J277">
        <v>2</v>
      </c>
      <c r="K277">
        <v>3</v>
      </c>
      <c r="L277">
        <v>3</v>
      </c>
      <c r="M277">
        <v>4</v>
      </c>
      <c r="N277">
        <v>1</v>
      </c>
      <c r="O277">
        <f>SUM(A277:M277)</f>
        <v>43</v>
      </c>
    </row>
    <row r="278" spans="1:15" x14ac:dyDescent="0.45">
      <c r="A278">
        <v>4</v>
      </c>
      <c r="B278">
        <v>4</v>
      </c>
      <c r="C278">
        <v>5</v>
      </c>
      <c r="D278">
        <v>5</v>
      </c>
      <c r="E278">
        <v>5</v>
      </c>
      <c r="F278">
        <v>5</v>
      </c>
      <c r="G278">
        <v>2</v>
      </c>
      <c r="H278">
        <v>4</v>
      </c>
      <c r="I278">
        <v>5</v>
      </c>
      <c r="J278">
        <v>3</v>
      </c>
      <c r="K278">
        <v>5</v>
      </c>
      <c r="L278">
        <v>3</v>
      </c>
      <c r="M278">
        <v>5</v>
      </c>
      <c r="N278">
        <v>0</v>
      </c>
      <c r="O278">
        <f>SUM(A278:M278)</f>
        <v>55</v>
      </c>
    </row>
    <row r="279" spans="1:15" x14ac:dyDescent="0.45">
      <c r="A279">
        <v>4</v>
      </c>
      <c r="B279">
        <v>4</v>
      </c>
      <c r="C279">
        <v>5</v>
      </c>
      <c r="D279">
        <v>5</v>
      </c>
      <c r="E279">
        <v>5</v>
      </c>
      <c r="F279">
        <v>4</v>
      </c>
      <c r="G279">
        <v>3</v>
      </c>
      <c r="H279">
        <v>4</v>
      </c>
      <c r="I279">
        <v>2</v>
      </c>
      <c r="J279">
        <v>4</v>
      </c>
      <c r="K279">
        <v>5</v>
      </c>
      <c r="L279">
        <v>5</v>
      </c>
      <c r="M279">
        <v>4</v>
      </c>
      <c r="N279">
        <v>1</v>
      </c>
      <c r="O279">
        <f>SUM(A279:M279)</f>
        <v>54</v>
      </c>
    </row>
    <row r="280" spans="1:15" x14ac:dyDescent="0.45">
      <c r="A280">
        <v>3</v>
      </c>
      <c r="B280">
        <v>3</v>
      </c>
      <c r="C280">
        <v>2</v>
      </c>
      <c r="D280">
        <v>2</v>
      </c>
      <c r="E280">
        <v>3</v>
      </c>
      <c r="F280">
        <v>2</v>
      </c>
      <c r="G280">
        <v>3</v>
      </c>
      <c r="H280">
        <v>2</v>
      </c>
      <c r="I280">
        <v>2</v>
      </c>
      <c r="J280">
        <v>2</v>
      </c>
      <c r="K280">
        <v>2</v>
      </c>
      <c r="L280">
        <v>2</v>
      </c>
      <c r="M280">
        <v>2</v>
      </c>
      <c r="N280">
        <v>0</v>
      </c>
      <c r="O280">
        <f>SUM(A280:M280)</f>
        <v>30</v>
      </c>
    </row>
    <row r="281" spans="1:15" x14ac:dyDescent="0.45">
      <c r="A281">
        <v>2</v>
      </c>
      <c r="B281">
        <v>3</v>
      </c>
      <c r="C281">
        <v>2</v>
      </c>
      <c r="D281">
        <v>4</v>
      </c>
      <c r="E281">
        <v>2</v>
      </c>
      <c r="F281">
        <v>2</v>
      </c>
      <c r="G281">
        <v>2</v>
      </c>
      <c r="H281">
        <v>4</v>
      </c>
      <c r="I281">
        <v>3</v>
      </c>
      <c r="J281">
        <v>3</v>
      </c>
      <c r="K281">
        <v>3</v>
      </c>
      <c r="L281">
        <v>4</v>
      </c>
      <c r="M281">
        <v>3</v>
      </c>
      <c r="N281" s="2">
        <v>1</v>
      </c>
      <c r="O281">
        <f>SUM(A281:M281)</f>
        <v>37</v>
      </c>
    </row>
    <row r="282" spans="1:15" x14ac:dyDescent="0.45">
      <c r="A282">
        <v>4</v>
      </c>
      <c r="B282">
        <v>4</v>
      </c>
      <c r="C282">
        <v>2</v>
      </c>
      <c r="D282">
        <v>4</v>
      </c>
      <c r="E282">
        <v>2</v>
      </c>
      <c r="F282">
        <v>1</v>
      </c>
      <c r="G282">
        <v>1</v>
      </c>
      <c r="H282">
        <v>1</v>
      </c>
      <c r="I282">
        <v>1</v>
      </c>
      <c r="J282">
        <v>1</v>
      </c>
      <c r="K282">
        <v>1</v>
      </c>
      <c r="L282">
        <v>2</v>
      </c>
      <c r="M282">
        <v>2</v>
      </c>
      <c r="N282">
        <v>0</v>
      </c>
      <c r="O282">
        <f>SUM(A282:M282)</f>
        <v>26</v>
      </c>
    </row>
    <row r="283" spans="1:15" x14ac:dyDescent="0.45">
      <c r="A283">
        <v>5</v>
      </c>
      <c r="B283">
        <v>4</v>
      </c>
      <c r="C283">
        <v>4</v>
      </c>
      <c r="D283">
        <v>4</v>
      </c>
      <c r="E283">
        <v>4</v>
      </c>
      <c r="F283">
        <v>4</v>
      </c>
      <c r="G283">
        <v>4</v>
      </c>
      <c r="H283">
        <v>4</v>
      </c>
      <c r="I283">
        <v>4</v>
      </c>
      <c r="J283">
        <v>2</v>
      </c>
      <c r="K283">
        <v>5</v>
      </c>
      <c r="L283">
        <v>4</v>
      </c>
      <c r="M283">
        <v>5</v>
      </c>
      <c r="N283">
        <v>0</v>
      </c>
      <c r="O283">
        <f>SUM(A283:M283)</f>
        <v>53</v>
      </c>
    </row>
    <row r="284" spans="1:15" x14ac:dyDescent="0.45">
      <c r="A284">
        <v>4</v>
      </c>
      <c r="B284">
        <v>4</v>
      </c>
      <c r="C284">
        <v>2</v>
      </c>
      <c r="D284">
        <v>4</v>
      </c>
      <c r="E284">
        <v>3</v>
      </c>
      <c r="F284">
        <v>2</v>
      </c>
      <c r="G284">
        <v>2</v>
      </c>
      <c r="H284">
        <v>3</v>
      </c>
      <c r="I284">
        <v>3</v>
      </c>
      <c r="J284">
        <v>2</v>
      </c>
      <c r="K284">
        <v>3</v>
      </c>
      <c r="L284">
        <v>3</v>
      </c>
      <c r="M284">
        <v>4</v>
      </c>
      <c r="N284">
        <v>0</v>
      </c>
      <c r="O284">
        <f>SUM(A284:M284)</f>
        <v>39</v>
      </c>
    </row>
    <row r="285" spans="1:15" x14ac:dyDescent="0.45">
      <c r="A285">
        <v>4</v>
      </c>
      <c r="B285">
        <v>3</v>
      </c>
      <c r="C285">
        <v>2</v>
      </c>
      <c r="D285">
        <v>2</v>
      </c>
      <c r="E285">
        <v>2</v>
      </c>
      <c r="F285">
        <v>2</v>
      </c>
      <c r="G285">
        <v>4</v>
      </c>
      <c r="H285">
        <v>1</v>
      </c>
      <c r="I285">
        <v>1</v>
      </c>
      <c r="J285">
        <v>2</v>
      </c>
      <c r="K285">
        <v>2</v>
      </c>
      <c r="L285">
        <v>3</v>
      </c>
      <c r="M285">
        <v>2</v>
      </c>
      <c r="N285">
        <v>1</v>
      </c>
      <c r="O285">
        <f>SUM(A285:M285)</f>
        <v>30</v>
      </c>
    </row>
    <row r="286" spans="1:15" x14ac:dyDescent="0.45">
      <c r="A286">
        <v>5</v>
      </c>
      <c r="B286">
        <v>5</v>
      </c>
      <c r="C286">
        <v>4</v>
      </c>
      <c r="D286">
        <v>4</v>
      </c>
      <c r="E286">
        <v>5</v>
      </c>
      <c r="F286">
        <v>4</v>
      </c>
      <c r="G286">
        <v>3</v>
      </c>
      <c r="H286">
        <v>3</v>
      </c>
      <c r="I286">
        <v>4</v>
      </c>
      <c r="J286">
        <v>4</v>
      </c>
      <c r="K286">
        <v>3</v>
      </c>
      <c r="L286">
        <v>4</v>
      </c>
      <c r="M286">
        <v>5</v>
      </c>
      <c r="N286">
        <v>0</v>
      </c>
      <c r="O286">
        <f>SUM(A286:M286)</f>
        <v>53</v>
      </c>
    </row>
    <row r="287" spans="1:15" x14ac:dyDescent="0.45">
      <c r="A287">
        <v>4</v>
      </c>
      <c r="B287">
        <v>4</v>
      </c>
      <c r="C287">
        <v>4</v>
      </c>
      <c r="D287">
        <v>4</v>
      </c>
      <c r="E287">
        <v>3</v>
      </c>
      <c r="F287">
        <v>4</v>
      </c>
      <c r="G287">
        <v>3</v>
      </c>
      <c r="H287">
        <v>3</v>
      </c>
      <c r="I287">
        <v>4</v>
      </c>
      <c r="J287">
        <v>3</v>
      </c>
      <c r="K287">
        <v>4</v>
      </c>
      <c r="L287">
        <v>4</v>
      </c>
      <c r="M287">
        <v>4</v>
      </c>
      <c r="N287">
        <v>0</v>
      </c>
      <c r="O287">
        <f>SUM(A287:M287)</f>
        <v>48</v>
      </c>
    </row>
    <row r="288" spans="1:15" x14ac:dyDescent="0.45">
      <c r="A288">
        <v>4</v>
      </c>
      <c r="B288">
        <v>4</v>
      </c>
      <c r="C288">
        <v>2</v>
      </c>
      <c r="D288">
        <v>2</v>
      </c>
      <c r="E288">
        <v>2</v>
      </c>
      <c r="F288">
        <v>2</v>
      </c>
      <c r="G288">
        <v>4</v>
      </c>
      <c r="H288">
        <v>4</v>
      </c>
      <c r="I288">
        <v>4</v>
      </c>
      <c r="J288">
        <v>4</v>
      </c>
      <c r="K288">
        <v>2</v>
      </c>
      <c r="L288">
        <v>4</v>
      </c>
      <c r="M288">
        <v>4</v>
      </c>
      <c r="N288">
        <v>1</v>
      </c>
      <c r="O288">
        <f>SUM(A288:M288)</f>
        <v>42</v>
      </c>
    </row>
    <row r="289" spans="1:15" x14ac:dyDescent="0.45">
      <c r="A289">
        <v>4</v>
      </c>
      <c r="B289">
        <v>4</v>
      </c>
      <c r="C289">
        <v>2</v>
      </c>
      <c r="D289">
        <v>5</v>
      </c>
      <c r="E289">
        <v>3</v>
      </c>
      <c r="F289">
        <v>4</v>
      </c>
      <c r="G289">
        <v>5</v>
      </c>
      <c r="H289">
        <v>5</v>
      </c>
      <c r="I289">
        <v>2</v>
      </c>
      <c r="J289">
        <v>3</v>
      </c>
      <c r="K289">
        <v>4</v>
      </c>
      <c r="L289">
        <v>5</v>
      </c>
      <c r="M289">
        <v>4</v>
      </c>
      <c r="N289">
        <v>1</v>
      </c>
      <c r="O289">
        <f>SUM(A289:M289)</f>
        <v>50</v>
      </c>
    </row>
    <row r="290" spans="1:15" x14ac:dyDescent="0.45">
      <c r="A290">
        <v>5</v>
      </c>
      <c r="B290">
        <v>4</v>
      </c>
      <c r="C290">
        <v>2</v>
      </c>
      <c r="D290">
        <v>4</v>
      </c>
      <c r="E290">
        <v>4</v>
      </c>
      <c r="F290">
        <v>3</v>
      </c>
      <c r="G290">
        <v>4</v>
      </c>
      <c r="H290">
        <v>5</v>
      </c>
      <c r="I290">
        <v>4</v>
      </c>
      <c r="J290">
        <v>2</v>
      </c>
      <c r="K290">
        <v>5</v>
      </c>
      <c r="L290">
        <v>2</v>
      </c>
      <c r="M290">
        <v>5</v>
      </c>
      <c r="N290">
        <v>1</v>
      </c>
      <c r="O290">
        <f>SUM(A290:M290)</f>
        <v>49</v>
      </c>
    </row>
    <row r="291" spans="1:15" x14ac:dyDescent="0.45">
      <c r="A291">
        <v>5</v>
      </c>
      <c r="B291">
        <v>4</v>
      </c>
      <c r="C291">
        <v>3</v>
      </c>
      <c r="D291">
        <v>3</v>
      </c>
      <c r="E291">
        <v>3</v>
      </c>
      <c r="F291">
        <v>2</v>
      </c>
      <c r="G291">
        <v>4</v>
      </c>
      <c r="H291">
        <v>2</v>
      </c>
      <c r="I291">
        <v>2</v>
      </c>
      <c r="J291">
        <v>2</v>
      </c>
      <c r="K291">
        <v>3</v>
      </c>
      <c r="L291">
        <v>3</v>
      </c>
      <c r="M291">
        <v>4</v>
      </c>
      <c r="N291">
        <v>1</v>
      </c>
      <c r="O291">
        <f>SUM(A291:M291)</f>
        <v>40</v>
      </c>
    </row>
    <row r="292" spans="1:15" x14ac:dyDescent="0.45">
      <c r="A292">
        <v>4</v>
      </c>
      <c r="B292">
        <v>4</v>
      </c>
      <c r="C292">
        <v>3</v>
      </c>
      <c r="D292">
        <v>4</v>
      </c>
      <c r="E292">
        <v>4</v>
      </c>
      <c r="F292">
        <v>3</v>
      </c>
      <c r="G292">
        <v>1</v>
      </c>
      <c r="H292">
        <v>5</v>
      </c>
      <c r="I292">
        <v>5</v>
      </c>
      <c r="J292">
        <v>5</v>
      </c>
      <c r="K292">
        <v>5</v>
      </c>
      <c r="L292">
        <v>5</v>
      </c>
      <c r="M292">
        <v>5</v>
      </c>
      <c r="N292">
        <v>1</v>
      </c>
      <c r="O292">
        <f>SUM(A292:M292)</f>
        <v>53</v>
      </c>
    </row>
    <row r="293" spans="1:15" x14ac:dyDescent="0.45">
      <c r="A293">
        <v>4</v>
      </c>
      <c r="B293">
        <v>4</v>
      </c>
      <c r="C293">
        <v>5</v>
      </c>
      <c r="D293">
        <v>2</v>
      </c>
      <c r="E293">
        <v>2</v>
      </c>
      <c r="F293">
        <v>2</v>
      </c>
      <c r="G293">
        <v>2</v>
      </c>
      <c r="H293">
        <v>4</v>
      </c>
      <c r="I293">
        <v>4</v>
      </c>
      <c r="J293">
        <v>2</v>
      </c>
      <c r="K293">
        <v>4</v>
      </c>
      <c r="L293">
        <v>5</v>
      </c>
      <c r="M293">
        <v>5</v>
      </c>
      <c r="N293">
        <v>0</v>
      </c>
      <c r="O293">
        <f>SUM(A293:M293)</f>
        <v>45</v>
      </c>
    </row>
    <row r="294" spans="1:15" x14ac:dyDescent="0.45">
      <c r="A294">
        <v>4</v>
      </c>
      <c r="B294">
        <v>4</v>
      </c>
      <c r="C294">
        <v>3</v>
      </c>
      <c r="D294">
        <v>4</v>
      </c>
      <c r="E294">
        <v>4</v>
      </c>
      <c r="F294">
        <v>3</v>
      </c>
      <c r="G294">
        <v>4</v>
      </c>
      <c r="H294">
        <v>4</v>
      </c>
      <c r="I294">
        <v>4</v>
      </c>
      <c r="J294">
        <v>3</v>
      </c>
      <c r="K294">
        <v>4</v>
      </c>
      <c r="L294">
        <v>3</v>
      </c>
      <c r="M294">
        <v>4</v>
      </c>
      <c r="N294">
        <v>0</v>
      </c>
      <c r="O294">
        <f>SUM(A294:M294)</f>
        <v>48</v>
      </c>
    </row>
    <row r="295" spans="1:15" x14ac:dyDescent="0.45">
      <c r="A295">
        <v>4</v>
      </c>
      <c r="B295">
        <v>5</v>
      </c>
      <c r="C295">
        <v>4</v>
      </c>
      <c r="D295">
        <v>4</v>
      </c>
      <c r="E295">
        <v>2</v>
      </c>
      <c r="F295">
        <v>2</v>
      </c>
      <c r="G295">
        <v>4</v>
      </c>
      <c r="H295">
        <v>5</v>
      </c>
      <c r="I295">
        <v>4</v>
      </c>
      <c r="J295">
        <v>4</v>
      </c>
      <c r="K295">
        <v>5</v>
      </c>
      <c r="L295">
        <v>4</v>
      </c>
      <c r="M295">
        <v>5</v>
      </c>
      <c r="N295">
        <v>1</v>
      </c>
      <c r="O295">
        <f>SUM(A295:M295)</f>
        <v>52</v>
      </c>
    </row>
    <row r="296" spans="1:15" x14ac:dyDescent="0.45">
      <c r="A296">
        <v>3</v>
      </c>
      <c r="B296">
        <v>3</v>
      </c>
      <c r="C296">
        <v>2</v>
      </c>
      <c r="D296">
        <v>4</v>
      </c>
      <c r="E296">
        <v>4</v>
      </c>
      <c r="F296">
        <v>2</v>
      </c>
      <c r="G296">
        <v>2</v>
      </c>
      <c r="H296">
        <v>2</v>
      </c>
      <c r="I296">
        <v>3</v>
      </c>
      <c r="J296">
        <v>2</v>
      </c>
      <c r="K296">
        <v>2</v>
      </c>
      <c r="L296">
        <v>2</v>
      </c>
      <c r="M296">
        <v>3</v>
      </c>
      <c r="N296">
        <v>0</v>
      </c>
      <c r="O296">
        <f>SUM(A296:M296)</f>
        <v>34</v>
      </c>
    </row>
    <row r="297" spans="1:15" x14ac:dyDescent="0.45">
      <c r="A297">
        <v>4</v>
      </c>
      <c r="B297">
        <v>4</v>
      </c>
      <c r="C297">
        <v>5</v>
      </c>
      <c r="D297">
        <v>4</v>
      </c>
      <c r="E297">
        <v>4</v>
      </c>
      <c r="F297">
        <v>4</v>
      </c>
      <c r="G297">
        <v>4</v>
      </c>
      <c r="H297">
        <v>4</v>
      </c>
      <c r="I297">
        <v>4</v>
      </c>
      <c r="J297">
        <v>4</v>
      </c>
      <c r="K297">
        <v>5</v>
      </c>
      <c r="L297">
        <v>4</v>
      </c>
      <c r="M297">
        <v>4</v>
      </c>
      <c r="N297">
        <v>0</v>
      </c>
      <c r="O297">
        <f>SUM(A297:M297)</f>
        <v>54</v>
      </c>
    </row>
    <row r="298" spans="1:15" x14ac:dyDescent="0.45">
      <c r="A298">
        <v>5</v>
      </c>
      <c r="B298">
        <v>4</v>
      </c>
      <c r="C298">
        <v>5</v>
      </c>
      <c r="D298">
        <v>4</v>
      </c>
      <c r="E298">
        <v>5</v>
      </c>
      <c r="F298">
        <v>4</v>
      </c>
      <c r="G298">
        <v>3</v>
      </c>
      <c r="H298">
        <v>4</v>
      </c>
      <c r="I298">
        <v>4</v>
      </c>
      <c r="J298">
        <v>4</v>
      </c>
      <c r="K298">
        <v>5</v>
      </c>
      <c r="L298">
        <v>4</v>
      </c>
      <c r="M298">
        <v>5</v>
      </c>
      <c r="N298">
        <v>1</v>
      </c>
      <c r="O298">
        <f>SUM(A298:M298)</f>
        <v>56</v>
      </c>
    </row>
    <row r="299" spans="1:15" x14ac:dyDescent="0.45">
      <c r="A299">
        <v>5</v>
      </c>
      <c r="B299">
        <v>4</v>
      </c>
      <c r="C299">
        <v>2</v>
      </c>
      <c r="D299">
        <v>2</v>
      </c>
      <c r="E299">
        <v>4</v>
      </c>
      <c r="F299">
        <v>2</v>
      </c>
      <c r="G299">
        <v>5</v>
      </c>
      <c r="H299">
        <v>4</v>
      </c>
      <c r="I299">
        <v>4</v>
      </c>
      <c r="J299">
        <v>3</v>
      </c>
      <c r="K299">
        <v>4</v>
      </c>
      <c r="L299">
        <v>3</v>
      </c>
      <c r="M299">
        <v>5</v>
      </c>
      <c r="N299">
        <v>1</v>
      </c>
      <c r="O299">
        <f>SUM(A299:M299)</f>
        <v>47</v>
      </c>
    </row>
    <row r="300" spans="1:15" x14ac:dyDescent="0.45">
      <c r="A300">
        <v>4</v>
      </c>
      <c r="B300">
        <v>4</v>
      </c>
      <c r="C300">
        <v>4</v>
      </c>
      <c r="D300">
        <v>3</v>
      </c>
      <c r="E300">
        <v>4</v>
      </c>
      <c r="F300">
        <v>2</v>
      </c>
      <c r="G300">
        <v>2</v>
      </c>
      <c r="H300">
        <v>4</v>
      </c>
      <c r="I300">
        <v>4</v>
      </c>
      <c r="J300">
        <v>2</v>
      </c>
      <c r="K300">
        <v>2</v>
      </c>
      <c r="L300">
        <v>4</v>
      </c>
      <c r="M300">
        <v>5</v>
      </c>
      <c r="N300" s="2">
        <v>1</v>
      </c>
      <c r="O300">
        <f>SUM(A300:M300)</f>
        <v>44</v>
      </c>
    </row>
    <row r="301" spans="1:15" x14ac:dyDescent="0.45">
      <c r="A301">
        <v>5</v>
      </c>
      <c r="B301">
        <v>4</v>
      </c>
      <c r="C301">
        <v>4</v>
      </c>
      <c r="D301">
        <v>4</v>
      </c>
      <c r="E301">
        <v>4</v>
      </c>
      <c r="F301">
        <v>4</v>
      </c>
      <c r="G301">
        <v>2</v>
      </c>
      <c r="H301">
        <v>2</v>
      </c>
      <c r="I301">
        <v>4</v>
      </c>
      <c r="J301">
        <v>2</v>
      </c>
      <c r="K301">
        <v>4</v>
      </c>
      <c r="L301">
        <v>4</v>
      </c>
      <c r="M301">
        <v>5</v>
      </c>
      <c r="N301">
        <v>1</v>
      </c>
      <c r="O301">
        <f>SUM(A301:M301)</f>
        <v>48</v>
      </c>
    </row>
    <row r="302" spans="1:15" x14ac:dyDescent="0.45">
      <c r="A302">
        <v>4</v>
      </c>
      <c r="B302">
        <v>2</v>
      </c>
      <c r="C302">
        <v>1</v>
      </c>
      <c r="D302">
        <v>1</v>
      </c>
      <c r="E302">
        <v>2</v>
      </c>
      <c r="F302">
        <v>1</v>
      </c>
      <c r="G302">
        <v>1</v>
      </c>
      <c r="H302">
        <v>4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1</v>
      </c>
      <c r="O302">
        <f>SUM(A302:M302)</f>
        <v>21</v>
      </c>
    </row>
    <row r="303" spans="1:15" x14ac:dyDescent="0.45">
      <c r="A303">
        <v>4</v>
      </c>
      <c r="B303">
        <v>2</v>
      </c>
      <c r="C303">
        <v>1</v>
      </c>
      <c r="D303">
        <v>2</v>
      </c>
      <c r="E303">
        <v>1</v>
      </c>
      <c r="F303">
        <v>1</v>
      </c>
      <c r="G303">
        <v>1</v>
      </c>
      <c r="H303">
        <v>2</v>
      </c>
      <c r="I303">
        <v>2</v>
      </c>
      <c r="J303">
        <v>2</v>
      </c>
      <c r="K303">
        <v>1</v>
      </c>
      <c r="L303">
        <v>2</v>
      </c>
      <c r="M303">
        <v>1</v>
      </c>
      <c r="N303">
        <v>0</v>
      </c>
      <c r="O303">
        <f>SUM(A303:M303)</f>
        <v>22</v>
      </c>
    </row>
    <row r="304" spans="1:15" x14ac:dyDescent="0.45">
      <c r="A304">
        <v>4</v>
      </c>
      <c r="B304">
        <v>2</v>
      </c>
      <c r="C304">
        <v>4</v>
      </c>
      <c r="D304">
        <v>2</v>
      </c>
      <c r="E304">
        <v>4</v>
      </c>
      <c r="F304">
        <v>2</v>
      </c>
      <c r="G304">
        <v>2</v>
      </c>
      <c r="H304">
        <v>5</v>
      </c>
      <c r="I304">
        <v>5</v>
      </c>
      <c r="J304">
        <v>2</v>
      </c>
      <c r="K304">
        <v>3</v>
      </c>
      <c r="L304">
        <v>4</v>
      </c>
      <c r="M304">
        <v>2</v>
      </c>
      <c r="N304">
        <v>0</v>
      </c>
      <c r="O304">
        <f>SUM(A304:M304)</f>
        <v>41</v>
      </c>
    </row>
    <row r="305" spans="1:15" x14ac:dyDescent="0.45">
      <c r="A305">
        <v>3</v>
      </c>
      <c r="B305">
        <v>2</v>
      </c>
      <c r="C305">
        <v>3</v>
      </c>
      <c r="D305">
        <v>2</v>
      </c>
      <c r="E305">
        <v>3</v>
      </c>
      <c r="F305">
        <v>2</v>
      </c>
      <c r="G305">
        <v>2</v>
      </c>
      <c r="H305">
        <v>3</v>
      </c>
      <c r="I305">
        <v>3</v>
      </c>
      <c r="J305">
        <v>2</v>
      </c>
      <c r="K305">
        <v>2</v>
      </c>
      <c r="L305">
        <v>2</v>
      </c>
      <c r="M305">
        <v>2</v>
      </c>
      <c r="N305">
        <v>1</v>
      </c>
      <c r="O305">
        <f>SUM(A305:M305)</f>
        <v>31</v>
      </c>
    </row>
    <row r="306" spans="1:15" x14ac:dyDescent="0.45">
      <c r="A306">
        <v>4</v>
      </c>
      <c r="B306">
        <v>3</v>
      </c>
      <c r="C306">
        <v>2</v>
      </c>
      <c r="D306">
        <v>4</v>
      </c>
      <c r="E306">
        <v>4</v>
      </c>
      <c r="F306">
        <v>4</v>
      </c>
      <c r="G306">
        <v>4</v>
      </c>
      <c r="H306">
        <v>3</v>
      </c>
      <c r="I306">
        <v>4</v>
      </c>
      <c r="J306">
        <v>3</v>
      </c>
      <c r="K306">
        <v>5</v>
      </c>
      <c r="L306">
        <v>3</v>
      </c>
      <c r="M306">
        <v>4</v>
      </c>
      <c r="N306">
        <v>1</v>
      </c>
      <c r="O306">
        <f>SUM(A306:M306)</f>
        <v>47</v>
      </c>
    </row>
    <row r="307" spans="1:15" x14ac:dyDescent="0.45">
      <c r="A307">
        <v>2</v>
      </c>
      <c r="B307">
        <v>2</v>
      </c>
      <c r="C307">
        <v>2</v>
      </c>
      <c r="D307">
        <v>5</v>
      </c>
      <c r="E307">
        <v>4</v>
      </c>
      <c r="F307">
        <v>2</v>
      </c>
      <c r="G307">
        <v>3</v>
      </c>
      <c r="H307">
        <v>2</v>
      </c>
      <c r="I307">
        <v>2</v>
      </c>
      <c r="J307">
        <v>2</v>
      </c>
      <c r="K307">
        <v>3</v>
      </c>
      <c r="L307">
        <v>4</v>
      </c>
      <c r="M307">
        <v>2</v>
      </c>
      <c r="N307">
        <v>1</v>
      </c>
      <c r="O307">
        <f>SUM(A307:M307)</f>
        <v>35</v>
      </c>
    </row>
    <row r="308" spans="1:15" x14ac:dyDescent="0.45">
      <c r="A308">
        <v>4</v>
      </c>
      <c r="B308">
        <v>4</v>
      </c>
      <c r="C308">
        <v>3</v>
      </c>
      <c r="D308">
        <v>2</v>
      </c>
      <c r="E308">
        <v>4</v>
      </c>
      <c r="F308">
        <v>2</v>
      </c>
      <c r="G308">
        <v>2</v>
      </c>
      <c r="H308">
        <v>4</v>
      </c>
      <c r="I308">
        <v>2</v>
      </c>
      <c r="J308">
        <v>2</v>
      </c>
      <c r="K308">
        <v>2</v>
      </c>
      <c r="L308">
        <v>2</v>
      </c>
      <c r="M308">
        <v>4</v>
      </c>
      <c r="N308">
        <v>1</v>
      </c>
      <c r="O308">
        <f>SUM(A308:M308)</f>
        <v>37</v>
      </c>
    </row>
    <row r="309" spans="1:15" x14ac:dyDescent="0.45">
      <c r="A309">
        <v>5</v>
      </c>
      <c r="B309">
        <v>5</v>
      </c>
      <c r="C309">
        <v>2</v>
      </c>
      <c r="D309">
        <v>5</v>
      </c>
      <c r="E309">
        <v>5</v>
      </c>
      <c r="F309">
        <v>2</v>
      </c>
      <c r="G309">
        <v>5</v>
      </c>
      <c r="H309">
        <v>5</v>
      </c>
      <c r="I309">
        <v>5</v>
      </c>
      <c r="J309">
        <v>5</v>
      </c>
      <c r="K309">
        <v>5</v>
      </c>
      <c r="L309">
        <v>5</v>
      </c>
      <c r="M309">
        <v>5</v>
      </c>
      <c r="N309">
        <v>1</v>
      </c>
      <c r="O309">
        <f>SUM(A309:M309)</f>
        <v>59</v>
      </c>
    </row>
    <row r="310" spans="1:15" x14ac:dyDescent="0.45">
      <c r="A310">
        <v>4</v>
      </c>
      <c r="B310">
        <v>4</v>
      </c>
      <c r="C310">
        <v>2</v>
      </c>
      <c r="D310">
        <v>4</v>
      </c>
      <c r="E310">
        <v>2</v>
      </c>
      <c r="F310">
        <v>1</v>
      </c>
      <c r="G310">
        <v>2</v>
      </c>
      <c r="H310">
        <v>4</v>
      </c>
      <c r="I310">
        <v>4</v>
      </c>
      <c r="J310">
        <v>2</v>
      </c>
      <c r="K310">
        <v>2</v>
      </c>
      <c r="L310">
        <v>2</v>
      </c>
      <c r="M310">
        <v>4</v>
      </c>
      <c r="N310">
        <v>0</v>
      </c>
      <c r="O310">
        <f>SUM(A310:M310)</f>
        <v>37</v>
      </c>
    </row>
    <row r="311" spans="1:15" x14ac:dyDescent="0.45">
      <c r="A311">
        <v>4</v>
      </c>
      <c r="B311">
        <v>4</v>
      </c>
      <c r="C311">
        <v>2</v>
      </c>
      <c r="D311">
        <v>4</v>
      </c>
      <c r="E311">
        <v>1</v>
      </c>
      <c r="F311">
        <v>1</v>
      </c>
      <c r="G311">
        <v>2</v>
      </c>
      <c r="H311">
        <v>4</v>
      </c>
      <c r="I311">
        <v>2</v>
      </c>
      <c r="J311">
        <v>4</v>
      </c>
      <c r="K311">
        <v>2</v>
      </c>
      <c r="L311">
        <v>2</v>
      </c>
      <c r="M311">
        <v>4</v>
      </c>
      <c r="N311">
        <v>0</v>
      </c>
      <c r="O311">
        <f>SUM(A311:M311)</f>
        <v>36</v>
      </c>
    </row>
    <row r="312" spans="1:15" x14ac:dyDescent="0.45">
      <c r="A312">
        <v>2</v>
      </c>
      <c r="B312">
        <v>2</v>
      </c>
      <c r="C312">
        <v>1</v>
      </c>
      <c r="D312">
        <v>3</v>
      </c>
      <c r="E312">
        <v>3</v>
      </c>
      <c r="F312">
        <v>2</v>
      </c>
      <c r="G312">
        <v>3</v>
      </c>
      <c r="H312">
        <v>4</v>
      </c>
      <c r="I312">
        <v>1</v>
      </c>
      <c r="J312">
        <v>2</v>
      </c>
      <c r="K312">
        <v>2</v>
      </c>
      <c r="L312">
        <v>4</v>
      </c>
      <c r="M312">
        <v>2</v>
      </c>
      <c r="N312">
        <v>1</v>
      </c>
      <c r="O312">
        <f>SUM(A312:M312)</f>
        <v>31</v>
      </c>
    </row>
    <row r="313" spans="1:15" x14ac:dyDescent="0.45">
      <c r="A313">
        <v>2</v>
      </c>
      <c r="B313">
        <v>2</v>
      </c>
      <c r="C313">
        <v>2</v>
      </c>
      <c r="D313">
        <v>1</v>
      </c>
      <c r="E313">
        <v>2</v>
      </c>
      <c r="F313">
        <v>2</v>
      </c>
      <c r="G313">
        <v>2</v>
      </c>
      <c r="H313">
        <v>4</v>
      </c>
      <c r="I313">
        <v>4</v>
      </c>
      <c r="J313">
        <v>2</v>
      </c>
      <c r="K313">
        <v>1</v>
      </c>
      <c r="L313">
        <v>4</v>
      </c>
      <c r="M313">
        <v>2</v>
      </c>
      <c r="N313">
        <v>0</v>
      </c>
      <c r="O313">
        <f>SUM(A313:M313)</f>
        <v>30</v>
      </c>
    </row>
    <row r="314" spans="1:15" x14ac:dyDescent="0.45">
      <c r="A314">
        <v>4</v>
      </c>
      <c r="B314">
        <v>2</v>
      </c>
      <c r="C314">
        <v>1</v>
      </c>
      <c r="D314">
        <v>4</v>
      </c>
      <c r="E314">
        <v>4</v>
      </c>
      <c r="F314">
        <v>3</v>
      </c>
      <c r="G314">
        <v>2</v>
      </c>
      <c r="H314">
        <v>3</v>
      </c>
      <c r="I314">
        <v>2</v>
      </c>
      <c r="J314">
        <v>2</v>
      </c>
      <c r="K314">
        <v>3</v>
      </c>
      <c r="L314">
        <v>5</v>
      </c>
      <c r="M314">
        <v>2</v>
      </c>
      <c r="N314">
        <v>0</v>
      </c>
      <c r="O314">
        <f>SUM(A314:M314)</f>
        <v>37</v>
      </c>
    </row>
    <row r="315" spans="1:15" x14ac:dyDescent="0.45">
      <c r="A315">
        <v>4</v>
      </c>
      <c r="B315">
        <v>3</v>
      </c>
      <c r="C315">
        <v>4</v>
      </c>
      <c r="D315">
        <v>4</v>
      </c>
      <c r="E315">
        <v>4</v>
      </c>
      <c r="F315">
        <v>2</v>
      </c>
      <c r="G315">
        <v>2</v>
      </c>
      <c r="H315">
        <v>3</v>
      </c>
      <c r="I315">
        <v>2</v>
      </c>
      <c r="J315">
        <v>3</v>
      </c>
      <c r="K315">
        <v>3</v>
      </c>
      <c r="L315">
        <v>2</v>
      </c>
      <c r="M315">
        <v>3</v>
      </c>
      <c r="N315">
        <v>0</v>
      </c>
      <c r="O315">
        <f>SUM(A315:M315)</f>
        <v>39</v>
      </c>
    </row>
    <row r="316" spans="1:15" x14ac:dyDescent="0.45">
      <c r="A316">
        <v>4</v>
      </c>
      <c r="B316">
        <v>2</v>
      </c>
      <c r="C316">
        <v>2</v>
      </c>
      <c r="D316">
        <v>2</v>
      </c>
      <c r="E316">
        <v>2</v>
      </c>
      <c r="F316">
        <v>2</v>
      </c>
      <c r="G316">
        <v>2</v>
      </c>
      <c r="H316">
        <v>2</v>
      </c>
      <c r="I316">
        <v>2</v>
      </c>
      <c r="J316">
        <v>2</v>
      </c>
      <c r="K316">
        <v>2</v>
      </c>
      <c r="L316">
        <v>4</v>
      </c>
      <c r="M316">
        <v>2</v>
      </c>
      <c r="N316">
        <v>1</v>
      </c>
      <c r="O316">
        <f>SUM(A316:M316)</f>
        <v>30</v>
      </c>
    </row>
    <row r="317" spans="1:15" x14ac:dyDescent="0.45">
      <c r="A317">
        <v>4</v>
      </c>
      <c r="B317">
        <v>2</v>
      </c>
      <c r="C317">
        <v>4</v>
      </c>
      <c r="D317">
        <v>2</v>
      </c>
      <c r="E317">
        <v>4</v>
      </c>
      <c r="F317">
        <v>2</v>
      </c>
      <c r="G317">
        <v>2</v>
      </c>
      <c r="H317">
        <v>3</v>
      </c>
      <c r="I317">
        <v>4</v>
      </c>
      <c r="J317">
        <v>2</v>
      </c>
      <c r="K317">
        <v>2</v>
      </c>
      <c r="L317">
        <v>4</v>
      </c>
      <c r="M317">
        <v>3</v>
      </c>
      <c r="N317">
        <v>1</v>
      </c>
      <c r="O317">
        <f>SUM(A317:M317)</f>
        <v>38</v>
      </c>
    </row>
    <row r="318" spans="1:15" x14ac:dyDescent="0.45">
      <c r="A318">
        <v>4</v>
      </c>
      <c r="B318">
        <v>2</v>
      </c>
      <c r="C318">
        <v>4</v>
      </c>
      <c r="D318">
        <v>4</v>
      </c>
      <c r="E318">
        <v>2</v>
      </c>
      <c r="F318">
        <v>2</v>
      </c>
      <c r="G318">
        <v>2</v>
      </c>
      <c r="H318">
        <v>4</v>
      </c>
      <c r="I318">
        <v>2</v>
      </c>
      <c r="J318">
        <v>4</v>
      </c>
      <c r="K318">
        <v>4</v>
      </c>
      <c r="L318">
        <v>2</v>
      </c>
      <c r="M318">
        <v>4</v>
      </c>
      <c r="N318">
        <v>0</v>
      </c>
      <c r="O318">
        <f>SUM(A318:M318)</f>
        <v>40</v>
      </c>
    </row>
    <row r="319" spans="1:15" x14ac:dyDescent="0.45">
      <c r="A319">
        <v>3</v>
      </c>
      <c r="B319">
        <v>2</v>
      </c>
      <c r="C319">
        <v>1</v>
      </c>
      <c r="D319">
        <v>1</v>
      </c>
      <c r="E319">
        <v>1</v>
      </c>
      <c r="F319">
        <v>1</v>
      </c>
      <c r="G319">
        <v>2</v>
      </c>
      <c r="H319">
        <v>1</v>
      </c>
      <c r="I319">
        <v>1</v>
      </c>
      <c r="J319">
        <v>2</v>
      </c>
      <c r="K319">
        <v>2</v>
      </c>
      <c r="L319">
        <v>2</v>
      </c>
      <c r="M319">
        <v>2</v>
      </c>
      <c r="N319">
        <v>1</v>
      </c>
      <c r="O319">
        <f>SUM(A319:M319)</f>
        <v>21</v>
      </c>
    </row>
    <row r="320" spans="1:15" x14ac:dyDescent="0.45">
      <c r="A320">
        <v>2</v>
      </c>
      <c r="B320">
        <v>3</v>
      </c>
      <c r="C320">
        <v>2</v>
      </c>
      <c r="D320">
        <v>4</v>
      </c>
      <c r="E320">
        <v>4</v>
      </c>
      <c r="F320">
        <v>3</v>
      </c>
      <c r="G320">
        <v>3</v>
      </c>
      <c r="H320">
        <v>4</v>
      </c>
      <c r="I320">
        <v>2</v>
      </c>
      <c r="J320">
        <v>2</v>
      </c>
      <c r="K320">
        <v>2</v>
      </c>
      <c r="L320">
        <v>2</v>
      </c>
      <c r="M320">
        <v>2</v>
      </c>
      <c r="N320" s="2">
        <v>1</v>
      </c>
      <c r="O320">
        <f>SUM(A320:M320)</f>
        <v>35</v>
      </c>
    </row>
    <row r="321" spans="1:15" x14ac:dyDescent="0.45">
      <c r="A321">
        <v>4</v>
      </c>
      <c r="B321">
        <v>2</v>
      </c>
      <c r="C321">
        <v>4</v>
      </c>
      <c r="D321">
        <v>4</v>
      </c>
      <c r="E321">
        <v>4</v>
      </c>
      <c r="F321">
        <v>2</v>
      </c>
      <c r="G321">
        <v>4</v>
      </c>
      <c r="H321">
        <v>1</v>
      </c>
      <c r="I321">
        <v>1</v>
      </c>
      <c r="J321">
        <v>1</v>
      </c>
      <c r="K321">
        <v>2</v>
      </c>
      <c r="L321">
        <v>4</v>
      </c>
      <c r="M321">
        <v>3</v>
      </c>
      <c r="N321">
        <v>1</v>
      </c>
      <c r="O321">
        <f>SUM(A321:M321)</f>
        <v>36</v>
      </c>
    </row>
    <row r="322" spans="1:15" x14ac:dyDescent="0.45">
      <c r="A322">
        <v>1</v>
      </c>
      <c r="B322">
        <v>1</v>
      </c>
      <c r="C322">
        <v>2</v>
      </c>
      <c r="D322">
        <v>2</v>
      </c>
      <c r="E322">
        <v>2</v>
      </c>
      <c r="F322">
        <v>1</v>
      </c>
      <c r="G322">
        <v>2</v>
      </c>
      <c r="H322">
        <v>1</v>
      </c>
      <c r="I322">
        <v>1</v>
      </c>
      <c r="J322">
        <v>1</v>
      </c>
      <c r="K322">
        <v>1</v>
      </c>
      <c r="L322">
        <v>2</v>
      </c>
      <c r="M322">
        <v>1</v>
      </c>
      <c r="N322">
        <v>1</v>
      </c>
      <c r="O322">
        <f>SUM(A322:M322)</f>
        <v>18</v>
      </c>
    </row>
    <row r="323" spans="1:15" x14ac:dyDescent="0.45">
      <c r="A323">
        <v>5</v>
      </c>
      <c r="B323">
        <v>4</v>
      </c>
      <c r="C323">
        <v>4</v>
      </c>
      <c r="D323">
        <v>5</v>
      </c>
      <c r="E323">
        <v>5</v>
      </c>
      <c r="F323">
        <v>5</v>
      </c>
      <c r="G323">
        <v>3</v>
      </c>
      <c r="H323">
        <v>4</v>
      </c>
      <c r="I323">
        <v>4</v>
      </c>
      <c r="J323">
        <v>2</v>
      </c>
      <c r="K323">
        <v>5</v>
      </c>
      <c r="L323">
        <v>4</v>
      </c>
      <c r="M323">
        <v>4</v>
      </c>
      <c r="N323">
        <v>0</v>
      </c>
      <c r="O323">
        <f>SUM(A323:M323)</f>
        <v>54</v>
      </c>
    </row>
    <row r="324" spans="1:15" x14ac:dyDescent="0.45">
      <c r="A324">
        <v>5</v>
      </c>
      <c r="B324">
        <v>4</v>
      </c>
      <c r="C324">
        <v>4</v>
      </c>
      <c r="D324">
        <v>5</v>
      </c>
      <c r="E324">
        <v>5</v>
      </c>
      <c r="F324">
        <v>3</v>
      </c>
      <c r="G324">
        <v>2</v>
      </c>
      <c r="H324">
        <v>4</v>
      </c>
      <c r="I324">
        <v>4</v>
      </c>
      <c r="J324">
        <v>4</v>
      </c>
      <c r="K324">
        <v>4</v>
      </c>
      <c r="L324">
        <v>3</v>
      </c>
      <c r="M324">
        <v>4</v>
      </c>
      <c r="N324">
        <v>0</v>
      </c>
      <c r="O324">
        <f>SUM(A324:M324)</f>
        <v>51</v>
      </c>
    </row>
    <row r="325" spans="1:15" x14ac:dyDescent="0.45">
      <c r="A325">
        <v>4</v>
      </c>
      <c r="B325">
        <v>3</v>
      </c>
      <c r="C325">
        <v>3</v>
      </c>
      <c r="D325">
        <v>4</v>
      </c>
      <c r="E325">
        <v>2</v>
      </c>
      <c r="F325">
        <v>2</v>
      </c>
      <c r="G325">
        <v>4</v>
      </c>
      <c r="H325">
        <v>4</v>
      </c>
      <c r="I325">
        <v>3</v>
      </c>
      <c r="J325">
        <v>2</v>
      </c>
      <c r="K325">
        <v>4</v>
      </c>
      <c r="L325">
        <v>4</v>
      </c>
      <c r="M325">
        <v>4</v>
      </c>
      <c r="N325">
        <v>1</v>
      </c>
      <c r="O325">
        <f>SUM(A325:M325)</f>
        <v>43</v>
      </c>
    </row>
    <row r="326" spans="1:15" x14ac:dyDescent="0.45">
      <c r="A326">
        <v>4</v>
      </c>
      <c r="B326">
        <v>5</v>
      </c>
      <c r="C326">
        <v>2</v>
      </c>
      <c r="D326">
        <v>5</v>
      </c>
      <c r="E326">
        <v>5</v>
      </c>
      <c r="F326">
        <v>2</v>
      </c>
      <c r="G326">
        <v>4</v>
      </c>
      <c r="H326">
        <v>4</v>
      </c>
      <c r="I326">
        <v>3</v>
      </c>
      <c r="J326">
        <v>2</v>
      </c>
      <c r="K326">
        <v>2</v>
      </c>
      <c r="L326">
        <v>4</v>
      </c>
      <c r="M326">
        <v>4</v>
      </c>
      <c r="N326">
        <v>0</v>
      </c>
      <c r="O326">
        <f>SUM(A326:M326)</f>
        <v>46</v>
      </c>
    </row>
    <row r="327" spans="1:15" x14ac:dyDescent="0.45">
      <c r="A327">
        <v>4</v>
      </c>
      <c r="B327">
        <v>4</v>
      </c>
      <c r="C327">
        <v>4</v>
      </c>
      <c r="D327">
        <v>4</v>
      </c>
      <c r="E327">
        <v>2</v>
      </c>
      <c r="F327">
        <v>4</v>
      </c>
      <c r="G327">
        <v>2</v>
      </c>
      <c r="H327">
        <v>2</v>
      </c>
      <c r="I327">
        <v>4</v>
      </c>
      <c r="J327">
        <v>4</v>
      </c>
      <c r="K327">
        <v>4</v>
      </c>
      <c r="L327">
        <v>4</v>
      </c>
      <c r="M327">
        <v>4</v>
      </c>
      <c r="N327">
        <v>1</v>
      </c>
      <c r="O327">
        <f>SUM(A327:M327)</f>
        <v>46</v>
      </c>
    </row>
    <row r="328" spans="1:15" x14ac:dyDescent="0.45">
      <c r="A328">
        <v>5</v>
      </c>
      <c r="B328">
        <v>5</v>
      </c>
      <c r="C328">
        <v>4</v>
      </c>
      <c r="D328">
        <v>5</v>
      </c>
      <c r="E328">
        <v>5</v>
      </c>
      <c r="F328">
        <v>4</v>
      </c>
      <c r="G328">
        <v>4</v>
      </c>
      <c r="H328">
        <v>5</v>
      </c>
      <c r="I328">
        <v>5</v>
      </c>
      <c r="J328">
        <v>4</v>
      </c>
      <c r="K328">
        <v>5</v>
      </c>
      <c r="L328">
        <v>1</v>
      </c>
      <c r="M328">
        <v>4</v>
      </c>
      <c r="N328">
        <v>0</v>
      </c>
      <c r="O328">
        <f>SUM(A328:M328)</f>
        <v>56</v>
      </c>
    </row>
    <row r="329" spans="1:15" x14ac:dyDescent="0.45">
      <c r="A329">
        <v>2</v>
      </c>
      <c r="B329">
        <v>2</v>
      </c>
      <c r="C329">
        <v>1</v>
      </c>
      <c r="D329">
        <v>2</v>
      </c>
      <c r="E329">
        <v>2</v>
      </c>
      <c r="F329">
        <v>1</v>
      </c>
      <c r="G329">
        <v>1</v>
      </c>
      <c r="H329">
        <v>4</v>
      </c>
      <c r="I329">
        <v>1</v>
      </c>
      <c r="J329">
        <v>1</v>
      </c>
      <c r="K329">
        <v>1</v>
      </c>
      <c r="L329">
        <v>1</v>
      </c>
      <c r="M329">
        <v>1</v>
      </c>
      <c r="N329">
        <v>0</v>
      </c>
      <c r="O329">
        <f>SUM(A329:M329)</f>
        <v>20</v>
      </c>
    </row>
    <row r="330" spans="1:15" x14ac:dyDescent="0.45">
      <c r="A330">
        <v>4</v>
      </c>
      <c r="B330">
        <v>4</v>
      </c>
      <c r="C330">
        <v>2</v>
      </c>
      <c r="D330">
        <v>4</v>
      </c>
      <c r="E330">
        <v>2</v>
      </c>
      <c r="F330">
        <v>4</v>
      </c>
      <c r="G330">
        <v>1</v>
      </c>
      <c r="H330">
        <v>3</v>
      </c>
      <c r="I330">
        <v>2</v>
      </c>
      <c r="J330">
        <v>2</v>
      </c>
      <c r="K330">
        <v>5</v>
      </c>
      <c r="L330">
        <v>5</v>
      </c>
      <c r="M330">
        <v>4</v>
      </c>
      <c r="N330" s="2">
        <v>1</v>
      </c>
      <c r="O330">
        <f>SUM(A330:M330)</f>
        <v>42</v>
      </c>
    </row>
    <row r="331" spans="1:15" x14ac:dyDescent="0.45">
      <c r="A331">
        <v>4</v>
      </c>
      <c r="B331">
        <v>4</v>
      </c>
      <c r="C331">
        <v>2</v>
      </c>
      <c r="D331">
        <v>2</v>
      </c>
      <c r="E331">
        <v>1</v>
      </c>
      <c r="F331">
        <v>2</v>
      </c>
      <c r="G331">
        <v>2</v>
      </c>
      <c r="H331">
        <v>4</v>
      </c>
      <c r="I331">
        <v>2</v>
      </c>
      <c r="J331">
        <v>2</v>
      </c>
      <c r="K331">
        <v>1</v>
      </c>
      <c r="L331">
        <v>3</v>
      </c>
      <c r="M331">
        <v>4</v>
      </c>
      <c r="N331">
        <v>0</v>
      </c>
      <c r="O331">
        <f>SUM(A331:M331)</f>
        <v>33</v>
      </c>
    </row>
    <row r="332" spans="1:15" x14ac:dyDescent="0.45">
      <c r="A332">
        <v>4</v>
      </c>
      <c r="B332">
        <v>4</v>
      </c>
      <c r="C332">
        <v>4</v>
      </c>
      <c r="D332">
        <v>4</v>
      </c>
      <c r="E332">
        <v>4</v>
      </c>
      <c r="F332">
        <v>2</v>
      </c>
      <c r="G332">
        <v>2</v>
      </c>
      <c r="H332">
        <v>3</v>
      </c>
      <c r="I332">
        <v>3</v>
      </c>
      <c r="J332">
        <v>4</v>
      </c>
      <c r="K332">
        <v>4</v>
      </c>
      <c r="L332">
        <v>4</v>
      </c>
      <c r="M332">
        <v>4</v>
      </c>
      <c r="N332" s="2">
        <v>1</v>
      </c>
      <c r="O332">
        <f>SUM(A332:M332)</f>
        <v>46</v>
      </c>
    </row>
    <row r="333" spans="1:15" x14ac:dyDescent="0.45">
      <c r="A333">
        <v>4</v>
      </c>
      <c r="B333">
        <v>2</v>
      </c>
      <c r="C333">
        <v>4</v>
      </c>
      <c r="D333">
        <v>2</v>
      </c>
      <c r="E333">
        <v>2</v>
      </c>
      <c r="F333">
        <v>2</v>
      </c>
      <c r="G333">
        <v>3</v>
      </c>
      <c r="H333">
        <v>4</v>
      </c>
      <c r="I333">
        <v>2</v>
      </c>
      <c r="J333">
        <v>2</v>
      </c>
      <c r="K333">
        <v>2</v>
      </c>
      <c r="L333">
        <v>3</v>
      </c>
      <c r="M333">
        <v>3</v>
      </c>
      <c r="N333">
        <v>0</v>
      </c>
      <c r="O333">
        <f>SUM(A333:M333)</f>
        <v>35</v>
      </c>
    </row>
    <row r="334" spans="1:15" x14ac:dyDescent="0.45">
      <c r="A334">
        <v>3</v>
      </c>
      <c r="B334">
        <v>2</v>
      </c>
      <c r="C334">
        <v>3</v>
      </c>
      <c r="D334">
        <v>4</v>
      </c>
      <c r="E334">
        <v>4</v>
      </c>
      <c r="F334">
        <v>2</v>
      </c>
      <c r="G334">
        <v>2</v>
      </c>
      <c r="H334">
        <v>4</v>
      </c>
      <c r="I334">
        <v>2</v>
      </c>
      <c r="J334">
        <v>2</v>
      </c>
      <c r="K334">
        <v>2</v>
      </c>
      <c r="L334">
        <v>3</v>
      </c>
      <c r="M334">
        <v>3</v>
      </c>
      <c r="N334">
        <v>0</v>
      </c>
      <c r="O334">
        <f>SUM(A334:M334)</f>
        <v>36</v>
      </c>
    </row>
    <row r="335" spans="1:15" x14ac:dyDescent="0.45">
      <c r="A335">
        <v>4</v>
      </c>
      <c r="B335">
        <v>2</v>
      </c>
      <c r="C335">
        <v>3</v>
      </c>
      <c r="D335">
        <v>4</v>
      </c>
      <c r="E335">
        <v>4</v>
      </c>
      <c r="F335">
        <v>2</v>
      </c>
      <c r="G335">
        <v>2</v>
      </c>
      <c r="H335">
        <v>2</v>
      </c>
      <c r="I335">
        <v>1</v>
      </c>
      <c r="J335">
        <v>1</v>
      </c>
      <c r="K335">
        <v>2</v>
      </c>
      <c r="L335">
        <v>2</v>
      </c>
      <c r="M335">
        <v>2</v>
      </c>
      <c r="N335">
        <v>1</v>
      </c>
      <c r="O335">
        <f>SUM(A335:M335)</f>
        <v>31</v>
      </c>
    </row>
    <row r="336" spans="1:15" x14ac:dyDescent="0.45">
      <c r="A336">
        <v>3</v>
      </c>
      <c r="B336">
        <v>3</v>
      </c>
      <c r="C336">
        <v>2</v>
      </c>
      <c r="D336">
        <v>3</v>
      </c>
      <c r="E336">
        <v>3</v>
      </c>
      <c r="F336">
        <v>2</v>
      </c>
      <c r="G336">
        <v>3</v>
      </c>
      <c r="H336">
        <v>1</v>
      </c>
      <c r="I336">
        <v>2</v>
      </c>
      <c r="J336">
        <v>3</v>
      </c>
      <c r="K336">
        <v>2</v>
      </c>
      <c r="L336">
        <v>3</v>
      </c>
      <c r="M336">
        <v>2</v>
      </c>
      <c r="N336">
        <v>0</v>
      </c>
      <c r="O336">
        <f>SUM(A336:M336)</f>
        <v>32</v>
      </c>
    </row>
    <row r="337" spans="1:15" x14ac:dyDescent="0.45">
      <c r="A337">
        <v>2</v>
      </c>
      <c r="B337">
        <v>2</v>
      </c>
      <c r="C337">
        <v>3</v>
      </c>
      <c r="D337">
        <v>3</v>
      </c>
      <c r="E337">
        <v>2</v>
      </c>
      <c r="F337">
        <v>2</v>
      </c>
      <c r="G337">
        <v>4</v>
      </c>
      <c r="H337">
        <v>4</v>
      </c>
      <c r="I337">
        <v>1</v>
      </c>
      <c r="J337">
        <v>1</v>
      </c>
      <c r="K337">
        <v>1</v>
      </c>
      <c r="L337">
        <v>2</v>
      </c>
      <c r="M337">
        <v>4</v>
      </c>
      <c r="N337">
        <v>1</v>
      </c>
      <c r="O337">
        <f>SUM(A337:M337)</f>
        <v>31</v>
      </c>
    </row>
    <row r="338" spans="1:15" x14ac:dyDescent="0.45">
      <c r="A338">
        <v>4</v>
      </c>
      <c r="B338">
        <v>4</v>
      </c>
      <c r="C338">
        <v>2</v>
      </c>
      <c r="D338">
        <v>2</v>
      </c>
      <c r="E338">
        <v>2</v>
      </c>
      <c r="F338">
        <v>2</v>
      </c>
      <c r="G338">
        <v>2</v>
      </c>
      <c r="H338">
        <v>4</v>
      </c>
      <c r="I338">
        <v>4</v>
      </c>
      <c r="J338">
        <v>3</v>
      </c>
      <c r="K338">
        <v>2</v>
      </c>
      <c r="L338">
        <v>4</v>
      </c>
      <c r="M338">
        <v>3</v>
      </c>
      <c r="N338">
        <v>0</v>
      </c>
      <c r="O338">
        <f>SUM(A338:M338)</f>
        <v>38</v>
      </c>
    </row>
    <row r="339" spans="1:15" x14ac:dyDescent="0.45">
      <c r="A339">
        <v>3</v>
      </c>
      <c r="B339">
        <v>3</v>
      </c>
      <c r="C339">
        <v>2</v>
      </c>
      <c r="D339">
        <v>4</v>
      </c>
      <c r="E339">
        <v>3</v>
      </c>
      <c r="F339">
        <v>3</v>
      </c>
      <c r="G339">
        <v>3</v>
      </c>
      <c r="H339">
        <v>4</v>
      </c>
      <c r="I339">
        <v>4</v>
      </c>
      <c r="J339">
        <v>3</v>
      </c>
      <c r="K339">
        <v>3</v>
      </c>
      <c r="L339">
        <v>3</v>
      </c>
      <c r="M339">
        <v>3</v>
      </c>
      <c r="N339">
        <v>0</v>
      </c>
      <c r="O339">
        <f>SUM(A339:M339)</f>
        <v>41</v>
      </c>
    </row>
    <row r="340" spans="1:15" x14ac:dyDescent="0.45">
      <c r="A340">
        <v>2</v>
      </c>
      <c r="B340">
        <v>1</v>
      </c>
      <c r="C340">
        <v>3</v>
      </c>
      <c r="D340">
        <v>1</v>
      </c>
      <c r="E340">
        <v>2</v>
      </c>
      <c r="F340">
        <v>1</v>
      </c>
      <c r="G340">
        <v>2</v>
      </c>
      <c r="H340">
        <v>2</v>
      </c>
      <c r="I340">
        <v>2</v>
      </c>
      <c r="J340">
        <v>2</v>
      </c>
      <c r="K340">
        <v>2</v>
      </c>
      <c r="L340">
        <v>4</v>
      </c>
      <c r="M340">
        <v>2</v>
      </c>
      <c r="N340">
        <v>1</v>
      </c>
      <c r="O340">
        <f>SUM(A340:M340)</f>
        <v>26</v>
      </c>
    </row>
    <row r="341" spans="1:15" x14ac:dyDescent="0.45">
      <c r="A341">
        <v>5</v>
      </c>
      <c r="B341">
        <v>5</v>
      </c>
      <c r="C341">
        <v>2</v>
      </c>
      <c r="D341">
        <v>5</v>
      </c>
      <c r="E341">
        <v>5</v>
      </c>
      <c r="F341">
        <v>3</v>
      </c>
      <c r="G341">
        <v>5</v>
      </c>
      <c r="H341">
        <v>3</v>
      </c>
      <c r="I341">
        <v>2</v>
      </c>
      <c r="J341">
        <v>3</v>
      </c>
      <c r="K341">
        <v>4</v>
      </c>
      <c r="L341">
        <v>4</v>
      </c>
      <c r="M341">
        <v>5</v>
      </c>
      <c r="N341">
        <v>1</v>
      </c>
      <c r="O341">
        <f>SUM(A341:M341)</f>
        <v>51</v>
      </c>
    </row>
    <row r="342" spans="1:15" x14ac:dyDescent="0.45">
      <c r="A342">
        <v>4</v>
      </c>
      <c r="B342">
        <v>4</v>
      </c>
      <c r="C342">
        <v>2</v>
      </c>
      <c r="D342">
        <v>4</v>
      </c>
      <c r="E342">
        <v>3</v>
      </c>
      <c r="F342">
        <v>1</v>
      </c>
      <c r="G342">
        <v>2</v>
      </c>
      <c r="H342">
        <v>3</v>
      </c>
      <c r="I342">
        <v>2</v>
      </c>
      <c r="J342">
        <v>2</v>
      </c>
      <c r="K342">
        <v>2</v>
      </c>
      <c r="L342">
        <v>3</v>
      </c>
      <c r="M342">
        <v>4</v>
      </c>
      <c r="N342">
        <v>1</v>
      </c>
      <c r="O342">
        <f>SUM(A342:M342)</f>
        <v>36</v>
      </c>
    </row>
    <row r="343" spans="1:15" x14ac:dyDescent="0.45">
      <c r="A343">
        <v>4</v>
      </c>
      <c r="B343">
        <v>4</v>
      </c>
      <c r="C343">
        <v>3</v>
      </c>
      <c r="D343">
        <v>2</v>
      </c>
      <c r="E343">
        <v>2</v>
      </c>
      <c r="F343">
        <v>2</v>
      </c>
      <c r="G343">
        <v>2</v>
      </c>
      <c r="H343">
        <v>2</v>
      </c>
      <c r="I343">
        <v>2</v>
      </c>
      <c r="J343">
        <v>2</v>
      </c>
      <c r="K343">
        <v>2</v>
      </c>
      <c r="L343">
        <v>4</v>
      </c>
      <c r="M343">
        <v>2</v>
      </c>
      <c r="N343">
        <v>1</v>
      </c>
      <c r="O343">
        <f>SUM(A343:M343)</f>
        <v>33</v>
      </c>
    </row>
    <row r="344" spans="1:15" x14ac:dyDescent="0.45">
      <c r="A344">
        <v>2</v>
      </c>
      <c r="B344">
        <v>2</v>
      </c>
      <c r="C344">
        <v>4</v>
      </c>
      <c r="D344">
        <v>2</v>
      </c>
      <c r="E344">
        <v>4</v>
      </c>
      <c r="F344">
        <v>2</v>
      </c>
      <c r="G344">
        <v>1</v>
      </c>
      <c r="H344">
        <v>4</v>
      </c>
      <c r="I344">
        <v>4</v>
      </c>
      <c r="J344">
        <v>4</v>
      </c>
      <c r="K344">
        <v>2</v>
      </c>
      <c r="L344">
        <v>4</v>
      </c>
      <c r="M344">
        <v>2</v>
      </c>
      <c r="N344">
        <v>1</v>
      </c>
      <c r="O344">
        <f>SUM(A344:M344)</f>
        <v>37</v>
      </c>
    </row>
    <row r="345" spans="1:15" x14ac:dyDescent="0.45">
      <c r="A345">
        <v>4</v>
      </c>
      <c r="B345">
        <v>4</v>
      </c>
      <c r="C345">
        <v>3</v>
      </c>
      <c r="D345">
        <v>2</v>
      </c>
      <c r="E345">
        <v>2</v>
      </c>
      <c r="F345">
        <v>2</v>
      </c>
      <c r="G345">
        <v>2</v>
      </c>
      <c r="H345">
        <v>4</v>
      </c>
      <c r="I345">
        <v>4</v>
      </c>
      <c r="J345">
        <v>3</v>
      </c>
      <c r="K345">
        <v>2</v>
      </c>
      <c r="L345">
        <v>4</v>
      </c>
      <c r="M345">
        <v>4</v>
      </c>
      <c r="N345">
        <v>0</v>
      </c>
      <c r="O345">
        <f>SUM(A345:M345)</f>
        <v>40</v>
      </c>
    </row>
    <row r="346" spans="1:15" x14ac:dyDescent="0.45">
      <c r="A346">
        <v>4</v>
      </c>
      <c r="B346">
        <v>4</v>
      </c>
      <c r="C346">
        <v>2</v>
      </c>
      <c r="D346">
        <v>4</v>
      </c>
      <c r="E346">
        <v>4</v>
      </c>
      <c r="F346">
        <v>2</v>
      </c>
      <c r="G346">
        <v>1</v>
      </c>
      <c r="H346">
        <v>1</v>
      </c>
      <c r="I346">
        <v>2</v>
      </c>
      <c r="J346">
        <v>2</v>
      </c>
      <c r="K346">
        <v>2</v>
      </c>
      <c r="L346">
        <v>3</v>
      </c>
      <c r="M346">
        <v>3</v>
      </c>
      <c r="N346" s="2">
        <v>1</v>
      </c>
      <c r="O346">
        <f>SUM(A346:M346)</f>
        <v>34</v>
      </c>
    </row>
    <row r="347" spans="1:15" x14ac:dyDescent="0.45">
      <c r="A347">
        <v>3</v>
      </c>
      <c r="B347">
        <v>1</v>
      </c>
      <c r="C347">
        <v>1</v>
      </c>
      <c r="D347">
        <v>4</v>
      </c>
      <c r="E347">
        <v>2</v>
      </c>
      <c r="F347">
        <v>2</v>
      </c>
      <c r="G347">
        <v>3</v>
      </c>
      <c r="H347">
        <v>3</v>
      </c>
      <c r="I347">
        <v>3</v>
      </c>
      <c r="J347">
        <v>1</v>
      </c>
      <c r="K347">
        <v>4</v>
      </c>
      <c r="L347">
        <v>4</v>
      </c>
      <c r="M347">
        <v>1</v>
      </c>
      <c r="N347" s="2">
        <v>1</v>
      </c>
      <c r="O347">
        <f>SUM(A347:M347)</f>
        <v>32</v>
      </c>
    </row>
    <row r="348" spans="1:15" x14ac:dyDescent="0.45">
      <c r="A348">
        <v>2</v>
      </c>
      <c r="B348">
        <v>4</v>
      </c>
      <c r="C348">
        <v>2</v>
      </c>
      <c r="D348">
        <v>2</v>
      </c>
      <c r="E348">
        <v>2</v>
      </c>
      <c r="F348">
        <v>2</v>
      </c>
      <c r="G348">
        <v>2</v>
      </c>
      <c r="H348">
        <v>2</v>
      </c>
      <c r="I348">
        <v>2</v>
      </c>
      <c r="J348">
        <v>1</v>
      </c>
      <c r="K348">
        <v>4</v>
      </c>
      <c r="L348">
        <v>1</v>
      </c>
      <c r="M348">
        <v>2</v>
      </c>
      <c r="N348">
        <v>0</v>
      </c>
      <c r="O348">
        <f>SUM(A348:M348)</f>
        <v>28</v>
      </c>
    </row>
    <row r="349" spans="1:15" x14ac:dyDescent="0.45">
      <c r="A349">
        <v>2</v>
      </c>
      <c r="B349">
        <v>4</v>
      </c>
      <c r="C349">
        <v>2</v>
      </c>
      <c r="D349">
        <v>2</v>
      </c>
      <c r="E349">
        <v>2</v>
      </c>
      <c r="F349">
        <v>2</v>
      </c>
      <c r="G349">
        <v>2</v>
      </c>
      <c r="H349">
        <v>2</v>
      </c>
      <c r="I349">
        <v>2</v>
      </c>
      <c r="J349">
        <v>2</v>
      </c>
      <c r="K349">
        <v>2</v>
      </c>
      <c r="L349">
        <v>2</v>
      </c>
      <c r="M349">
        <v>4</v>
      </c>
      <c r="N349">
        <v>1</v>
      </c>
      <c r="O349">
        <f>SUM(A349:M349)</f>
        <v>30</v>
      </c>
    </row>
    <row r="350" spans="1:15" x14ac:dyDescent="0.45">
      <c r="A350">
        <v>5</v>
      </c>
      <c r="B350">
        <v>5</v>
      </c>
      <c r="C350">
        <v>1</v>
      </c>
      <c r="D350">
        <v>1</v>
      </c>
      <c r="E350">
        <v>2</v>
      </c>
      <c r="F350">
        <v>2</v>
      </c>
      <c r="G350">
        <v>4</v>
      </c>
      <c r="H350">
        <v>5</v>
      </c>
      <c r="I350">
        <v>2</v>
      </c>
      <c r="J350">
        <v>4</v>
      </c>
      <c r="K350">
        <v>4</v>
      </c>
      <c r="L350">
        <v>5</v>
      </c>
      <c r="M350">
        <v>5</v>
      </c>
      <c r="N350">
        <v>1</v>
      </c>
      <c r="O350">
        <f>SUM(A350:M350)</f>
        <v>45</v>
      </c>
    </row>
    <row r="351" spans="1:15" x14ac:dyDescent="0.45">
      <c r="A351">
        <v>4</v>
      </c>
      <c r="B351">
        <v>4</v>
      </c>
      <c r="C351">
        <v>2</v>
      </c>
      <c r="D351">
        <v>2</v>
      </c>
      <c r="E351">
        <v>4</v>
      </c>
      <c r="F351">
        <v>2</v>
      </c>
      <c r="G351">
        <v>2</v>
      </c>
      <c r="H351">
        <v>3</v>
      </c>
      <c r="I351">
        <v>4</v>
      </c>
      <c r="J351">
        <v>2</v>
      </c>
      <c r="K351">
        <v>2</v>
      </c>
      <c r="L351">
        <v>4</v>
      </c>
      <c r="M351">
        <v>4</v>
      </c>
      <c r="N351">
        <v>0</v>
      </c>
      <c r="O351">
        <f>SUM(A351:M351)</f>
        <v>39</v>
      </c>
    </row>
    <row r="352" spans="1:15" x14ac:dyDescent="0.45">
      <c r="A352">
        <v>4</v>
      </c>
      <c r="B352">
        <v>4</v>
      </c>
      <c r="C352">
        <v>4</v>
      </c>
      <c r="D352">
        <v>4</v>
      </c>
      <c r="E352">
        <v>4</v>
      </c>
      <c r="F352">
        <v>4</v>
      </c>
      <c r="G352">
        <v>2</v>
      </c>
      <c r="H352">
        <v>2</v>
      </c>
      <c r="I352">
        <v>4</v>
      </c>
      <c r="J352">
        <v>3</v>
      </c>
      <c r="K352">
        <v>5</v>
      </c>
      <c r="L352">
        <v>3</v>
      </c>
      <c r="M352">
        <v>5</v>
      </c>
      <c r="N352" s="2">
        <v>1</v>
      </c>
      <c r="O352">
        <f>SUM(A352:M352)</f>
        <v>48</v>
      </c>
    </row>
    <row r="353" spans="1:15" x14ac:dyDescent="0.45">
      <c r="A353">
        <v>2</v>
      </c>
      <c r="B353">
        <v>4</v>
      </c>
      <c r="C353">
        <v>3</v>
      </c>
      <c r="D353">
        <v>3</v>
      </c>
      <c r="E353">
        <v>2</v>
      </c>
      <c r="F353">
        <v>2</v>
      </c>
      <c r="G353">
        <v>2</v>
      </c>
      <c r="H353">
        <v>4</v>
      </c>
      <c r="I353">
        <v>3</v>
      </c>
      <c r="J353">
        <v>2</v>
      </c>
      <c r="K353">
        <v>2</v>
      </c>
      <c r="L353">
        <v>4</v>
      </c>
      <c r="M353">
        <v>2</v>
      </c>
      <c r="N353">
        <v>1</v>
      </c>
      <c r="O353">
        <f>SUM(A353:M353)</f>
        <v>35</v>
      </c>
    </row>
    <row r="354" spans="1:15" x14ac:dyDescent="0.45">
      <c r="A354">
        <v>5</v>
      </c>
      <c r="B354">
        <v>4</v>
      </c>
      <c r="C354">
        <v>5</v>
      </c>
      <c r="D354">
        <v>4</v>
      </c>
      <c r="E354">
        <v>5</v>
      </c>
      <c r="F354">
        <v>2</v>
      </c>
      <c r="G354">
        <v>1</v>
      </c>
      <c r="H354">
        <v>5</v>
      </c>
      <c r="I354">
        <v>5</v>
      </c>
      <c r="J354">
        <v>4</v>
      </c>
      <c r="K354">
        <v>5</v>
      </c>
      <c r="L354">
        <v>4</v>
      </c>
      <c r="M354">
        <v>5</v>
      </c>
      <c r="N354">
        <v>0</v>
      </c>
      <c r="O354">
        <f>SUM(A354:M354)</f>
        <v>54</v>
      </c>
    </row>
    <row r="355" spans="1:15" x14ac:dyDescent="0.45">
      <c r="A355">
        <v>4</v>
      </c>
      <c r="B355">
        <v>4</v>
      </c>
      <c r="C355">
        <v>2</v>
      </c>
      <c r="D355">
        <v>4</v>
      </c>
      <c r="E355">
        <v>4</v>
      </c>
      <c r="F355">
        <v>3</v>
      </c>
      <c r="G355">
        <v>4</v>
      </c>
      <c r="H355">
        <v>3</v>
      </c>
      <c r="I355">
        <v>3</v>
      </c>
      <c r="J355">
        <v>2</v>
      </c>
      <c r="K355">
        <v>2</v>
      </c>
      <c r="L355">
        <v>4</v>
      </c>
      <c r="M355">
        <v>4</v>
      </c>
      <c r="N355">
        <v>1</v>
      </c>
      <c r="O355">
        <f>SUM(A355:M355)</f>
        <v>43</v>
      </c>
    </row>
    <row r="356" spans="1:15" x14ac:dyDescent="0.45">
      <c r="A356">
        <v>4</v>
      </c>
      <c r="B356">
        <v>4</v>
      </c>
      <c r="C356">
        <v>2</v>
      </c>
      <c r="D356">
        <v>4</v>
      </c>
      <c r="E356">
        <v>4</v>
      </c>
      <c r="F356">
        <v>4</v>
      </c>
      <c r="G356">
        <v>4</v>
      </c>
      <c r="H356">
        <v>4</v>
      </c>
      <c r="I356">
        <v>4</v>
      </c>
      <c r="J356">
        <v>1</v>
      </c>
      <c r="K356">
        <v>4</v>
      </c>
      <c r="L356">
        <v>4</v>
      </c>
      <c r="M356">
        <v>5</v>
      </c>
      <c r="N356" s="2">
        <v>1</v>
      </c>
      <c r="O356">
        <f>SUM(A356:M356)</f>
        <v>48</v>
      </c>
    </row>
    <row r="357" spans="1:15" x14ac:dyDescent="0.45">
      <c r="A357">
        <v>5</v>
      </c>
      <c r="B357">
        <v>4</v>
      </c>
      <c r="C357">
        <v>4</v>
      </c>
      <c r="D357">
        <v>5</v>
      </c>
      <c r="E357">
        <v>4</v>
      </c>
      <c r="F357">
        <v>3</v>
      </c>
      <c r="G357">
        <v>2</v>
      </c>
      <c r="H357">
        <v>3</v>
      </c>
      <c r="I357">
        <v>4</v>
      </c>
      <c r="J357">
        <v>3</v>
      </c>
      <c r="K357">
        <v>2</v>
      </c>
      <c r="L357">
        <v>4</v>
      </c>
      <c r="M357">
        <v>4</v>
      </c>
      <c r="N357">
        <v>1</v>
      </c>
      <c r="O357">
        <f>SUM(A357:M357)</f>
        <v>47</v>
      </c>
    </row>
    <row r="358" spans="1:15" x14ac:dyDescent="0.45">
      <c r="A358">
        <v>4</v>
      </c>
      <c r="B358">
        <v>4</v>
      </c>
      <c r="C358">
        <v>4</v>
      </c>
      <c r="D358">
        <v>5</v>
      </c>
      <c r="E358">
        <v>5</v>
      </c>
      <c r="F358">
        <v>4</v>
      </c>
      <c r="G358">
        <v>3</v>
      </c>
      <c r="H358">
        <v>4</v>
      </c>
      <c r="I358">
        <v>4</v>
      </c>
      <c r="J358">
        <v>5</v>
      </c>
      <c r="K358">
        <v>4</v>
      </c>
      <c r="L358">
        <v>5</v>
      </c>
      <c r="M358">
        <v>5</v>
      </c>
      <c r="N358">
        <v>1</v>
      </c>
      <c r="O358">
        <f>SUM(A358:M358)</f>
        <v>56</v>
      </c>
    </row>
    <row r="359" spans="1:15" x14ac:dyDescent="0.45">
      <c r="A359">
        <v>4</v>
      </c>
      <c r="B359">
        <v>2</v>
      </c>
      <c r="C359">
        <v>2</v>
      </c>
      <c r="D359">
        <v>2</v>
      </c>
      <c r="E359">
        <v>4</v>
      </c>
      <c r="F359">
        <v>4</v>
      </c>
      <c r="G359">
        <v>2</v>
      </c>
      <c r="H359">
        <v>2</v>
      </c>
      <c r="I359">
        <v>2</v>
      </c>
      <c r="J359">
        <v>2</v>
      </c>
      <c r="K359">
        <v>4</v>
      </c>
      <c r="L359">
        <v>4</v>
      </c>
      <c r="M359">
        <v>3</v>
      </c>
      <c r="N359">
        <v>1</v>
      </c>
      <c r="O359">
        <f>SUM(A359:M359)</f>
        <v>37</v>
      </c>
    </row>
    <row r="360" spans="1:15" x14ac:dyDescent="0.45">
      <c r="A360">
        <v>4</v>
      </c>
      <c r="B360">
        <v>4</v>
      </c>
      <c r="C360">
        <v>2</v>
      </c>
      <c r="D360">
        <v>4</v>
      </c>
      <c r="E360">
        <v>3</v>
      </c>
      <c r="F360">
        <v>3</v>
      </c>
      <c r="G360">
        <v>2</v>
      </c>
      <c r="H360">
        <v>2</v>
      </c>
      <c r="I360">
        <v>2</v>
      </c>
      <c r="J360">
        <v>3</v>
      </c>
      <c r="K360">
        <v>3</v>
      </c>
      <c r="L360">
        <v>3</v>
      </c>
      <c r="M360">
        <v>5</v>
      </c>
      <c r="N360">
        <v>1</v>
      </c>
      <c r="O360">
        <f>SUM(A360:M360)</f>
        <v>40</v>
      </c>
    </row>
    <row r="361" spans="1:15" x14ac:dyDescent="0.45">
      <c r="A361">
        <v>5</v>
      </c>
      <c r="B361">
        <v>4</v>
      </c>
      <c r="C361">
        <v>1</v>
      </c>
      <c r="D361">
        <v>4</v>
      </c>
      <c r="E361">
        <v>4</v>
      </c>
      <c r="F361">
        <v>3</v>
      </c>
      <c r="G361">
        <v>3</v>
      </c>
      <c r="H361">
        <v>4</v>
      </c>
      <c r="I361">
        <v>3</v>
      </c>
      <c r="J361">
        <v>1</v>
      </c>
      <c r="K361">
        <v>1</v>
      </c>
      <c r="L361">
        <v>2</v>
      </c>
      <c r="M361">
        <v>5</v>
      </c>
      <c r="N361">
        <v>0</v>
      </c>
      <c r="O361">
        <f>SUM(A361:M361)</f>
        <v>40</v>
      </c>
    </row>
    <row r="362" spans="1:15" x14ac:dyDescent="0.45">
      <c r="A362">
        <v>5</v>
      </c>
      <c r="B362">
        <v>3</v>
      </c>
      <c r="C362">
        <v>2</v>
      </c>
      <c r="D362">
        <v>4</v>
      </c>
      <c r="E362">
        <v>3</v>
      </c>
      <c r="F362">
        <v>4</v>
      </c>
      <c r="G362">
        <v>2</v>
      </c>
      <c r="H362">
        <v>5</v>
      </c>
      <c r="I362">
        <v>4</v>
      </c>
      <c r="J362">
        <v>4</v>
      </c>
      <c r="K362">
        <v>4</v>
      </c>
      <c r="L362">
        <v>5</v>
      </c>
      <c r="M362">
        <v>4</v>
      </c>
      <c r="N362">
        <v>1</v>
      </c>
      <c r="O362">
        <f>SUM(A362:M362)</f>
        <v>49</v>
      </c>
    </row>
    <row r="363" spans="1:15" x14ac:dyDescent="0.45">
      <c r="A363">
        <v>4</v>
      </c>
      <c r="B363">
        <v>2</v>
      </c>
      <c r="C363">
        <v>5</v>
      </c>
      <c r="D363">
        <v>4</v>
      </c>
      <c r="E363">
        <v>4</v>
      </c>
      <c r="F363">
        <v>2</v>
      </c>
      <c r="G363">
        <v>3</v>
      </c>
      <c r="H363">
        <v>1</v>
      </c>
      <c r="I363">
        <v>1</v>
      </c>
      <c r="J363">
        <v>3</v>
      </c>
      <c r="K363">
        <v>4</v>
      </c>
      <c r="L363">
        <v>4</v>
      </c>
      <c r="M363">
        <v>4</v>
      </c>
      <c r="N363">
        <v>1</v>
      </c>
      <c r="O363">
        <f>SUM(A363:M363)</f>
        <v>41</v>
      </c>
    </row>
    <row r="364" spans="1:15" x14ac:dyDescent="0.45">
      <c r="A364">
        <v>4</v>
      </c>
      <c r="B364">
        <v>4</v>
      </c>
      <c r="C364">
        <v>4</v>
      </c>
      <c r="D364">
        <v>4</v>
      </c>
      <c r="E364">
        <v>4</v>
      </c>
      <c r="F364">
        <v>3</v>
      </c>
      <c r="G364">
        <v>3</v>
      </c>
      <c r="H364">
        <v>4</v>
      </c>
      <c r="I364">
        <v>4</v>
      </c>
      <c r="J364">
        <v>3</v>
      </c>
      <c r="K364">
        <v>3</v>
      </c>
      <c r="L364">
        <v>4</v>
      </c>
      <c r="M364">
        <v>5</v>
      </c>
      <c r="N364">
        <v>1</v>
      </c>
      <c r="O364">
        <f>SUM(A364:M364)</f>
        <v>49</v>
      </c>
    </row>
    <row r="365" spans="1:15" x14ac:dyDescent="0.45">
      <c r="A365">
        <v>4</v>
      </c>
      <c r="B365">
        <v>4</v>
      </c>
      <c r="C365">
        <v>2</v>
      </c>
      <c r="D365">
        <v>5</v>
      </c>
      <c r="E365">
        <v>4</v>
      </c>
      <c r="F365">
        <v>4</v>
      </c>
      <c r="G365">
        <v>1</v>
      </c>
      <c r="H365">
        <v>1</v>
      </c>
      <c r="I365">
        <v>3</v>
      </c>
      <c r="J365">
        <v>3</v>
      </c>
      <c r="K365">
        <v>2</v>
      </c>
      <c r="L365">
        <v>4</v>
      </c>
      <c r="M365">
        <v>2</v>
      </c>
      <c r="N365">
        <v>1</v>
      </c>
      <c r="O365">
        <f>SUM(A365:M365)</f>
        <v>39</v>
      </c>
    </row>
    <row r="366" spans="1:15" x14ac:dyDescent="0.45">
      <c r="A366">
        <v>4</v>
      </c>
      <c r="B366">
        <v>4</v>
      </c>
      <c r="C366">
        <v>1</v>
      </c>
      <c r="D366">
        <v>4</v>
      </c>
      <c r="E366">
        <v>4</v>
      </c>
      <c r="F366">
        <v>1</v>
      </c>
      <c r="G366">
        <v>4</v>
      </c>
      <c r="H366">
        <v>5</v>
      </c>
      <c r="I366">
        <v>4</v>
      </c>
      <c r="J366">
        <v>2</v>
      </c>
      <c r="K366">
        <v>3</v>
      </c>
      <c r="L366">
        <v>3</v>
      </c>
      <c r="M366">
        <v>4</v>
      </c>
      <c r="N366">
        <v>0</v>
      </c>
      <c r="O366">
        <f>SUM(A366:M366)</f>
        <v>43</v>
      </c>
    </row>
    <row r="367" spans="1:15" x14ac:dyDescent="0.45">
      <c r="A367">
        <v>3</v>
      </c>
      <c r="B367">
        <v>2</v>
      </c>
      <c r="C367">
        <v>3</v>
      </c>
      <c r="D367">
        <v>1</v>
      </c>
      <c r="E367">
        <v>4</v>
      </c>
      <c r="F367">
        <v>2</v>
      </c>
      <c r="G367">
        <v>2</v>
      </c>
      <c r="H367">
        <v>4</v>
      </c>
      <c r="I367">
        <v>3</v>
      </c>
      <c r="J367">
        <v>4</v>
      </c>
      <c r="K367">
        <v>4</v>
      </c>
      <c r="L367">
        <v>5</v>
      </c>
      <c r="M367">
        <v>3</v>
      </c>
      <c r="N367" s="2">
        <v>1</v>
      </c>
      <c r="O367">
        <f>SUM(A367:M367)</f>
        <v>40</v>
      </c>
    </row>
    <row r="368" spans="1:15" x14ac:dyDescent="0.45">
      <c r="A368">
        <v>2</v>
      </c>
      <c r="B368">
        <v>2</v>
      </c>
      <c r="C368">
        <v>3</v>
      </c>
      <c r="D368">
        <v>4</v>
      </c>
      <c r="E368">
        <v>5</v>
      </c>
      <c r="F368">
        <v>3</v>
      </c>
      <c r="G368">
        <v>3</v>
      </c>
      <c r="H368">
        <v>2</v>
      </c>
      <c r="I368">
        <v>2</v>
      </c>
      <c r="J368">
        <v>2</v>
      </c>
      <c r="K368">
        <v>2</v>
      </c>
      <c r="L368">
        <v>3</v>
      </c>
      <c r="M368">
        <v>3</v>
      </c>
      <c r="N368">
        <v>1</v>
      </c>
      <c r="O368">
        <f>SUM(A368:M368)</f>
        <v>36</v>
      </c>
    </row>
    <row r="369" spans="1:15" x14ac:dyDescent="0.45">
      <c r="A369">
        <v>5</v>
      </c>
      <c r="B369">
        <v>4</v>
      </c>
      <c r="C369">
        <v>3</v>
      </c>
      <c r="D369">
        <v>2</v>
      </c>
      <c r="E369">
        <v>2</v>
      </c>
      <c r="F369">
        <v>2</v>
      </c>
      <c r="G369">
        <v>2</v>
      </c>
      <c r="H369">
        <v>2</v>
      </c>
      <c r="I369">
        <v>2</v>
      </c>
      <c r="J369">
        <v>2</v>
      </c>
      <c r="K369">
        <v>1</v>
      </c>
      <c r="L369">
        <v>2</v>
      </c>
      <c r="M369">
        <v>3</v>
      </c>
      <c r="N369">
        <v>0</v>
      </c>
      <c r="O369">
        <f>SUM(A369:M369)</f>
        <v>32</v>
      </c>
    </row>
    <row r="370" spans="1:15" x14ac:dyDescent="0.45">
      <c r="A370">
        <v>4</v>
      </c>
      <c r="B370">
        <v>4</v>
      </c>
      <c r="C370">
        <v>3</v>
      </c>
      <c r="D370">
        <v>3</v>
      </c>
      <c r="E370">
        <v>4</v>
      </c>
      <c r="F370">
        <v>4</v>
      </c>
      <c r="G370">
        <v>2</v>
      </c>
      <c r="H370">
        <v>2</v>
      </c>
      <c r="I370">
        <v>4</v>
      </c>
      <c r="J370">
        <v>3</v>
      </c>
      <c r="K370">
        <v>2</v>
      </c>
      <c r="L370">
        <v>2</v>
      </c>
      <c r="M370">
        <v>4</v>
      </c>
      <c r="N370">
        <v>1</v>
      </c>
      <c r="O370">
        <f>SUM(A370:M370)</f>
        <v>41</v>
      </c>
    </row>
    <row r="371" spans="1:15" x14ac:dyDescent="0.45">
      <c r="A371">
        <v>4</v>
      </c>
      <c r="B371">
        <v>4</v>
      </c>
      <c r="C371">
        <v>3</v>
      </c>
      <c r="D371">
        <v>5</v>
      </c>
      <c r="E371">
        <v>4</v>
      </c>
      <c r="F371">
        <v>2</v>
      </c>
      <c r="G371">
        <v>4</v>
      </c>
      <c r="H371">
        <v>5</v>
      </c>
      <c r="I371">
        <v>4</v>
      </c>
      <c r="J371">
        <v>4</v>
      </c>
      <c r="K371">
        <v>2</v>
      </c>
      <c r="L371">
        <v>2</v>
      </c>
      <c r="M371">
        <v>5</v>
      </c>
      <c r="N371">
        <v>1</v>
      </c>
      <c r="O371">
        <f>SUM(A371:M371)</f>
        <v>48</v>
      </c>
    </row>
    <row r="372" spans="1:15" x14ac:dyDescent="0.45">
      <c r="A372">
        <v>4</v>
      </c>
      <c r="B372">
        <v>3</v>
      </c>
      <c r="C372">
        <v>2</v>
      </c>
      <c r="D372">
        <v>2</v>
      </c>
      <c r="E372">
        <v>2</v>
      </c>
      <c r="F372">
        <v>2</v>
      </c>
      <c r="G372">
        <v>1</v>
      </c>
      <c r="H372">
        <v>2</v>
      </c>
      <c r="I372">
        <v>1</v>
      </c>
      <c r="J372">
        <v>2</v>
      </c>
      <c r="K372">
        <v>4</v>
      </c>
      <c r="L372">
        <v>2</v>
      </c>
      <c r="M372">
        <v>3</v>
      </c>
      <c r="N372">
        <v>1</v>
      </c>
      <c r="O372">
        <f>SUM(A372:M372)</f>
        <v>30</v>
      </c>
    </row>
    <row r="373" spans="1:15" x14ac:dyDescent="0.45">
      <c r="A373">
        <v>4</v>
      </c>
      <c r="B373">
        <v>4</v>
      </c>
      <c r="C373">
        <v>5</v>
      </c>
      <c r="D373">
        <v>2</v>
      </c>
      <c r="E373">
        <v>4</v>
      </c>
      <c r="F373">
        <v>2</v>
      </c>
      <c r="G373">
        <v>2</v>
      </c>
      <c r="H373">
        <v>5</v>
      </c>
      <c r="I373">
        <v>4</v>
      </c>
      <c r="J373">
        <v>2</v>
      </c>
      <c r="K373">
        <v>2</v>
      </c>
      <c r="L373">
        <v>2</v>
      </c>
      <c r="M373">
        <v>5</v>
      </c>
      <c r="N373">
        <v>1</v>
      </c>
      <c r="O373">
        <f>SUM(A373:M373)</f>
        <v>43</v>
      </c>
    </row>
    <row r="374" spans="1:15" x14ac:dyDescent="0.45">
      <c r="A374">
        <v>4</v>
      </c>
      <c r="B374">
        <v>2</v>
      </c>
      <c r="C374">
        <v>5</v>
      </c>
      <c r="D374">
        <v>2</v>
      </c>
      <c r="E374">
        <v>2</v>
      </c>
      <c r="F374">
        <v>3</v>
      </c>
      <c r="G374">
        <v>2</v>
      </c>
      <c r="H374">
        <v>2</v>
      </c>
      <c r="I374">
        <v>4</v>
      </c>
      <c r="J374">
        <v>2</v>
      </c>
      <c r="K374">
        <v>4</v>
      </c>
      <c r="L374">
        <v>2</v>
      </c>
      <c r="M374">
        <v>4</v>
      </c>
      <c r="N374">
        <v>0</v>
      </c>
      <c r="O374">
        <f>SUM(A374:M374)</f>
        <v>38</v>
      </c>
    </row>
    <row r="375" spans="1:15" x14ac:dyDescent="0.45">
      <c r="A375">
        <v>3</v>
      </c>
      <c r="B375">
        <v>3</v>
      </c>
      <c r="C375">
        <v>4</v>
      </c>
      <c r="D375">
        <v>5</v>
      </c>
      <c r="E375">
        <v>2</v>
      </c>
      <c r="F375">
        <v>4</v>
      </c>
      <c r="G375">
        <v>2</v>
      </c>
      <c r="H375">
        <v>2</v>
      </c>
      <c r="I375">
        <v>4</v>
      </c>
      <c r="J375">
        <v>2</v>
      </c>
      <c r="K375">
        <v>4</v>
      </c>
      <c r="L375">
        <v>4</v>
      </c>
      <c r="M375">
        <v>4</v>
      </c>
      <c r="N375">
        <v>1</v>
      </c>
      <c r="O375">
        <f>SUM(A375:M375)</f>
        <v>43</v>
      </c>
    </row>
    <row r="376" spans="1:15" x14ac:dyDescent="0.45">
      <c r="A376">
        <v>5</v>
      </c>
      <c r="B376">
        <v>4</v>
      </c>
      <c r="C376">
        <v>3</v>
      </c>
      <c r="D376">
        <v>5</v>
      </c>
      <c r="E376">
        <v>4</v>
      </c>
      <c r="F376">
        <v>4</v>
      </c>
      <c r="G376">
        <v>4</v>
      </c>
      <c r="H376">
        <v>4</v>
      </c>
      <c r="I376">
        <v>4</v>
      </c>
      <c r="J376">
        <v>3</v>
      </c>
      <c r="K376">
        <v>5</v>
      </c>
      <c r="L376">
        <v>5</v>
      </c>
      <c r="M376">
        <v>5</v>
      </c>
      <c r="N376">
        <v>0</v>
      </c>
      <c r="O376">
        <f>SUM(A376:M376)</f>
        <v>55</v>
      </c>
    </row>
    <row r="377" spans="1:15" x14ac:dyDescent="0.45">
      <c r="A377">
        <v>2</v>
      </c>
      <c r="B377">
        <v>2</v>
      </c>
      <c r="C377">
        <v>4</v>
      </c>
      <c r="D377">
        <v>2</v>
      </c>
      <c r="E377">
        <v>4</v>
      </c>
      <c r="F377">
        <v>2</v>
      </c>
      <c r="G377">
        <v>2</v>
      </c>
      <c r="H377">
        <v>2</v>
      </c>
      <c r="I377">
        <v>2</v>
      </c>
      <c r="J377">
        <v>2</v>
      </c>
      <c r="K377">
        <v>2</v>
      </c>
      <c r="L377">
        <v>4</v>
      </c>
      <c r="M377">
        <v>2</v>
      </c>
      <c r="N377">
        <v>1</v>
      </c>
      <c r="O377">
        <f>SUM(A377:M377)</f>
        <v>32</v>
      </c>
    </row>
    <row r="378" spans="1:15" x14ac:dyDescent="0.45">
      <c r="A378">
        <v>4</v>
      </c>
      <c r="B378">
        <v>4</v>
      </c>
      <c r="C378">
        <v>4</v>
      </c>
      <c r="D378">
        <v>4</v>
      </c>
      <c r="E378">
        <v>4</v>
      </c>
      <c r="F378">
        <v>2</v>
      </c>
      <c r="G378">
        <v>3</v>
      </c>
      <c r="H378">
        <v>3</v>
      </c>
      <c r="I378">
        <v>2</v>
      </c>
      <c r="J378">
        <v>3</v>
      </c>
      <c r="K378">
        <v>3</v>
      </c>
      <c r="L378">
        <v>2</v>
      </c>
      <c r="M378">
        <v>4</v>
      </c>
      <c r="N378">
        <v>0</v>
      </c>
      <c r="O378">
        <f>SUM(A378:M378)</f>
        <v>42</v>
      </c>
    </row>
    <row r="379" spans="1:15" x14ac:dyDescent="0.45">
      <c r="A379">
        <v>4</v>
      </c>
      <c r="B379">
        <v>4</v>
      </c>
      <c r="C379">
        <v>2</v>
      </c>
      <c r="D379">
        <v>3</v>
      </c>
      <c r="E379">
        <v>2</v>
      </c>
      <c r="F379">
        <v>3</v>
      </c>
      <c r="G379">
        <v>4</v>
      </c>
      <c r="H379">
        <v>2</v>
      </c>
      <c r="I379">
        <v>2</v>
      </c>
      <c r="J379">
        <v>4</v>
      </c>
      <c r="K379">
        <v>4</v>
      </c>
      <c r="L379">
        <v>4</v>
      </c>
      <c r="M379">
        <v>2</v>
      </c>
      <c r="N379" s="2">
        <v>1</v>
      </c>
      <c r="O379">
        <f>SUM(A379:M379)</f>
        <v>40</v>
      </c>
    </row>
    <row r="380" spans="1:15" x14ac:dyDescent="0.45">
      <c r="A380">
        <v>2</v>
      </c>
      <c r="B380">
        <v>2</v>
      </c>
      <c r="C380">
        <v>2</v>
      </c>
      <c r="D380">
        <v>3</v>
      </c>
      <c r="E380">
        <v>2</v>
      </c>
      <c r="F380">
        <v>2</v>
      </c>
      <c r="G380">
        <v>2</v>
      </c>
      <c r="H380">
        <v>2</v>
      </c>
      <c r="I380">
        <v>2</v>
      </c>
      <c r="J380">
        <v>2</v>
      </c>
      <c r="K380">
        <v>2</v>
      </c>
      <c r="L380">
        <v>2</v>
      </c>
      <c r="M380">
        <v>2</v>
      </c>
      <c r="N380">
        <v>1</v>
      </c>
      <c r="O380">
        <f>SUM(A380:M380)</f>
        <v>27</v>
      </c>
    </row>
    <row r="381" spans="1:15" x14ac:dyDescent="0.45">
      <c r="A381">
        <v>4</v>
      </c>
      <c r="B381">
        <v>2</v>
      </c>
      <c r="C381">
        <v>3</v>
      </c>
      <c r="D381">
        <v>4</v>
      </c>
      <c r="E381">
        <v>3</v>
      </c>
      <c r="F381">
        <v>4</v>
      </c>
      <c r="G381">
        <v>2</v>
      </c>
      <c r="H381">
        <v>4</v>
      </c>
      <c r="I381">
        <v>2</v>
      </c>
      <c r="J381">
        <v>4</v>
      </c>
      <c r="K381">
        <v>5</v>
      </c>
      <c r="L381">
        <v>5</v>
      </c>
      <c r="M381">
        <v>5</v>
      </c>
      <c r="N381">
        <v>1</v>
      </c>
      <c r="O381">
        <f>SUM(A381:M381)</f>
        <v>47</v>
      </c>
    </row>
    <row r="382" spans="1:15" x14ac:dyDescent="0.45">
      <c r="A382">
        <v>5</v>
      </c>
      <c r="B382">
        <v>4</v>
      </c>
      <c r="C382">
        <v>2</v>
      </c>
      <c r="D382">
        <v>4</v>
      </c>
      <c r="E382">
        <v>4</v>
      </c>
      <c r="F382">
        <v>4</v>
      </c>
      <c r="G382">
        <v>1</v>
      </c>
      <c r="H382">
        <v>2</v>
      </c>
      <c r="I382">
        <v>2</v>
      </c>
      <c r="J382">
        <v>2</v>
      </c>
      <c r="K382">
        <v>2</v>
      </c>
      <c r="L382">
        <v>4</v>
      </c>
      <c r="M382">
        <v>4</v>
      </c>
      <c r="N382" s="2">
        <v>1</v>
      </c>
      <c r="O382">
        <f>SUM(A382:M382)</f>
        <v>40</v>
      </c>
    </row>
    <row r="383" spans="1:15" x14ac:dyDescent="0.45">
      <c r="A383">
        <v>5</v>
      </c>
      <c r="B383">
        <v>5</v>
      </c>
      <c r="C383">
        <v>4</v>
      </c>
      <c r="D383">
        <v>4</v>
      </c>
      <c r="E383">
        <v>5</v>
      </c>
      <c r="F383">
        <v>4</v>
      </c>
      <c r="G383">
        <v>3</v>
      </c>
      <c r="H383">
        <v>4</v>
      </c>
      <c r="I383">
        <v>4</v>
      </c>
      <c r="J383">
        <v>4</v>
      </c>
      <c r="K383">
        <v>4</v>
      </c>
      <c r="L383">
        <v>3</v>
      </c>
      <c r="M383">
        <v>4</v>
      </c>
      <c r="N383" s="2">
        <v>1</v>
      </c>
      <c r="O383">
        <f>SUM(A383:M383)</f>
        <v>53</v>
      </c>
    </row>
    <row r="384" spans="1:15" x14ac:dyDescent="0.45">
      <c r="A384">
        <v>5</v>
      </c>
      <c r="B384">
        <v>4</v>
      </c>
      <c r="C384">
        <v>3</v>
      </c>
      <c r="D384">
        <v>5</v>
      </c>
      <c r="E384">
        <v>5</v>
      </c>
      <c r="F384">
        <v>4</v>
      </c>
      <c r="G384">
        <v>2</v>
      </c>
      <c r="H384">
        <v>5</v>
      </c>
      <c r="I384">
        <v>5</v>
      </c>
      <c r="J384">
        <v>4</v>
      </c>
      <c r="K384">
        <v>5</v>
      </c>
      <c r="L384">
        <v>5</v>
      </c>
      <c r="M384">
        <v>2</v>
      </c>
      <c r="N384" s="2">
        <v>1</v>
      </c>
      <c r="O384">
        <f>SUM(A384:M384)</f>
        <v>54</v>
      </c>
    </row>
    <row r="385" spans="1:15" x14ac:dyDescent="0.45">
      <c r="A385">
        <v>4</v>
      </c>
      <c r="B385">
        <v>3</v>
      </c>
      <c r="C385">
        <v>3</v>
      </c>
      <c r="D385">
        <v>2</v>
      </c>
      <c r="E385">
        <v>5</v>
      </c>
      <c r="F385">
        <v>1</v>
      </c>
      <c r="G385">
        <v>2</v>
      </c>
      <c r="H385">
        <v>3</v>
      </c>
      <c r="I385">
        <v>2</v>
      </c>
      <c r="J385">
        <v>2</v>
      </c>
      <c r="K385">
        <v>2</v>
      </c>
      <c r="L385">
        <v>2</v>
      </c>
      <c r="M385">
        <v>3</v>
      </c>
      <c r="N385">
        <v>1</v>
      </c>
      <c r="O385">
        <f>SUM(A385:M385)</f>
        <v>34</v>
      </c>
    </row>
    <row r="386" spans="1:15" x14ac:dyDescent="0.45">
      <c r="A386">
        <v>2</v>
      </c>
      <c r="B386">
        <v>4</v>
      </c>
      <c r="C386">
        <v>2</v>
      </c>
      <c r="D386">
        <v>2</v>
      </c>
      <c r="E386">
        <v>2</v>
      </c>
      <c r="F386">
        <v>2</v>
      </c>
      <c r="G386">
        <v>2</v>
      </c>
      <c r="H386">
        <v>5</v>
      </c>
      <c r="I386">
        <v>4</v>
      </c>
      <c r="J386">
        <v>3</v>
      </c>
      <c r="K386">
        <v>4</v>
      </c>
      <c r="L386">
        <v>3</v>
      </c>
      <c r="M386">
        <v>3</v>
      </c>
      <c r="N386">
        <v>1</v>
      </c>
      <c r="O386">
        <f>SUM(A386:M386)</f>
        <v>38</v>
      </c>
    </row>
    <row r="387" spans="1:15" x14ac:dyDescent="0.45">
      <c r="A387">
        <v>4</v>
      </c>
      <c r="B387">
        <v>4</v>
      </c>
      <c r="C387">
        <v>2</v>
      </c>
      <c r="D387">
        <v>2</v>
      </c>
      <c r="E387">
        <v>2</v>
      </c>
      <c r="F387">
        <v>5</v>
      </c>
      <c r="G387">
        <v>4</v>
      </c>
      <c r="H387">
        <v>4</v>
      </c>
      <c r="I387">
        <v>4</v>
      </c>
      <c r="J387">
        <v>4</v>
      </c>
      <c r="K387">
        <v>4</v>
      </c>
      <c r="L387">
        <v>4</v>
      </c>
      <c r="M387">
        <v>2</v>
      </c>
      <c r="N387">
        <v>1</v>
      </c>
      <c r="O387">
        <f>SUM(A387:M387)</f>
        <v>45</v>
      </c>
    </row>
    <row r="388" spans="1:15" x14ac:dyDescent="0.45">
      <c r="A388">
        <v>3</v>
      </c>
      <c r="B388">
        <v>3</v>
      </c>
      <c r="C388">
        <v>4</v>
      </c>
      <c r="D388">
        <v>4</v>
      </c>
      <c r="E388">
        <v>2</v>
      </c>
      <c r="F388">
        <v>2</v>
      </c>
      <c r="G388">
        <v>3</v>
      </c>
      <c r="H388">
        <v>2</v>
      </c>
      <c r="I388">
        <v>3</v>
      </c>
      <c r="J388">
        <v>2</v>
      </c>
      <c r="K388">
        <v>3</v>
      </c>
      <c r="L388">
        <v>3</v>
      </c>
      <c r="M388">
        <v>3</v>
      </c>
      <c r="N388" s="2">
        <v>1</v>
      </c>
      <c r="O388">
        <f>SUM(A388:M388)</f>
        <v>37</v>
      </c>
    </row>
    <row r="389" spans="1:15" x14ac:dyDescent="0.45">
      <c r="A389">
        <v>5</v>
      </c>
      <c r="B389">
        <v>4</v>
      </c>
      <c r="C389">
        <v>4</v>
      </c>
      <c r="D389">
        <v>5</v>
      </c>
      <c r="E389">
        <v>5</v>
      </c>
      <c r="F389">
        <v>2</v>
      </c>
      <c r="G389">
        <v>2</v>
      </c>
      <c r="H389">
        <v>1</v>
      </c>
      <c r="I389">
        <v>4</v>
      </c>
      <c r="J389">
        <v>2</v>
      </c>
      <c r="K389">
        <v>5</v>
      </c>
      <c r="L389">
        <v>3</v>
      </c>
      <c r="M389">
        <v>4</v>
      </c>
      <c r="N389" s="2">
        <v>1</v>
      </c>
      <c r="O389">
        <f>SUM(A389:M389)</f>
        <v>46</v>
      </c>
    </row>
    <row r="390" spans="1:15" x14ac:dyDescent="0.45">
      <c r="A390">
        <v>4</v>
      </c>
      <c r="B390">
        <v>4</v>
      </c>
      <c r="C390">
        <v>4</v>
      </c>
      <c r="D390">
        <v>4</v>
      </c>
      <c r="E390">
        <v>3</v>
      </c>
      <c r="F390">
        <v>4</v>
      </c>
      <c r="G390">
        <v>2</v>
      </c>
      <c r="H390">
        <v>4</v>
      </c>
      <c r="I390">
        <v>3</v>
      </c>
      <c r="J390">
        <v>2</v>
      </c>
      <c r="K390">
        <v>2</v>
      </c>
      <c r="L390">
        <v>4</v>
      </c>
      <c r="M390">
        <v>4</v>
      </c>
      <c r="N390">
        <v>1</v>
      </c>
      <c r="O390">
        <f>SUM(A390:M390)</f>
        <v>44</v>
      </c>
    </row>
    <row r="391" spans="1:15" x14ac:dyDescent="0.45">
      <c r="A391">
        <v>4</v>
      </c>
      <c r="B391">
        <v>3</v>
      </c>
      <c r="C391">
        <v>3</v>
      </c>
      <c r="D391">
        <v>4</v>
      </c>
      <c r="E391">
        <v>4</v>
      </c>
      <c r="F391">
        <v>2</v>
      </c>
      <c r="G391">
        <v>4</v>
      </c>
      <c r="H391">
        <v>4</v>
      </c>
      <c r="I391">
        <v>5</v>
      </c>
      <c r="J391">
        <v>4</v>
      </c>
      <c r="K391">
        <v>3</v>
      </c>
      <c r="L391">
        <v>4</v>
      </c>
      <c r="M391">
        <v>4</v>
      </c>
      <c r="N391">
        <v>0</v>
      </c>
      <c r="O391">
        <f>SUM(A391:M391)</f>
        <v>48</v>
      </c>
    </row>
    <row r="392" spans="1:15" x14ac:dyDescent="0.45">
      <c r="A392">
        <v>2</v>
      </c>
      <c r="B392">
        <v>2</v>
      </c>
      <c r="C392">
        <v>1</v>
      </c>
      <c r="D392">
        <v>3</v>
      </c>
      <c r="E392">
        <v>4</v>
      </c>
      <c r="F392">
        <v>2</v>
      </c>
      <c r="G392">
        <v>2</v>
      </c>
      <c r="H392">
        <v>2</v>
      </c>
      <c r="I392">
        <v>1</v>
      </c>
      <c r="J392">
        <v>2</v>
      </c>
      <c r="K392">
        <v>3</v>
      </c>
      <c r="L392">
        <v>2</v>
      </c>
      <c r="M392">
        <v>2</v>
      </c>
      <c r="N392" s="2">
        <v>1</v>
      </c>
      <c r="O392">
        <f>SUM(A392:M392)</f>
        <v>28</v>
      </c>
    </row>
    <row r="393" spans="1:15" x14ac:dyDescent="0.45">
      <c r="A393">
        <v>4</v>
      </c>
      <c r="B393">
        <v>3</v>
      </c>
      <c r="C393">
        <v>2</v>
      </c>
      <c r="D393">
        <v>4</v>
      </c>
      <c r="E393">
        <v>3</v>
      </c>
      <c r="F393">
        <v>2</v>
      </c>
      <c r="G393">
        <v>2</v>
      </c>
      <c r="H393">
        <v>3</v>
      </c>
      <c r="I393">
        <v>2</v>
      </c>
      <c r="J393">
        <v>3</v>
      </c>
      <c r="K393">
        <v>3</v>
      </c>
      <c r="L393">
        <v>3</v>
      </c>
      <c r="M393">
        <v>3</v>
      </c>
      <c r="N393">
        <v>0</v>
      </c>
      <c r="O393">
        <f>SUM(A393:M393)</f>
        <v>37</v>
      </c>
    </row>
    <row r="394" spans="1:15" x14ac:dyDescent="0.45">
      <c r="A394">
        <v>5</v>
      </c>
      <c r="B394">
        <v>4</v>
      </c>
      <c r="C394">
        <v>2</v>
      </c>
      <c r="D394">
        <v>4</v>
      </c>
      <c r="E394">
        <v>5</v>
      </c>
      <c r="F394">
        <v>2</v>
      </c>
      <c r="G394">
        <v>4</v>
      </c>
      <c r="H394">
        <v>4</v>
      </c>
      <c r="I394">
        <v>4</v>
      </c>
      <c r="J394">
        <v>3</v>
      </c>
      <c r="K394">
        <v>4</v>
      </c>
      <c r="L394">
        <v>4</v>
      </c>
      <c r="M394">
        <v>5</v>
      </c>
      <c r="N394">
        <v>1</v>
      </c>
      <c r="O394">
        <f>SUM(A394:M394)</f>
        <v>50</v>
      </c>
    </row>
    <row r="395" spans="1:15" x14ac:dyDescent="0.45">
      <c r="A395">
        <v>3</v>
      </c>
      <c r="B395">
        <v>2</v>
      </c>
      <c r="C395">
        <v>1</v>
      </c>
      <c r="D395">
        <v>4</v>
      </c>
      <c r="E395">
        <v>4</v>
      </c>
      <c r="F395">
        <v>1</v>
      </c>
      <c r="G395">
        <v>1</v>
      </c>
      <c r="H395">
        <v>2</v>
      </c>
      <c r="I395">
        <v>4</v>
      </c>
      <c r="J395">
        <v>2</v>
      </c>
      <c r="K395">
        <v>2</v>
      </c>
      <c r="L395">
        <v>4</v>
      </c>
      <c r="M395">
        <v>4</v>
      </c>
      <c r="N395" s="2">
        <v>1</v>
      </c>
      <c r="O395">
        <f>SUM(A395:M395)</f>
        <v>34</v>
      </c>
    </row>
    <row r="396" spans="1:15" x14ac:dyDescent="0.45">
      <c r="A396">
        <v>5</v>
      </c>
      <c r="B396">
        <v>4</v>
      </c>
      <c r="C396">
        <v>2</v>
      </c>
      <c r="D396">
        <v>4</v>
      </c>
      <c r="E396">
        <v>2</v>
      </c>
      <c r="F396">
        <v>2</v>
      </c>
      <c r="G396">
        <v>2</v>
      </c>
      <c r="H396">
        <v>4</v>
      </c>
      <c r="I396">
        <v>4</v>
      </c>
      <c r="J396">
        <v>2</v>
      </c>
      <c r="K396">
        <v>2</v>
      </c>
      <c r="L396">
        <v>4</v>
      </c>
      <c r="M396">
        <v>5</v>
      </c>
      <c r="N396">
        <v>1</v>
      </c>
      <c r="O396">
        <f>SUM(A396:M396)</f>
        <v>42</v>
      </c>
    </row>
    <row r="397" spans="1:15" x14ac:dyDescent="0.45">
      <c r="A397">
        <v>4</v>
      </c>
      <c r="B397">
        <v>2</v>
      </c>
      <c r="C397">
        <v>2</v>
      </c>
      <c r="D397">
        <v>4</v>
      </c>
      <c r="E397">
        <v>5</v>
      </c>
      <c r="F397">
        <v>4</v>
      </c>
      <c r="G397">
        <v>2</v>
      </c>
      <c r="H397">
        <v>1</v>
      </c>
      <c r="I397">
        <v>2</v>
      </c>
      <c r="J397">
        <v>2</v>
      </c>
      <c r="K397">
        <v>1</v>
      </c>
      <c r="L397">
        <v>3</v>
      </c>
      <c r="M397">
        <v>4</v>
      </c>
      <c r="N397">
        <v>0</v>
      </c>
      <c r="O397">
        <f>SUM(A397:M397)</f>
        <v>36</v>
      </c>
    </row>
    <row r="398" spans="1:15" x14ac:dyDescent="0.45">
      <c r="A398">
        <v>4</v>
      </c>
      <c r="B398">
        <v>2</v>
      </c>
      <c r="C398">
        <v>2</v>
      </c>
      <c r="D398">
        <v>3</v>
      </c>
      <c r="E398">
        <v>2</v>
      </c>
      <c r="F398">
        <v>2</v>
      </c>
      <c r="G398">
        <v>1</v>
      </c>
      <c r="H398">
        <v>4</v>
      </c>
      <c r="I398">
        <v>4</v>
      </c>
      <c r="J398">
        <v>1</v>
      </c>
      <c r="K398">
        <v>2</v>
      </c>
      <c r="L398">
        <v>4</v>
      </c>
      <c r="M398">
        <v>3</v>
      </c>
      <c r="N398">
        <v>1</v>
      </c>
      <c r="O398">
        <f>SUM(A398:M398)</f>
        <v>34</v>
      </c>
    </row>
    <row r="399" spans="1:15" x14ac:dyDescent="0.45">
      <c r="A399">
        <v>4</v>
      </c>
      <c r="B399">
        <v>3</v>
      </c>
      <c r="C399">
        <v>2</v>
      </c>
      <c r="D399">
        <v>4</v>
      </c>
      <c r="E399">
        <v>3</v>
      </c>
      <c r="F399">
        <v>2</v>
      </c>
      <c r="G399">
        <v>2</v>
      </c>
      <c r="H399">
        <v>2</v>
      </c>
      <c r="I399">
        <v>2</v>
      </c>
      <c r="J399">
        <v>2</v>
      </c>
      <c r="K399">
        <v>2</v>
      </c>
      <c r="L399">
        <v>3</v>
      </c>
      <c r="M399">
        <v>2</v>
      </c>
      <c r="N399">
        <v>1</v>
      </c>
      <c r="O399">
        <f>SUM(A399:M399)</f>
        <v>33</v>
      </c>
    </row>
    <row r="400" spans="1:15" x14ac:dyDescent="0.45">
      <c r="A400">
        <v>4</v>
      </c>
      <c r="B400">
        <v>4</v>
      </c>
      <c r="C400">
        <v>2</v>
      </c>
      <c r="D400">
        <v>4</v>
      </c>
      <c r="E400">
        <v>4</v>
      </c>
      <c r="F400">
        <v>2</v>
      </c>
      <c r="G400">
        <v>4</v>
      </c>
      <c r="H400">
        <v>4</v>
      </c>
      <c r="I400">
        <v>2</v>
      </c>
      <c r="J400">
        <v>3</v>
      </c>
      <c r="K400">
        <v>3</v>
      </c>
      <c r="L400">
        <v>3</v>
      </c>
      <c r="M400">
        <v>4</v>
      </c>
      <c r="N400">
        <v>1</v>
      </c>
      <c r="O400">
        <f>SUM(A400:M400)</f>
        <v>43</v>
      </c>
    </row>
    <row r="401" spans="1:15" x14ac:dyDescent="0.45">
      <c r="A401">
        <v>4</v>
      </c>
      <c r="B401">
        <v>4</v>
      </c>
      <c r="C401">
        <v>4</v>
      </c>
      <c r="D401">
        <v>4</v>
      </c>
      <c r="E401">
        <v>5</v>
      </c>
      <c r="F401">
        <v>4</v>
      </c>
      <c r="G401">
        <v>2</v>
      </c>
      <c r="H401">
        <v>3</v>
      </c>
      <c r="I401">
        <v>2</v>
      </c>
      <c r="J401">
        <v>4</v>
      </c>
      <c r="K401">
        <v>5</v>
      </c>
      <c r="L401">
        <v>5</v>
      </c>
      <c r="M401">
        <v>4</v>
      </c>
      <c r="N401" s="2">
        <v>1</v>
      </c>
      <c r="O401">
        <f>SUM(A401:M401)</f>
        <v>50</v>
      </c>
    </row>
    <row r="402" spans="1:15" x14ac:dyDescent="0.45">
      <c r="A402">
        <v>4</v>
      </c>
      <c r="B402">
        <v>2</v>
      </c>
      <c r="C402">
        <v>1</v>
      </c>
      <c r="D402">
        <v>4</v>
      </c>
      <c r="E402">
        <v>2</v>
      </c>
      <c r="F402">
        <v>2</v>
      </c>
      <c r="G402">
        <v>2</v>
      </c>
      <c r="H402">
        <v>4</v>
      </c>
      <c r="I402">
        <v>3</v>
      </c>
      <c r="J402">
        <v>2</v>
      </c>
      <c r="K402">
        <v>5</v>
      </c>
      <c r="L402">
        <v>4</v>
      </c>
      <c r="M402">
        <v>4</v>
      </c>
      <c r="N402">
        <v>1</v>
      </c>
      <c r="O402">
        <f>SUM(A402:M402)</f>
        <v>39</v>
      </c>
    </row>
    <row r="403" spans="1:15" x14ac:dyDescent="0.45">
      <c r="A403">
        <v>2</v>
      </c>
      <c r="B403">
        <v>2</v>
      </c>
      <c r="C403">
        <v>2</v>
      </c>
      <c r="D403">
        <v>2</v>
      </c>
      <c r="E403">
        <v>2</v>
      </c>
      <c r="F403">
        <v>2</v>
      </c>
      <c r="G403">
        <v>2</v>
      </c>
      <c r="H403">
        <v>4</v>
      </c>
      <c r="I403">
        <v>2</v>
      </c>
      <c r="J403">
        <v>2</v>
      </c>
      <c r="K403">
        <v>2</v>
      </c>
      <c r="L403">
        <v>2</v>
      </c>
      <c r="M403">
        <v>2</v>
      </c>
      <c r="N403">
        <v>1</v>
      </c>
      <c r="O403">
        <f>SUM(A403:M403)</f>
        <v>28</v>
      </c>
    </row>
    <row r="404" spans="1:15" x14ac:dyDescent="0.45">
      <c r="A404">
        <v>2</v>
      </c>
      <c r="B404">
        <v>2</v>
      </c>
      <c r="C404">
        <v>3</v>
      </c>
      <c r="D404">
        <v>2</v>
      </c>
      <c r="E404">
        <v>2</v>
      </c>
      <c r="F404">
        <v>4</v>
      </c>
      <c r="G404">
        <v>2</v>
      </c>
      <c r="H404">
        <v>4</v>
      </c>
      <c r="I404">
        <v>2</v>
      </c>
      <c r="J404">
        <v>2</v>
      </c>
      <c r="K404">
        <v>4</v>
      </c>
      <c r="L404">
        <v>4</v>
      </c>
      <c r="M404">
        <v>2</v>
      </c>
      <c r="N404" s="2">
        <v>1</v>
      </c>
      <c r="O404">
        <f>SUM(A404:M404)</f>
        <v>35</v>
      </c>
    </row>
    <row r="405" spans="1:15" x14ac:dyDescent="0.45">
      <c r="A405">
        <v>5</v>
      </c>
      <c r="B405">
        <v>5</v>
      </c>
      <c r="C405">
        <v>2</v>
      </c>
      <c r="D405">
        <v>3</v>
      </c>
      <c r="E405">
        <v>3</v>
      </c>
      <c r="F405">
        <v>2</v>
      </c>
      <c r="G405">
        <v>2</v>
      </c>
      <c r="H405">
        <v>4</v>
      </c>
      <c r="I405">
        <v>5</v>
      </c>
      <c r="J405">
        <v>4</v>
      </c>
      <c r="K405">
        <v>5</v>
      </c>
      <c r="L405">
        <v>4</v>
      </c>
      <c r="M405">
        <v>5</v>
      </c>
      <c r="N405">
        <v>1</v>
      </c>
      <c r="O405">
        <f>SUM(A405:M405)</f>
        <v>49</v>
      </c>
    </row>
    <row r="406" spans="1:15" x14ac:dyDescent="0.45">
      <c r="A406">
        <v>5</v>
      </c>
      <c r="B406">
        <v>4</v>
      </c>
      <c r="C406">
        <v>4</v>
      </c>
      <c r="D406">
        <v>4</v>
      </c>
      <c r="E406">
        <v>2</v>
      </c>
      <c r="F406">
        <v>1</v>
      </c>
      <c r="G406">
        <v>4</v>
      </c>
      <c r="H406">
        <v>4</v>
      </c>
      <c r="I406">
        <v>2</v>
      </c>
      <c r="J406">
        <v>2</v>
      </c>
      <c r="K406">
        <v>3</v>
      </c>
      <c r="L406">
        <v>4</v>
      </c>
      <c r="M406">
        <v>4</v>
      </c>
      <c r="N406">
        <v>0</v>
      </c>
      <c r="O406">
        <f>SUM(A406:M406)</f>
        <v>43</v>
      </c>
    </row>
    <row r="407" spans="1:15" x14ac:dyDescent="0.45">
      <c r="A407">
        <v>1</v>
      </c>
      <c r="B407">
        <v>3</v>
      </c>
      <c r="C407">
        <v>3</v>
      </c>
      <c r="D407">
        <v>2</v>
      </c>
      <c r="E407">
        <v>2</v>
      </c>
      <c r="F407">
        <v>1</v>
      </c>
      <c r="G407">
        <v>1</v>
      </c>
      <c r="H407">
        <v>1</v>
      </c>
      <c r="I407">
        <v>1</v>
      </c>
      <c r="J407">
        <v>1</v>
      </c>
      <c r="K407">
        <v>4</v>
      </c>
      <c r="L407">
        <v>1</v>
      </c>
      <c r="M407">
        <v>1</v>
      </c>
      <c r="N407">
        <v>1</v>
      </c>
      <c r="O407">
        <f>SUM(A407:M407)</f>
        <v>22</v>
      </c>
    </row>
    <row r="408" spans="1:15" x14ac:dyDescent="0.45">
      <c r="A408">
        <v>5</v>
      </c>
      <c r="B408">
        <v>4</v>
      </c>
      <c r="C408">
        <v>4</v>
      </c>
      <c r="D408">
        <v>1</v>
      </c>
      <c r="E408">
        <v>2</v>
      </c>
      <c r="F408">
        <v>1</v>
      </c>
      <c r="G408">
        <v>1</v>
      </c>
      <c r="H408">
        <v>2</v>
      </c>
      <c r="I408">
        <v>1</v>
      </c>
      <c r="J408">
        <v>2</v>
      </c>
      <c r="K408">
        <v>4</v>
      </c>
      <c r="L408">
        <v>3</v>
      </c>
      <c r="M408">
        <v>5</v>
      </c>
      <c r="N408">
        <v>1</v>
      </c>
      <c r="O408">
        <f>SUM(A408:M408)</f>
        <v>35</v>
      </c>
    </row>
    <row r="409" spans="1:15" x14ac:dyDescent="0.45">
      <c r="A409">
        <v>5</v>
      </c>
      <c r="B409">
        <v>2</v>
      </c>
      <c r="C409">
        <v>1</v>
      </c>
      <c r="D409">
        <v>4</v>
      </c>
      <c r="E409">
        <v>5</v>
      </c>
      <c r="F409">
        <v>5</v>
      </c>
      <c r="G409">
        <v>2</v>
      </c>
      <c r="H409">
        <v>4</v>
      </c>
      <c r="I409">
        <v>2</v>
      </c>
      <c r="J409">
        <v>2</v>
      </c>
      <c r="K409">
        <v>1</v>
      </c>
      <c r="L409">
        <v>5</v>
      </c>
      <c r="M409">
        <v>4</v>
      </c>
      <c r="N409" s="2">
        <v>1</v>
      </c>
      <c r="O409">
        <f>SUM(A409:M409)</f>
        <v>42</v>
      </c>
    </row>
    <row r="410" spans="1:15" x14ac:dyDescent="0.45">
      <c r="A410">
        <v>3</v>
      </c>
      <c r="B410">
        <v>2</v>
      </c>
      <c r="C410">
        <v>3</v>
      </c>
      <c r="D410">
        <v>3</v>
      </c>
      <c r="E410">
        <v>2</v>
      </c>
      <c r="F410">
        <v>2</v>
      </c>
      <c r="G410">
        <v>2</v>
      </c>
      <c r="H410">
        <v>3</v>
      </c>
      <c r="I410">
        <v>2</v>
      </c>
      <c r="J410">
        <v>2</v>
      </c>
      <c r="K410">
        <v>2</v>
      </c>
      <c r="L410">
        <v>3</v>
      </c>
      <c r="M410">
        <v>3</v>
      </c>
      <c r="N410">
        <v>0</v>
      </c>
      <c r="O410">
        <f>SUM(A410:M410)</f>
        <v>32</v>
      </c>
    </row>
    <row r="411" spans="1:15" x14ac:dyDescent="0.45">
      <c r="A411">
        <v>4</v>
      </c>
      <c r="B411">
        <v>4</v>
      </c>
      <c r="C411">
        <v>4</v>
      </c>
      <c r="D411">
        <v>3</v>
      </c>
      <c r="E411">
        <v>3</v>
      </c>
      <c r="F411">
        <v>2</v>
      </c>
      <c r="G411">
        <v>2</v>
      </c>
      <c r="H411">
        <v>4</v>
      </c>
      <c r="I411">
        <v>2</v>
      </c>
      <c r="J411">
        <v>2</v>
      </c>
      <c r="K411">
        <v>2</v>
      </c>
      <c r="L411">
        <v>4</v>
      </c>
      <c r="M411">
        <v>4</v>
      </c>
      <c r="N411">
        <v>1</v>
      </c>
      <c r="O411">
        <f>SUM(A411:M411)</f>
        <v>40</v>
      </c>
    </row>
    <row r="412" spans="1:15" x14ac:dyDescent="0.45">
      <c r="A412">
        <v>1</v>
      </c>
      <c r="B412">
        <v>1</v>
      </c>
      <c r="C412">
        <v>3</v>
      </c>
      <c r="D412">
        <v>4</v>
      </c>
      <c r="E412">
        <v>2</v>
      </c>
      <c r="F412">
        <v>1</v>
      </c>
      <c r="G412">
        <v>1</v>
      </c>
      <c r="H412">
        <v>1</v>
      </c>
      <c r="I412">
        <v>1</v>
      </c>
      <c r="J412">
        <v>1</v>
      </c>
      <c r="K412">
        <v>1</v>
      </c>
      <c r="L412">
        <v>1</v>
      </c>
      <c r="M412">
        <v>1</v>
      </c>
      <c r="N412" s="2">
        <v>1</v>
      </c>
      <c r="O412">
        <f>SUM(A412:M412)</f>
        <v>19</v>
      </c>
    </row>
    <row r="413" spans="1:15" x14ac:dyDescent="0.45">
      <c r="A413">
        <v>4</v>
      </c>
      <c r="B413">
        <v>4</v>
      </c>
      <c r="C413">
        <v>2</v>
      </c>
      <c r="D413">
        <v>4</v>
      </c>
      <c r="E413">
        <v>4</v>
      </c>
      <c r="F413">
        <v>4</v>
      </c>
      <c r="G413">
        <v>4</v>
      </c>
      <c r="H413">
        <v>4</v>
      </c>
      <c r="I413">
        <v>4</v>
      </c>
      <c r="J413">
        <v>4</v>
      </c>
      <c r="K413">
        <v>4</v>
      </c>
      <c r="L413">
        <v>4</v>
      </c>
      <c r="M413">
        <v>4</v>
      </c>
      <c r="N413">
        <v>1</v>
      </c>
      <c r="O413">
        <f>SUM(A413:M413)</f>
        <v>50</v>
      </c>
    </row>
    <row r="414" spans="1:15" x14ac:dyDescent="0.45">
      <c r="A414">
        <v>4</v>
      </c>
      <c r="B414">
        <v>3</v>
      </c>
      <c r="C414">
        <v>3</v>
      </c>
      <c r="D414">
        <v>4</v>
      </c>
      <c r="E414">
        <v>4</v>
      </c>
      <c r="F414">
        <v>2</v>
      </c>
      <c r="G414">
        <v>2</v>
      </c>
      <c r="H414">
        <v>4</v>
      </c>
      <c r="I414">
        <v>3</v>
      </c>
      <c r="J414">
        <v>3</v>
      </c>
      <c r="K414">
        <v>3</v>
      </c>
      <c r="L414">
        <v>2</v>
      </c>
      <c r="M414">
        <v>3</v>
      </c>
      <c r="N414">
        <v>0</v>
      </c>
      <c r="O414">
        <f>SUM(A414:M414)</f>
        <v>40</v>
      </c>
    </row>
    <row r="415" spans="1:15" x14ac:dyDescent="0.45">
      <c r="A415">
        <v>5</v>
      </c>
      <c r="B415">
        <v>5</v>
      </c>
      <c r="C415">
        <v>4</v>
      </c>
      <c r="D415">
        <v>4</v>
      </c>
      <c r="E415">
        <v>5</v>
      </c>
      <c r="F415">
        <v>4</v>
      </c>
      <c r="G415">
        <v>2</v>
      </c>
      <c r="H415">
        <v>5</v>
      </c>
      <c r="I415">
        <v>5</v>
      </c>
      <c r="J415">
        <v>2</v>
      </c>
      <c r="K415">
        <v>5</v>
      </c>
      <c r="L415">
        <v>5</v>
      </c>
      <c r="M415">
        <v>5</v>
      </c>
      <c r="N415">
        <v>1</v>
      </c>
      <c r="O415">
        <f>SUM(A415:M415)</f>
        <v>56</v>
      </c>
    </row>
    <row r="416" spans="1:15" x14ac:dyDescent="0.45">
      <c r="A416">
        <v>4</v>
      </c>
      <c r="B416">
        <v>2</v>
      </c>
      <c r="C416">
        <v>2</v>
      </c>
      <c r="D416">
        <v>4</v>
      </c>
      <c r="E416">
        <v>4</v>
      </c>
      <c r="F416">
        <v>1</v>
      </c>
      <c r="G416">
        <v>2</v>
      </c>
      <c r="H416">
        <v>2</v>
      </c>
      <c r="I416">
        <v>2</v>
      </c>
      <c r="J416">
        <v>2</v>
      </c>
      <c r="K416">
        <v>2</v>
      </c>
      <c r="L416">
        <v>5</v>
      </c>
      <c r="M416">
        <v>4</v>
      </c>
      <c r="N416">
        <v>0</v>
      </c>
      <c r="O416">
        <f>SUM(A416:M416)</f>
        <v>36</v>
      </c>
    </row>
    <row r="417" spans="1:15" x14ac:dyDescent="0.45">
      <c r="A417">
        <v>2</v>
      </c>
      <c r="B417">
        <v>2</v>
      </c>
      <c r="C417">
        <v>3</v>
      </c>
      <c r="D417">
        <v>3</v>
      </c>
      <c r="E417">
        <v>3</v>
      </c>
      <c r="F417">
        <v>2</v>
      </c>
      <c r="G417">
        <v>2</v>
      </c>
      <c r="H417">
        <v>4</v>
      </c>
      <c r="I417">
        <v>4</v>
      </c>
      <c r="J417">
        <v>2</v>
      </c>
      <c r="K417">
        <v>3</v>
      </c>
      <c r="L417">
        <v>4</v>
      </c>
      <c r="M417">
        <v>4</v>
      </c>
      <c r="N417">
        <v>0</v>
      </c>
      <c r="O417">
        <f>SUM(A417:M417)</f>
        <v>38</v>
      </c>
    </row>
    <row r="418" spans="1:15" x14ac:dyDescent="0.45">
      <c r="A418">
        <v>5</v>
      </c>
      <c r="B418">
        <v>4</v>
      </c>
      <c r="C418">
        <v>4</v>
      </c>
      <c r="D418">
        <v>5</v>
      </c>
      <c r="E418">
        <v>5</v>
      </c>
      <c r="F418">
        <v>4</v>
      </c>
      <c r="G418">
        <v>5</v>
      </c>
      <c r="H418">
        <v>4</v>
      </c>
      <c r="I418">
        <v>4</v>
      </c>
      <c r="J418">
        <v>4</v>
      </c>
      <c r="K418">
        <v>5</v>
      </c>
      <c r="L418">
        <v>4</v>
      </c>
      <c r="M418">
        <v>5</v>
      </c>
      <c r="N418" s="2">
        <v>1</v>
      </c>
      <c r="O418">
        <f>SUM(A418:M418)</f>
        <v>58</v>
      </c>
    </row>
    <row r="419" spans="1:15" x14ac:dyDescent="0.45">
      <c r="A419">
        <v>4</v>
      </c>
      <c r="B419">
        <v>2</v>
      </c>
      <c r="C419">
        <v>2</v>
      </c>
      <c r="D419">
        <v>4</v>
      </c>
      <c r="E419">
        <v>2</v>
      </c>
      <c r="F419">
        <v>1</v>
      </c>
      <c r="G419">
        <v>2</v>
      </c>
      <c r="H419">
        <v>4</v>
      </c>
      <c r="I419">
        <v>4</v>
      </c>
      <c r="J419">
        <v>2</v>
      </c>
      <c r="K419">
        <v>2</v>
      </c>
      <c r="L419">
        <v>4</v>
      </c>
      <c r="M419">
        <v>4</v>
      </c>
      <c r="N419">
        <v>1</v>
      </c>
      <c r="O419">
        <f>SUM(A419:M419)</f>
        <v>37</v>
      </c>
    </row>
    <row r="420" spans="1:15" x14ac:dyDescent="0.45">
      <c r="A420">
        <v>4</v>
      </c>
      <c r="B420">
        <v>4</v>
      </c>
      <c r="C420">
        <v>4</v>
      </c>
      <c r="D420">
        <v>5</v>
      </c>
      <c r="E420">
        <v>5</v>
      </c>
      <c r="F420">
        <v>4</v>
      </c>
      <c r="G420">
        <v>2</v>
      </c>
      <c r="H420">
        <v>2</v>
      </c>
      <c r="I420">
        <v>4</v>
      </c>
      <c r="J420">
        <v>3</v>
      </c>
      <c r="K420">
        <v>2</v>
      </c>
      <c r="L420">
        <v>4</v>
      </c>
      <c r="M420">
        <v>4</v>
      </c>
      <c r="N420" s="2">
        <v>1</v>
      </c>
      <c r="O420">
        <f>SUM(A420:M420)</f>
        <v>47</v>
      </c>
    </row>
    <row r="421" spans="1:15" x14ac:dyDescent="0.45">
      <c r="A421">
        <v>4</v>
      </c>
      <c r="B421">
        <v>3</v>
      </c>
      <c r="C421">
        <v>2</v>
      </c>
      <c r="D421">
        <v>4</v>
      </c>
      <c r="E421">
        <v>4</v>
      </c>
      <c r="F421">
        <v>2</v>
      </c>
      <c r="G421">
        <v>3</v>
      </c>
      <c r="H421">
        <v>1</v>
      </c>
      <c r="I421">
        <v>1</v>
      </c>
      <c r="J421">
        <v>1</v>
      </c>
      <c r="K421">
        <v>2</v>
      </c>
      <c r="L421">
        <v>4</v>
      </c>
      <c r="M421">
        <v>4</v>
      </c>
      <c r="N421" s="2">
        <v>1</v>
      </c>
      <c r="O421">
        <f>SUM(A421:M421)</f>
        <v>35</v>
      </c>
    </row>
    <row r="422" spans="1:15" x14ac:dyDescent="0.45">
      <c r="A422">
        <v>1</v>
      </c>
      <c r="B422">
        <v>2</v>
      </c>
      <c r="C422">
        <v>1</v>
      </c>
      <c r="D422">
        <v>1</v>
      </c>
      <c r="E422">
        <v>1</v>
      </c>
      <c r="F422">
        <v>1</v>
      </c>
      <c r="G422">
        <v>4</v>
      </c>
      <c r="H422">
        <v>5</v>
      </c>
      <c r="I422">
        <v>3</v>
      </c>
      <c r="J422">
        <v>2</v>
      </c>
      <c r="K422">
        <v>4</v>
      </c>
      <c r="L422">
        <v>4</v>
      </c>
      <c r="M422">
        <v>1</v>
      </c>
      <c r="N422">
        <v>0</v>
      </c>
      <c r="O422">
        <f>SUM(A422:M422)</f>
        <v>30</v>
      </c>
    </row>
    <row r="423" spans="1:15" x14ac:dyDescent="0.45">
      <c r="A423">
        <v>4</v>
      </c>
      <c r="B423">
        <v>3</v>
      </c>
      <c r="C423">
        <v>4</v>
      </c>
      <c r="D423">
        <v>3</v>
      </c>
      <c r="E423">
        <v>4</v>
      </c>
      <c r="F423">
        <v>3</v>
      </c>
      <c r="G423">
        <v>2</v>
      </c>
      <c r="H423">
        <v>4</v>
      </c>
      <c r="I423">
        <v>3</v>
      </c>
      <c r="J423">
        <v>3</v>
      </c>
      <c r="K423">
        <v>3</v>
      </c>
      <c r="L423">
        <v>3</v>
      </c>
      <c r="M423">
        <v>3</v>
      </c>
      <c r="N423">
        <v>0</v>
      </c>
      <c r="O423">
        <f>SUM(A423:M423)</f>
        <v>42</v>
      </c>
    </row>
    <row r="424" spans="1:15" x14ac:dyDescent="0.45">
      <c r="A424">
        <v>5</v>
      </c>
      <c r="B424">
        <v>4</v>
      </c>
      <c r="C424">
        <v>2</v>
      </c>
      <c r="D424">
        <v>4</v>
      </c>
      <c r="E424">
        <v>4</v>
      </c>
      <c r="F424">
        <v>4</v>
      </c>
      <c r="G424">
        <v>4</v>
      </c>
      <c r="H424">
        <v>4</v>
      </c>
      <c r="I424">
        <v>2</v>
      </c>
      <c r="J424">
        <v>2</v>
      </c>
      <c r="K424">
        <v>4</v>
      </c>
      <c r="L424">
        <v>4</v>
      </c>
      <c r="M424">
        <v>4</v>
      </c>
      <c r="N424">
        <v>1</v>
      </c>
      <c r="O424">
        <f>SUM(A424:M424)</f>
        <v>47</v>
      </c>
    </row>
    <row r="425" spans="1:15" x14ac:dyDescent="0.45">
      <c r="A425">
        <v>4</v>
      </c>
      <c r="B425">
        <v>5</v>
      </c>
      <c r="C425">
        <v>3</v>
      </c>
      <c r="D425">
        <v>5</v>
      </c>
      <c r="E425">
        <v>5</v>
      </c>
      <c r="F425">
        <v>4</v>
      </c>
      <c r="G425">
        <v>4</v>
      </c>
      <c r="H425">
        <v>3</v>
      </c>
      <c r="I425">
        <v>3</v>
      </c>
      <c r="J425">
        <v>2</v>
      </c>
      <c r="K425">
        <v>4</v>
      </c>
      <c r="L425">
        <v>2</v>
      </c>
      <c r="M425">
        <v>4</v>
      </c>
      <c r="N425">
        <v>1</v>
      </c>
      <c r="O425">
        <f>SUM(A425:M425)</f>
        <v>48</v>
      </c>
    </row>
    <row r="426" spans="1:15" x14ac:dyDescent="0.45">
      <c r="A426">
        <v>4</v>
      </c>
      <c r="B426">
        <v>2</v>
      </c>
      <c r="C426">
        <v>1</v>
      </c>
      <c r="D426">
        <v>3</v>
      </c>
      <c r="E426">
        <v>1</v>
      </c>
      <c r="F426">
        <v>2</v>
      </c>
      <c r="G426">
        <v>5</v>
      </c>
      <c r="H426">
        <v>3</v>
      </c>
      <c r="I426">
        <v>4</v>
      </c>
      <c r="J426">
        <v>2</v>
      </c>
      <c r="K426">
        <v>2</v>
      </c>
      <c r="L426">
        <v>4</v>
      </c>
      <c r="M426">
        <v>2</v>
      </c>
      <c r="N426">
        <v>1</v>
      </c>
      <c r="O426">
        <f>SUM(A426:M426)</f>
        <v>35</v>
      </c>
    </row>
    <row r="427" spans="1:15" x14ac:dyDescent="0.45">
      <c r="A427">
        <v>4</v>
      </c>
      <c r="B427">
        <v>2</v>
      </c>
      <c r="C427">
        <v>1</v>
      </c>
      <c r="D427">
        <v>3</v>
      </c>
      <c r="E427">
        <v>3</v>
      </c>
      <c r="F427">
        <v>1</v>
      </c>
      <c r="G427">
        <v>3</v>
      </c>
      <c r="H427">
        <v>4</v>
      </c>
      <c r="I427">
        <v>4</v>
      </c>
      <c r="J427">
        <v>3</v>
      </c>
      <c r="K427">
        <v>4</v>
      </c>
      <c r="L427">
        <v>2</v>
      </c>
      <c r="M427">
        <v>2</v>
      </c>
      <c r="N427">
        <v>1</v>
      </c>
      <c r="O427">
        <f>SUM(A427:M427)</f>
        <v>36</v>
      </c>
    </row>
    <row r="428" spans="1:15" x14ac:dyDescent="0.45">
      <c r="A428">
        <v>5</v>
      </c>
      <c r="B428">
        <v>4</v>
      </c>
      <c r="C428">
        <v>4</v>
      </c>
      <c r="D428">
        <v>5</v>
      </c>
      <c r="E428">
        <v>5</v>
      </c>
      <c r="F428">
        <v>5</v>
      </c>
      <c r="G428">
        <v>4</v>
      </c>
      <c r="H428">
        <v>5</v>
      </c>
      <c r="I428">
        <v>5</v>
      </c>
      <c r="J428">
        <v>5</v>
      </c>
      <c r="K428">
        <v>5</v>
      </c>
      <c r="L428">
        <v>5</v>
      </c>
      <c r="M428">
        <v>5</v>
      </c>
      <c r="N428" s="2">
        <v>1</v>
      </c>
      <c r="O428">
        <f>SUM(A428:M428)</f>
        <v>62</v>
      </c>
    </row>
    <row r="429" spans="1:15" x14ac:dyDescent="0.45">
      <c r="A429">
        <v>5</v>
      </c>
      <c r="B429">
        <v>5</v>
      </c>
      <c r="C429">
        <v>3</v>
      </c>
      <c r="D429">
        <v>3</v>
      </c>
      <c r="E429">
        <v>2</v>
      </c>
      <c r="F429">
        <v>3</v>
      </c>
      <c r="G429">
        <v>5</v>
      </c>
      <c r="H429">
        <v>5</v>
      </c>
      <c r="I429">
        <v>5</v>
      </c>
      <c r="J429">
        <v>4</v>
      </c>
      <c r="K429">
        <v>5</v>
      </c>
      <c r="L429">
        <v>5</v>
      </c>
      <c r="M429">
        <v>5</v>
      </c>
      <c r="N429" s="2">
        <v>1</v>
      </c>
      <c r="O429">
        <f>SUM(A429:M429)</f>
        <v>55</v>
      </c>
    </row>
    <row r="430" spans="1:15" x14ac:dyDescent="0.45">
      <c r="A430">
        <v>2</v>
      </c>
      <c r="B430">
        <v>2</v>
      </c>
      <c r="C430">
        <v>2</v>
      </c>
      <c r="D430">
        <v>4</v>
      </c>
      <c r="E430">
        <v>2</v>
      </c>
      <c r="F430">
        <v>2</v>
      </c>
      <c r="G430">
        <v>2</v>
      </c>
      <c r="H430">
        <v>5</v>
      </c>
      <c r="I430">
        <v>4</v>
      </c>
      <c r="J430">
        <v>2</v>
      </c>
      <c r="K430">
        <v>5</v>
      </c>
      <c r="L430">
        <v>5</v>
      </c>
      <c r="M430">
        <v>4</v>
      </c>
      <c r="N430" s="2">
        <v>1</v>
      </c>
      <c r="O430">
        <f>SUM(A430:M430)</f>
        <v>41</v>
      </c>
    </row>
    <row r="431" spans="1:15" x14ac:dyDescent="0.45">
      <c r="A431">
        <v>4</v>
      </c>
      <c r="B431">
        <v>4</v>
      </c>
      <c r="C431">
        <v>2</v>
      </c>
      <c r="D431">
        <v>4</v>
      </c>
      <c r="E431">
        <v>4</v>
      </c>
      <c r="F431">
        <v>4</v>
      </c>
      <c r="G431">
        <v>2</v>
      </c>
      <c r="H431">
        <v>4</v>
      </c>
      <c r="I431">
        <v>4</v>
      </c>
      <c r="J431">
        <v>4</v>
      </c>
      <c r="K431">
        <v>3</v>
      </c>
      <c r="L431">
        <v>4</v>
      </c>
      <c r="M431">
        <v>4</v>
      </c>
      <c r="N431">
        <v>1</v>
      </c>
      <c r="O431">
        <f>SUM(A431:M431)</f>
        <v>47</v>
      </c>
    </row>
    <row r="432" spans="1:15" x14ac:dyDescent="0.45">
      <c r="A432">
        <v>3</v>
      </c>
      <c r="B432">
        <v>4</v>
      </c>
      <c r="C432">
        <v>2</v>
      </c>
      <c r="D432">
        <v>3</v>
      </c>
      <c r="E432">
        <v>2</v>
      </c>
      <c r="F432">
        <v>2</v>
      </c>
      <c r="G432">
        <v>3</v>
      </c>
      <c r="H432">
        <v>2</v>
      </c>
      <c r="I432">
        <v>2</v>
      </c>
      <c r="J432">
        <v>2</v>
      </c>
      <c r="K432">
        <v>3</v>
      </c>
      <c r="L432">
        <v>3</v>
      </c>
      <c r="M432">
        <v>4</v>
      </c>
      <c r="N432">
        <v>0</v>
      </c>
      <c r="O432">
        <f>SUM(A432:M432)</f>
        <v>35</v>
      </c>
    </row>
    <row r="433" spans="1:15" x14ac:dyDescent="0.45">
      <c r="A433">
        <v>5</v>
      </c>
      <c r="B433">
        <v>2</v>
      </c>
      <c r="C433">
        <v>1</v>
      </c>
      <c r="D433">
        <v>4</v>
      </c>
      <c r="E433">
        <v>3</v>
      </c>
      <c r="F433">
        <v>2</v>
      </c>
      <c r="G433">
        <v>2</v>
      </c>
      <c r="H433">
        <v>2</v>
      </c>
      <c r="I433">
        <v>2</v>
      </c>
      <c r="J433">
        <v>2</v>
      </c>
      <c r="K433">
        <v>1</v>
      </c>
      <c r="L433">
        <v>3</v>
      </c>
      <c r="M433">
        <v>4</v>
      </c>
      <c r="N433">
        <v>1</v>
      </c>
      <c r="O433">
        <f>SUM(A433:M433)</f>
        <v>33</v>
      </c>
    </row>
    <row r="434" spans="1:15" x14ac:dyDescent="0.45">
      <c r="A434">
        <v>4</v>
      </c>
      <c r="B434">
        <v>4</v>
      </c>
      <c r="C434">
        <v>3</v>
      </c>
      <c r="D434">
        <v>4</v>
      </c>
      <c r="E434">
        <v>3</v>
      </c>
      <c r="F434">
        <v>4</v>
      </c>
      <c r="G434">
        <v>2</v>
      </c>
      <c r="H434">
        <v>4</v>
      </c>
      <c r="I434">
        <v>4</v>
      </c>
      <c r="J434">
        <v>3</v>
      </c>
      <c r="K434">
        <v>4</v>
      </c>
      <c r="L434">
        <v>4</v>
      </c>
      <c r="M434">
        <v>4</v>
      </c>
      <c r="N434">
        <v>1</v>
      </c>
      <c r="O434">
        <f>SUM(A434:M434)</f>
        <v>47</v>
      </c>
    </row>
    <row r="435" spans="1:15" x14ac:dyDescent="0.45">
      <c r="A435">
        <v>4</v>
      </c>
      <c r="B435">
        <v>4</v>
      </c>
      <c r="C435">
        <v>3</v>
      </c>
      <c r="D435">
        <v>3</v>
      </c>
      <c r="E435">
        <v>3</v>
      </c>
      <c r="F435">
        <v>2</v>
      </c>
      <c r="G435">
        <v>2</v>
      </c>
      <c r="H435">
        <v>2</v>
      </c>
      <c r="I435">
        <v>2</v>
      </c>
      <c r="J435">
        <v>2</v>
      </c>
      <c r="K435">
        <v>1</v>
      </c>
      <c r="L435">
        <v>2</v>
      </c>
      <c r="M435">
        <v>4</v>
      </c>
      <c r="N435">
        <v>1</v>
      </c>
      <c r="O435">
        <f>SUM(A435:M435)</f>
        <v>34</v>
      </c>
    </row>
    <row r="436" spans="1:15" x14ac:dyDescent="0.45">
      <c r="A436">
        <v>5</v>
      </c>
      <c r="B436">
        <v>4</v>
      </c>
      <c r="C436">
        <v>4</v>
      </c>
      <c r="D436">
        <v>5</v>
      </c>
      <c r="E436">
        <v>5</v>
      </c>
      <c r="F436">
        <v>4</v>
      </c>
      <c r="G436">
        <v>4</v>
      </c>
      <c r="H436">
        <v>5</v>
      </c>
      <c r="I436">
        <v>5</v>
      </c>
      <c r="J436">
        <v>4</v>
      </c>
      <c r="K436">
        <v>5</v>
      </c>
      <c r="L436">
        <v>5</v>
      </c>
      <c r="M436">
        <v>4</v>
      </c>
      <c r="N436" s="2">
        <v>1</v>
      </c>
      <c r="O436">
        <f>SUM(A436:M436)</f>
        <v>59</v>
      </c>
    </row>
    <row r="437" spans="1:15" x14ac:dyDescent="0.45">
      <c r="A437">
        <v>4</v>
      </c>
      <c r="B437">
        <v>4</v>
      </c>
      <c r="C437">
        <v>3</v>
      </c>
      <c r="D437">
        <v>4</v>
      </c>
      <c r="E437">
        <v>4</v>
      </c>
      <c r="F437">
        <v>4</v>
      </c>
      <c r="G437">
        <v>2</v>
      </c>
      <c r="H437">
        <v>5</v>
      </c>
      <c r="I437">
        <v>2</v>
      </c>
      <c r="J437">
        <v>4</v>
      </c>
      <c r="K437">
        <v>1</v>
      </c>
      <c r="L437">
        <v>3</v>
      </c>
      <c r="M437">
        <v>4</v>
      </c>
      <c r="N437">
        <v>1</v>
      </c>
      <c r="O437">
        <f>SUM(A437:M437)</f>
        <v>44</v>
      </c>
    </row>
    <row r="438" spans="1:15" x14ac:dyDescent="0.45">
      <c r="A438">
        <v>4</v>
      </c>
      <c r="B438">
        <v>2</v>
      </c>
      <c r="C438">
        <v>2</v>
      </c>
      <c r="D438">
        <v>4</v>
      </c>
      <c r="E438">
        <v>4</v>
      </c>
      <c r="F438">
        <v>2</v>
      </c>
      <c r="G438">
        <v>4</v>
      </c>
      <c r="H438">
        <v>2</v>
      </c>
      <c r="I438">
        <v>2</v>
      </c>
      <c r="J438">
        <v>1</v>
      </c>
      <c r="K438">
        <v>2</v>
      </c>
      <c r="L438">
        <v>4</v>
      </c>
      <c r="M438">
        <v>2</v>
      </c>
      <c r="N438">
        <v>1</v>
      </c>
      <c r="O438">
        <f>SUM(A438:M438)</f>
        <v>35</v>
      </c>
    </row>
    <row r="439" spans="1:15" x14ac:dyDescent="0.45">
      <c r="A439">
        <v>4</v>
      </c>
      <c r="B439">
        <v>4</v>
      </c>
      <c r="C439">
        <v>4</v>
      </c>
      <c r="D439">
        <v>3</v>
      </c>
      <c r="E439">
        <v>2</v>
      </c>
      <c r="F439">
        <v>2</v>
      </c>
      <c r="G439">
        <v>2</v>
      </c>
      <c r="H439">
        <v>4</v>
      </c>
      <c r="I439">
        <v>2</v>
      </c>
      <c r="J439">
        <v>3</v>
      </c>
      <c r="K439">
        <v>4</v>
      </c>
      <c r="L439">
        <v>3</v>
      </c>
      <c r="M439">
        <v>3</v>
      </c>
      <c r="N439">
        <v>0</v>
      </c>
      <c r="O439">
        <f>SUM(A439:M439)</f>
        <v>40</v>
      </c>
    </row>
    <row r="440" spans="1:15" x14ac:dyDescent="0.45">
      <c r="A440">
        <v>5</v>
      </c>
      <c r="B440">
        <v>5</v>
      </c>
      <c r="C440">
        <v>5</v>
      </c>
      <c r="D440">
        <v>5</v>
      </c>
      <c r="E440">
        <v>4</v>
      </c>
      <c r="F440">
        <v>4</v>
      </c>
      <c r="G440">
        <v>5</v>
      </c>
      <c r="H440">
        <v>4</v>
      </c>
      <c r="I440">
        <v>4</v>
      </c>
      <c r="J440">
        <v>2</v>
      </c>
      <c r="K440">
        <v>4</v>
      </c>
      <c r="L440">
        <v>4</v>
      </c>
      <c r="M440">
        <v>5</v>
      </c>
      <c r="N440">
        <v>1</v>
      </c>
      <c r="O440">
        <f>SUM(A440:M440)</f>
        <v>56</v>
      </c>
    </row>
    <row r="441" spans="1:15" x14ac:dyDescent="0.45">
      <c r="A441">
        <v>3</v>
      </c>
      <c r="B441">
        <v>2</v>
      </c>
      <c r="C441">
        <v>5</v>
      </c>
      <c r="D441">
        <v>5</v>
      </c>
      <c r="E441">
        <v>4</v>
      </c>
      <c r="F441">
        <v>4</v>
      </c>
      <c r="G441">
        <v>4</v>
      </c>
      <c r="H441">
        <v>4</v>
      </c>
      <c r="I441">
        <v>4</v>
      </c>
      <c r="J441">
        <v>2</v>
      </c>
      <c r="K441">
        <v>4</v>
      </c>
      <c r="L441">
        <v>2</v>
      </c>
      <c r="M441">
        <v>3</v>
      </c>
      <c r="N441">
        <v>1</v>
      </c>
      <c r="O441">
        <f>SUM(A441:M441)</f>
        <v>46</v>
      </c>
    </row>
    <row r="442" spans="1:15" x14ac:dyDescent="0.45">
      <c r="A442">
        <v>5</v>
      </c>
      <c r="B442">
        <v>4</v>
      </c>
      <c r="C442">
        <v>3</v>
      </c>
      <c r="D442">
        <v>5</v>
      </c>
      <c r="E442">
        <v>5</v>
      </c>
      <c r="F442">
        <v>3</v>
      </c>
      <c r="G442">
        <v>5</v>
      </c>
      <c r="H442">
        <v>4</v>
      </c>
      <c r="I442">
        <v>3</v>
      </c>
      <c r="J442">
        <v>3</v>
      </c>
      <c r="K442">
        <v>4</v>
      </c>
      <c r="L442">
        <v>5</v>
      </c>
      <c r="M442">
        <v>4</v>
      </c>
      <c r="N442" s="2">
        <v>1</v>
      </c>
      <c r="O442">
        <f>SUM(A442:M442)</f>
        <v>53</v>
      </c>
    </row>
    <row r="443" spans="1:15" x14ac:dyDescent="0.45">
      <c r="A443">
        <v>4</v>
      </c>
      <c r="B443">
        <v>4</v>
      </c>
      <c r="C443">
        <v>4</v>
      </c>
      <c r="D443">
        <v>4</v>
      </c>
      <c r="E443">
        <v>4</v>
      </c>
      <c r="F443">
        <v>2</v>
      </c>
      <c r="G443">
        <v>2</v>
      </c>
      <c r="H443">
        <v>2</v>
      </c>
      <c r="I443">
        <v>2</v>
      </c>
      <c r="J443">
        <v>2</v>
      </c>
      <c r="K443">
        <v>4</v>
      </c>
      <c r="L443">
        <v>2</v>
      </c>
      <c r="M443">
        <v>4</v>
      </c>
      <c r="N443">
        <v>0</v>
      </c>
      <c r="O443">
        <f>SUM(A443:M443)</f>
        <v>40</v>
      </c>
    </row>
    <row r="444" spans="1:15" x14ac:dyDescent="0.45">
      <c r="A444">
        <v>3</v>
      </c>
      <c r="B444">
        <v>4</v>
      </c>
      <c r="C444">
        <v>2</v>
      </c>
      <c r="D444">
        <v>5</v>
      </c>
      <c r="E444">
        <v>2</v>
      </c>
      <c r="F444">
        <v>2</v>
      </c>
      <c r="G444">
        <v>1</v>
      </c>
      <c r="H444">
        <v>4</v>
      </c>
      <c r="I444">
        <v>2</v>
      </c>
      <c r="J444">
        <v>2</v>
      </c>
      <c r="K444">
        <v>2</v>
      </c>
      <c r="L444">
        <v>4</v>
      </c>
      <c r="M444">
        <v>2</v>
      </c>
      <c r="N444">
        <v>0</v>
      </c>
      <c r="O444">
        <f>SUM(A444:M444)</f>
        <v>35</v>
      </c>
    </row>
    <row r="445" spans="1:15" x14ac:dyDescent="0.45">
      <c r="A445">
        <v>4</v>
      </c>
      <c r="B445">
        <v>4</v>
      </c>
      <c r="C445">
        <v>5</v>
      </c>
      <c r="D445">
        <v>2</v>
      </c>
      <c r="E445">
        <v>2</v>
      </c>
      <c r="F445">
        <v>2</v>
      </c>
      <c r="G445">
        <v>2</v>
      </c>
      <c r="H445">
        <v>4</v>
      </c>
      <c r="I445">
        <v>4</v>
      </c>
      <c r="J445">
        <v>4</v>
      </c>
      <c r="K445">
        <v>5</v>
      </c>
      <c r="L445">
        <v>4</v>
      </c>
      <c r="M445">
        <v>4</v>
      </c>
      <c r="N445">
        <v>0</v>
      </c>
      <c r="O445">
        <f>SUM(A445:M445)</f>
        <v>46</v>
      </c>
    </row>
    <row r="446" spans="1:15" x14ac:dyDescent="0.45">
      <c r="A446">
        <v>4</v>
      </c>
      <c r="B446">
        <v>4</v>
      </c>
      <c r="C446">
        <v>2</v>
      </c>
      <c r="D446">
        <v>2</v>
      </c>
      <c r="E446">
        <v>2</v>
      </c>
      <c r="F446">
        <v>2</v>
      </c>
      <c r="G446">
        <v>2</v>
      </c>
      <c r="H446">
        <v>2</v>
      </c>
      <c r="I446">
        <v>2</v>
      </c>
      <c r="J446">
        <v>2</v>
      </c>
      <c r="K446">
        <v>4</v>
      </c>
      <c r="L446">
        <v>4</v>
      </c>
      <c r="M446">
        <v>4</v>
      </c>
      <c r="N446">
        <v>1</v>
      </c>
      <c r="O446">
        <f>SUM(A446:M446)</f>
        <v>36</v>
      </c>
    </row>
    <row r="447" spans="1:15" x14ac:dyDescent="0.45">
      <c r="A447">
        <v>3</v>
      </c>
      <c r="B447">
        <v>2</v>
      </c>
      <c r="C447">
        <v>2</v>
      </c>
      <c r="D447">
        <v>4</v>
      </c>
      <c r="E447">
        <v>5</v>
      </c>
      <c r="F447">
        <v>1</v>
      </c>
      <c r="G447">
        <v>1</v>
      </c>
      <c r="H447">
        <v>5</v>
      </c>
      <c r="I447">
        <v>3</v>
      </c>
      <c r="J447">
        <v>2</v>
      </c>
      <c r="K447">
        <v>1</v>
      </c>
      <c r="L447">
        <v>2</v>
      </c>
      <c r="M447">
        <v>4</v>
      </c>
      <c r="N447">
        <v>0</v>
      </c>
      <c r="O447">
        <f>SUM(A447:M447)</f>
        <v>35</v>
      </c>
    </row>
    <row r="448" spans="1:15" x14ac:dyDescent="0.45">
      <c r="A448">
        <v>4</v>
      </c>
      <c r="B448">
        <v>4</v>
      </c>
      <c r="C448">
        <v>4</v>
      </c>
      <c r="D448">
        <v>4</v>
      </c>
      <c r="E448">
        <v>4</v>
      </c>
      <c r="F448">
        <v>4</v>
      </c>
      <c r="G448">
        <v>4</v>
      </c>
      <c r="H448">
        <v>3</v>
      </c>
      <c r="I448">
        <v>4</v>
      </c>
      <c r="J448">
        <v>3</v>
      </c>
      <c r="K448">
        <v>4</v>
      </c>
      <c r="L448">
        <v>4</v>
      </c>
      <c r="M448">
        <v>4</v>
      </c>
      <c r="N448">
        <v>1</v>
      </c>
      <c r="O448">
        <f>SUM(A448:M448)</f>
        <v>50</v>
      </c>
    </row>
    <row r="449" spans="1:15" x14ac:dyDescent="0.45">
      <c r="A449">
        <v>2</v>
      </c>
      <c r="B449">
        <v>4</v>
      </c>
      <c r="C449">
        <v>4</v>
      </c>
      <c r="D449">
        <v>4</v>
      </c>
      <c r="E449">
        <v>2</v>
      </c>
      <c r="F449">
        <v>4</v>
      </c>
      <c r="G449">
        <v>3</v>
      </c>
      <c r="H449">
        <v>4</v>
      </c>
      <c r="I449">
        <v>4</v>
      </c>
      <c r="J449">
        <v>4</v>
      </c>
      <c r="K449">
        <v>3</v>
      </c>
      <c r="L449">
        <v>3</v>
      </c>
      <c r="M449">
        <v>4</v>
      </c>
      <c r="N449" s="2">
        <v>1</v>
      </c>
      <c r="O449">
        <f>SUM(A449:M449)</f>
        <v>45</v>
      </c>
    </row>
    <row r="450" spans="1:15" x14ac:dyDescent="0.45">
      <c r="A450">
        <v>4</v>
      </c>
      <c r="B450">
        <v>3</v>
      </c>
      <c r="C450">
        <v>4</v>
      </c>
      <c r="D450">
        <v>3</v>
      </c>
      <c r="E450">
        <v>2</v>
      </c>
      <c r="F450">
        <v>1</v>
      </c>
      <c r="G450">
        <v>2</v>
      </c>
      <c r="H450">
        <v>3</v>
      </c>
      <c r="I450">
        <v>2</v>
      </c>
      <c r="J450">
        <v>3</v>
      </c>
      <c r="K450">
        <v>4</v>
      </c>
      <c r="L450">
        <v>4</v>
      </c>
      <c r="M450">
        <v>4</v>
      </c>
      <c r="N450">
        <v>0</v>
      </c>
      <c r="O450">
        <f>SUM(A450:M450)</f>
        <v>39</v>
      </c>
    </row>
    <row r="451" spans="1:15" x14ac:dyDescent="0.45">
      <c r="A451">
        <v>4</v>
      </c>
      <c r="B451">
        <v>3</v>
      </c>
      <c r="C451">
        <v>3</v>
      </c>
      <c r="D451">
        <v>4</v>
      </c>
      <c r="E451">
        <v>2</v>
      </c>
      <c r="F451">
        <v>4</v>
      </c>
      <c r="G451">
        <v>3</v>
      </c>
      <c r="H451">
        <v>4</v>
      </c>
      <c r="I451">
        <v>2</v>
      </c>
      <c r="J451">
        <v>2</v>
      </c>
      <c r="K451">
        <v>3</v>
      </c>
      <c r="L451">
        <v>3</v>
      </c>
      <c r="M451">
        <v>3</v>
      </c>
      <c r="N451">
        <v>1</v>
      </c>
      <c r="O451">
        <f t="shared" ref="O451:Q488" si="7">SUM(A451:M451)</f>
        <v>40</v>
      </c>
    </row>
    <row r="452" spans="1:15" x14ac:dyDescent="0.45">
      <c r="A452">
        <v>2</v>
      </c>
      <c r="B452">
        <v>2</v>
      </c>
      <c r="C452">
        <v>2</v>
      </c>
      <c r="D452">
        <v>2</v>
      </c>
      <c r="E452">
        <v>2</v>
      </c>
      <c r="F452">
        <v>2</v>
      </c>
      <c r="G452">
        <v>2</v>
      </c>
      <c r="H452">
        <v>2</v>
      </c>
      <c r="I452">
        <v>2</v>
      </c>
      <c r="J452">
        <v>2</v>
      </c>
      <c r="K452">
        <v>2</v>
      </c>
      <c r="L452">
        <v>2</v>
      </c>
      <c r="M452">
        <v>2</v>
      </c>
      <c r="N452" s="2">
        <v>1</v>
      </c>
      <c r="O452">
        <f t="shared" si="7"/>
        <v>26</v>
      </c>
    </row>
    <row r="453" spans="1:15" x14ac:dyDescent="0.45">
      <c r="A453">
        <v>4</v>
      </c>
      <c r="B453">
        <v>4</v>
      </c>
      <c r="C453">
        <v>2</v>
      </c>
      <c r="D453">
        <v>4</v>
      </c>
      <c r="E453">
        <v>4</v>
      </c>
      <c r="F453">
        <v>2</v>
      </c>
      <c r="G453">
        <v>4</v>
      </c>
      <c r="H453">
        <v>4</v>
      </c>
      <c r="I453">
        <v>4</v>
      </c>
      <c r="J453">
        <v>2</v>
      </c>
      <c r="K453">
        <v>2</v>
      </c>
      <c r="L453">
        <v>2</v>
      </c>
      <c r="M453">
        <v>5</v>
      </c>
      <c r="N453">
        <v>1</v>
      </c>
      <c r="O453">
        <f t="shared" si="7"/>
        <v>43</v>
      </c>
    </row>
    <row r="454" spans="1:15" x14ac:dyDescent="0.45">
      <c r="A454">
        <v>1</v>
      </c>
      <c r="B454">
        <v>1</v>
      </c>
      <c r="C454">
        <v>1</v>
      </c>
      <c r="D454">
        <v>1</v>
      </c>
      <c r="E454">
        <v>1</v>
      </c>
      <c r="F454">
        <v>1</v>
      </c>
      <c r="G454">
        <v>1</v>
      </c>
      <c r="H454">
        <v>5</v>
      </c>
      <c r="I454">
        <v>1</v>
      </c>
      <c r="J454">
        <v>1</v>
      </c>
      <c r="K454">
        <v>3</v>
      </c>
      <c r="L454">
        <v>1</v>
      </c>
      <c r="M454">
        <v>4</v>
      </c>
      <c r="N454">
        <v>0</v>
      </c>
      <c r="O454">
        <f t="shared" si="7"/>
        <v>22</v>
      </c>
    </row>
    <row r="455" spans="1:15" x14ac:dyDescent="0.45">
      <c r="A455">
        <v>3</v>
      </c>
      <c r="B455">
        <v>4</v>
      </c>
      <c r="C455">
        <v>3</v>
      </c>
      <c r="D455">
        <v>4</v>
      </c>
      <c r="E455">
        <v>2</v>
      </c>
      <c r="F455">
        <v>1</v>
      </c>
      <c r="G455">
        <v>1</v>
      </c>
      <c r="H455">
        <v>3</v>
      </c>
      <c r="I455">
        <v>1</v>
      </c>
      <c r="J455">
        <v>2</v>
      </c>
      <c r="K455">
        <v>4</v>
      </c>
      <c r="L455">
        <v>4</v>
      </c>
      <c r="M455">
        <v>3</v>
      </c>
      <c r="N455">
        <v>0</v>
      </c>
      <c r="O455">
        <f t="shared" si="7"/>
        <v>35</v>
      </c>
    </row>
    <row r="456" spans="1:15" x14ac:dyDescent="0.45">
      <c r="A456">
        <v>2</v>
      </c>
      <c r="B456">
        <v>2</v>
      </c>
      <c r="C456">
        <v>1</v>
      </c>
      <c r="D456">
        <v>2</v>
      </c>
      <c r="E456">
        <v>2</v>
      </c>
      <c r="F456">
        <v>2</v>
      </c>
      <c r="G456">
        <v>2</v>
      </c>
      <c r="H456">
        <v>3</v>
      </c>
      <c r="I456">
        <v>3</v>
      </c>
      <c r="J456">
        <v>2</v>
      </c>
      <c r="K456">
        <v>3</v>
      </c>
      <c r="L456">
        <v>3</v>
      </c>
      <c r="M456">
        <v>2</v>
      </c>
      <c r="N456">
        <v>1</v>
      </c>
      <c r="O456">
        <f t="shared" si="7"/>
        <v>29</v>
      </c>
    </row>
    <row r="457" spans="1:15" x14ac:dyDescent="0.45">
      <c r="A457">
        <v>4</v>
      </c>
      <c r="B457">
        <v>4</v>
      </c>
      <c r="C457">
        <v>3</v>
      </c>
      <c r="D457">
        <v>4</v>
      </c>
      <c r="E457">
        <v>5</v>
      </c>
      <c r="F457">
        <v>2</v>
      </c>
      <c r="G457">
        <v>1</v>
      </c>
      <c r="H457">
        <v>4</v>
      </c>
      <c r="I457">
        <v>4</v>
      </c>
      <c r="J457">
        <v>3</v>
      </c>
      <c r="K457">
        <v>5</v>
      </c>
      <c r="L457">
        <v>4</v>
      </c>
      <c r="M457">
        <v>5</v>
      </c>
      <c r="N457">
        <v>1</v>
      </c>
      <c r="O457">
        <f t="shared" si="7"/>
        <v>48</v>
      </c>
    </row>
    <row r="458" spans="1:15" x14ac:dyDescent="0.45">
      <c r="A458">
        <v>1</v>
      </c>
      <c r="B458">
        <v>2</v>
      </c>
      <c r="C458">
        <v>3</v>
      </c>
      <c r="D458">
        <v>2</v>
      </c>
      <c r="E458">
        <v>2</v>
      </c>
      <c r="F458">
        <v>1</v>
      </c>
      <c r="G458">
        <v>1</v>
      </c>
      <c r="H458">
        <v>3</v>
      </c>
      <c r="I458">
        <v>2</v>
      </c>
      <c r="J458">
        <v>2</v>
      </c>
      <c r="K458">
        <v>1</v>
      </c>
      <c r="L458">
        <v>2</v>
      </c>
      <c r="M458">
        <v>2</v>
      </c>
      <c r="N458">
        <v>1</v>
      </c>
      <c r="O458">
        <f t="shared" si="7"/>
        <v>24</v>
      </c>
    </row>
    <row r="459" spans="1:15" x14ac:dyDescent="0.45">
      <c r="A459">
        <v>3</v>
      </c>
      <c r="B459">
        <v>3</v>
      </c>
      <c r="C459">
        <v>3</v>
      </c>
      <c r="D459">
        <v>5</v>
      </c>
      <c r="E459">
        <v>4</v>
      </c>
      <c r="F459">
        <v>2</v>
      </c>
      <c r="G459">
        <v>4</v>
      </c>
      <c r="H459">
        <v>3</v>
      </c>
      <c r="I459">
        <v>2</v>
      </c>
      <c r="J459">
        <v>2</v>
      </c>
      <c r="K459">
        <v>3</v>
      </c>
      <c r="L459">
        <v>3</v>
      </c>
      <c r="M459">
        <v>3</v>
      </c>
      <c r="N459">
        <v>1</v>
      </c>
      <c r="O459">
        <f t="shared" si="7"/>
        <v>40</v>
      </c>
    </row>
    <row r="460" spans="1:15" x14ac:dyDescent="0.45">
      <c r="A460">
        <v>4</v>
      </c>
      <c r="B460">
        <v>4</v>
      </c>
      <c r="C460">
        <v>2</v>
      </c>
      <c r="D460">
        <v>4</v>
      </c>
      <c r="E460">
        <v>4</v>
      </c>
      <c r="F460">
        <v>3</v>
      </c>
      <c r="G460">
        <v>3</v>
      </c>
      <c r="H460">
        <v>3</v>
      </c>
      <c r="I460">
        <v>4</v>
      </c>
      <c r="J460">
        <v>3</v>
      </c>
      <c r="K460">
        <v>3</v>
      </c>
      <c r="L460">
        <v>2</v>
      </c>
      <c r="M460">
        <v>4</v>
      </c>
      <c r="N460">
        <v>0</v>
      </c>
      <c r="O460">
        <f t="shared" si="7"/>
        <v>43</v>
      </c>
    </row>
    <row r="461" spans="1:15" x14ac:dyDescent="0.45">
      <c r="A461">
        <v>4</v>
      </c>
      <c r="B461">
        <v>3</v>
      </c>
      <c r="C461">
        <v>3</v>
      </c>
      <c r="D461">
        <v>4</v>
      </c>
      <c r="E461">
        <v>4</v>
      </c>
      <c r="F461">
        <v>2</v>
      </c>
      <c r="G461">
        <v>3</v>
      </c>
      <c r="H461">
        <v>2</v>
      </c>
      <c r="I461">
        <v>4</v>
      </c>
      <c r="J461">
        <v>3</v>
      </c>
      <c r="K461">
        <v>4</v>
      </c>
      <c r="L461">
        <v>4</v>
      </c>
      <c r="M461">
        <v>4</v>
      </c>
      <c r="N461">
        <v>1</v>
      </c>
      <c r="O461">
        <f t="shared" si="7"/>
        <v>44</v>
      </c>
    </row>
    <row r="462" spans="1:15" x14ac:dyDescent="0.45">
      <c r="A462">
        <v>4</v>
      </c>
      <c r="B462">
        <v>3</v>
      </c>
      <c r="C462">
        <v>4</v>
      </c>
      <c r="D462">
        <v>4</v>
      </c>
      <c r="E462">
        <v>3</v>
      </c>
      <c r="F462">
        <v>2</v>
      </c>
      <c r="G462">
        <v>2</v>
      </c>
      <c r="H462">
        <v>4</v>
      </c>
      <c r="I462">
        <v>4</v>
      </c>
      <c r="J462">
        <v>3</v>
      </c>
      <c r="K462">
        <v>3</v>
      </c>
      <c r="L462">
        <v>3</v>
      </c>
      <c r="M462">
        <v>3</v>
      </c>
      <c r="N462">
        <v>1</v>
      </c>
      <c r="O462">
        <f t="shared" si="7"/>
        <v>42</v>
      </c>
    </row>
    <row r="463" spans="1:15" x14ac:dyDescent="0.45">
      <c r="A463">
        <v>4</v>
      </c>
      <c r="B463">
        <v>4</v>
      </c>
      <c r="C463">
        <v>4</v>
      </c>
      <c r="D463">
        <v>5</v>
      </c>
      <c r="E463">
        <v>5</v>
      </c>
      <c r="F463">
        <v>4</v>
      </c>
      <c r="G463">
        <v>4</v>
      </c>
      <c r="H463">
        <v>2</v>
      </c>
      <c r="I463">
        <v>3</v>
      </c>
      <c r="J463">
        <v>2</v>
      </c>
      <c r="K463">
        <v>2</v>
      </c>
      <c r="L463">
        <v>4</v>
      </c>
      <c r="M463">
        <v>5</v>
      </c>
      <c r="N463" s="2">
        <v>1</v>
      </c>
      <c r="O463">
        <f t="shared" si="7"/>
        <v>48</v>
      </c>
    </row>
    <row r="464" spans="1:15" x14ac:dyDescent="0.45">
      <c r="A464">
        <v>4</v>
      </c>
      <c r="B464">
        <v>5</v>
      </c>
      <c r="C464">
        <v>4</v>
      </c>
      <c r="D464">
        <v>4</v>
      </c>
      <c r="E464">
        <v>5</v>
      </c>
      <c r="F464">
        <v>2</v>
      </c>
      <c r="G464">
        <v>2</v>
      </c>
      <c r="H464">
        <v>4</v>
      </c>
      <c r="I464">
        <v>2</v>
      </c>
      <c r="J464">
        <v>2</v>
      </c>
      <c r="K464">
        <v>2</v>
      </c>
      <c r="L464">
        <v>4</v>
      </c>
      <c r="M464">
        <v>5</v>
      </c>
      <c r="N464">
        <v>0</v>
      </c>
      <c r="O464">
        <f t="shared" si="7"/>
        <v>45</v>
      </c>
    </row>
    <row r="465" spans="1:15" x14ac:dyDescent="0.45">
      <c r="A465">
        <v>4</v>
      </c>
      <c r="B465">
        <v>4</v>
      </c>
      <c r="C465">
        <v>3</v>
      </c>
      <c r="D465">
        <v>4</v>
      </c>
      <c r="E465">
        <v>2</v>
      </c>
      <c r="F465">
        <v>2</v>
      </c>
      <c r="G465">
        <v>2</v>
      </c>
      <c r="H465">
        <v>2</v>
      </c>
      <c r="I465">
        <v>3</v>
      </c>
      <c r="J465">
        <v>4</v>
      </c>
      <c r="K465">
        <v>2</v>
      </c>
      <c r="L465">
        <v>3</v>
      </c>
      <c r="M465">
        <v>4</v>
      </c>
      <c r="N465">
        <v>0</v>
      </c>
      <c r="O465">
        <f t="shared" si="7"/>
        <v>39</v>
      </c>
    </row>
    <row r="466" spans="1:15" x14ac:dyDescent="0.45">
      <c r="A466">
        <v>5</v>
      </c>
      <c r="B466">
        <v>2</v>
      </c>
      <c r="C466">
        <v>3</v>
      </c>
      <c r="D466">
        <v>4</v>
      </c>
      <c r="E466">
        <v>2</v>
      </c>
      <c r="F466">
        <v>2</v>
      </c>
      <c r="G466">
        <v>3</v>
      </c>
      <c r="H466">
        <v>2</v>
      </c>
      <c r="I466">
        <v>1</v>
      </c>
      <c r="J466">
        <v>2</v>
      </c>
      <c r="K466">
        <v>4</v>
      </c>
      <c r="L466">
        <v>4</v>
      </c>
      <c r="M466">
        <v>4</v>
      </c>
      <c r="N466">
        <v>1</v>
      </c>
      <c r="O466">
        <f t="shared" si="7"/>
        <v>38</v>
      </c>
    </row>
    <row r="467" spans="1:15" x14ac:dyDescent="0.45">
      <c r="A467">
        <v>2</v>
      </c>
      <c r="B467">
        <v>4</v>
      </c>
      <c r="C467">
        <v>4</v>
      </c>
      <c r="D467">
        <v>4</v>
      </c>
      <c r="E467">
        <v>4</v>
      </c>
      <c r="F467">
        <v>4</v>
      </c>
      <c r="G467">
        <v>2</v>
      </c>
      <c r="H467">
        <v>2</v>
      </c>
      <c r="I467">
        <v>2</v>
      </c>
      <c r="J467">
        <v>4</v>
      </c>
      <c r="K467">
        <v>4</v>
      </c>
      <c r="L467">
        <v>2</v>
      </c>
      <c r="M467">
        <v>4</v>
      </c>
      <c r="N467">
        <v>1</v>
      </c>
      <c r="O467">
        <f t="shared" si="7"/>
        <v>42</v>
      </c>
    </row>
    <row r="468" spans="1:15" x14ac:dyDescent="0.45">
      <c r="A468">
        <v>5</v>
      </c>
      <c r="B468">
        <v>5</v>
      </c>
      <c r="C468">
        <v>2</v>
      </c>
      <c r="D468">
        <v>4</v>
      </c>
      <c r="E468">
        <v>4</v>
      </c>
      <c r="F468">
        <v>4</v>
      </c>
      <c r="G468">
        <v>3</v>
      </c>
      <c r="H468">
        <v>2</v>
      </c>
      <c r="I468">
        <v>2</v>
      </c>
      <c r="J468">
        <v>2</v>
      </c>
      <c r="K468">
        <v>5</v>
      </c>
      <c r="L468">
        <v>5</v>
      </c>
      <c r="M468">
        <v>5</v>
      </c>
      <c r="N468">
        <v>1</v>
      </c>
      <c r="O468">
        <f t="shared" si="7"/>
        <v>48</v>
      </c>
    </row>
    <row r="469" spans="1:15" x14ac:dyDescent="0.45">
      <c r="A469">
        <v>4</v>
      </c>
      <c r="B469">
        <v>4</v>
      </c>
      <c r="C469">
        <v>4</v>
      </c>
      <c r="D469">
        <v>3</v>
      </c>
      <c r="E469">
        <v>4</v>
      </c>
      <c r="F469">
        <v>3</v>
      </c>
      <c r="G469">
        <v>2</v>
      </c>
      <c r="H469">
        <v>3</v>
      </c>
      <c r="I469">
        <v>4</v>
      </c>
      <c r="J469">
        <v>2</v>
      </c>
      <c r="K469">
        <v>4</v>
      </c>
      <c r="L469">
        <v>3</v>
      </c>
      <c r="M469">
        <v>5</v>
      </c>
      <c r="N469">
        <v>0</v>
      </c>
      <c r="O469">
        <f t="shared" si="7"/>
        <v>45</v>
      </c>
    </row>
    <row r="470" spans="1:15" x14ac:dyDescent="0.45">
      <c r="A470">
        <v>3</v>
      </c>
      <c r="B470">
        <v>2</v>
      </c>
      <c r="C470">
        <v>2</v>
      </c>
      <c r="D470">
        <v>3</v>
      </c>
      <c r="E470">
        <v>3</v>
      </c>
      <c r="F470">
        <v>2</v>
      </c>
      <c r="G470">
        <v>2</v>
      </c>
      <c r="H470">
        <v>2</v>
      </c>
      <c r="I470">
        <v>2</v>
      </c>
      <c r="J470">
        <v>2</v>
      </c>
      <c r="K470">
        <v>4</v>
      </c>
      <c r="L470">
        <v>4</v>
      </c>
      <c r="M470">
        <v>2</v>
      </c>
      <c r="N470">
        <v>0</v>
      </c>
      <c r="O470">
        <f t="shared" si="7"/>
        <v>33</v>
      </c>
    </row>
    <row r="471" spans="1:15" x14ac:dyDescent="0.45">
      <c r="A471">
        <v>2</v>
      </c>
      <c r="B471">
        <v>1</v>
      </c>
      <c r="C471">
        <v>2</v>
      </c>
      <c r="D471">
        <v>4</v>
      </c>
      <c r="E471">
        <v>2</v>
      </c>
      <c r="F471">
        <v>2</v>
      </c>
      <c r="G471">
        <v>2</v>
      </c>
      <c r="H471">
        <v>2</v>
      </c>
      <c r="I471">
        <v>2</v>
      </c>
      <c r="J471">
        <v>2</v>
      </c>
      <c r="K471">
        <v>2</v>
      </c>
      <c r="L471">
        <v>4</v>
      </c>
      <c r="M471">
        <v>2</v>
      </c>
      <c r="N471">
        <v>0</v>
      </c>
      <c r="O471">
        <f t="shared" si="7"/>
        <v>29</v>
      </c>
    </row>
    <row r="472" spans="1:15" x14ac:dyDescent="0.45">
      <c r="A472">
        <v>4</v>
      </c>
      <c r="B472">
        <v>4</v>
      </c>
      <c r="C472">
        <v>3</v>
      </c>
      <c r="D472">
        <v>4</v>
      </c>
      <c r="E472">
        <v>4</v>
      </c>
      <c r="F472">
        <v>2</v>
      </c>
      <c r="G472">
        <v>2</v>
      </c>
      <c r="H472">
        <v>3</v>
      </c>
      <c r="I472">
        <v>3</v>
      </c>
      <c r="J472">
        <v>2</v>
      </c>
      <c r="K472">
        <v>2</v>
      </c>
      <c r="L472">
        <v>4</v>
      </c>
      <c r="M472">
        <v>5</v>
      </c>
      <c r="N472">
        <v>1</v>
      </c>
      <c r="O472">
        <f t="shared" si="7"/>
        <v>42</v>
      </c>
    </row>
    <row r="473" spans="1:15" x14ac:dyDescent="0.45">
      <c r="A473">
        <v>5</v>
      </c>
      <c r="B473">
        <v>4</v>
      </c>
      <c r="C473">
        <v>4</v>
      </c>
      <c r="D473">
        <v>5</v>
      </c>
      <c r="E473">
        <v>5</v>
      </c>
      <c r="F473">
        <v>4</v>
      </c>
      <c r="G473">
        <v>4</v>
      </c>
      <c r="H473">
        <v>4</v>
      </c>
      <c r="I473">
        <v>4</v>
      </c>
      <c r="J473">
        <v>3</v>
      </c>
      <c r="K473">
        <v>4</v>
      </c>
      <c r="L473">
        <v>4</v>
      </c>
      <c r="M473">
        <v>4</v>
      </c>
      <c r="N473">
        <v>0</v>
      </c>
      <c r="O473">
        <f t="shared" si="7"/>
        <v>54</v>
      </c>
    </row>
    <row r="474" spans="1:15" x14ac:dyDescent="0.45">
      <c r="A474">
        <v>4</v>
      </c>
      <c r="B474">
        <v>3</v>
      </c>
      <c r="C474">
        <v>5</v>
      </c>
      <c r="D474">
        <v>4</v>
      </c>
      <c r="E474">
        <v>4</v>
      </c>
      <c r="F474">
        <v>3</v>
      </c>
      <c r="G474">
        <v>1</v>
      </c>
      <c r="H474">
        <v>4</v>
      </c>
      <c r="I474">
        <v>3</v>
      </c>
      <c r="J474">
        <v>2</v>
      </c>
      <c r="K474">
        <v>5</v>
      </c>
      <c r="L474">
        <v>5</v>
      </c>
      <c r="M474">
        <v>2</v>
      </c>
      <c r="N474">
        <v>0</v>
      </c>
      <c r="O474">
        <f t="shared" si="7"/>
        <v>45</v>
      </c>
    </row>
    <row r="475" spans="1:15" x14ac:dyDescent="0.45">
      <c r="A475">
        <v>3</v>
      </c>
      <c r="B475">
        <v>2</v>
      </c>
      <c r="C475">
        <v>1</v>
      </c>
      <c r="D475">
        <v>2</v>
      </c>
      <c r="E475">
        <v>3</v>
      </c>
      <c r="F475">
        <v>1</v>
      </c>
      <c r="G475">
        <v>1</v>
      </c>
      <c r="H475">
        <v>1</v>
      </c>
      <c r="I475">
        <v>1</v>
      </c>
      <c r="J475">
        <v>2</v>
      </c>
      <c r="K475">
        <v>1</v>
      </c>
      <c r="L475">
        <v>3</v>
      </c>
      <c r="M475">
        <v>2</v>
      </c>
      <c r="N475">
        <v>0</v>
      </c>
      <c r="O475">
        <f t="shared" si="7"/>
        <v>23</v>
      </c>
    </row>
    <row r="476" spans="1:15" x14ac:dyDescent="0.45">
      <c r="A476">
        <v>3</v>
      </c>
      <c r="B476">
        <v>5</v>
      </c>
      <c r="C476">
        <v>1</v>
      </c>
      <c r="D476">
        <v>5</v>
      </c>
      <c r="E476">
        <v>5</v>
      </c>
      <c r="F476">
        <v>1</v>
      </c>
      <c r="G476">
        <v>1</v>
      </c>
      <c r="H476">
        <v>5</v>
      </c>
      <c r="I476">
        <v>1</v>
      </c>
      <c r="J476">
        <v>1</v>
      </c>
      <c r="K476">
        <v>1</v>
      </c>
      <c r="L476">
        <v>1</v>
      </c>
      <c r="M476">
        <v>5</v>
      </c>
      <c r="N476">
        <v>0</v>
      </c>
      <c r="O476">
        <f t="shared" si="7"/>
        <v>35</v>
      </c>
    </row>
    <row r="477" spans="1:15" x14ac:dyDescent="0.45">
      <c r="A477">
        <v>3</v>
      </c>
      <c r="B477">
        <v>2</v>
      </c>
      <c r="C477">
        <v>4</v>
      </c>
      <c r="D477">
        <v>4</v>
      </c>
      <c r="E477">
        <v>4</v>
      </c>
      <c r="F477">
        <v>2</v>
      </c>
      <c r="G477">
        <v>2</v>
      </c>
      <c r="H477">
        <v>4</v>
      </c>
      <c r="I477">
        <v>2</v>
      </c>
      <c r="J477">
        <v>2</v>
      </c>
      <c r="K477">
        <v>3</v>
      </c>
      <c r="L477">
        <v>2</v>
      </c>
      <c r="M477">
        <v>3</v>
      </c>
      <c r="N477">
        <v>1</v>
      </c>
      <c r="O477">
        <f t="shared" si="7"/>
        <v>37</v>
      </c>
    </row>
    <row r="478" spans="1:15" x14ac:dyDescent="0.45">
      <c r="A478">
        <v>4</v>
      </c>
      <c r="B478">
        <v>2</v>
      </c>
      <c r="C478">
        <v>2</v>
      </c>
      <c r="D478">
        <v>4</v>
      </c>
      <c r="E478">
        <v>3</v>
      </c>
      <c r="F478">
        <v>4</v>
      </c>
      <c r="G478">
        <v>2</v>
      </c>
      <c r="H478">
        <v>2</v>
      </c>
      <c r="I478">
        <v>4</v>
      </c>
      <c r="J478">
        <v>2</v>
      </c>
      <c r="K478">
        <v>4</v>
      </c>
      <c r="L478">
        <v>2</v>
      </c>
      <c r="M478">
        <v>4</v>
      </c>
      <c r="N478">
        <v>1</v>
      </c>
      <c r="O478">
        <f t="shared" si="7"/>
        <v>39</v>
      </c>
    </row>
    <row r="479" spans="1:15" x14ac:dyDescent="0.45">
      <c r="A479">
        <v>2</v>
      </c>
      <c r="B479">
        <v>4</v>
      </c>
      <c r="C479">
        <v>2</v>
      </c>
      <c r="D479">
        <v>3</v>
      </c>
      <c r="E479">
        <v>5</v>
      </c>
      <c r="F479">
        <v>1</v>
      </c>
      <c r="G479">
        <v>2</v>
      </c>
      <c r="H479">
        <v>4</v>
      </c>
      <c r="I479">
        <v>4</v>
      </c>
      <c r="J479">
        <v>2</v>
      </c>
      <c r="K479">
        <v>5</v>
      </c>
      <c r="L479">
        <v>3</v>
      </c>
      <c r="M479">
        <v>4</v>
      </c>
      <c r="N479">
        <v>1</v>
      </c>
      <c r="O479">
        <f t="shared" si="7"/>
        <v>41</v>
      </c>
    </row>
    <row r="480" spans="1:15" x14ac:dyDescent="0.45">
      <c r="A480">
        <v>5</v>
      </c>
      <c r="B480">
        <v>2</v>
      </c>
      <c r="C480">
        <v>1</v>
      </c>
      <c r="D480">
        <v>5</v>
      </c>
      <c r="E480">
        <v>5</v>
      </c>
      <c r="F480">
        <v>4</v>
      </c>
      <c r="G480">
        <v>2</v>
      </c>
      <c r="H480">
        <v>4</v>
      </c>
      <c r="I480">
        <v>2</v>
      </c>
      <c r="J480">
        <v>2</v>
      </c>
      <c r="K480">
        <v>5</v>
      </c>
      <c r="L480">
        <v>5</v>
      </c>
      <c r="M480">
        <v>5</v>
      </c>
      <c r="N480" s="2">
        <v>1</v>
      </c>
      <c r="O480">
        <f t="shared" si="7"/>
        <v>47</v>
      </c>
    </row>
    <row r="481" spans="1:15" x14ac:dyDescent="0.45">
      <c r="A481">
        <v>3</v>
      </c>
      <c r="B481">
        <v>2</v>
      </c>
      <c r="C481">
        <v>3</v>
      </c>
      <c r="D481">
        <v>2</v>
      </c>
      <c r="E481">
        <v>3</v>
      </c>
      <c r="F481">
        <v>1</v>
      </c>
      <c r="G481">
        <v>2</v>
      </c>
      <c r="H481">
        <v>1</v>
      </c>
      <c r="I481">
        <v>2</v>
      </c>
      <c r="J481">
        <v>1</v>
      </c>
      <c r="K481">
        <v>1</v>
      </c>
      <c r="L481">
        <v>1</v>
      </c>
      <c r="M481">
        <v>3</v>
      </c>
      <c r="N481">
        <v>0</v>
      </c>
      <c r="O481">
        <f t="shared" si="7"/>
        <v>25</v>
      </c>
    </row>
    <row r="482" spans="1:15" x14ac:dyDescent="0.45">
      <c r="A482">
        <v>1</v>
      </c>
      <c r="B482">
        <v>1</v>
      </c>
      <c r="C482">
        <v>1</v>
      </c>
      <c r="D482">
        <v>4</v>
      </c>
      <c r="E482">
        <v>5</v>
      </c>
      <c r="F482">
        <v>4</v>
      </c>
      <c r="G482">
        <v>1</v>
      </c>
      <c r="H482">
        <v>5</v>
      </c>
      <c r="I482">
        <v>5</v>
      </c>
      <c r="J482">
        <v>3</v>
      </c>
      <c r="K482">
        <v>1</v>
      </c>
      <c r="L482">
        <v>5</v>
      </c>
      <c r="M482">
        <v>1</v>
      </c>
      <c r="N482">
        <v>1</v>
      </c>
      <c r="O482">
        <f t="shared" si="7"/>
        <v>37</v>
      </c>
    </row>
    <row r="483" spans="1:15" x14ac:dyDescent="0.45">
      <c r="A483">
        <v>4</v>
      </c>
      <c r="B483">
        <v>4</v>
      </c>
      <c r="C483">
        <v>2</v>
      </c>
      <c r="D483">
        <v>4</v>
      </c>
      <c r="E483">
        <v>4</v>
      </c>
      <c r="F483">
        <v>2</v>
      </c>
      <c r="G483">
        <v>2</v>
      </c>
      <c r="H483">
        <v>2</v>
      </c>
      <c r="I483">
        <v>4</v>
      </c>
      <c r="J483">
        <v>2</v>
      </c>
      <c r="K483">
        <v>4</v>
      </c>
      <c r="L483">
        <v>4</v>
      </c>
      <c r="M483">
        <v>4</v>
      </c>
      <c r="N483">
        <v>1</v>
      </c>
      <c r="O483">
        <f t="shared" si="7"/>
        <v>42</v>
      </c>
    </row>
    <row r="484" spans="1:15" x14ac:dyDescent="0.45">
      <c r="A484">
        <v>4</v>
      </c>
      <c r="B484">
        <v>3</v>
      </c>
      <c r="C484">
        <v>2</v>
      </c>
      <c r="D484">
        <v>4</v>
      </c>
      <c r="E484">
        <v>3</v>
      </c>
      <c r="F484">
        <v>2</v>
      </c>
      <c r="G484">
        <v>2</v>
      </c>
      <c r="H484">
        <v>2</v>
      </c>
      <c r="I484">
        <v>2</v>
      </c>
      <c r="J484">
        <v>2</v>
      </c>
      <c r="K484">
        <v>4</v>
      </c>
      <c r="L484">
        <v>2</v>
      </c>
      <c r="M484">
        <v>4</v>
      </c>
      <c r="N484">
        <v>1</v>
      </c>
      <c r="O484">
        <f t="shared" si="7"/>
        <v>36</v>
      </c>
    </row>
    <row r="485" spans="1:15" x14ac:dyDescent="0.45">
      <c r="A485">
        <v>4</v>
      </c>
      <c r="B485">
        <v>4</v>
      </c>
      <c r="C485">
        <v>4</v>
      </c>
      <c r="D485">
        <v>4</v>
      </c>
      <c r="E485">
        <v>4</v>
      </c>
      <c r="F485">
        <v>2</v>
      </c>
      <c r="G485">
        <v>4</v>
      </c>
      <c r="H485">
        <v>4</v>
      </c>
      <c r="I485">
        <v>4</v>
      </c>
      <c r="J485">
        <v>2</v>
      </c>
      <c r="K485">
        <v>2</v>
      </c>
      <c r="L485">
        <v>2</v>
      </c>
      <c r="M485">
        <v>4</v>
      </c>
      <c r="N485">
        <v>1</v>
      </c>
      <c r="O485">
        <f t="shared" si="7"/>
        <v>44</v>
      </c>
    </row>
    <row r="486" spans="1:15" x14ac:dyDescent="0.45">
      <c r="A486">
        <v>4</v>
      </c>
      <c r="B486">
        <v>2</v>
      </c>
      <c r="C486">
        <v>2</v>
      </c>
      <c r="D486">
        <v>4</v>
      </c>
      <c r="E486">
        <v>4</v>
      </c>
      <c r="F486">
        <v>3</v>
      </c>
      <c r="G486">
        <v>2</v>
      </c>
      <c r="H486">
        <v>4</v>
      </c>
      <c r="I486">
        <v>4</v>
      </c>
      <c r="J486">
        <v>2</v>
      </c>
      <c r="K486">
        <v>2</v>
      </c>
      <c r="L486">
        <v>4</v>
      </c>
      <c r="M486">
        <v>4</v>
      </c>
      <c r="N486" s="2">
        <v>1</v>
      </c>
      <c r="O486">
        <f t="shared" si="7"/>
        <v>41</v>
      </c>
    </row>
    <row r="487" spans="1:15" x14ac:dyDescent="0.45">
      <c r="A487">
        <v>3</v>
      </c>
      <c r="B487">
        <v>4</v>
      </c>
      <c r="C487">
        <v>4</v>
      </c>
      <c r="D487">
        <v>4</v>
      </c>
      <c r="E487">
        <v>3</v>
      </c>
      <c r="F487">
        <v>2</v>
      </c>
      <c r="G487">
        <v>2</v>
      </c>
      <c r="H487">
        <v>3</v>
      </c>
      <c r="I487">
        <v>4</v>
      </c>
      <c r="J487">
        <v>4</v>
      </c>
      <c r="K487">
        <v>4</v>
      </c>
      <c r="L487">
        <v>4</v>
      </c>
      <c r="M487">
        <v>4</v>
      </c>
      <c r="N487">
        <v>0</v>
      </c>
      <c r="O487">
        <f t="shared" si="7"/>
        <v>45</v>
      </c>
    </row>
    <row r="488" spans="1:15" x14ac:dyDescent="0.45">
      <c r="A488">
        <v>5</v>
      </c>
      <c r="B488">
        <v>4</v>
      </c>
      <c r="C488">
        <v>2</v>
      </c>
      <c r="D488">
        <v>4</v>
      </c>
      <c r="E488">
        <v>4</v>
      </c>
      <c r="F488">
        <v>4</v>
      </c>
      <c r="G488">
        <v>2</v>
      </c>
      <c r="H488">
        <v>4</v>
      </c>
      <c r="I488">
        <v>4</v>
      </c>
      <c r="J488">
        <v>2</v>
      </c>
      <c r="K488">
        <v>4</v>
      </c>
      <c r="L488">
        <v>2</v>
      </c>
      <c r="M488">
        <v>5</v>
      </c>
      <c r="N488">
        <v>1</v>
      </c>
      <c r="O488">
        <f t="shared" si="7"/>
        <v>46</v>
      </c>
    </row>
  </sheetData>
  <conditionalFormatting sqref="Z1:Z1048576 AC1 AA1">
    <cfRule type="colorScale" priority="2">
      <colorScale>
        <cfvo type="min"/>
        <cfvo type="max"/>
        <color rgb="FFFCFCFF"/>
        <color rgb="FF63BE7B"/>
      </colorScale>
    </cfRule>
  </conditionalFormatting>
  <conditionalFormatting sqref="AA1:AA104857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0 D A A B Q S w M E F A A C A A g A D 3 5 z W j 8 O c K y l A A A A 9 g A A A B I A H A B D b 2 5 m a W c v U G F j a 2 F n Z S 5 4 b W w g o h g A K K A U A A A A A A A A A A A A A A A A A A A A A A A A A A A A h Y 8 x D o I w G I W v Q r r T l o q J I T 9 l Y J X E x M Q Y t 6 Z U a I R i a L H c z c E j e Q U x i r o 5 v u 9 9 w 3 v 3 6 w 2 y s W 2 C i + q t 7 k y K I k x R o I z s S m 2 q F A 3 u G K 5 Q x m E j 5 E l U K p h k Y 5 P R l i m q n T s n h H j v s V / g r q 8 I o z Q i + 2 K 9 l b V q B f r I + r 8 c a m O d M F I h D r v X G M 5 w F F M c 0 y W m Q G Y I h T Z f g U 1 7 n + 0 P h H x o 3 N A r L m 2 Y H 4 D M E c j 7 A 3 8 A U E s D B B Q A A g A I A A 9 + c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f n N a + o I r r + Y A A A C R A Q A A E w A c A E Z v c m 1 1 b G F z L 1 N l Y 3 R p b 2 4 x L m 0 g o h g A K K A U A A A A A A A A A A A A A A A A A A A A A A A A A A A A d Z B N a s M w E I X 3 B t 9 B K J s E X E O g d B O y M i 2 k i 1 C I o J C Q h e y M i W p p Z O R R a G p 8 k p 6 l q / Z g V W u 6 a Z R h Y O B 7 b 3 6 Y D i p S F t l m r P N F m q R J d 5 Q O D k z I 0 u t G z t m S a a A 0 Y S G 2 B 2 d f A r h / r U D n h X c O k J 6 t a 0 p r m + m s 3 6 2 l g S X / a + X 7 Y V d Y p G D a Z + O E C d + a r 3 c M + f n B 6 N z y M C 3 Y N e T C S e x q 6 0 x h t T c o z i 1 0 0 9 + F W d / z w t O N r W u e s R X S 3 W 3 + I w 8 Z 6 7 l 4 u m Q P E S b W E V + E b Q D f F K m T I h n E c C E w 9 K Y E N 6 o t V K p W V V x 9 j L D V P z b M 0 k T h l W c s v g F Q S w E C L Q A U A A I A C A A P f n N a P w 5 w r K U A A A D 2 A A A A E g A A A A A A A A A A A A A A A A A A A A A A Q 2 9 u Z m l n L 1 B h Y 2 t h Z 2 U u e G 1 s U E s B A i 0 A F A A C A A g A D 3 5 z W g / K 6 a u k A A A A 6 Q A A A B M A A A A A A A A A A A A A A A A A 8 Q A A A F t D b 2 5 0 Z W 5 0 X 1 R 5 c G V z X S 5 4 b W x Q S w E C L Q A U A A I A C A A P f n N a + o I r r + Y A A A C R A Q A A E w A A A A A A A A A A A A A A A A D i A Q A A R m 9 y b X V s Y X M v U 2 V j d G l v b j E u b V B L B Q Y A A A A A A w A D A M I A A A A V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F D A A A A A A A A G M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r Y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m Z j c 3 Z m F m N y 1 h M z N i L T Q 5 N G M t O T g y O C 0 2 O T c w N m E 1 N T U x O W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j Z S I g L z 4 8 R W 5 0 c n k g V H l w Z T 0 i R m l s b F R h c m d l d C I g V m F s d W U 9 I n N U Y W J 1 b G t h M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E 5 V D E 0 O j Q 4 O j M w L j A 4 N D E 1 N D F a I i A v P j x F b n R y e S B U e X B l P S J G a W x s Q 2 9 s d W 1 u V H l w Z X M i I F Z h b H V l P S J z Q X d N R E F 3 T U Z C U V V G I i A v P j x F b n R y e S B U e X B l P S J G a W x s Q 2 9 s d W 1 u T m F t Z X M i I F Z h b H V l P S J z W y Z x d W 9 0 O 0 N 1 d C 1 v Z m Y m c X V v d D s s J n F 1 b 3 Q 7 V F A m c X V v d D s s J n F 1 b 3 Q 7 R l A m c X V v d D s s J n F 1 b 3 Q 7 V E 4 m c X V v d D s s J n F 1 b 3 Q 7 R k 4 m c X V v d D s s J n F 1 b 3 Q 7 U 2 V u e m l 0 a X Z p d G E m c X V v d D s s J n F 1 b 3 Q 7 U 3 B l Y 2 l m a W N p d G E m c X V v d D s s J n F 1 b 3 Q 7 S i Z x d W 9 0 O y w m c X V v d D t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d W x r Y T E v Q X V 0 b 1 J l b W 9 2 Z W R D b 2 x 1 b W 5 z M S 5 7 Q 3 V 0 L W 9 m Z i w w f S Z x d W 9 0 O y w m c X V v d D t T Z W N 0 a W 9 u M S 9 U Y W J 1 b G t h M S 9 B d X R v U m V t b 3 Z l Z E N v b H V t b n M x L n t U U C w x f S Z x d W 9 0 O y w m c X V v d D t T Z W N 0 a W 9 u M S 9 U Y W J 1 b G t h M S 9 B d X R v U m V t b 3 Z l Z E N v b H V t b n M x L n t G U C w y f S Z x d W 9 0 O y w m c X V v d D t T Z W N 0 a W 9 u M S 9 U Y W J 1 b G t h M S 9 B d X R v U m V t b 3 Z l Z E N v b H V t b n M x L n t U T i w z f S Z x d W 9 0 O y w m c X V v d D t T Z W N 0 a W 9 u M S 9 U Y W J 1 b G t h M S 9 B d X R v U m V t b 3 Z l Z E N v b H V t b n M x L n t G T i w 0 f S Z x d W 9 0 O y w m c X V v d D t T Z W N 0 a W 9 u M S 9 U Y W J 1 b G t h M S 9 B d X R v U m V t b 3 Z l Z E N v b H V t b n M x L n t T Z W 5 6 a X R p d m l 0 Y S w 1 f S Z x d W 9 0 O y w m c X V v d D t T Z W N 0 a W 9 u M S 9 U Y W J 1 b G t h M S 9 B d X R v U m V t b 3 Z l Z E N v b H V t b n M x L n t T c G V j a W Z p Y 2 l 0 Y S w 2 f S Z x d W 9 0 O y w m c X V v d D t T Z W N 0 a W 9 u M S 9 U Y W J 1 b G t h M S 9 B d X R v U m V t b 3 Z l Z E N v b H V t b n M x L n t K L D d 9 J n F 1 b 3 Q 7 L C Z x d W 9 0 O 1 N l Y 3 R p b 2 4 x L 1 R h Y n V s a 2 E x L 0 F 1 d G 9 S Z W 1 v d m V k Q 2 9 s d W 1 u c z E u e 0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d W x r Y T E v Q X V 0 b 1 J l b W 9 2 Z W R D b 2 x 1 b W 5 z M S 5 7 Q 3 V 0 L W 9 m Z i w w f S Z x d W 9 0 O y w m c X V v d D t T Z W N 0 a W 9 u M S 9 U Y W J 1 b G t h M S 9 B d X R v U m V t b 3 Z l Z E N v b H V t b n M x L n t U U C w x f S Z x d W 9 0 O y w m c X V v d D t T Z W N 0 a W 9 u M S 9 U Y W J 1 b G t h M S 9 B d X R v U m V t b 3 Z l Z E N v b H V t b n M x L n t G U C w y f S Z x d W 9 0 O y w m c X V v d D t T Z W N 0 a W 9 u M S 9 U Y W J 1 b G t h M S 9 B d X R v U m V t b 3 Z l Z E N v b H V t b n M x L n t U T i w z f S Z x d W 9 0 O y w m c X V v d D t T Z W N 0 a W 9 u M S 9 U Y W J 1 b G t h M S 9 B d X R v U m V t b 3 Z l Z E N v b H V t b n M x L n t G T i w 0 f S Z x d W 9 0 O y w m c X V v d D t T Z W N 0 a W 9 u M S 9 U Y W J 1 b G t h M S 9 B d X R v U m V t b 3 Z l Z E N v b H V t b n M x L n t T Z W 5 6 a X R p d m l 0 Y S w 1 f S Z x d W 9 0 O y w m c X V v d D t T Z W N 0 a W 9 u M S 9 U Y W J 1 b G t h M S 9 B d X R v U m V t b 3 Z l Z E N v b H V t b n M x L n t T c G V j a W Z p Y 2 l 0 Y S w 2 f S Z x d W 9 0 O y w m c X V v d D t T Z W N 0 a W 9 u M S 9 U Y W J 1 b G t h M S 9 B d X R v U m V t b 3 Z l Z E N v b H V t b n M x L n t K L D d 9 J n F 1 b 3 Q 7 L C Z x d W 9 0 O 1 N l Y 3 R p b 2 4 x L 1 R h Y n V s a 2 E x L 0 F 1 d G 9 S Z W 1 v d m V k Q 2 9 s d W 1 u c z E u e 0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a 2 E x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r Y T E v W m 0 l Q z Q l O U J u J U M 0 J T l C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J C 3 R 4 c B c Y Q L i x d p 5 V o / 9 u A A A A A A I A A A A A A B B m A A A A A Q A A I A A A A J x n L B d M N e B q y 1 l R z O m 9 8 U S X O t n z w O V P y T T P h q R F b T 9 n A A A A A A 6 A A A A A A g A A I A A A A I y E 8 B w + X M m z i a T C w a M r f r v A J / X b B M H K a 8 E Z f e I H M q S S U A A A A P i t 9 j r U I 5 I a V v h 1 j M H p X f C N Q 3 s L n K F S s e Z J y i D l W h S u p M h Q S D i d 2 s T U C 9 0 S S p y f 3 9 Y H u T n N l M A O d 3 X x 8 g t 5 A / 4 T g k / 5 P G E 4 q e H 4 Z 0 I v Z 8 j a Q A A A A K 4 c u o 3 x 6 U p h 6 V W 8 K F O 3 g j A V Y l E v y 6 P K N / S P a k j i G e B q 5 O 5 4 w Y R s W Q m N / 6 j F Q g o L r 3 J x 8 k G 5 v / t V P W Y P B V t d O o Q = < / D a t a M a s h u p > 
</file>

<file path=customXml/itemProps1.xml><?xml version="1.0" encoding="utf-8"?>
<ds:datastoreItem xmlns:ds="http://schemas.openxmlformats.org/officeDocument/2006/customXml" ds:itemID="{A4B67BB3-2C65-4816-A137-847943B6E59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Tabulka1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2025-03-19T18:25:32Z</dcterms:created>
  <dcterms:modified xsi:type="dcterms:W3CDTF">2025-03-19T18:25:36Z</dcterms:modified>
</cp:coreProperties>
</file>