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2216" windowHeight="9048"/>
  </bookViews>
  <sheets>
    <sheet name="List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5" l="1"/>
  <c r="P35" i="5"/>
  <c r="K15" i="5"/>
  <c r="N5" i="5"/>
  <c r="N4" i="5"/>
  <c r="H69" i="5"/>
  <c r="L69" i="5" s="1"/>
  <c r="I69" i="5"/>
  <c r="J69" i="5"/>
  <c r="M69" i="5" s="1"/>
  <c r="O69" i="5" s="1"/>
  <c r="K69" i="5"/>
  <c r="H12" i="5"/>
  <c r="L12" i="5" s="1"/>
  <c r="I12" i="5"/>
  <c r="J12" i="5"/>
  <c r="M12" i="5" s="1"/>
  <c r="O12" i="5" s="1"/>
  <c r="K12" i="5"/>
  <c r="H13" i="5"/>
  <c r="L13" i="5" s="1"/>
  <c r="I13" i="5"/>
  <c r="J13" i="5"/>
  <c r="M13" i="5" s="1"/>
  <c r="O13" i="5" s="1"/>
  <c r="K13" i="5"/>
  <c r="H14" i="5"/>
  <c r="L14" i="5" s="1"/>
  <c r="I14" i="5"/>
  <c r="J14" i="5"/>
  <c r="M14" i="5" s="1"/>
  <c r="O14" i="5" s="1"/>
  <c r="K14" i="5"/>
  <c r="H15" i="5"/>
  <c r="I15" i="5"/>
  <c r="J15" i="5"/>
  <c r="M15" i="5" s="1"/>
  <c r="O15" i="5" s="1"/>
  <c r="H16" i="5"/>
  <c r="L16" i="5" s="1"/>
  <c r="I16" i="5"/>
  <c r="J16" i="5"/>
  <c r="M16" i="5" s="1"/>
  <c r="O16" i="5" s="1"/>
  <c r="K16" i="5"/>
  <c r="H17" i="5"/>
  <c r="L17" i="5" s="1"/>
  <c r="I17" i="5"/>
  <c r="J17" i="5"/>
  <c r="M17" i="5" s="1"/>
  <c r="O17" i="5" s="1"/>
  <c r="K17" i="5"/>
  <c r="H18" i="5"/>
  <c r="L18" i="5" s="1"/>
  <c r="I18" i="5"/>
  <c r="J18" i="5"/>
  <c r="M18" i="5" s="1"/>
  <c r="O18" i="5" s="1"/>
  <c r="K18" i="5"/>
  <c r="H19" i="5"/>
  <c r="L19" i="5" s="1"/>
  <c r="I19" i="5"/>
  <c r="J19" i="5"/>
  <c r="M19" i="5" s="1"/>
  <c r="O19" i="5" s="1"/>
  <c r="K19" i="5"/>
  <c r="H20" i="5"/>
  <c r="L20" i="5" s="1"/>
  <c r="I20" i="5"/>
  <c r="J20" i="5"/>
  <c r="M20" i="5" s="1"/>
  <c r="O20" i="5" s="1"/>
  <c r="K20" i="5"/>
  <c r="H21" i="5"/>
  <c r="L21" i="5" s="1"/>
  <c r="I21" i="5"/>
  <c r="J21" i="5"/>
  <c r="M21" i="5" s="1"/>
  <c r="O21" i="5" s="1"/>
  <c r="K21" i="5"/>
  <c r="H22" i="5"/>
  <c r="L22" i="5" s="1"/>
  <c r="I22" i="5"/>
  <c r="J22" i="5"/>
  <c r="M22" i="5" s="1"/>
  <c r="O22" i="5" s="1"/>
  <c r="K22" i="5"/>
  <c r="H23" i="5"/>
  <c r="L23" i="5" s="1"/>
  <c r="I23" i="5"/>
  <c r="J23" i="5"/>
  <c r="M23" i="5" s="1"/>
  <c r="O23" i="5" s="1"/>
  <c r="K23" i="5"/>
  <c r="H24" i="5"/>
  <c r="L24" i="5" s="1"/>
  <c r="I24" i="5"/>
  <c r="J24" i="5"/>
  <c r="M24" i="5" s="1"/>
  <c r="O24" i="5" s="1"/>
  <c r="K24" i="5"/>
  <c r="H25" i="5"/>
  <c r="L25" i="5" s="1"/>
  <c r="I25" i="5"/>
  <c r="J25" i="5"/>
  <c r="M25" i="5" s="1"/>
  <c r="O25" i="5" s="1"/>
  <c r="K25" i="5"/>
  <c r="H26" i="5"/>
  <c r="L26" i="5" s="1"/>
  <c r="I26" i="5"/>
  <c r="J26" i="5"/>
  <c r="M26" i="5" s="1"/>
  <c r="O26" i="5" s="1"/>
  <c r="K26" i="5"/>
  <c r="H27" i="5"/>
  <c r="L27" i="5" s="1"/>
  <c r="I27" i="5"/>
  <c r="J27" i="5"/>
  <c r="M27" i="5" s="1"/>
  <c r="O27" i="5" s="1"/>
  <c r="K27" i="5"/>
  <c r="H28" i="5"/>
  <c r="L28" i="5" s="1"/>
  <c r="I28" i="5"/>
  <c r="J28" i="5"/>
  <c r="M28" i="5" s="1"/>
  <c r="O28" i="5" s="1"/>
  <c r="K28" i="5"/>
  <c r="H29" i="5"/>
  <c r="L29" i="5" s="1"/>
  <c r="I29" i="5"/>
  <c r="J29" i="5"/>
  <c r="M29" i="5" s="1"/>
  <c r="O29" i="5" s="1"/>
  <c r="K29" i="5"/>
  <c r="H30" i="5"/>
  <c r="L30" i="5" s="1"/>
  <c r="I30" i="5"/>
  <c r="J30" i="5"/>
  <c r="M30" i="5" s="1"/>
  <c r="O30" i="5" s="1"/>
  <c r="K30" i="5"/>
  <c r="H31" i="5"/>
  <c r="L31" i="5" s="1"/>
  <c r="I31" i="5"/>
  <c r="J31" i="5"/>
  <c r="M31" i="5" s="1"/>
  <c r="O31" i="5" s="1"/>
  <c r="K31" i="5"/>
  <c r="H32" i="5"/>
  <c r="L32" i="5" s="1"/>
  <c r="I32" i="5"/>
  <c r="J32" i="5"/>
  <c r="M32" i="5" s="1"/>
  <c r="O32" i="5" s="1"/>
  <c r="K32" i="5"/>
  <c r="H33" i="5"/>
  <c r="L33" i="5" s="1"/>
  <c r="I33" i="5"/>
  <c r="J33" i="5"/>
  <c r="M33" i="5" s="1"/>
  <c r="O33" i="5" s="1"/>
  <c r="K33" i="5"/>
  <c r="H34" i="5"/>
  <c r="L34" i="5" s="1"/>
  <c r="I34" i="5"/>
  <c r="J34" i="5"/>
  <c r="M34" i="5" s="1"/>
  <c r="O34" i="5" s="1"/>
  <c r="K34" i="5"/>
  <c r="H35" i="5"/>
  <c r="L35" i="5" s="1"/>
  <c r="I35" i="5"/>
  <c r="J35" i="5"/>
  <c r="M35" i="5" s="1"/>
  <c r="O35" i="5" s="1"/>
  <c r="K35" i="5"/>
  <c r="H36" i="5"/>
  <c r="L36" i="5" s="1"/>
  <c r="I36" i="5"/>
  <c r="J36" i="5"/>
  <c r="M36" i="5" s="1"/>
  <c r="O36" i="5" s="1"/>
  <c r="K36" i="5"/>
  <c r="H37" i="5"/>
  <c r="L37" i="5" s="1"/>
  <c r="I37" i="5"/>
  <c r="J37" i="5"/>
  <c r="M37" i="5" s="1"/>
  <c r="O37" i="5" s="1"/>
  <c r="K37" i="5"/>
  <c r="H38" i="5"/>
  <c r="L38" i="5" s="1"/>
  <c r="I38" i="5"/>
  <c r="J38" i="5"/>
  <c r="M38" i="5" s="1"/>
  <c r="O38" i="5" s="1"/>
  <c r="K38" i="5"/>
  <c r="H39" i="5"/>
  <c r="L39" i="5" s="1"/>
  <c r="I39" i="5"/>
  <c r="J39" i="5"/>
  <c r="M39" i="5" s="1"/>
  <c r="O39" i="5" s="1"/>
  <c r="K39" i="5"/>
  <c r="H40" i="5"/>
  <c r="L40" i="5" s="1"/>
  <c r="I40" i="5"/>
  <c r="J40" i="5"/>
  <c r="M40" i="5" s="1"/>
  <c r="O40" i="5" s="1"/>
  <c r="K40" i="5"/>
  <c r="H41" i="5"/>
  <c r="L41" i="5" s="1"/>
  <c r="I41" i="5"/>
  <c r="J41" i="5"/>
  <c r="M41" i="5" s="1"/>
  <c r="O41" i="5" s="1"/>
  <c r="K41" i="5"/>
  <c r="H42" i="5"/>
  <c r="L42" i="5" s="1"/>
  <c r="I42" i="5"/>
  <c r="J42" i="5"/>
  <c r="M42" i="5" s="1"/>
  <c r="O42" i="5" s="1"/>
  <c r="K42" i="5"/>
  <c r="H43" i="5"/>
  <c r="L43" i="5" s="1"/>
  <c r="I43" i="5"/>
  <c r="J43" i="5"/>
  <c r="M43" i="5" s="1"/>
  <c r="O43" i="5" s="1"/>
  <c r="K43" i="5"/>
  <c r="H44" i="5"/>
  <c r="L44" i="5" s="1"/>
  <c r="I44" i="5"/>
  <c r="J44" i="5"/>
  <c r="M44" i="5" s="1"/>
  <c r="O44" i="5" s="1"/>
  <c r="K44" i="5"/>
  <c r="H45" i="5"/>
  <c r="L45" i="5" s="1"/>
  <c r="I45" i="5"/>
  <c r="J45" i="5"/>
  <c r="M45" i="5" s="1"/>
  <c r="O45" i="5" s="1"/>
  <c r="K45" i="5"/>
  <c r="H46" i="5"/>
  <c r="L46" i="5" s="1"/>
  <c r="I46" i="5"/>
  <c r="J46" i="5"/>
  <c r="M46" i="5" s="1"/>
  <c r="O46" i="5" s="1"/>
  <c r="K46" i="5"/>
  <c r="H47" i="5"/>
  <c r="L47" i="5" s="1"/>
  <c r="I47" i="5"/>
  <c r="J47" i="5"/>
  <c r="M47" i="5" s="1"/>
  <c r="O47" i="5" s="1"/>
  <c r="K47" i="5"/>
  <c r="H48" i="5"/>
  <c r="L48" i="5" s="1"/>
  <c r="I48" i="5"/>
  <c r="J48" i="5"/>
  <c r="M48" i="5" s="1"/>
  <c r="O48" i="5" s="1"/>
  <c r="K48" i="5"/>
  <c r="H49" i="5"/>
  <c r="L49" i="5" s="1"/>
  <c r="I49" i="5"/>
  <c r="J49" i="5"/>
  <c r="M49" i="5" s="1"/>
  <c r="O49" i="5" s="1"/>
  <c r="K49" i="5"/>
  <c r="H50" i="5"/>
  <c r="L50" i="5" s="1"/>
  <c r="I50" i="5"/>
  <c r="J50" i="5"/>
  <c r="M50" i="5" s="1"/>
  <c r="O50" i="5" s="1"/>
  <c r="K50" i="5"/>
  <c r="H51" i="5"/>
  <c r="L51" i="5" s="1"/>
  <c r="I51" i="5"/>
  <c r="J51" i="5"/>
  <c r="M51" i="5" s="1"/>
  <c r="O51" i="5" s="1"/>
  <c r="K51" i="5"/>
  <c r="H52" i="5"/>
  <c r="L52" i="5" s="1"/>
  <c r="I52" i="5"/>
  <c r="J52" i="5"/>
  <c r="M52" i="5" s="1"/>
  <c r="O52" i="5" s="1"/>
  <c r="K52" i="5"/>
  <c r="H53" i="5"/>
  <c r="L53" i="5" s="1"/>
  <c r="I53" i="5"/>
  <c r="J53" i="5"/>
  <c r="M53" i="5" s="1"/>
  <c r="O53" i="5" s="1"/>
  <c r="K53" i="5"/>
  <c r="H54" i="5"/>
  <c r="L54" i="5" s="1"/>
  <c r="I54" i="5"/>
  <c r="J54" i="5"/>
  <c r="M54" i="5" s="1"/>
  <c r="O54" i="5" s="1"/>
  <c r="K54" i="5"/>
  <c r="H55" i="5"/>
  <c r="L55" i="5" s="1"/>
  <c r="I55" i="5"/>
  <c r="J55" i="5"/>
  <c r="M55" i="5" s="1"/>
  <c r="O55" i="5" s="1"/>
  <c r="K55" i="5"/>
  <c r="H56" i="5"/>
  <c r="L56" i="5" s="1"/>
  <c r="I56" i="5"/>
  <c r="J56" i="5"/>
  <c r="M56" i="5" s="1"/>
  <c r="O56" i="5" s="1"/>
  <c r="K56" i="5"/>
  <c r="H57" i="5"/>
  <c r="L57" i="5" s="1"/>
  <c r="I57" i="5"/>
  <c r="J57" i="5"/>
  <c r="M57" i="5" s="1"/>
  <c r="O57" i="5" s="1"/>
  <c r="K57" i="5"/>
  <c r="H58" i="5"/>
  <c r="L58" i="5" s="1"/>
  <c r="I58" i="5"/>
  <c r="J58" i="5"/>
  <c r="M58" i="5" s="1"/>
  <c r="O58" i="5" s="1"/>
  <c r="K58" i="5"/>
  <c r="H59" i="5"/>
  <c r="L59" i="5" s="1"/>
  <c r="I59" i="5"/>
  <c r="J59" i="5"/>
  <c r="M59" i="5" s="1"/>
  <c r="O59" i="5" s="1"/>
  <c r="K59" i="5"/>
  <c r="H60" i="5"/>
  <c r="L60" i="5" s="1"/>
  <c r="I60" i="5"/>
  <c r="J60" i="5"/>
  <c r="M60" i="5" s="1"/>
  <c r="O60" i="5" s="1"/>
  <c r="K60" i="5"/>
  <c r="H61" i="5"/>
  <c r="L61" i="5" s="1"/>
  <c r="I61" i="5"/>
  <c r="J61" i="5"/>
  <c r="M61" i="5" s="1"/>
  <c r="O61" i="5" s="1"/>
  <c r="K61" i="5"/>
  <c r="H62" i="5"/>
  <c r="L62" i="5" s="1"/>
  <c r="I62" i="5"/>
  <c r="J62" i="5"/>
  <c r="M62" i="5" s="1"/>
  <c r="O62" i="5" s="1"/>
  <c r="K62" i="5"/>
  <c r="H63" i="5"/>
  <c r="L63" i="5" s="1"/>
  <c r="I63" i="5"/>
  <c r="J63" i="5"/>
  <c r="M63" i="5" s="1"/>
  <c r="O63" i="5" s="1"/>
  <c r="K63" i="5"/>
  <c r="H64" i="5"/>
  <c r="L64" i="5" s="1"/>
  <c r="I64" i="5"/>
  <c r="J64" i="5"/>
  <c r="M64" i="5" s="1"/>
  <c r="O64" i="5" s="1"/>
  <c r="K64" i="5"/>
  <c r="H65" i="5"/>
  <c r="L65" i="5" s="1"/>
  <c r="I65" i="5"/>
  <c r="J65" i="5"/>
  <c r="M65" i="5" s="1"/>
  <c r="O65" i="5" s="1"/>
  <c r="K65" i="5"/>
  <c r="H66" i="5"/>
  <c r="L66" i="5" s="1"/>
  <c r="I66" i="5"/>
  <c r="J66" i="5"/>
  <c r="M66" i="5" s="1"/>
  <c r="O66" i="5" s="1"/>
  <c r="K66" i="5"/>
  <c r="H67" i="5"/>
  <c r="L67" i="5" s="1"/>
  <c r="I67" i="5"/>
  <c r="J67" i="5"/>
  <c r="M67" i="5" s="1"/>
  <c r="O67" i="5" s="1"/>
  <c r="K67" i="5"/>
  <c r="H68" i="5"/>
  <c r="L68" i="5" s="1"/>
  <c r="I68" i="5"/>
  <c r="J68" i="5"/>
  <c r="M68" i="5" s="1"/>
  <c r="O68" i="5" s="1"/>
  <c r="K68" i="5"/>
  <c r="K11" i="5"/>
  <c r="J11" i="5"/>
  <c r="M11" i="5" s="1"/>
  <c r="O11" i="5" s="1"/>
  <c r="I11" i="5"/>
  <c r="H11" i="5"/>
  <c r="L11" i="5" s="1"/>
  <c r="I6" i="5"/>
  <c r="I7" i="5"/>
  <c r="J6" i="5"/>
  <c r="J7" i="5"/>
  <c r="Q14" i="5" l="1"/>
  <c r="R14" i="5"/>
  <c r="P14" i="5"/>
  <c r="N14" i="5"/>
  <c r="P12" i="5"/>
  <c r="N12" i="5"/>
  <c r="R12" i="5"/>
  <c r="Q12" i="5"/>
  <c r="R50" i="5"/>
  <c r="Q50" i="5"/>
  <c r="N50" i="5"/>
  <c r="P50" i="5"/>
  <c r="N28" i="5"/>
  <c r="P28" i="5"/>
  <c r="Q28" i="5"/>
  <c r="R18" i="5"/>
  <c r="Q18" i="5"/>
  <c r="N18" i="5"/>
  <c r="P18" i="5"/>
  <c r="N16" i="5"/>
  <c r="Q16" i="5"/>
  <c r="P16" i="5"/>
  <c r="P68" i="5"/>
  <c r="N68" i="5"/>
  <c r="Q68" i="5"/>
  <c r="P60" i="5"/>
  <c r="N60" i="5"/>
  <c r="Q60" i="5"/>
  <c r="P52" i="5"/>
  <c r="N52" i="5"/>
  <c r="Q52" i="5"/>
  <c r="R42" i="5"/>
  <c r="Q42" i="5"/>
  <c r="N42" i="5"/>
  <c r="P42" i="5"/>
  <c r="N36" i="5"/>
  <c r="Q36" i="5"/>
  <c r="R26" i="5"/>
  <c r="Q26" i="5"/>
  <c r="N26" i="5"/>
  <c r="P26" i="5"/>
  <c r="R66" i="5"/>
  <c r="Q66" i="5"/>
  <c r="N66" i="5"/>
  <c r="P66" i="5"/>
  <c r="N56" i="5"/>
  <c r="Q56" i="5"/>
  <c r="P56" i="5"/>
  <c r="P44" i="5"/>
  <c r="N44" i="5"/>
  <c r="Q44" i="5"/>
  <c r="R34" i="5"/>
  <c r="Q34" i="5"/>
  <c r="N34" i="5"/>
  <c r="P34" i="5"/>
  <c r="N24" i="5"/>
  <c r="Q24" i="5"/>
  <c r="P24" i="5"/>
  <c r="Q13" i="5"/>
  <c r="P13" i="5"/>
  <c r="N13" i="5"/>
  <c r="R13" i="5"/>
  <c r="Q67" i="5"/>
  <c r="N67" i="5"/>
  <c r="P67" i="5"/>
  <c r="Q63" i="5"/>
  <c r="P63" i="5"/>
  <c r="R63" i="5"/>
  <c r="N63" i="5"/>
  <c r="P61" i="5"/>
  <c r="N61" i="5"/>
  <c r="R61" i="5"/>
  <c r="Q61" i="5"/>
  <c r="Q59" i="5"/>
  <c r="N59" i="5"/>
  <c r="P59" i="5"/>
  <c r="N57" i="5"/>
  <c r="Q57" i="5"/>
  <c r="P57" i="5"/>
  <c r="Q55" i="5"/>
  <c r="P55" i="5"/>
  <c r="R55" i="5"/>
  <c r="N55" i="5"/>
  <c r="P53" i="5"/>
  <c r="N53" i="5"/>
  <c r="R53" i="5"/>
  <c r="Q53" i="5"/>
  <c r="Q51" i="5"/>
  <c r="N51" i="5"/>
  <c r="P51" i="5"/>
  <c r="N49" i="5"/>
  <c r="Q49" i="5"/>
  <c r="P49" i="5"/>
  <c r="Q47" i="5"/>
  <c r="P47" i="5"/>
  <c r="R47" i="5"/>
  <c r="N47" i="5"/>
  <c r="P45" i="5"/>
  <c r="N45" i="5"/>
  <c r="R45" i="5"/>
  <c r="Q45" i="5"/>
  <c r="Q43" i="5"/>
  <c r="N43" i="5"/>
  <c r="P43" i="5"/>
  <c r="N41" i="5"/>
  <c r="Q41" i="5"/>
  <c r="P41" i="5"/>
  <c r="Q39" i="5"/>
  <c r="P39" i="5"/>
  <c r="R39" i="5"/>
  <c r="N39" i="5"/>
  <c r="P37" i="5"/>
  <c r="N37" i="5"/>
  <c r="R37" i="5"/>
  <c r="Q37" i="5"/>
  <c r="Q35" i="5"/>
  <c r="N35" i="5"/>
  <c r="N33" i="5"/>
  <c r="Q33" i="5"/>
  <c r="P33" i="5"/>
  <c r="Q31" i="5"/>
  <c r="P31" i="5"/>
  <c r="R31" i="5"/>
  <c r="N31" i="5"/>
  <c r="P29" i="5"/>
  <c r="N29" i="5"/>
  <c r="R29" i="5"/>
  <c r="Q29" i="5"/>
  <c r="P27" i="5"/>
  <c r="Q27" i="5"/>
  <c r="N27" i="5"/>
  <c r="N25" i="5"/>
  <c r="Q25" i="5"/>
  <c r="P25" i="5"/>
  <c r="Q23" i="5"/>
  <c r="P23" i="5"/>
  <c r="R23" i="5"/>
  <c r="N23" i="5"/>
  <c r="P21" i="5"/>
  <c r="N21" i="5"/>
  <c r="R21" i="5"/>
  <c r="Q21" i="5"/>
  <c r="P19" i="5"/>
  <c r="Q19" i="5"/>
  <c r="N19" i="5"/>
  <c r="N17" i="5"/>
  <c r="Q17" i="5"/>
  <c r="P17" i="5"/>
  <c r="R19" i="5"/>
  <c r="Q62" i="5"/>
  <c r="P62" i="5"/>
  <c r="R62" i="5"/>
  <c r="N62" i="5"/>
  <c r="Q54" i="5"/>
  <c r="P54" i="5"/>
  <c r="R54" i="5"/>
  <c r="N54" i="5"/>
  <c r="Q46" i="5"/>
  <c r="P46" i="5"/>
  <c r="R46" i="5"/>
  <c r="N46" i="5"/>
  <c r="Q38" i="5"/>
  <c r="P38" i="5"/>
  <c r="R38" i="5"/>
  <c r="N38" i="5"/>
  <c r="Q30" i="5"/>
  <c r="P30" i="5"/>
  <c r="R30" i="5"/>
  <c r="N30" i="5"/>
  <c r="N20" i="5"/>
  <c r="P20" i="5"/>
  <c r="Q20" i="5"/>
  <c r="P69" i="5"/>
  <c r="N69" i="5"/>
  <c r="R69" i="5"/>
  <c r="Q69" i="5"/>
  <c r="N65" i="5"/>
  <c r="Q65" i="5"/>
  <c r="P65" i="5"/>
  <c r="N64" i="5"/>
  <c r="Q64" i="5"/>
  <c r="P64" i="5"/>
  <c r="R58" i="5"/>
  <c r="Q58" i="5"/>
  <c r="N58" i="5"/>
  <c r="P58" i="5"/>
  <c r="N48" i="5"/>
  <c r="Q48" i="5"/>
  <c r="P48" i="5"/>
  <c r="N40" i="5"/>
  <c r="Q40" i="5"/>
  <c r="P40" i="5"/>
  <c r="N32" i="5"/>
  <c r="Q32" i="5"/>
  <c r="P32" i="5"/>
  <c r="Q22" i="5"/>
  <c r="P22" i="5"/>
  <c r="R22" i="5"/>
  <c r="N22" i="5"/>
  <c r="Q11" i="5"/>
  <c r="P11" i="5"/>
  <c r="R11" i="5"/>
  <c r="N11" i="5"/>
  <c r="R65" i="5"/>
  <c r="R57" i="5"/>
  <c r="R49" i="5"/>
  <c r="R41" i="5"/>
  <c r="R33" i="5"/>
  <c r="R25" i="5"/>
  <c r="R17" i="5"/>
  <c r="R64" i="5"/>
  <c r="R56" i="5"/>
  <c r="R48" i="5"/>
  <c r="R40" i="5"/>
  <c r="R32" i="5"/>
  <c r="R24" i="5"/>
  <c r="R16" i="5"/>
  <c r="R68" i="5"/>
  <c r="R60" i="5"/>
  <c r="R52" i="5"/>
  <c r="R44" i="5"/>
  <c r="R36" i="5"/>
  <c r="R28" i="5"/>
  <c r="R20" i="5"/>
  <c r="R67" i="5"/>
  <c r="R59" i="5"/>
  <c r="R51" i="5"/>
  <c r="R43" i="5"/>
  <c r="R35" i="5"/>
  <c r="R27" i="5"/>
  <c r="L15" i="5"/>
  <c r="Q15" i="5" s="1"/>
  <c r="N15" i="5"/>
  <c r="R15" i="5"/>
  <c r="P15" i="5"/>
</calcChain>
</file>

<file path=xl/sharedStrings.xml><?xml version="1.0" encoding="utf-8"?>
<sst xmlns="http://schemas.openxmlformats.org/spreadsheetml/2006/main" count="26" uniqueCount="26">
  <si>
    <t>respondent</t>
  </si>
  <si>
    <t>pohlavi</t>
  </si>
  <si>
    <t>HS</t>
  </si>
  <si>
    <t>ANO</t>
  </si>
  <si>
    <t>NE</t>
  </si>
  <si>
    <t>test</t>
  </si>
  <si>
    <t>cestrovatel</t>
  </si>
  <si>
    <t>STAV</t>
  </si>
  <si>
    <t>pozitiv</t>
  </si>
  <si>
    <t>negativ</t>
  </si>
  <si>
    <t>TP</t>
  </si>
  <si>
    <t>FP</t>
  </si>
  <si>
    <t>TN</t>
  </si>
  <si>
    <t>FN</t>
  </si>
  <si>
    <t>Cutt off</t>
  </si>
  <si>
    <t>senzitivita</t>
  </si>
  <si>
    <t>specificita</t>
  </si>
  <si>
    <t>1-senz</t>
  </si>
  <si>
    <t>1-spec</t>
  </si>
  <si>
    <t>FRP</t>
  </si>
  <si>
    <t>J</t>
  </si>
  <si>
    <t>P</t>
  </si>
  <si>
    <t>Q</t>
  </si>
  <si>
    <r>
      <rPr>
        <b/>
        <sz val="11"/>
        <color theme="1"/>
        <rFont val="Calibri"/>
        <family val="2"/>
        <charset val="238"/>
        <scheme val="minor"/>
      </rPr>
      <t>cut off =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</si>
  <si>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</t>
  </si>
  <si>
    <t>J%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</si>
</sst>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17" fillId="34" borderId="0" xfId="0" applyFont="1" applyFill="1" applyAlignment="1">
      <alignment horizontal="center"/>
    </xf>
    <xf numFmtId="9" fontId="17" fillId="0" borderId="0" xfId="4" applyFont="1"/>
    <xf numFmtId="0" fontId="0" fillId="35" borderId="12" xfId="0" applyFill="1" applyBorder="1"/>
    <xf numFmtId="0" fontId="0" fillId="35" borderId="11" xfId="0" applyFill="1" applyBorder="1"/>
    <xf numFmtId="9" fontId="17" fillId="0" borderId="0" xfId="0" applyNumberFormat="1" applyFont="1"/>
    <xf numFmtId="9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0" fontId="0" fillId="0" borderId="10" xfId="0" applyBorder="1"/>
    <xf numFmtId="0" fontId="17" fillId="0" borderId="0" xfId="0" applyFont="1"/>
    <xf numFmtId="0" fontId="17" fillId="33" borderId="13" xfId="0" applyFont="1" applyFill="1" applyBorder="1" applyAlignment="1">
      <alignment horizontal="center"/>
    </xf>
    <xf numFmtId="2" fontId="0" fillId="0" borderId="0" xfId="3" applyNumberFormat="1" applyFont="1" applyAlignment="1">
      <alignment horizontal="right"/>
    </xf>
    <xf numFmtId="2" fontId="17" fillId="34" borderId="0" xfId="0" applyNumberFormat="1" applyFont="1" applyFill="1" applyAlignment="1">
      <alignment horizontal="right"/>
    </xf>
    <xf numFmtId="2" fontId="0" fillId="0" borderId="0" xfId="0" applyNumberFormat="1" applyAlignment="1">
      <alignment horizontal="right"/>
    </xf>
    <xf numFmtId="2" fontId="19" fillId="0" borderId="0" xfId="3" applyNumberFormat="1" applyFont="1" applyAlignment="1">
      <alignment horizontal="right"/>
    </xf>
    <xf numFmtId="2" fontId="20" fillId="33" borderId="13" xfId="0" applyNumberFormat="1" applyFont="1" applyFill="1" applyBorder="1" applyAlignment="1">
      <alignment horizontal="center"/>
    </xf>
    <xf numFmtId="0" fontId="20" fillId="33" borderId="13" xfId="0" applyFont="1" applyFill="1" applyBorder="1" applyAlignment="1">
      <alignment horizontal="center"/>
    </xf>
    <xf numFmtId="10" fontId="17" fillId="34" borderId="0" xfId="0" applyNumberFormat="1" applyFont="1" applyFill="1" applyAlignment="1">
      <alignment horizontal="center"/>
    </xf>
    <xf numFmtId="10" fontId="0" fillId="0" borderId="0" xfId="0" applyNumberFormat="1"/>
    <xf numFmtId="10" fontId="20" fillId="33" borderId="13" xfId="0" applyNumberFormat="1" applyFont="1" applyFill="1" applyBorder="1" applyAlignment="1">
      <alignment horizontal="center"/>
    </xf>
  </cellXfs>
  <cellStyles count="46">
    <cellStyle name="20 % – Zvýraznění1" xfId="23" builtinId="30" customBuiltin="1"/>
    <cellStyle name="20 % – Zvýraznění2" xfId="27" builtinId="34" customBuiltin="1"/>
    <cellStyle name="20 % – Zvýraznění3" xfId="31" builtinId="38" customBuiltin="1"/>
    <cellStyle name="20 % – Zvýraznění4" xfId="35" builtinId="42" customBuiltin="1"/>
    <cellStyle name="20 % – Zvýraznění5" xfId="39" builtinId="46" customBuiltin="1"/>
    <cellStyle name="20 % – Zvýraznění6" xfId="43" builtinId="50" customBuiltin="1"/>
    <cellStyle name="40 % – Zvýraznění1" xfId="24" builtinId="31" customBuiltin="1"/>
    <cellStyle name="40 % – Zvýraznění2" xfId="28" builtinId="35" customBuiltin="1"/>
    <cellStyle name="40 % – Zvýraznění3" xfId="32" builtinId="39" customBuiltin="1"/>
    <cellStyle name="40 % – Zvýraznění4" xfId="36" builtinId="43" customBuiltin="1"/>
    <cellStyle name="40 % – Zvýraznění5" xfId="40" builtinId="47" customBuiltin="1"/>
    <cellStyle name="40 % – Zvýraznění6" xfId="44" builtinId="51" customBuiltin="1"/>
    <cellStyle name="60 % – Zvýraznění1" xfId="25" builtinId="32" customBuiltin="1"/>
    <cellStyle name="60 % – Zvýraznění2" xfId="29" builtinId="36" customBuiltin="1"/>
    <cellStyle name="60 % – Zvýraznění3" xfId="33" builtinId="40" customBuiltin="1"/>
    <cellStyle name="60 % – Zvýraznění4" xfId="37" builtinId="44" customBuiltin="1"/>
    <cellStyle name="60 % – Zvýraznění5" xfId="41" builtinId="48" customBuiltin="1"/>
    <cellStyle name="60 % – Zvýraznění6" xfId="45" builtinId="52" customBuiltin="1"/>
    <cellStyle name="Celkem" xfId="21" builtinId="25" customBuiltin="1"/>
    <cellStyle name="Čárka" xfId="3" builtinId="3"/>
    <cellStyle name="Kontrolní buňka" xfId="17" builtinId="23" customBuiltin="1"/>
    <cellStyle name="Nadpis 1" xfId="6" builtinId="16" customBuiltin="1"/>
    <cellStyle name="Nadpis 2" xfId="7" builtinId="17" customBuiltin="1"/>
    <cellStyle name="Nadpis 3" xfId="8" builtinId="18" customBuiltin="1"/>
    <cellStyle name="Nadpis 4" xfId="9" builtinId="19" customBuiltin="1"/>
    <cellStyle name="Název" xfId="5" builtinId="15" customBuiltin="1"/>
    <cellStyle name="Neutrální" xfId="12" builtinId="28" customBuiltin="1"/>
    <cellStyle name="Normální" xfId="0" builtinId="0"/>
    <cellStyle name="Normální 2" xfId="1"/>
    <cellStyle name="Poznámka" xfId="19" builtinId="10" customBuiltin="1"/>
    <cellStyle name="Procenta" xfId="4" builtinId="5"/>
    <cellStyle name="Procenta 2" xfId="2"/>
    <cellStyle name="Propojená buňka" xfId="16" builtinId="24" customBuiltin="1"/>
    <cellStyle name="Správně" xfId="10" builtinId="26" customBuiltin="1"/>
    <cellStyle name="Špatně" xfId="11" builtinId="27" customBuiltin="1"/>
    <cellStyle name="Text upozornění" xfId="18" builtinId="11" customBuiltin="1"/>
    <cellStyle name="Vstup" xfId="13" builtinId="20" customBuiltin="1"/>
    <cellStyle name="Výpočet" xfId="15" builtinId="22" customBuiltin="1"/>
    <cellStyle name="Výstup" xfId="14" builtinId="21" customBuiltin="1"/>
    <cellStyle name="Vysvětlující text" xfId="20" builtinId="53" customBuiltin="1"/>
    <cellStyle name="Zvýraznění 1" xfId="22" builtinId="29" customBuiltin="1"/>
    <cellStyle name="Zvýraznění 2" xfId="26" builtinId="33" customBuiltin="1"/>
    <cellStyle name="Zvýraznění 3" xfId="30" builtinId="37" customBuiltin="1"/>
    <cellStyle name="Zvýraznění 4" xfId="34" builtinId="41" customBuiltin="1"/>
    <cellStyle name="Zvýraznění 5" xfId="38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List5!$O$11:$O$69</c:f>
              <c:numCache>
                <c:formatCode>0%</c:formatCode>
                <c:ptCount val="59"/>
                <c:pt idx="0">
                  <c:v>1</c:v>
                </c:pt>
                <c:pt idx="1">
                  <c:v>0.98181818181818181</c:v>
                </c:pt>
                <c:pt idx="2">
                  <c:v>0.98181818181818181</c:v>
                </c:pt>
                <c:pt idx="3">
                  <c:v>0.96363636363636362</c:v>
                </c:pt>
                <c:pt idx="4">
                  <c:v>0.96363636363636362</c:v>
                </c:pt>
                <c:pt idx="5">
                  <c:v>0.92727272727272725</c:v>
                </c:pt>
                <c:pt idx="6">
                  <c:v>0.90909090909090906</c:v>
                </c:pt>
                <c:pt idx="7">
                  <c:v>0.89090909090909087</c:v>
                </c:pt>
                <c:pt idx="8">
                  <c:v>0.89090909090909087</c:v>
                </c:pt>
                <c:pt idx="9">
                  <c:v>0.89090909090909087</c:v>
                </c:pt>
                <c:pt idx="10">
                  <c:v>0.8545454545454545</c:v>
                </c:pt>
                <c:pt idx="11">
                  <c:v>0.8545454545454545</c:v>
                </c:pt>
                <c:pt idx="12">
                  <c:v>0.78181818181818186</c:v>
                </c:pt>
                <c:pt idx="13">
                  <c:v>0.76363636363636367</c:v>
                </c:pt>
                <c:pt idx="14">
                  <c:v>0.72727272727272729</c:v>
                </c:pt>
                <c:pt idx="15">
                  <c:v>0.70909090909090911</c:v>
                </c:pt>
                <c:pt idx="16">
                  <c:v>0.69090909090909092</c:v>
                </c:pt>
                <c:pt idx="17">
                  <c:v>0.67272727272727273</c:v>
                </c:pt>
                <c:pt idx="18">
                  <c:v>0.65454545454545454</c:v>
                </c:pt>
                <c:pt idx="19">
                  <c:v>0.61818181818181817</c:v>
                </c:pt>
                <c:pt idx="20">
                  <c:v>0.61818181818181817</c:v>
                </c:pt>
                <c:pt idx="21">
                  <c:v>0.56363636363636371</c:v>
                </c:pt>
                <c:pt idx="22">
                  <c:v>0.50909090909090904</c:v>
                </c:pt>
                <c:pt idx="23">
                  <c:v>0.49090909090909096</c:v>
                </c:pt>
                <c:pt idx="24">
                  <c:v>0.47272727272727277</c:v>
                </c:pt>
                <c:pt idx="25">
                  <c:v>0.4363636363636364</c:v>
                </c:pt>
                <c:pt idx="26">
                  <c:v>0.4</c:v>
                </c:pt>
                <c:pt idx="27">
                  <c:v>0.4</c:v>
                </c:pt>
                <c:pt idx="28">
                  <c:v>0.38181818181818183</c:v>
                </c:pt>
                <c:pt idx="29">
                  <c:v>0.36363636363636365</c:v>
                </c:pt>
                <c:pt idx="30">
                  <c:v>0.36363636363636365</c:v>
                </c:pt>
                <c:pt idx="31">
                  <c:v>0.29090909090909089</c:v>
                </c:pt>
                <c:pt idx="32">
                  <c:v>0.25454545454545452</c:v>
                </c:pt>
                <c:pt idx="33">
                  <c:v>0.19999999999999996</c:v>
                </c:pt>
                <c:pt idx="34">
                  <c:v>0.16363636363636369</c:v>
                </c:pt>
                <c:pt idx="35">
                  <c:v>0.16363636363636369</c:v>
                </c:pt>
                <c:pt idx="36">
                  <c:v>0.16363636363636369</c:v>
                </c:pt>
                <c:pt idx="37">
                  <c:v>0.10909090909090913</c:v>
                </c:pt>
                <c:pt idx="38">
                  <c:v>7.2727272727272751E-2</c:v>
                </c:pt>
                <c:pt idx="39">
                  <c:v>5.4545454545454564E-2</c:v>
                </c:pt>
                <c:pt idx="40">
                  <c:v>3.6363636363636376E-2</c:v>
                </c:pt>
                <c:pt idx="41">
                  <c:v>1.8181818181818188E-2</c:v>
                </c:pt>
                <c:pt idx="42">
                  <c:v>1.8181818181818188E-2</c:v>
                </c:pt>
                <c:pt idx="43">
                  <c:v>1.8181818181818188E-2</c:v>
                </c:pt>
                <c:pt idx="44">
                  <c:v>1.8181818181818188E-2</c:v>
                </c:pt>
                <c:pt idx="45">
                  <c:v>1.8181818181818188E-2</c:v>
                </c:pt>
                <c:pt idx="46">
                  <c:v>1.8181818181818188E-2</c:v>
                </c:pt>
                <c:pt idx="47">
                  <c:v>1.8181818181818188E-2</c:v>
                </c:pt>
                <c:pt idx="48">
                  <c:v>1.8181818181818188E-2</c:v>
                </c:pt>
                <c:pt idx="49">
                  <c:v>1.8181818181818188E-2</c:v>
                </c:pt>
                <c:pt idx="50">
                  <c:v>1.8181818181818188E-2</c:v>
                </c:pt>
                <c:pt idx="51">
                  <c:v>1.8181818181818188E-2</c:v>
                </c:pt>
                <c:pt idx="52">
                  <c:v>1.8181818181818188E-2</c:v>
                </c:pt>
                <c:pt idx="53">
                  <c:v>1.8181818181818188E-2</c:v>
                </c:pt>
                <c:pt idx="54">
                  <c:v>1.8181818181818188E-2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xVal>
          <c:yVal>
            <c:numRef>
              <c:f>List5!$L$11:$L$69</c:f>
              <c:numCache>
                <c:formatCode>0%</c:formatCode>
                <c:ptCount val="59"/>
                <c:pt idx="0">
                  <c:v>1</c:v>
                </c:pt>
                <c:pt idx="1">
                  <c:v>1</c:v>
                </c:pt>
                <c:pt idx="2">
                  <c:v>0.99465240641711228</c:v>
                </c:pt>
                <c:pt idx="3">
                  <c:v>0.99465240641711228</c:v>
                </c:pt>
                <c:pt idx="4">
                  <c:v>0.98930481283422456</c:v>
                </c:pt>
                <c:pt idx="5">
                  <c:v>0.98930481283422456</c:v>
                </c:pt>
                <c:pt idx="6">
                  <c:v>0.98930481283422456</c:v>
                </c:pt>
                <c:pt idx="7">
                  <c:v>0.98930481283422456</c:v>
                </c:pt>
                <c:pt idx="8">
                  <c:v>0.97860962566844922</c:v>
                </c:pt>
                <c:pt idx="9">
                  <c:v>0.96791443850267378</c:v>
                </c:pt>
                <c:pt idx="10">
                  <c:v>0.96256684491978606</c:v>
                </c:pt>
                <c:pt idx="11">
                  <c:v>0.95721925133689845</c:v>
                </c:pt>
                <c:pt idx="12">
                  <c:v>0.95187165775401072</c:v>
                </c:pt>
                <c:pt idx="13">
                  <c:v>0.94117647058823528</c:v>
                </c:pt>
                <c:pt idx="14">
                  <c:v>0.93048128342245995</c:v>
                </c:pt>
                <c:pt idx="15">
                  <c:v>0.9197860962566845</c:v>
                </c:pt>
                <c:pt idx="16">
                  <c:v>0.88770053475935828</c:v>
                </c:pt>
                <c:pt idx="17">
                  <c:v>0.88235294117647056</c:v>
                </c:pt>
                <c:pt idx="18">
                  <c:v>0.86631016042780751</c:v>
                </c:pt>
                <c:pt idx="19">
                  <c:v>0.85561497326203206</c:v>
                </c:pt>
                <c:pt idx="20">
                  <c:v>0.82352941176470584</c:v>
                </c:pt>
                <c:pt idx="21">
                  <c:v>0.80213903743315507</c:v>
                </c:pt>
                <c:pt idx="22">
                  <c:v>0.76470588235294112</c:v>
                </c:pt>
                <c:pt idx="23">
                  <c:v>0.74866310160427807</c:v>
                </c:pt>
                <c:pt idx="24">
                  <c:v>0.74866310160427807</c:v>
                </c:pt>
                <c:pt idx="25">
                  <c:v>0.73796791443850263</c:v>
                </c:pt>
                <c:pt idx="26">
                  <c:v>0.69518716577540107</c:v>
                </c:pt>
                <c:pt idx="27">
                  <c:v>0.68449197860962563</c:v>
                </c:pt>
                <c:pt idx="28">
                  <c:v>0.6737967914438503</c:v>
                </c:pt>
                <c:pt idx="29">
                  <c:v>0.65240641711229952</c:v>
                </c:pt>
                <c:pt idx="30">
                  <c:v>0.62566844919786091</c:v>
                </c:pt>
                <c:pt idx="31">
                  <c:v>0.58288770053475936</c:v>
                </c:pt>
                <c:pt idx="32">
                  <c:v>0.5668449197860963</c:v>
                </c:pt>
                <c:pt idx="33">
                  <c:v>0.5401069518716578</c:v>
                </c:pt>
                <c:pt idx="34">
                  <c:v>0.51871657754010692</c:v>
                </c:pt>
                <c:pt idx="35">
                  <c:v>0.48663101604278075</c:v>
                </c:pt>
                <c:pt idx="36">
                  <c:v>0.45989304812834225</c:v>
                </c:pt>
                <c:pt idx="37">
                  <c:v>0.42780748663101603</c:v>
                </c:pt>
                <c:pt idx="38">
                  <c:v>0.40106951871657753</c:v>
                </c:pt>
                <c:pt idx="39">
                  <c:v>0.37967914438502676</c:v>
                </c:pt>
                <c:pt idx="40">
                  <c:v>0.34224598930481281</c:v>
                </c:pt>
                <c:pt idx="41">
                  <c:v>0.30481283422459893</c:v>
                </c:pt>
                <c:pt idx="42">
                  <c:v>0.27272727272727271</c:v>
                </c:pt>
                <c:pt idx="43">
                  <c:v>0.24598930481283424</c:v>
                </c:pt>
                <c:pt idx="44">
                  <c:v>0.20855614973262032</c:v>
                </c:pt>
                <c:pt idx="45">
                  <c:v>0.19786096256684493</c:v>
                </c:pt>
                <c:pt idx="46">
                  <c:v>0.18181818181818182</c:v>
                </c:pt>
                <c:pt idx="47">
                  <c:v>0.1497326203208556</c:v>
                </c:pt>
                <c:pt idx="48">
                  <c:v>0.12834224598930483</c:v>
                </c:pt>
                <c:pt idx="49">
                  <c:v>0.11229946524064172</c:v>
                </c:pt>
                <c:pt idx="50">
                  <c:v>9.6256684491978606E-2</c:v>
                </c:pt>
                <c:pt idx="51">
                  <c:v>7.4866310160427801E-2</c:v>
                </c:pt>
                <c:pt idx="52">
                  <c:v>5.8823529411764705E-2</c:v>
                </c:pt>
                <c:pt idx="53">
                  <c:v>4.8128342245989303E-2</c:v>
                </c:pt>
                <c:pt idx="54">
                  <c:v>4.2780748663101602E-2</c:v>
                </c:pt>
                <c:pt idx="55">
                  <c:v>2.1390374331550801E-2</c:v>
                </c:pt>
                <c:pt idx="56">
                  <c:v>1.6042780748663103E-2</c:v>
                </c:pt>
                <c:pt idx="57">
                  <c:v>5.3475935828877002E-3</c:v>
                </c:pt>
                <c:pt idx="5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BF-4CE3-A83F-E6801EB00E72}"/>
            </c:ext>
          </c:extLst>
        </c:ser>
        <c:ser>
          <c:idx val="1"/>
          <c:order val="1"/>
          <c:spPr>
            <a:ln w="19050" cap="rnd">
              <a:solidFill>
                <a:schemeClr val="accent2">
                  <a:alpha val="79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B4BF-4CE3-A83F-E6801EB0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062552"/>
        <c:axId val="508061848"/>
      </c:scatterChart>
      <c:valAx>
        <c:axId val="5080625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08061848"/>
        <c:crosses val="autoZero"/>
        <c:crossBetween val="midCat"/>
        <c:majorUnit val="0.1"/>
      </c:valAx>
      <c:valAx>
        <c:axId val="508061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08062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17256</xdr:colOff>
      <xdr:row>7</xdr:row>
      <xdr:rowOff>134591</xdr:rowOff>
    </xdr:from>
    <xdr:to>
      <xdr:col>24</xdr:col>
      <xdr:colOff>222250</xdr:colOff>
      <xdr:row>26</xdr:row>
      <xdr:rowOff>15875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B88C6C2-3073-7C7E-2DCB-12C07107E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tabSelected="1" zoomScale="60" zoomScaleNormal="55" workbookViewId="0">
      <selection activeCell="E5" sqref="E5"/>
    </sheetView>
  </sheetViews>
  <sheetFormatPr defaultColWidth="8.77734375" defaultRowHeight="14.4" x14ac:dyDescent="0.3"/>
  <cols>
    <col min="1" max="1" width="11.77734375" bestFit="1" customWidth="1"/>
    <col min="3" max="3" width="10.6640625" bestFit="1" customWidth="1"/>
    <col min="12" max="12" width="10.109375" bestFit="1" customWidth="1"/>
    <col min="13" max="13" width="10" bestFit="1" customWidth="1"/>
    <col min="16" max="16" width="8.77734375" style="14"/>
    <col min="18" max="18" width="8.77734375" style="19"/>
  </cols>
  <sheetData>
    <row r="1" spans="1:18" s="2" customFormat="1" ht="15" thickBot="1" x14ac:dyDescent="0.35">
      <c r="A1" s="2" t="s">
        <v>0</v>
      </c>
      <c r="B1" s="2" t="s">
        <v>1</v>
      </c>
      <c r="C1" s="2" t="s">
        <v>6</v>
      </c>
      <c r="D1" s="2" t="s">
        <v>2</v>
      </c>
      <c r="P1" s="13"/>
      <c r="R1" s="18"/>
    </row>
    <row r="2" spans="1:18" ht="15" thickBot="1" x14ac:dyDescent="0.35">
      <c r="A2">
        <v>13303</v>
      </c>
      <c r="B2">
        <v>0</v>
      </c>
      <c r="C2">
        <v>1</v>
      </c>
      <c r="D2">
        <v>77</v>
      </c>
      <c r="H2" s="5" t="s">
        <v>23</v>
      </c>
      <c r="I2" s="4">
        <v>70</v>
      </c>
    </row>
    <row r="3" spans="1:18" x14ac:dyDescent="0.3">
      <c r="A3">
        <v>13331</v>
      </c>
      <c r="B3">
        <v>0</v>
      </c>
      <c r="C3">
        <v>1</v>
      </c>
      <c r="D3">
        <v>78</v>
      </c>
    </row>
    <row r="4" spans="1:18" x14ac:dyDescent="0.3">
      <c r="A4">
        <v>13381</v>
      </c>
      <c r="B4">
        <v>1</v>
      </c>
      <c r="C4">
        <v>1</v>
      </c>
      <c r="D4">
        <v>82</v>
      </c>
      <c r="I4" s="10" t="s">
        <v>7</v>
      </c>
      <c r="J4" s="10"/>
      <c r="M4" s="10" t="s">
        <v>21</v>
      </c>
      <c r="N4" s="3">
        <f>AVERAGE(C:C)</f>
        <v>0.77272727272727271</v>
      </c>
    </row>
    <row r="5" spans="1:18" x14ac:dyDescent="0.3">
      <c r="A5">
        <v>13375</v>
      </c>
      <c r="B5">
        <v>1</v>
      </c>
      <c r="C5">
        <v>1</v>
      </c>
      <c r="D5">
        <v>59</v>
      </c>
      <c r="I5" s="10" t="s">
        <v>3</v>
      </c>
      <c r="J5" s="10" t="s">
        <v>4</v>
      </c>
      <c r="M5" s="10" t="s">
        <v>22</v>
      </c>
      <c r="N5" s="6">
        <f>1-N4</f>
        <v>0.22727272727272729</v>
      </c>
    </row>
    <row r="6" spans="1:18" x14ac:dyDescent="0.3">
      <c r="A6">
        <v>13399</v>
      </c>
      <c r="B6">
        <v>0</v>
      </c>
      <c r="C6">
        <v>1</v>
      </c>
      <c r="D6">
        <v>79</v>
      </c>
      <c r="G6" t="s">
        <v>5</v>
      </c>
      <c r="H6" s="10" t="s">
        <v>8</v>
      </c>
      <c r="I6" s="9">
        <f>COUNTIFS(C:C,1,D:D, CONCATENATE("&gt;=",I2))</f>
        <v>109</v>
      </c>
      <c r="J6" s="9">
        <f>COUNTIFS(C:C,0,D:D, CONCATENATE("&gt;=",I2))</f>
        <v>16</v>
      </c>
    </row>
    <row r="7" spans="1:18" x14ac:dyDescent="0.3">
      <c r="A7">
        <v>13386</v>
      </c>
      <c r="B7">
        <v>0</v>
      </c>
      <c r="C7">
        <v>1</v>
      </c>
      <c r="D7">
        <v>84</v>
      </c>
      <c r="H7" s="10" t="s">
        <v>9</v>
      </c>
      <c r="I7" s="9">
        <f>COUNTIFS(C:C,1,D:D, CONCATENATE("&lt;",I2))</f>
        <v>78</v>
      </c>
      <c r="J7" s="9">
        <f>COUNTIFS(C:C,0,D:D, CONCATENATE("&lt;",I2))</f>
        <v>39</v>
      </c>
    </row>
    <row r="8" spans="1:18" x14ac:dyDescent="0.3">
      <c r="A8">
        <v>13452</v>
      </c>
      <c r="B8">
        <v>1</v>
      </c>
      <c r="C8">
        <v>1</v>
      </c>
      <c r="D8">
        <v>58</v>
      </c>
    </row>
    <row r="9" spans="1:18" x14ac:dyDescent="0.3">
      <c r="A9">
        <v>13482</v>
      </c>
      <c r="B9">
        <v>0</v>
      </c>
      <c r="C9">
        <v>1</v>
      </c>
      <c r="D9">
        <v>94</v>
      </c>
      <c r="O9" t="s">
        <v>19</v>
      </c>
    </row>
    <row r="10" spans="1:18" ht="15" thickBot="1" x14ac:dyDescent="0.35">
      <c r="A10">
        <v>13491</v>
      </c>
      <c r="B10">
        <v>0</v>
      </c>
      <c r="C10">
        <v>1</v>
      </c>
      <c r="D10">
        <v>85</v>
      </c>
      <c r="G10" s="11" t="s">
        <v>14</v>
      </c>
      <c r="H10" s="11" t="s">
        <v>10</v>
      </c>
      <c r="I10" s="11" t="s">
        <v>11</v>
      </c>
      <c r="J10" s="11" t="s">
        <v>12</v>
      </c>
      <c r="K10" s="11" t="s">
        <v>13</v>
      </c>
      <c r="L10" s="11" t="s">
        <v>15</v>
      </c>
      <c r="M10" s="11" t="s">
        <v>16</v>
      </c>
      <c r="N10" s="11" t="s">
        <v>17</v>
      </c>
      <c r="O10" s="11" t="s">
        <v>18</v>
      </c>
      <c r="P10" s="16" t="s">
        <v>20</v>
      </c>
      <c r="Q10" s="17" t="s">
        <v>25</v>
      </c>
      <c r="R10" s="20" t="s">
        <v>24</v>
      </c>
    </row>
    <row r="11" spans="1:18" x14ac:dyDescent="0.3">
      <c r="A11">
        <v>13479</v>
      </c>
      <c r="B11">
        <v>0</v>
      </c>
      <c r="C11">
        <v>1</v>
      </c>
      <c r="D11">
        <v>57</v>
      </c>
      <c r="G11" s="1">
        <v>20</v>
      </c>
      <c r="H11" s="1">
        <f>COUNTIFS(C:C,1,D:D, CONCATENATE("&gt;=",G11))</f>
        <v>187</v>
      </c>
      <c r="I11" s="1">
        <f>COUNTIFS(C:C,0,D:D, CONCATENATE("&gt;=",G11))</f>
        <v>55</v>
      </c>
      <c r="J11" s="1">
        <f>COUNTIFS(C:C,0,D:D, CONCATENATE("&lt;",G11))</f>
        <v>0</v>
      </c>
      <c r="K11" s="1">
        <f>COUNTIFS(C:C,1,D:D, CONCATENATE("&lt;",G11))</f>
        <v>0</v>
      </c>
      <c r="L11" s="8">
        <f>H11/(H11+K11)</f>
        <v>1</v>
      </c>
      <c r="M11" s="8">
        <f>J11/(J11+I11)</f>
        <v>0</v>
      </c>
      <c r="N11" s="7">
        <f>1-L11</f>
        <v>0</v>
      </c>
      <c r="O11" s="7">
        <f>1-M11</f>
        <v>1</v>
      </c>
      <c r="P11" s="12">
        <f>L11+M11-1</f>
        <v>0</v>
      </c>
      <c r="Q11" s="7">
        <f>AVERAGE(L11:M11)</f>
        <v>0.5</v>
      </c>
      <c r="R11" s="19">
        <f>$N$4*L11+$N$5*M11</f>
        <v>0.77272727272727271</v>
      </c>
    </row>
    <row r="12" spans="1:18" x14ac:dyDescent="0.3">
      <c r="A12">
        <v>13414</v>
      </c>
      <c r="B12">
        <v>0</v>
      </c>
      <c r="C12">
        <v>1</v>
      </c>
      <c r="D12">
        <v>97</v>
      </c>
      <c r="G12" s="1">
        <v>22</v>
      </c>
      <c r="H12" s="1">
        <f t="shared" ref="H12:H69" si="0">COUNTIFS(C:C,1,D:D, CONCATENATE("&gt;=",G12))</f>
        <v>187</v>
      </c>
      <c r="I12" s="1">
        <f t="shared" ref="I12:I69" si="1">COUNTIFS(C:C,0,D:D, CONCATENATE("&gt;=",G12))</f>
        <v>54</v>
      </c>
      <c r="J12" s="1">
        <f t="shared" ref="J12:J69" si="2">COUNTIFS(C:C,0,D:D, CONCATENATE("&lt;",G12))</f>
        <v>1</v>
      </c>
      <c r="K12" s="1">
        <f t="shared" ref="K12:K69" si="3">COUNTIFS(C:C,1,D:D, CONCATENATE("&lt;",G12))</f>
        <v>0</v>
      </c>
      <c r="L12" s="8">
        <f t="shared" ref="L12:L69" si="4">H12/(H12+K12)</f>
        <v>1</v>
      </c>
      <c r="M12" s="8">
        <f t="shared" ref="M12:M69" si="5">J12/(J12+I12)</f>
        <v>1.8181818181818181E-2</v>
      </c>
      <c r="N12" s="7">
        <f t="shared" ref="N12:N69" si="6">1-L12</f>
        <v>0</v>
      </c>
      <c r="O12" s="7">
        <f t="shared" ref="O12:O69" si="7">1-M12</f>
        <v>0.98181818181818181</v>
      </c>
      <c r="P12" s="12">
        <f t="shared" ref="P12:P69" si="8">L12+M12-1</f>
        <v>1.8181818181818077E-2</v>
      </c>
      <c r="Q12" s="7">
        <f t="shared" ref="Q12:Q69" si="9">AVERAGE(L12:M12)</f>
        <v>0.50909090909090904</v>
      </c>
      <c r="R12" s="19">
        <f t="shared" ref="R12:R69" si="10">$N$4*L12+$N$5*M12</f>
        <v>0.77685950413223137</v>
      </c>
    </row>
    <row r="13" spans="1:18" x14ac:dyDescent="0.3">
      <c r="A13">
        <v>13507</v>
      </c>
      <c r="B13">
        <v>0</v>
      </c>
      <c r="C13">
        <v>1</v>
      </c>
      <c r="D13">
        <v>70</v>
      </c>
      <c r="G13" s="1">
        <v>29</v>
      </c>
      <c r="H13" s="1">
        <f t="shared" si="0"/>
        <v>186</v>
      </c>
      <c r="I13" s="1">
        <f t="shared" si="1"/>
        <v>54</v>
      </c>
      <c r="J13" s="1">
        <f t="shared" si="2"/>
        <v>1</v>
      </c>
      <c r="K13" s="1">
        <f t="shared" si="3"/>
        <v>1</v>
      </c>
      <c r="L13" s="8">
        <f t="shared" si="4"/>
        <v>0.99465240641711228</v>
      </c>
      <c r="M13" s="8">
        <f t="shared" si="5"/>
        <v>1.8181818181818181E-2</v>
      </c>
      <c r="N13" s="7">
        <f t="shared" si="6"/>
        <v>5.3475935828877219E-3</v>
      </c>
      <c r="O13" s="7">
        <f t="shared" si="7"/>
        <v>0.98181818181818181</v>
      </c>
      <c r="P13" s="12">
        <f t="shared" si="8"/>
        <v>1.2834224598930355E-2</v>
      </c>
      <c r="Q13" s="7">
        <f t="shared" si="9"/>
        <v>0.50641711229946518</v>
      </c>
      <c r="R13" s="19">
        <f t="shared" si="10"/>
        <v>0.77272727272727271</v>
      </c>
    </row>
    <row r="14" spans="1:18" x14ac:dyDescent="0.3">
      <c r="A14">
        <v>13545</v>
      </c>
      <c r="B14">
        <v>0</v>
      </c>
      <c r="C14">
        <v>1</v>
      </c>
      <c r="D14">
        <v>64</v>
      </c>
      <c r="G14" s="1">
        <v>32</v>
      </c>
      <c r="H14" s="1">
        <f t="shared" si="0"/>
        <v>186</v>
      </c>
      <c r="I14" s="1">
        <f t="shared" si="1"/>
        <v>53</v>
      </c>
      <c r="J14" s="1">
        <f t="shared" si="2"/>
        <v>2</v>
      </c>
      <c r="K14" s="1">
        <f t="shared" si="3"/>
        <v>1</v>
      </c>
      <c r="L14" s="8">
        <f t="shared" si="4"/>
        <v>0.99465240641711228</v>
      </c>
      <c r="M14" s="8">
        <f t="shared" si="5"/>
        <v>3.6363636363636362E-2</v>
      </c>
      <c r="N14" s="7">
        <f t="shared" si="6"/>
        <v>5.3475935828877219E-3</v>
      </c>
      <c r="O14" s="7">
        <f t="shared" si="7"/>
        <v>0.96363636363636362</v>
      </c>
      <c r="P14" s="12">
        <f t="shared" si="8"/>
        <v>3.1016042780748654E-2</v>
      </c>
      <c r="Q14" s="7">
        <f t="shared" si="9"/>
        <v>0.51550802139037433</v>
      </c>
      <c r="R14" s="19">
        <f>$N$4*L14+$N$5*M14</f>
        <v>0.77685950413223137</v>
      </c>
    </row>
    <row r="15" spans="1:18" x14ac:dyDescent="0.3">
      <c r="A15">
        <v>13592</v>
      </c>
      <c r="B15">
        <v>0</v>
      </c>
      <c r="C15">
        <v>1</v>
      </c>
      <c r="D15">
        <v>81</v>
      </c>
      <c r="G15" s="1">
        <v>37</v>
      </c>
      <c r="H15" s="1">
        <f t="shared" si="0"/>
        <v>185</v>
      </c>
      <c r="I15" s="1">
        <f t="shared" si="1"/>
        <v>53</v>
      </c>
      <c r="J15" s="1">
        <f t="shared" si="2"/>
        <v>2</v>
      </c>
      <c r="K15" s="1">
        <f>COUNTIFS(C:C,1,D:D, CONCATENATE("&lt;",G15))</f>
        <v>2</v>
      </c>
      <c r="L15" s="8">
        <f t="shared" si="4"/>
        <v>0.98930481283422456</v>
      </c>
      <c r="M15" s="8">
        <f t="shared" si="5"/>
        <v>3.6363636363636362E-2</v>
      </c>
      <c r="N15" s="7">
        <f t="shared" si="6"/>
        <v>1.0695187165775444E-2</v>
      </c>
      <c r="O15" s="7">
        <f t="shared" si="7"/>
        <v>0.96363636363636362</v>
      </c>
      <c r="P15" s="12">
        <f t="shared" si="8"/>
        <v>2.5668449197860932E-2</v>
      </c>
      <c r="Q15" s="7">
        <f t="shared" si="9"/>
        <v>0.51283422459893047</v>
      </c>
      <c r="R15" s="19">
        <f t="shared" si="10"/>
        <v>0.7727272727272726</v>
      </c>
    </row>
    <row r="16" spans="1:18" x14ac:dyDescent="0.3">
      <c r="A16">
        <v>13673</v>
      </c>
      <c r="B16">
        <v>0</v>
      </c>
      <c r="C16">
        <v>1</v>
      </c>
      <c r="D16">
        <v>75</v>
      </c>
      <c r="G16" s="1">
        <v>38</v>
      </c>
      <c r="H16" s="1">
        <f t="shared" si="0"/>
        <v>185</v>
      </c>
      <c r="I16" s="1">
        <f t="shared" si="1"/>
        <v>51</v>
      </c>
      <c r="J16" s="1">
        <f t="shared" si="2"/>
        <v>4</v>
      </c>
      <c r="K16" s="1">
        <f t="shared" si="3"/>
        <v>2</v>
      </c>
      <c r="L16" s="8">
        <f t="shared" si="4"/>
        <v>0.98930481283422456</v>
      </c>
      <c r="M16" s="8">
        <f t="shared" si="5"/>
        <v>7.2727272727272724E-2</v>
      </c>
      <c r="N16" s="7">
        <f>1-L16</f>
        <v>1.0695187165775444E-2</v>
      </c>
      <c r="O16" s="7">
        <f t="shared" si="7"/>
        <v>0.92727272727272725</v>
      </c>
      <c r="P16" s="12">
        <f t="shared" si="8"/>
        <v>6.2032085561497308E-2</v>
      </c>
      <c r="Q16" s="7">
        <f t="shared" si="9"/>
        <v>0.53101604278074865</v>
      </c>
      <c r="R16" s="19">
        <f t="shared" si="10"/>
        <v>0.78099173553719003</v>
      </c>
    </row>
    <row r="17" spans="1:18" x14ac:dyDescent="0.3">
      <c r="A17">
        <v>13693</v>
      </c>
      <c r="B17">
        <v>1</v>
      </c>
      <c r="C17">
        <v>1</v>
      </c>
      <c r="D17">
        <v>82</v>
      </c>
      <c r="G17" s="1">
        <v>39</v>
      </c>
      <c r="H17" s="1">
        <f t="shared" si="0"/>
        <v>185</v>
      </c>
      <c r="I17" s="1">
        <f t="shared" si="1"/>
        <v>50</v>
      </c>
      <c r="J17" s="1">
        <f t="shared" si="2"/>
        <v>5</v>
      </c>
      <c r="K17" s="1">
        <f t="shared" si="3"/>
        <v>2</v>
      </c>
      <c r="L17" s="8">
        <f t="shared" si="4"/>
        <v>0.98930481283422456</v>
      </c>
      <c r="M17" s="8">
        <f t="shared" si="5"/>
        <v>9.0909090909090912E-2</v>
      </c>
      <c r="N17" s="7">
        <f t="shared" si="6"/>
        <v>1.0695187165775444E-2</v>
      </c>
      <c r="O17" s="7">
        <f t="shared" si="7"/>
        <v>0.90909090909090906</v>
      </c>
      <c r="P17" s="12">
        <f t="shared" si="8"/>
        <v>8.0213903743315385E-2</v>
      </c>
      <c r="Q17" s="7">
        <f t="shared" si="9"/>
        <v>0.54010695187165769</v>
      </c>
      <c r="R17" s="19">
        <f t="shared" si="10"/>
        <v>0.7851239669421487</v>
      </c>
    </row>
    <row r="18" spans="1:18" x14ac:dyDescent="0.3">
      <c r="A18">
        <v>13687</v>
      </c>
      <c r="B18">
        <v>1</v>
      </c>
      <c r="C18">
        <v>1</v>
      </c>
      <c r="D18">
        <v>79</v>
      </c>
      <c r="G18" s="1">
        <v>42</v>
      </c>
      <c r="H18" s="1">
        <f t="shared" si="0"/>
        <v>185</v>
      </c>
      <c r="I18" s="1">
        <f t="shared" si="1"/>
        <v>49</v>
      </c>
      <c r="J18" s="1">
        <f t="shared" si="2"/>
        <v>6</v>
      </c>
      <c r="K18" s="1">
        <f t="shared" si="3"/>
        <v>2</v>
      </c>
      <c r="L18" s="8">
        <f t="shared" si="4"/>
        <v>0.98930481283422456</v>
      </c>
      <c r="M18" s="8">
        <f t="shared" si="5"/>
        <v>0.10909090909090909</v>
      </c>
      <c r="N18" s="7">
        <f t="shared" si="6"/>
        <v>1.0695187165775444E-2</v>
      </c>
      <c r="O18" s="7">
        <f t="shared" si="7"/>
        <v>0.89090909090909087</v>
      </c>
      <c r="P18" s="12">
        <f t="shared" si="8"/>
        <v>9.8395721925133683E-2</v>
      </c>
      <c r="Q18" s="7">
        <f t="shared" si="9"/>
        <v>0.54919786096256684</v>
      </c>
      <c r="R18" s="19">
        <f t="shared" si="10"/>
        <v>0.78925619834710736</v>
      </c>
    </row>
    <row r="19" spans="1:18" x14ac:dyDescent="0.3">
      <c r="A19">
        <v>13768</v>
      </c>
      <c r="B19">
        <v>1</v>
      </c>
      <c r="C19">
        <v>1</v>
      </c>
      <c r="D19">
        <v>82</v>
      </c>
      <c r="G19" s="1">
        <v>44</v>
      </c>
      <c r="H19" s="1">
        <f t="shared" si="0"/>
        <v>183</v>
      </c>
      <c r="I19" s="1">
        <f t="shared" si="1"/>
        <v>49</v>
      </c>
      <c r="J19" s="1">
        <f t="shared" si="2"/>
        <v>6</v>
      </c>
      <c r="K19" s="1">
        <f t="shared" si="3"/>
        <v>4</v>
      </c>
      <c r="L19" s="8">
        <f t="shared" si="4"/>
        <v>0.97860962566844922</v>
      </c>
      <c r="M19" s="8">
        <f t="shared" si="5"/>
        <v>0.10909090909090909</v>
      </c>
      <c r="N19" s="7">
        <f t="shared" si="6"/>
        <v>2.1390374331550777E-2</v>
      </c>
      <c r="O19" s="7">
        <f t="shared" si="7"/>
        <v>0.89090909090909087</v>
      </c>
      <c r="P19" s="12">
        <f t="shared" si="8"/>
        <v>8.770053475935824E-2</v>
      </c>
      <c r="Q19" s="7">
        <f t="shared" si="9"/>
        <v>0.54385026737967912</v>
      </c>
      <c r="R19" s="19">
        <f t="shared" si="10"/>
        <v>0.78099173553719015</v>
      </c>
    </row>
    <row r="20" spans="1:18" x14ac:dyDescent="0.3">
      <c r="A20">
        <v>13772</v>
      </c>
      <c r="B20">
        <v>0</v>
      </c>
      <c r="C20">
        <v>1</v>
      </c>
      <c r="D20">
        <v>71</v>
      </c>
      <c r="G20" s="1">
        <v>45</v>
      </c>
      <c r="H20" s="1">
        <f t="shared" si="0"/>
        <v>181</v>
      </c>
      <c r="I20" s="1">
        <f t="shared" si="1"/>
        <v>49</v>
      </c>
      <c r="J20" s="1">
        <f t="shared" si="2"/>
        <v>6</v>
      </c>
      <c r="K20" s="1">
        <f t="shared" si="3"/>
        <v>6</v>
      </c>
      <c r="L20" s="8">
        <f t="shared" si="4"/>
        <v>0.96791443850267378</v>
      </c>
      <c r="M20" s="8">
        <f t="shared" si="5"/>
        <v>0.10909090909090909</v>
      </c>
      <c r="N20" s="7">
        <f t="shared" si="6"/>
        <v>3.208556149732622E-2</v>
      </c>
      <c r="O20" s="7">
        <f t="shared" si="7"/>
        <v>0.89090909090909087</v>
      </c>
      <c r="P20" s="12">
        <f t="shared" si="8"/>
        <v>7.7005347593582796E-2</v>
      </c>
      <c r="Q20" s="7">
        <f t="shared" si="9"/>
        <v>0.5385026737967914</v>
      </c>
      <c r="R20" s="19">
        <f t="shared" si="10"/>
        <v>0.77272727272727271</v>
      </c>
    </row>
    <row r="21" spans="1:18" x14ac:dyDescent="0.3">
      <c r="A21">
        <v>13818</v>
      </c>
      <c r="B21">
        <v>1</v>
      </c>
      <c r="C21">
        <v>1</v>
      </c>
      <c r="D21">
        <v>63</v>
      </c>
      <c r="G21" s="1">
        <v>46</v>
      </c>
      <c r="H21" s="1">
        <f t="shared" si="0"/>
        <v>180</v>
      </c>
      <c r="I21" s="1">
        <f t="shared" si="1"/>
        <v>47</v>
      </c>
      <c r="J21" s="1">
        <f t="shared" si="2"/>
        <v>8</v>
      </c>
      <c r="K21" s="1">
        <f t="shared" si="3"/>
        <v>7</v>
      </c>
      <c r="L21" s="8">
        <f t="shared" si="4"/>
        <v>0.96256684491978606</v>
      </c>
      <c r="M21" s="8">
        <f t="shared" si="5"/>
        <v>0.14545454545454545</v>
      </c>
      <c r="N21" s="7">
        <f t="shared" si="6"/>
        <v>3.7433155080213942E-2</v>
      </c>
      <c r="O21" s="7">
        <f t="shared" si="7"/>
        <v>0.8545454545454545</v>
      </c>
      <c r="P21" s="12">
        <f t="shared" si="8"/>
        <v>0.10802139037433145</v>
      </c>
      <c r="Q21" s="7">
        <f t="shared" si="9"/>
        <v>0.55401069518716572</v>
      </c>
      <c r="R21" s="19">
        <f t="shared" si="10"/>
        <v>0.77685950413223137</v>
      </c>
    </row>
    <row r="22" spans="1:18" x14ac:dyDescent="0.3">
      <c r="A22">
        <v>13969</v>
      </c>
      <c r="B22">
        <v>0</v>
      </c>
      <c r="C22">
        <v>1</v>
      </c>
      <c r="D22">
        <v>59</v>
      </c>
      <c r="G22" s="1">
        <v>48</v>
      </c>
      <c r="H22" s="1">
        <f t="shared" si="0"/>
        <v>179</v>
      </c>
      <c r="I22" s="1">
        <f t="shared" si="1"/>
        <v>47</v>
      </c>
      <c r="J22" s="1">
        <f t="shared" si="2"/>
        <v>8</v>
      </c>
      <c r="K22" s="1">
        <f t="shared" si="3"/>
        <v>8</v>
      </c>
      <c r="L22" s="8">
        <f t="shared" si="4"/>
        <v>0.95721925133689845</v>
      </c>
      <c r="M22" s="8">
        <f t="shared" si="5"/>
        <v>0.14545454545454545</v>
      </c>
      <c r="N22" s="7">
        <f t="shared" si="6"/>
        <v>4.2780748663101553E-2</v>
      </c>
      <c r="O22" s="7">
        <f t="shared" si="7"/>
        <v>0.8545454545454545</v>
      </c>
      <c r="P22" s="12">
        <f t="shared" si="8"/>
        <v>0.10267379679144395</v>
      </c>
      <c r="Q22" s="7">
        <f t="shared" si="9"/>
        <v>0.55133689839572197</v>
      </c>
      <c r="R22" s="19">
        <f t="shared" si="10"/>
        <v>0.77272727272727271</v>
      </c>
    </row>
    <row r="23" spans="1:18" x14ac:dyDescent="0.3">
      <c r="A23">
        <v>13801</v>
      </c>
      <c r="B23">
        <v>1</v>
      </c>
      <c r="C23">
        <v>1</v>
      </c>
      <c r="D23">
        <v>89</v>
      </c>
      <c r="G23" s="1">
        <v>51</v>
      </c>
      <c r="H23" s="1">
        <f t="shared" si="0"/>
        <v>178</v>
      </c>
      <c r="I23" s="1">
        <f t="shared" si="1"/>
        <v>43</v>
      </c>
      <c r="J23" s="1">
        <f t="shared" si="2"/>
        <v>12</v>
      </c>
      <c r="K23" s="1">
        <f t="shared" si="3"/>
        <v>9</v>
      </c>
      <c r="L23" s="8">
        <f t="shared" si="4"/>
        <v>0.95187165775401072</v>
      </c>
      <c r="M23" s="8">
        <f t="shared" si="5"/>
        <v>0.21818181818181817</v>
      </c>
      <c r="N23" s="7">
        <f t="shared" si="6"/>
        <v>4.8128342245989275E-2</v>
      </c>
      <c r="O23" s="7">
        <f t="shared" si="7"/>
        <v>0.78181818181818186</v>
      </c>
      <c r="P23" s="12">
        <f t="shared" si="8"/>
        <v>0.17005347593582898</v>
      </c>
      <c r="Q23" s="7">
        <f t="shared" si="9"/>
        <v>0.58502673796791449</v>
      </c>
      <c r="R23" s="19">
        <f t="shared" si="10"/>
        <v>0.78512396694214881</v>
      </c>
    </row>
    <row r="24" spans="1:18" x14ac:dyDescent="0.3">
      <c r="A24">
        <v>14054</v>
      </c>
      <c r="B24">
        <v>0</v>
      </c>
      <c r="C24">
        <v>1</v>
      </c>
      <c r="D24">
        <v>85</v>
      </c>
      <c r="G24" s="1">
        <v>52</v>
      </c>
      <c r="H24" s="1">
        <f t="shared" si="0"/>
        <v>176</v>
      </c>
      <c r="I24" s="1">
        <f t="shared" si="1"/>
        <v>42</v>
      </c>
      <c r="J24" s="1">
        <f t="shared" si="2"/>
        <v>13</v>
      </c>
      <c r="K24" s="1">
        <f t="shared" si="3"/>
        <v>11</v>
      </c>
      <c r="L24" s="8">
        <f t="shared" si="4"/>
        <v>0.94117647058823528</v>
      </c>
      <c r="M24" s="8">
        <f t="shared" si="5"/>
        <v>0.23636363636363636</v>
      </c>
      <c r="N24" s="7">
        <f t="shared" si="6"/>
        <v>5.8823529411764719E-2</v>
      </c>
      <c r="O24" s="7">
        <f t="shared" si="7"/>
        <v>0.76363636363636367</v>
      </c>
      <c r="P24" s="12">
        <f t="shared" si="8"/>
        <v>0.17754010695187161</v>
      </c>
      <c r="Q24" s="7">
        <f t="shared" si="9"/>
        <v>0.58877005347593581</v>
      </c>
      <c r="R24" s="19">
        <f t="shared" si="10"/>
        <v>0.78099173553719015</v>
      </c>
    </row>
    <row r="25" spans="1:18" x14ac:dyDescent="0.3">
      <c r="A25">
        <v>14068</v>
      </c>
      <c r="B25">
        <v>1</v>
      </c>
      <c r="C25">
        <v>1</v>
      </c>
      <c r="D25">
        <v>87</v>
      </c>
      <c r="G25" s="1">
        <v>53</v>
      </c>
      <c r="H25" s="1">
        <f t="shared" si="0"/>
        <v>174</v>
      </c>
      <c r="I25" s="1">
        <f t="shared" si="1"/>
        <v>40</v>
      </c>
      <c r="J25" s="1">
        <f t="shared" si="2"/>
        <v>15</v>
      </c>
      <c r="K25" s="1">
        <f t="shared" si="3"/>
        <v>13</v>
      </c>
      <c r="L25" s="8">
        <f t="shared" si="4"/>
        <v>0.93048128342245995</v>
      </c>
      <c r="M25" s="8">
        <f t="shared" si="5"/>
        <v>0.27272727272727271</v>
      </c>
      <c r="N25" s="7">
        <f t="shared" si="6"/>
        <v>6.9518716577540052E-2</v>
      </c>
      <c r="O25" s="7">
        <f t="shared" si="7"/>
        <v>0.72727272727272729</v>
      </c>
      <c r="P25" s="12">
        <f t="shared" si="8"/>
        <v>0.20320855614973254</v>
      </c>
      <c r="Q25" s="7">
        <f t="shared" si="9"/>
        <v>0.60160427807486627</v>
      </c>
      <c r="R25" s="19">
        <f t="shared" si="10"/>
        <v>0.78099173553719015</v>
      </c>
    </row>
    <row r="26" spans="1:18" x14ac:dyDescent="0.3">
      <c r="A26">
        <v>14154</v>
      </c>
      <c r="B26">
        <v>0</v>
      </c>
      <c r="C26">
        <v>1</v>
      </c>
      <c r="D26">
        <v>61</v>
      </c>
      <c r="G26" s="1">
        <v>54</v>
      </c>
      <c r="H26" s="1">
        <f t="shared" si="0"/>
        <v>172</v>
      </c>
      <c r="I26" s="1">
        <f t="shared" si="1"/>
        <v>39</v>
      </c>
      <c r="J26" s="1">
        <f t="shared" si="2"/>
        <v>16</v>
      </c>
      <c r="K26" s="1">
        <f t="shared" si="3"/>
        <v>15</v>
      </c>
      <c r="L26" s="8">
        <f t="shared" si="4"/>
        <v>0.9197860962566845</v>
      </c>
      <c r="M26" s="8">
        <f t="shared" si="5"/>
        <v>0.29090909090909089</v>
      </c>
      <c r="N26" s="7">
        <f t="shared" si="6"/>
        <v>8.0213903743315496E-2</v>
      </c>
      <c r="O26" s="7">
        <f t="shared" si="7"/>
        <v>0.70909090909090911</v>
      </c>
      <c r="P26" s="12">
        <f t="shared" si="8"/>
        <v>0.2106951871657754</v>
      </c>
      <c r="Q26" s="7">
        <f t="shared" si="9"/>
        <v>0.6053475935828877</v>
      </c>
      <c r="R26" s="19">
        <f t="shared" si="10"/>
        <v>0.77685950413223137</v>
      </c>
    </row>
    <row r="27" spans="1:18" x14ac:dyDescent="0.3">
      <c r="A27">
        <v>14027</v>
      </c>
      <c r="B27">
        <v>0</v>
      </c>
      <c r="C27">
        <v>1</v>
      </c>
      <c r="D27">
        <v>81</v>
      </c>
      <c r="G27" s="1">
        <v>55</v>
      </c>
      <c r="H27" s="1">
        <f t="shared" si="0"/>
        <v>166</v>
      </c>
      <c r="I27" s="1">
        <f t="shared" si="1"/>
        <v>38</v>
      </c>
      <c r="J27" s="1">
        <f t="shared" si="2"/>
        <v>17</v>
      </c>
      <c r="K27" s="1">
        <f t="shared" si="3"/>
        <v>21</v>
      </c>
      <c r="L27" s="8">
        <f t="shared" si="4"/>
        <v>0.88770053475935828</v>
      </c>
      <c r="M27" s="8">
        <f t="shared" si="5"/>
        <v>0.30909090909090908</v>
      </c>
      <c r="N27" s="7">
        <f t="shared" si="6"/>
        <v>0.11229946524064172</v>
      </c>
      <c r="O27" s="7">
        <f t="shared" si="7"/>
        <v>0.69090909090909092</v>
      </c>
      <c r="P27" s="12">
        <f t="shared" si="8"/>
        <v>0.19679144385026737</v>
      </c>
      <c r="Q27" s="7">
        <f t="shared" si="9"/>
        <v>0.59839572192513368</v>
      </c>
      <c r="R27" s="19">
        <f t="shared" si="10"/>
        <v>0.75619834710743794</v>
      </c>
    </row>
    <row r="28" spans="1:18" x14ac:dyDescent="0.3">
      <c r="A28">
        <v>14155</v>
      </c>
      <c r="B28">
        <v>0</v>
      </c>
      <c r="C28">
        <v>1</v>
      </c>
      <c r="D28">
        <v>68</v>
      </c>
      <c r="G28" s="1">
        <v>56</v>
      </c>
      <c r="H28" s="1">
        <f t="shared" si="0"/>
        <v>165</v>
      </c>
      <c r="I28" s="1">
        <f t="shared" si="1"/>
        <v>37</v>
      </c>
      <c r="J28" s="1">
        <f t="shared" si="2"/>
        <v>18</v>
      </c>
      <c r="K28" s="1">
        <f t="shared" si="3"/>
        <v>22</v>
      </c>
      <c r="L28" s="8">
        <f t="shared" si="4"/>
        <v>0.88235294117647056</v>
      </c>
      <c r="M28" s="8">
        <f t="shared" si="5"/>
        <v>0.32727272727272727</v>
      </c>
      <c r="N28" s="7">
        <f t="shared" si="6"/>
        <v>0.11764705882352944</v>
      </c>
      <c r="O28" s="7">
        <f t="shared" si="7"/>
        <v>0.67272727272727273</v>
      </c>
      <c r="P28" s="12">
        <f t="shared" si="8"/>
        <v>0.20962566844919772</v>
      </c>
      <c r="Q28" s="7">
        <f t="shared" si="9"/>
        <v>0.60481283422459886</v>
      </c>
      <c r="R28" s="19">
        <f t="shared" si="10"/>
        <v>0.75619834710743794</v>
      </c>
    </row>
    <row r="29" spans="1:18" x14ac:dyDescent="0.3">
      <c r="A29">
        <v>14251</v>
      </c>
      <c r="B29">
        <v>1</v>
      </c>
      <c r="C29">
        <v>1</v>
      </c>
      <c r="D29">
        <v>75</v>
      </c>
      <c r="G29" s="1">
        <v>57</v>
      </c>
      <c r="H29" s="1">
        <f t="shared" si="0"/>
        <v>162</v>
      </c>
      <c r="I29" s="1">
        <f t="shared" si="1"/>
        <v>36</v>
      </c>
      <c r="J29" s="1">
        <f t="shared" si="2"/>
        <v>19</v>
      </c>
      <c r="K29" s="1">
        <f t="shared" si="3"/>
        <v>25</v>
      </c>
      <c r="L29" s="8">
        <f t="shared" si="4"/>
        <v>0.86631016042780751</v>
      </c>
      <c r="M29" s="8">
        <f t="shared" si="5"/>
        <v>0.34545454545454546</v>
      </c>
      <c r="N29" s="7">
        <f t="shared" si="6"/>
        <v>0.13368983957219249</v>
      </c>
      <c r="O29" s="7">
        <f t="shared" si="7"/>
        <v>0.65454545454545454</v>
      </c>
      <c r="P29" s="12">
        <f t="shared" si="8"/>
        <v>0.21176470588235308</v>
      </c>
      <c r="Q29" s="7">
        <f t="shared" si="9"/>
        <v>0.60588235294117654</v>
      </c>
      <c r="R29" s="19">
        <f t="shared" si="10"/>
        <v>0.74793388429752061</v>
      </c>
    </row>
    <row r="30" spans="1:18" x14ac:dyDescent="0.3">
      <c r="A30">
        <v>14371</v>
      </c>
      <c r="B30">
        <v>0</v>
      </c>
      <c r="C30">
        <v>1</v>
      </c>
      <c r="D30">
        <v>83</v>
      </c>
      <c r="G30" s="1">
        <v>58</v>
      </c>
      <c r="H30" s="1">
        <f t="shared" si="0"/>
        <v>160</v>
      </c>
      <c r="I30" s="1">
        <f t="shared" si="1"/>
        <v>34</v>
      </c>
      <c r="J30" s="1">
        <f t="shared" si="2"/>
        <v>21</v>
      </c>
      <c r="K30" s="1">
        <f t="shared" si="3"/>
        <v>27</v>
      </c>
      <c r="L30" s="8">
        <f t="shared" si="4"/>
        <v>0.85561497326203206</v>
      </c>
      <c r="M30" s="8">
        <f t="shared" si="5"/>
        <v>0.38181818181818183</v>
      </c>
      <c r="N30" s="7">
        <f t="shared" si="6"/>
        <v>0.14438502673796794</v>
      </c>
      <c r="O30" s="7">
        <f t="shared" si="7"/>
        <v>0.61818181818181817</v>
      </c>
      <c r="P30" s="12">
        <f t="shared" si="8"/>
        <v>0.23743315508021379</v>
      </c>
      <c r="Q30" s="7">
        <f t="shared" si="9"/>
        <v>0.61871657754010689</v>
      </c>
      <c r="R30" s="19">
        <f t="shared" si="10"/>
        <v>0.74793388429752072</v>
      </c>
    </row>
    <row r="31" spans="1:18" x14ac:dyDescent="0.3">
      <c r="A31">
        <v>14420</v>
      </c>
      <c r="B31">
        <v>0</v>
      </c>
      <c r="C31">
        <v>1</v>
      </c>
      <c r="D31">
        <v>32</v>
      </c>
      <c r="G31" s="1">
        <v>59</v>
      </c>
      <c r="H31" s="1">
        <f t="shared" si="0"/>
        <v>154</v>
      </c>
      <c r="I31" s="1">
        <f t="shared" si="1"/>
        <v>34</v>
      </c>
      <c r="J31" s="1">
        <f t="shared" si="2"/>
        <v>21</v>
      </c>
      <c r="K31" s="1">
        <f t="shared" si="3"/>
        <v>33</v>
      </c>
      <c r="L31" s="8">
        <f t="shared" si="4"/>
        <v>0.82352941176470584</v>
      </c>
      <c r="M31" s="8">
        <f t="shared" si="5"/>
        <v>0.38181818181818183</v>
      </c>
      <c r="N31" s="7">
        <f t="shared" si="6"/>
        <v>0.17647058823529416</v>
      </c>
      <c r="O31" s="7">
        <f t="shared" si="7"/>
        <v>0.61818181818181817</v>
      </c>
      <c r="P31" s="12">
        <f t="shared" si="8"/>
        <v>0.20534759358288768</v>
      </c>
      <c r="Q31" s="7">
        <f t="shared" si="9"/>
        <v>0.60267379679144384</v>
      </c>
      <c r="R31" s="19">
        <f t="shared" si="10"/>
        <v>0.72314049586776863</v>
      </c>
    </row>
    <row r="32" spans="1:18" x14ac:dyDescent="0.3">
      <c r="A32">
        <v>14349</v>
      </c>
      <c r="B32">
        <v>0</v>
      </c>
      <c r="C32">
        <v>1</v>
      </c>
      <c r="D32">
        <v>96</v>
      </c>
      <c r="G32" s="1">
        <v>60</v>
      </c>
      <c r="H32" s="1">
        <f t="shared" si="0"/>
        <v>150</v>
      </c>
      <c r="I32" s="1">
        <f t="shared" si="1"/>
        <v>31</v>
      </c>
      <c r="J32" s="1">
        <f t="shared" si="2"/>
        <v>24</v>
      </c>
      <c r="K32" s="1">
        <f t="shared" si="3"/>
        <v>37</v>
      </c>
      <c r="L32" s="8">
        <f t="shared" si="4"/>
        <v>0.80213903743315507</v>
      </c>
      <c r="M32" s="8">
        <f t="shared" si="5"/>
        <v>0.43636363636363634</v>
      </c>
      <c r="N32" s="7">
        <f t="shared" si="6"/>
        <v>0.19786096256684493</v>
      </c>
      <c r="O32" s="7">
        <f t="shared" si="7"/>
        <v>0.56363636363636371</v>
      </c>
      <c r="P32" s="12">
        <f t="shared" si="8"/>
        <v>0.23850267379679146</v>
      </c>
      <c r="Q32" s="7">
        <f t="shared" si="9"/>
        <v>0.61925133689839573</v>
      </c>
      <c r="R32" s="19">
        <f t="shared" si="10"/>
        <v>0.71900826446280985</v>
      </c>
    </row>
    <row r="33" spans="1:18" x14ac:dyDescent="0.3">
      <c r="A33">
        <v>14142</v>
      </c>
      <c r="B33">
        <v>0</v>
      </c>
      <c r="C33">
        <v>1</v>
      </c>
      <c r="D33">
        <v>78</v>
      </c>
      <c r="G33" s="1">
        <v>61</v>
      </c>
      <c r="H33" s="1">
        <f t="shared" si="0"/>
        <v>143</v>
      </c>
      <c r="I33" s="1">
        <f t="shared" si="1"/>
        <v>28</v>
      </c>
      <c r="J33" s="1">
        <f t="shared" si="2"/>
        <v>27</v>
      </c>
      <c r="K33" s="1">
        <f t="shared" si="3"/>
        <v>44</v>
      </c>
      <c r="L33" s="8">
        <f t="shared" si="4"/>
        <v>0.76470588235294112</v>
      </c>
      <c r="M33" s="8">
        <f t="shared" si="5"/>
        <v>0.49090909090909091</v>
      </c>
      <c r="N33" s="7">
        <f t="shared" si="6"/>
        <v>0.23529411764705888</v>
      </c>
      <c r="O33" s="7">
        <f t="shared" si="7"/>
        <v>0.50909090909090904</v>
      </c>
      <c r="P33" s="12">
        <f t="shared" si="8"/>
        <v>0.25561497326203209</v>
      </c>
      <c r="Q33" s="7">
        <f t="shared" si="9"/>
        <v>0.62780748663101604</v>
      </c>
      <c r="R33" s="19">
        <f t="shared" si="10"/>
        <v>0.70247933884297509</v>
      </c>
    </row>
    <row r="34" spans="1:18" x14ac:dyDescent="0.3">
      <c r="A34">
        <v>14481</v>
      </c>
      <c r="B34">
        <v>0</v>
      </c>
      <c r="C34">
        <v>1</v>
      </c>
      <c r="D34">
        <v>55</v>
      </c>
      <c r="G34" s="1">
        <v>62</v>
      </c>
      <c r="H34" s="1">
        <f t="shared" si="0"/>
        <v>140</v>
      </c>
      <c r="I34" s="1">
        <f t="shared" si="1"/>
        <v>27</v>
      </c>
      <c r="J34" s="1">
        <f t="shared" si="2"/>
        <v>28</v>
      </c>
      <c r="K34" s="1">
        <f t="shared" si="3"/>
        <v>47</v>
      </c>
      <c r="L34" s="8">
        <f t="shared" si="4"/>
        <v>0.74866310160427807</v>
      </c>
      <c r="M34" s="8">
        <f t="shared" si="5"/>
        <v>0.50909090909090904</v>
      </c>
      <c r="N34" s="7">
        <f t="shared" si="6"/>
        <v>0.25133689839572193</v>
      </c>
      <c r="O34" s="7">
        <f t="shared" si="7"/>
        <v>0.49090909090909096</v>
      </c>
      <c r="P34" s="12">
        <f t="shared" si="8"/>
        <v>0.25775401069518722</v>
      </c>
      <c r="Q34" s="7">
        <f t="shared" si="9"/>
        <v>0.62887700534759361</v>
      </c>
      <c r="R34" s="19">
        <f t="shared" si="10"/>
        <v>0.69421487603305776</v>
      </c>
    </row>
    <row r="35" spans="1:18" x14ac:dyDescent="0.3">
      <c r="A35">
        <v>14485</v>
      </c>
      <c r="B35">
        <v>0</v>
      </c>
      <c r="C35">
        <v>1</v>
      </c>
      <c r="D35">
        <v>81</v>
      </c>
      <c r="G35" s="1">
        <v>63</v>
      </c>
      <c r="H35" s="1">
        <f t="shared" si="0"/>
        <v>140</v>
      </c>
      <c r="I35" s="1">
        <f t="shared" si="1"/>
        <v>26</v>
      </c>
      <c r="J35" s="1">
        <f t="shared" si="2"/>
        <v>29</v>
      </c>
      <c r="K35" s="1">
        <f t="shared" si="3"/>
        <v>47</v>
      </c>
      <c r="L35" s="8">
        <f t="shared" si="4"/>
        <v>0.74866310160427807</v>
      </c>
      <c r="M35" s="8">
        <f t="shared" si="5"/>
        <v>0.52727272727272723</v>
      </c>
      <c r="N35" s="7">
        <f t="shared" si="6"/>
        <v>0.25133689839572193</v>
      </c>
      <c r="O35" s="7">
        <f t="shared" si="7"/>
        <v>0.47272727272727277</v>
      </c>
      <c r="P35" s="12">
        <f>L35+M35-1</f>
        <v>0.2759358288770053</v>
      </c>
      <c r="Q35" s="7">
        <f t="shared" si="9"/>
        <v>0.63796791443850265</v>
      </c>
      <c r="R35" s="19">
        <f t="shared" si="10"/>
        <v>0.69834710743801653</v>
      </c>
    </row>
    <row r="36" spans="1:18" x14ac:dyDescent="0.3">
      <c r="A36">
        <v>14502</v>
      </c>
      <c r="B36">
        <v>0</v>
      </c>
      <c r="C36">
        <v>1</v>
      </c>
      <c r="D36">
        <v>90</v>
      </c>
      <c r="G36" s="1">
        <v>64</v>
      </c>
      <c r="H36" s="1">
        <f t="shared" si="0"/>
        <v>138</v>
      </c>
      <c r="I36" s="1">
        <f t="shared" si="1"/>
        <v>24</v>
      </c>
      <c r="J36" s="1">
        <f t="shared" si="2"/>
        <v>31</v>
      </c>
      <c r="K36" s="1">
        <f t="shared" si="3"/>
        <v>49</v>
      </c>
      <c r="L36" s="8">
        <f t="shared" si="4"/>
        <v>0.73796791443850263</v>
      </c>
      <c r="M36" s="8">
        <f t="shared" si="5"/>
        <v>0.5636363636363636</v>
      </c>
      <c r="N36" s="7">
        <f t="shared" si="6"/>
        <v>0.26203208556149737</v>
      </c>
      <c r="O36" s="7">
        <f t="shared" si="7"/>
        <v>0.4363636363636364</v>
      </c>
      <c r="P36" s="12">
        <f>L36+M36-1</f>
        <v>0.30160427807486623</v>
      </c>
      <c r="Q36" s="7">
        <f t="shared" si="9"/>
        <v>0.65080213903743311</v>
      </c>
      <c r="R36" s="19">
        <f t="shared" si="10"/>
        <v>0.69834710743801653</v>
      </c>
    </row>
    <row r="37" spans="1:18" x14ac:dyDescent="0.3">
      <c r="A37">
        <v>14492</v>
      </c>
      <c r="B37">
        <v>0</v>
      </c>
      <c r="C37">
        <v>1</v>
      </c>
      <c r="D37">
        <v>44</v>
      </c>
      <c r="G37" s="1">
        <v>65</v>
      </c>
      <c r="H37" s="1">
        <f t="shared" si="0"/>
        <v>130</v>
      </c>
      <c r="I37" s="1">
        <f t="shared" si="1"/>
        <v>22</v>
      </c>
      <c r="J37" s="1">
        <f t="shared" si="2"/>
        <v>33</v>
      </c>
      <c r="K37" s="1">
        <f t="shared" si="3"/>
        <v>57</v>
      </c>
      <c r="L37" s="8">
        <f t="shared" si="4"/>
        <v>0.69518716577540107</v>
      </c>
      <c r="M37" s="8">
        <f t="shared" si="5"/>
        <v>0.6</v>
      </c>
      <c r="N37" s="7">
        <f t="shared" si="6"/>
        <v>0.30481283422459893</v>
      </c>
      <c r="O37" s="7">
        <f t="shared" si="7"/>
        <v>0.4</v>
      </c>
      <c r="P37" s="12">
        <f t="shared" si="8"/>
        <v>0.29518716577540105</v>
      </c>
      <c r="Q37" s="7">
        <f t="shared" si="9"/>
        <v>0.64759358288770053</v>
      </c>
      <c r="R37" s="19">
        <f t="shared" si="10"/>
        <v>0.67355371900826444</v>
      </c>
    </row>
    <row r="38" spans="1:18" x14ac:dyDescent="0.3">
      <c r="A38">
        <v>14498</v>
      </c>
      <c r="B38">
        <v>0</v>
      </c>
      <c r="C38">
        <v>1</v>
      </c>
      <c r="D38">
        <v>74</v>
      </c>
      <c r="G38" s="1">
        <v>66</v>
      </c>
      <c r="H38" s="1">
        <f t="shared" si="0"/>
        <v>128</v>
      </c>
      <c r="I38" s="1">
        <f t="shared" si="1"/>
        <v>22</v>
      </c>
      <c r="J38" s="1">
        <f t="shared" si="2"/>
        <v>33</v>
      </c>
      <c r="K38" s="1">
        <f t="shared" si="3"/>
        <v>59</v>
      </c>
      <c r="L38" s="8">
        <f t="shared" si="4"/>
        <v>0.68449197860962563</v>
      </c>
      <c r="M38" s="8">
        <f t="shared" si="5"/>
        <v>0.6</v>
      </c>
      <c r="N38" s="7">
        <f t="shared" si="6"/>
        <v>0.31550802139037437</v>
      </c>
      <c r="O38" s="7">
        <f t="shared" si="7"/>
        <v>0.4</v>
      </c>
      <c r="P38" s="12">
        <f t="shared" si="8"/>
        <v>0.28449197860962561</v>
      </c>
      <c r="Q38" s="7">
        <f t="shared" si="9"/>
        <v>0.6422459893048128</v>
      </c>
      <c r="R38" s="19">
        <f t="shared" si="10"/>
        <v>0.665289256198347</v>
      </c>
    </row>
    <row r="39" spans="1:18" x14ac:dyDescent="0.3">
      <c r="A39">
        <v>14531</v>
      </c>
      <c r="B39">
        <v>0</v>
      </c>
      <c r="C39">
        <v>1</v>
      </c>
      <c r="D39">
        <v>75</v>
      </c>
      <c r="G39" s="1">
        <v>67</v>
      </c>
      <c r="H39" s="1">
        <f t="shared" si="0"/>
        <v>126</v>
      </c>
      <c r="I39" s="1">
        <f t="shared" si="1"/>
        <v>21</v>
      </c>
      <c r="J39" s="1">
        <f t="shared" si="2"/>
        <v>34</v>
      </c>
      <c r="K39" s="1">
        <f t="shared" si="3"/>
        <v>61</v>
      </c>
      <c r="L39" s="8">
        <f t="shared" si="4"/>
        <v>0.6737967914438503</v>
      </c>
      <c r="M39" s="8">
        <f t="shared" si="5"/>
        <v>0.61818181818181817</v>
      </c>
      <c r="N39" s="7">
        <f t="shared" si="6"/>
        <v>0.3262032085561497</v>
      </c>
      <c r="O39" s="7">
        <f t="shared" si="7"/>
        <v>0.38181818181818183</v>
      </c>
      <c r="P39" s="12">
        <f t="shared" si="8"/>
        <v>0.29197860962566846</v>
      </c>
      <c r="Q39" s="7">
        <f t="shared" si="9"/>
        <v>0.64598930481283423</v>
      </c>
      <c r="R39" s="19">
        <f t="shared" si="10"/>
        <v>0.66115702479338845</v>
      </c>
    </row>
    <row r="40" spans="1:18" x14ac:dyDescent="0.3">
      <c r="A40">
        <v>14548</v>
      </c>
      <c r="B40">
        <v>0</v>
      </c>
      <c r="C40">
        <v>1</v>
      </c>
      <c r="D40">
        <v>79</v>
      </c>
      <c r="G40" s="1">
        <v>68</v>
      </c>
      <c r="H40" s="1">
        <f t="shared" si="0"/>
        <v>122</v>
      </c>
      <c r="I40" s="1">
        <f t="shared" si="1"/>
        <v>20</v>
      </c>
      <c r="J40" s="1">
        <f t="shared" si="2"/>
        <v>35</v>
      </c>
      <c r="K40" s="1">
        <f t="shared" si="3"/>
        <v>65</v>
      </c>
      <c r="L40" s="8">
        <f t="shared" si="4"/>
        <v>0.65240641711229952</v>
      </c>
      <c r="M40" s="8">
        <f t="shared" si="5"/>
        <v>0.63636363636363635</v>
      </c>
      <c r="N40" s="7">
        <f t="shared" si="6"/>
        <v>0.34759358288770048</v>
      </c>
      <c r="O40" s="7">
        <f t="shared" si="7"/>
        <v>0.36363636363636365</v>
      </c>
      <c r="P40" s="12">
        <f t="shared" si="8"/>
        <v>0.28877005347593587</v>
      </c>
      <c r="Q40" s="7">
        <f t="shared" si="9"/>
        <v>0.64438502673796794</v>
      </c>
      <c r="R40" s="19">
        <f t="shared" si="10"/>
        <v>0.64876033057851235</v>
      </c>
    </row>
    <row r="41" spans="1:18" x14ac:dyDescent="0.3">
      <c r="A41">
        <v>14501</v>
      </c>
      <c r="B41">
        <v>1</v>
      </c>
      <c r="C41">
        <v>1</v>
      </c>
      <c r="D41">
        <v>52</v>
      </c>
      <c r="G41" s="1">
        <v>69</v>
      </c>
      <c r="H41" s="1">
        <f t="shared" si="0"/>
        <v>117</v>
      </c>
      <c r="I41" s="1">
        <f t="shared" si="1"/>
        <v>20</v>
      </c>
      <c r="J41" s="1">
        <f t="shared" si="2"/>
        <v>35</v>
      </c>
      <c r="K41" s="1">
        <f t="shared" si="3"/>
        <v>70</v>
      </c>
      <c r="L41" s="8">
        <f t="shared" si="4"/>
        <v>0.62566844919786091</v>
      </c>
      <c r="M41" s="8">
        <f t="shared" si="5"/>
        <v>0.63636363636363635</v>
      </c>
      <c r="N41" s="7">
        <f t="shared" si="6"/>
        <v>0.37433155080213909</v>
      </c>
      <c r="O41" s="7">
        <f t="shared" si="7"/>
        <v>0.36363636363636365</v>
      </c>
      <c r="P41" s="12">
        <f t="shared" si="8"/>
        <v>0.26203208556149726</v>
      </c>
      <c r="Q41" s="7">
        <f t="shared" si="9"/>
        <v>0.63101604278074863</v>
      </c>
      <c r="R41" s="19">
        <f t="shared" si="10"/>
        <v>0.62809917355371891</v>
      </c>
    </row>
    <row r="42" spans="1:18" x14ac:dyDescent="0.3">
      <c r="A42">
        <v>14094</v>
      </c>
      <c r="B42">
        <v>0</v>
      </c>
      <c r="C42">
        <v>1</v>
      </c>
      <c r="D42">
        <v>53</v>
      </c>
      <c r="G42" s="1">
        <v>70</v>
      </c>
      <c r="H42" s="1">
        <f t="shared" si="0"/>
        <v>109</v>
      </c>
      <c r="I42" s="1">
        <f t="shared" si="1"/>
        <v>16</v>
      </c>
      <c r="J42" s="1">
        <f t="shared" si="2"/>
        <v>39</v>
      </c>
      <c r="K42" s="1">
        <f t="shared" si="3"/>
        <v>78</v>
      </c>
      <c r="L42" s="8">
        <f t="shared" si="4"/>
        <v>0.58288770053475936</v>
      </c>
      <c r="M42" s="8">
        <f t="shared" si="5"/>
        <v>0.70909090909090911</v>
      </c>
      <c r="N42" s="7">
        <f t="shared" si="6"/>
        <v>0.41711229946524064</v>
      </c>
      <c r="O42" s="7">
        <f t="shared" si="7"/>
        <v>0.29090909090909089</v>
      </c>
      <c r="P42" s="12">
        <f t="shared" si="8"/>
        <v>0.29197860962566846</v>
      </c>
      <c r="Q42" s="7">
        <f t="shared" si="9"/>
        <v>0.64598930481283423</v>
      </c>
      <c r="R42" s="19">
        <f t="shared" si="10"/>
        <v>0.61157024793388426</v>
      </c>
    </row>
    <row r="43" spans="1:18" x14ac:dyDescent="0.3">
      <c r="A43">
        <v>14580</v>
      </c>
      <c r="B43">
        <v>0</v>
      </c>
      <c r="C43">
        <v>1</v>
      </c>
      <c r="D43">
        <v>72</v>
      </c>
      <c r="G43" s="1">
        <v>71</v>
      </c>
      <c r="H43" s="1">
        <f t="shared" si="0"/>
        <v>106</v>
      </c>
      <c r="I43" s="1">
        <f t="shared" si="1"/>
        <v>14</v>
      </c>
      <c r="J43" s="1">
        <f t="shared" si="2"/>
        <v>41</v>
      </c>
      <c r="K43" s="1">
        <f t="shared" si="3"/>
        <v>81</v>
      </c>
      <c r="L43" s="8">
        <f t="shared" si="4"/>
        <v>0.5668449197860963</v>
      </c>
      <c r="M43" s="8">
        <f t="shared" si="5"/>
        <v>0.74545454545454548</v>
      </c>
      <c r="N43" s="7">
        <f t="shared" si="6"/>
        <v>0.4331550802139037</v>
      </c>
      <c r="O43" s="7">
        <f t="shared" si="7"/>
        <v>0.25454545454545452</v>
      </c>
      <c r="P43" s="12">
        <f t="shared" si="8"/>
        <v>0.31229946524064189</v>
      </c>
      <c r="Q43" s="7">
        <f t="shared" si="9"/>
        <v>0.65614973262032095</v>
      </c>
      <c r="R43" s="19">
        <f t="shared" si="10"/>
        <v>0.60743801652892571</v>
      </c>
    </row>
    <row r="44" spans="1:18" x14ac:dyDescent="0.3">
      <c r="A44">
        <v>14590</v>
      </c>
      <c r="B44">
        <v>0</v>
      </c>
      <c r="C44">
        <v>1</v>
      </c>
      <c r="D44">
        <v>54</v>
      </c>
      <c r="G44" s="1">
        <v>72</v>
      </c>
      <c r="H44" s="1">
        <f t="shared" si="0"/>
        <v>101</v>
      </c>
      <c r="I44" s="1">
        <f t="shared" si="1"/>
        <v>11</v>
      </c>
      <c r="J44" s="1">
        <f t="shared" si="2"/>
        <v>44</v>
      </c>
      <c r="K44" s="1">
        <f t="shared" si="3"/>
        <v>86</v>
      </c>
      <c r="L44" s="8">
        <f t="shared" si="4"/>
        <v>0.5401069518716578</v>
      </c>
      <c r="M44" s="8">
        <f t="shared" si="5"/>
        <v>0.8</v>
      </c>
      <c r="N44" s="7">
        <f t="shared" si="6"/>
        <v>0.4598930481283422</v>
      </c>
      <c r="O44" s="7">
        <f t="shared" si="7"/>
        <v>0.19999999999999996</v>
      </c>
      <c r="P44" s="12">
        <f t="shared" si="8"/>
        <v>0.34010695187165796</v>
      </c>
      <c r="Q44" s="7">
        <f t="shared" si="9"/>
        <v>0.67005347593582898</v>
      </c>
      <c r="R44" s="19">
        <f t="shared" si="10"/>
        <v>0.59917355371900838</v>
      </c>
    </row>
    <row r="45" spans="1:18" ht="15.6" x14ac:dyDescent="0.3">
      <c r="A45">
        <v>14633</v>
      </c>
      <c r="B45">
        <v>0</v>
      </c>
      <c r="C45">
        <v>1</v>
      </c>
      <c r="D45">
        <v>65</v>
      </c>
      <c r="G45" s="1">
        <v>73</v>
      </c>
      <c r="H45" s="1">
        <f t="shared" si="0"/>
        <v>97</v>
      </c>
      <c r="I45" s="1">
        <f t="shared" si="1"/>
        <v>9</v>
      </c>
      <c r="J45" s="1">
        <f t="shared" si="2"/>
        <v>46</v>
      </c>
      <c r="K45" s="1">
        <f t="shared" si="3"/>
        <v>90</v>
      </c>
      <c r="L45" s="8">
        <f t="shared" si="4"/>
        <v>0.51871657754010692</v>
      </c>
      <c r="M45" s="8">
        <f t="shared" si="5"/>
        <v>0.83636363636363631</v>
      </c>
      <c r="N45" s="7">
        <f t="shared" si="6"/>
        <v>0.48128342245989308</v>
      </c>
      <c r="O45" s="7">
        <f t="shared" si="7"/>
        <v>0.16363636363636369</v>
      </c>
      <c r="P45" s="15">
        <f t="shared" si="8"/>
        <v>0.35508021390374322</v>
      </c>
      <c r="Q45" s="7">
        <f t="shared" si="9"/>
        <v>0.67754010695187161</v>
      </c>
      <c r="R45" s="19">
        <f t="shared" si="10"/>
        <v>0.59090909090909083</v>
      </c>
    </row>
    <row r="46" spans="1:18" x14ac:dyDescent="0.3">
      <c r="A46">
        <v>14640</v>
      </c>
      <c r="B46">
        <v>0</v>
      </c>
      <c r="C46">
        <v>1</v>
      </c>
      <c r="D46">
        <v>75</v>
      </c>
      <c r="G46" s="1">
        <v>74</v>
      </c>
      <c r="H46" s="1">
        <f t="shared" si="0"/>
        <v>91</v>
      </c>
      <c r="I46" s="1">
        <f t="shared" si="1"/>
        <v>9</v>
      </c>
      <c r="J46" s="1">
        <f t="shared" si="2"/>
        <v>46</v>
      </c>
      <c r="K46" s="1">
        <f t="shared" si="3"/>
        <v>96</v>
      </c>
      <c r="L46" s="8">
        <f t="shared" si="4"/>
        <v>0.48663101604278075</v>
      </c>
      <c r="M46" s="8">
        <f t="shared" si="5"/>
        <v>0.83636363636363631</v>
      </c>
      <c r="N46" s="7">
        <f t="shared" si="6"/>
        <v>0.5133689839572193</v>
      </c>
      <c r="O46" s="7">
        <f t="shared" si="7"/>
        <v>0.16363636363636369</v>
      </c>
      <c r="P46" s="12">
        <f t="shared" si="8"/>
        <v>0.32299465240641712</v>
      </c>
      <c r="Q46" s="7">
        <f t="shared" si="9"/>
        <v>0.66149732620320856</v>
      </c>
      <c r="R46" s="19">
        <f t="shared" si="10"/>
        <v>0.56611570247933884</v>
      </c>
    </row>
    <row r="47" spans="1:18" x14ac:dyDescent="0.3">
      <c r="A47">
        <v>14677</v>
      </c>
      <c r="B47">
        <v>0</v>
      </c>
      <c r="C47">
        <v>1</v>
      </c>
      <c r="D47">
        <v>59</v>
      </c>
      <c r="G47" s="1">
        <v>75</v>
      </c>
      <c r="H47" s="1">
        <f t="shared" si="0"/>
        <v>86</v>
      </c>
      <c r="I47" s="1">
        <f t="shared" si="1"/>
        <v>9</v>
      </c>
      <c r="J47" s="1">
        <f t="shared" si="2"/>
        <v>46</v>
      </c>
      <c r="K47" s="1">
        <f t="shared" si="3"/>
        <v>101</v>
      </c>
      <c r="L47" s="8">
        <f t="shared" si="4"/>
        <v>0.45989304812834225</v>
      </c>
      <c r="M47" s="8">
        <f t="shared" si="5"/>
        <v>0.83636363636363631</v>
      </c>
      <c r="N47" s="7">
        <f t="shared" si="6"/>
        <v>0.54010695187165769</v>
      </c>
      <c r="O47" s="7">
        <f t="shared" si="7"/>
        <v>0.16363636363636369</v>
      </c>
      <c r="P47" s="12">
        <f t="shared" si="8"/>
        <v>0.29625668449197851</v>
      </c>
      <c r="Q47" s="7">
        <f t="shared" si="9"/>
        <v>0.64812834224598925</v>
      </c>
      <c r="R47" s="19">
        <f t="shared" si="10"/>
        <v>0.54545454545454541</v>
      </c>
    </row>
    <row r="48" spans="1:18" x14ac:dyDescent="0.3">
      <c r="A48">
        <v>14697</v>
      </c>
      <c r="B48">
        <v>0</v>
      </c>
      <c r="C48">
        <v>1</v>
      </c>
      <c r="D48">
        <v>89</v>
      </c>
      <c r="G48" s="1">
        <v>76</v>
      </c>
      <c r="H48" s="1">
        <f t="shared" si="0"/>
        <v>80</v>
      </c>
      <c r="I48" s="1">
        <f t="shared" si="1"/>
        <v>6</v>
      </c>
      <c r="J48" s="1">
        <f t="shared" si="2"/>
        <v>49</v>
      </c>
      <c r="K48" s="1">
        <f t="shared" si="3"/>
        <v>107</v>
      </c>
      <c r="L48" s="8">
        <f t="shared" si="4"/>
        <v>0.42780748663101603</v>
      </c>
      <c r="M48" s="8">
        <f t="shared" si="5"/>
        <v>0.89090909090909087</v>
      </c>
      <c r="N48" s="7">
        <f t="shared" si="6"/>
        <v>0.57219251336898402</v>
      </c>
      <c r="O48" s="7">
        <f t="shared" si="7"/>
        <v>0.10909090909090913</v>
      </c>
      <c r="P48" s="12">
        <f t="shared" si="8"/>
        <v>0.31871657754010685</v>
      </c>
      <c r="Q48" s="7">
        <f t="shared" si="9"/>
        <v>0.65935828877005342</v>
      </c>
      <c r="R48" s="19">
        <f t="shared" si="10"/>
        <v>0.53305785123966942</v>
      </c>
    </row>
    <row r="49" spans="1:18" x14ac:dyDescent="0.3">
      <c r="A49">
        <v>14751</v>
      </c>
      <c r="B49">
        <v>0</v>
      </c>
      <c r="C49">
        <v>1</v>
      </c>
      <c r="D49">
        <v>60</v>
      </c>
      <c r="G49" s="1">
        <v>77</v>
      </c>
      <c r="H49" s="1">
        <f t="shared" si="0"/>
        <v>75</v>
      </c>
      <c r="I49" s="1">
        <f t="shared" si="1"/>
        <v>4</v>
      </c>
      <c r="J49" s="1">
        <f t="shared" si="2"/>
        <v>51</v>
      </c>
      <c r="K49" s="1">
        <f t="shared" si="3"/>
        <v>112</v>
      </c>
      <c r="L49" s="8">
        <f t="shared" si="4"/>
        <v>0.40106951871657753</v>
      </c>
      <c r="M49" s="8">
        <f t="shared" si="5"/>
        <v>0.92727272727272725</v>
      </c>
      <c r="N49" s="7">
        <f t="shared" si="6"/>
        <v>0.59893048128342241</v>
      </c>
      <c r="O49" s="7">
        <f t="shared" si="7"/>
        <v>7.2727272727272751E-2</v>
      </c>
      <c r="P49" s="12">
        <f t="shared" si="8"/>
        <v>0.32834224598930484</v>
      </c>
      <c r="Q49" s="7">
        <f t="shared" si="9"/>
        <v>0.66417112299465242</v>
      </c>
      <c r="R49" s="19">
        <f t="shared" si="10"/>
        <v>0.52066115702479343</v>
      </c>
    </row>
    <row r="50" spans="1:18" x14ac:dyDescent="0.3">
      <c r="A50">
        <v>13474</v>
      </c>
      <c r="B50">
        <v>0</v>
      </c>
      <c r="C50">
        <v>1</v>
      </c>
      <c r="D50">
        <v>78</v>
      </c>
      <c r="G50" s="1">
        <v>78</v>
      </c>
      <c r="H50" s="1">
        <f t="shared" si="0"/>
        <v>71</v>
      </c>
      <c r="I50" s="1">
        <f t="shared" si="1"/>
        <v>3</v>
      </c>
      <c r="J50" s="1">
        <f t="shared" si="2"/>
        <v>52</v>
      </c>
      <c r="K50" s="1">
        <f t="shared" si="3"/>
        <v>116</v>
      </c>
      <c r="L50" s="8">
        <f t="shared" si="4"/>
        <v>0.37967914438502676</v>
      </c>
      <c r="M50" s="8">
        <f t="shared" si="5"/>
        <v>0.94545454545454544</v>
      </c>
      <c r="N50" s="7">
        <f t="shared" si="6"/>
        <v>0.6203208556149733</v>
      </c>
      <c r="O50" s="7">
        <f t="shared" si="7"/>
        <v>5.4545454545454564E-2</v>
      </c>
      <c r="P50" s="12">
        <f t="shared" si="8"/>
        <v>0.32513368983957225</v>
      </c>
      <c r="Q50" s="7">
        <f t="shared" si="9"/>
        <v>0.66256684491978612</v>
      </c>
      <c r="R50" s="19">
        <f t="shared" si="10"/>
        <v>0.50826446280991733</v>
      </c>
    </row>
    <row r="51" spans="1:18" x14ac:dyDescent="0.3">
      <c r="A51">
        <v>14269</v>
      </c>
      <c r="B51">
        <v>0</v>
      </c>
      <c r="C51">
        <v>1</v>
      </c>
      <c r="D51">
        <v>79</v>
      </c>
      <c r="G51" s="1">
        <v>79</v>
      </c>
      <c r="H51" s="1">
        <f t="shared" si="0"/>
        <v>64</v>
      </c>
      <c r="I51" s="1">
        <f t="shared" si="1"/>
        <v>2</v>
      </c>
      <c r="J51" s="1">
        <f t="shared" si="2"/>
        <v>53</v>
      </c>
      <c r="K51" s="1">
        <f t="shared" si="3"/>
        <v>123</v>
      </c>
      <c r="L51" s="8">
        <f t="shared" si="4"/>
        <v>0.34224598930481281</v>
      </c>
      <c r="M51" s="8">
        <f t="shared" si="5"/>
        <v>0.96363636363636362</v>
      </c>
      <c r="N51" s="7">
        <f t="shared" si="6"/>
        <v>0.65775401069518713</v>
      </c>
      <c r="O51" s="7">
        <f t="shared" si="7"/>
        <v>3.6363636363636376E-2</v>
      </c>
      <c r="P51" s="12">
        <f t="shared" si="8"/>
        <v>0.30588235294117649</v>
      </c>
      <c r="Q51" s="7">
        <f t="shared" si="9"/>
        <v>0.65294117647058825</v>
      </c>
      <c r="R51" s="19">
        <f t="shared" si="10"/>
        <v>0.48347107438016523</v>
      </c>
    </row>
    <row r="52" spans="1:18" x14ac:dyDescent="0.3">
      <c r="A52">
        <v>14945</v>
      </c>
      <c r="B52">
        <v>1</v>
      </c>
      <c r="C52">
        <v>1</v>
      </c>
      <c r="D52">
        <v>58</v>
      </c>
      <c r="G52" s="1">
        <v>80</v>
      </c>
      <c r="H52" s="1">
        <f t="shared" si="0"/>
        <v>57</v>
      </c>
      <c r="I52" s="1">
        <f t="shared" si="1"/>
        <v>1</v>
      </c>
      <c r="J52" s="1">
        <f t="shared" si="2"/>
        <v>54</v>
      </c>
      <c r="K52" s="1">
        <f t="shared" si="3"/>
        <v>130</v>
      </c>
      <c r="L52" s="8">
        <f t="shared" si="4"/>
        <v>0.30481283422459893</v>
      </c>
      <c r="M52" s="8">
        <f t="shared" si="5"/>
        <v>0.98181818181818181</v>
      </c>
      <c r="N52" s="7">
        <f t="shared" si="6"/>
        <v>0.69518716577540107</v>
      </c>
      <c r="O52" s="7">
        <f t="shared" si="7"/>
        <v>1.8181818181818188E-2</v>
      </c>
      <c r="P52" s="12">
        <f t="shared" si="8"/>
        <v>0.28663101604278074</v>
      </c>
      <c r="Q52" s="7">
        <f t="shared" si="9"/>
        <v>0.64331550802139037</v>
      </c>
      <c r="R52" s="19">
        <f t="shared" si="10"/>
        <v>0.45867768595041325</v>
      </c>
    </row>
    <row r="53" spans="1:18" x14ac:dyDescent="0.3">
      <c r="A53">
        <v>14957</v>
      </c>
      <c r="B53">
        <v>0</v>
      </c>
      <c r="C53">
        <v>1</v>
      </c>
      <c r="D53">
        <v>80</v>
      </c>
      <c r="G53" s="1">
        <v>81</v>
      </c>
      <c r="H53" s="1">
        <f t="shared" si="0"/>
        <v>51</v>
      </c>
      <c r="I53" s="1">
        <f t="shared" si="1"/>
        <v>1</v>
      </c>
      <c r="J53" s="1">
        <f t="shared" si="2"/>
        <v>54</v>
      </c>
      <c r="K53" s="1">
        <f t="shared" si="3"/>
        <v>136</v>
      </c>
      <c r="L53" s="8">
        <f t="shared" si="4"/>
        <v>0.27272727272727271</v>
      </c>
      <c r="M53" s="8">
        <f t="shared" si="5"/>
        <v>0.98181818181818181</v>
      </c>
      <c r="N53" s="7">
        <f t="shared" si="6"/>
        <v>0.72727272727272729</v>
      </c>
      <c r="O53" s="7">
        <f t="shared" si="7"/>
        <v>1.8181818181818188E-2</v>
      </c>
      <c r="P53" s="12">
        <f t="shared" si="8"/>
        <v>0.25454545454545441</v>
      </c>
      <c r="Q53" s="7">
        <f t="shared" si="9"/>
        <v>0.6272727272727272</v>
      </c>
      <c r="R53" s="19">
        <f t="shared" si="10"/>
        <v>0.43388429752066116</v>
      </c>
    </row>
    <row r="54" spans="1:18" x14ac:dyDescent="0.3">
      <c r="A54">
        <v>13457</v>
      </c>
      <c r="B54">
        <v>1</v>
      </c>
      <c r="C54">
        <v>1</v>
      </c>
      <c r="D54">
        <v>76</v>
      </c>
      <c r="G54" s="1">
        <v>82</v>
      </c>
      <c r="H54" s="1">
        <f t="shared" si="0"/>
        <v>46</v>
      </c>
      <c r="I54" s="1">
        <f t="shared" si="1"/>
        <v>1</v>
      </c>
      <c r="J54" s="1">
        <f t="shared" si="2"/>
        <v>54</v>
      </c>
      <c r="K54" s="1">
        <f t="shared" si="3"/>
        <v>141</v>
      </c>
      <c r="L54" s="8">
        <f t="shared" si="4"/>
        <v>0.24598930481283424</v>
      </c>
      <c r="M54" s="8">
        <f t="shared" si="5"/>
        <v>0.98181818181818181</v>
      </c>
      <c r="N54" s="7">
        <f t="shared" si="6"/>
        <v>0.75401069518716579</v>
      </c>
      <c r="O54" s="7">
        <f t="shared" si="7"/>
        <v>1.8181818181818188E-2</v>
      </c>
      <c r="P54" s="12">
        <f t="shared" si="8"/>
        <v>0.22780748663101602</v>
      </c>
      <c r="Q54" s="7">
        <f t="shared" si="9"/>
        <v>0.61390374331550801</v>
      </c>
      <c r="R54" s="19">
        <f t="shared" si="10"/>
        <v>0.41322314049586778</v>
      </c>
    </row>
    <row r="55" spans="1:18" x14ac:dyDescent="0.3">
      <c r="A55">
        <v>15000</v>
      </c>
      <c r="B55">
        <v>0</v>
      </c>
      <c r="C55">
        <v>1</v>
      </c>
      <c r="D55">
        <v>72</v>
      </c>
      <c r="G55" s="1">
        <v>83</v>
      </c>
      <c r="H55" s="1">
        <f t="shared" si="0"/>
        <v>39</v>
      </c>
      <c r="I55" s="1">
        <f t="shared" si="1"/>
        <v>1</v>
      </c>
      <c r="J55" s="1">
        <f t="shared" si="2"/>
        <v>54</v>
      </c>
      <c r="K55" s="1">
        <f t="shared" si="3"/>
        <v>148</v>
      </c>
      <c r="L55" s="8">
        <f t="shared" si="4"/>
        <v>0.20855614973262032</v>
      </c>
      <c r="M55" s="8">
        <f t="shared" si="5"/>
        <v>0.98181818181818181</v>
      </c>
      <c r="N55" s="7">
        <f t="shared" si="6"/>
        <v>0.79144385026737973</v>
      </c>
      <c r="O55" s="7">
        <f t="shared" si="7"/>
        <v>1.8181818181818188E-2</v>
      </c>
      <c r="P55" s="12">
        <f t="shared" si="8"/>
        <v>0.19037433155080219</v>
      </c>
      <c r="Q55" s="7">
        <f t="shared" si="9"/>
        <v>0.59518716577540109</v>
      </c>
      <c r="R55" s="19">
        <f t="shared" si="10"/>
        <v>0.38429752066115702</v>
      </c>
    </row>
    <row r="56" spans="1:18" x14ac:dyDescent="0.3">
      <c r="A56">
        <v>15054</v>
      </c>
      <c r="B56">
        <v>1</v>
      </c>
      <c r="C56">
        <v>1</v>
      </c>
      <c r="D56">
        <v>79</v>
      </c>
      <c r="G56" s="1">
        <v>84</v>
      </c>
      <c r="H56" s="1">
        <f t="shared" si="0"/>
        <v>37</v>
      </c>
      <c r="I56" s="1">
        <f t="shared" si="1"/>
        <v>1</v>
      </c>
      <c r="J56" s="1">
        <f t="shared" si="2"/>
        <v>54</v>
      </c>
      <c r="K56" s="1">
        <f t="shared" si="3"/>
        <v>150</v>
      </c>
      <c r="L56" s="8">
        <f t="shared" si="4"/>
        <v>0.19786096256684493</v>
      </c>
      <c r="M56" s="8">
        <f t="shared" si="5"/>
        <v>0.98181818181818181</v>
      </c>
      <c r="N56" s="7">
        <f t="shared" si="6"/>
        <v>0.80213903743315507</v>
      </c>
      <c r="O56" s="7">
        <f t="shared" si="7"/>
        <v>1.8181818181818188E-2</v>
      </c>
      <c r="P56" s="12">
        <f t="shared" si="8"/>
        <v>0.17967914438502675</v>
      </c>
      <c r="Q56" s="7">
        <f t="shared" si="9"/>
        <v>0.58983957219251337</v>
      </c>
      <c r="R56" s="19">
        <f t="shared" si="10"/>
        <v>0.37603305785123969</v>
      </c>
    </row>
    <row r="57" spans="1:18" x14ac:dyDescent="0.3">
      <c r="A57">
        <v>15105</v>
      </c>
      <c r="B57">
        <v>1</v>
      </c>
      <c r="C57">
        <v>1</v>
      </c>
      <c r="D57">
        <v>83</v>
      </c>
      <c r="G57" s="1">
        <v>85</v>
      </c>
      <c r="H57" s="1">
        <f t="shared" si="0"/>
        <v>34</v>
      </c>
      <c r="I57" s="1">
        <f t="shared" si="1"/>
        <v>1</v>
      </c>
      <c r="J57" s="1">
        <f t="shared" si="2"/>
        <v>54</v>
      </c>
      <c r="K57" s="1">
        <f t="shared" si="3"/>
        <v>153</v>
      </c>
      <c r="L57" s="8">
        <f t="shared" si="4"/>
        <v>0.18181818181818182</v>
      </c>
      <c r="M57" s="8">
        <f t="shared" si="5"/>
        <v>0.98181818181818181</v>
      </c>
      <c r="N57" s="7">
        <f t="shared" si="6"/>
        <v>0.81818181818181812</v>
      </c>
      <c r="O57" s="7">
        <f t="shared" si="7"/>
        <v>1.8181818181818188E-2</v>
      </c>
      <c r="P57" s="12">
        <f t="shared" si="8"/>
        <v>0.16363636363636358</v>
      </c>
      <c r="Q57" s="7">
        <f t="shared" si="9"/>
        <v>0.58181818181818179</v>
      </c>
      <c r="R57" s="19">
        <f t="shared" si="10"/>
        <v>0.36363636363636365</v>
      </c>
    </row>
    <row r="58" spans="1:18" x14ac:dyDescent="0.3">
      <c r="A58">
        <v>15132</v>
      </c>
      <c r="B58">
        <v>1</v>
      </c>
      <c r="C58">
        <v>1</v>
      </c>
      <c r="D58">
        <v>66</v>
      </c>
      <c r="G58" s="1">
        <v>86</v>
      </c>
      <c r="H58" s="1">
        <f t="shared" si="0"/>
        <v>28</v>
      </c>
      <c r="I58" s="1">
        <f t="shared" si="1"/>
        <v>1</v>
      </c>
      <c r="J58" s="1">
        <f t="shared" si="2"/>
        <v>54</v>
      </c>
      <c r="K58" s="1">
        <f t="shared" si="3"/>
        <v>159</v>
      </c>
      <c r="L58" s="8">
        <f t="shared" si="4"/>
        <v>0.1497326203208556</v>
      </c>
      <c r="M58" s="8">
        <f t="shared" si="5"/>
        <v>0.98181818181818181</v>
      </c>
      <c r="N58" s="7">
        <f t="shared" si="6"/>
        <v>0.85026737967914445</v>
      </c>
      <c r="O58" s="7">
        <f t="shared" si="7"/>
        <v>1.8181818181818188E-2</v>
      </c>
      <c r="P58" s="12">
        <f t="shared" si="8"/>
        <v>0.13155080213903747</v>
      </c>
      <c r="Q58" s="7">
        <f t="shared" si="9"/>
        <v>0.56577540106951874</v>
      </c>
      <c r="R58" s="19">
        <f t="shared" si="10"/>
        <v>0.33884297520661155</v>
      </c>
    </row>
    <row r="59" spans="1:18" x14ac:dyDescent="0.3">
      <c r="A59">
        <v>15149</v>
      </c>
      <c r="B59">
        <v>0</v>
      </c>
      <c r="C59">
        <v>1</v>
      </c>
      <c r="D59">
        <v>91</v>
      </c>
      <c r="G59" s="1">
        <v>87</v>
      </c>
      <c r="H59" s="1">
        <f t="shared" si="0"/>
        <v>24</v>
      </c>
      <c r="I59" s="1">
        <f t="shared" si="1"/>
        <v>1</v>
      </c>
      <c r="J59" s="1">
        <f t="shared" si="2"/>
        <v>54</v>
      </c>
      <c r="K59" s="1">
        <f t="shared" si="3"/>
        <v>163</v>
      </c>
      <c r="L59" s="8">
        <f t="shared" si="4"/>
        <v>0.12834224598930483</v>
      </c>
      <c r="M59" s="8">
        <f t="shared" si="5"/>
        <v>0.98181818181818181</v>
      </c>
      <c r="N59" s="7">
        <f t="shared" si="6"/>
        <v>0.87165775401069512</v>
      </c>
      <c r="O59" s="7">
        <f t="shared" si="7"/>
        <v>1.8181818181818188E-2</v>
      </c>
      <c r="P59" s="12">
        <f t="shared" si="8"/>
        <v>0.11016042780748658</v>
      </c>
      <c r="Q59" s="7">
        <f t="shared" si="9"/>
        <v>0.55508021390374329</v>
      </c>
      <c r="R59" s="19">
        <f t="shared" si="10"/>
        <v>0.3223140495867769</v>
      </c>
    </row>
    <row r="60" spans="1:18" x14ac:dyDescent="0.3">
      <c r="A60">
        <v>15136</v>
      </c>
      <c r="B60">
        <v>1</v>
      </c>
      <c r="C60">
        <v>1</v>
      </c>
      <c r="D60">
        <v>73</v>
      </c>
      <c r="G60" s="1">
        <v>88</v>
      </c>
      <c r="H60" s="1">
        <f t="shared" si="0"/>
        <v>21</v>
      </c>
      <c r="I60" s="1">
        <f t="shared" si="1"/>
        <v>1</v>
      </c>
      <c r="J60" s="1">
        <f t="shared" si="2"/>
        <v>54</v>
      </c>
      <c r="K60" s="1">
        <f t="shared" si="3"/>
        <v>166</v>
      </c>
      <c r="L60" s="8">
        <f t="shared" si="4"/>
        <v>0.11229946524064172</v>
      </c>
      <c r="M60" s="8">
        <f t="shared" si="5"/>
        <v>0.98181818181818181</v>
      </c>
      <c r="N60" s="7">
        <f t="shared" si="6"/>
        <v>0.88770053475935828</v>
      </c>
      <c r="O60" s="7">
        <f t="shared" si="7"/>
        <v>1.8181818181818188E-2</v>
      </c>
      <c r="P60" s="12">
        <f t="shared" si="8"/>
        <v>9.4117647058823639E-2</v>
      </c>
      <c r="Q60" s="7">
        <f t="shared" si="9"/>
        <v>0.54705882352941182</v>
      </c>
      <c r="R60" s="19">
        <f t="shared" si="10"/>
        <v>0.30991735537190085</v>
      </c>
    </row>
    <row r="61" spans="1:18" x14ac:dyDescent="0.3">
      <c r="A61">
        <v>15184</v>
      </c>
      <c r="B61">
        <v>0</v>
      </c>
      <c r="C61">
        <v>1</v>
      </c>
      <c r="D61">
        <v>84</v>
      </c>
      <c r="G61" s="1">
        <v>89</v>
      </c>
      <c r="H61" s="1">
        <f t="shared" si="0"/>
        <v>18</v>
      </c>
      <c r="I61" s="1">
        <f t="shared" si="1"/>
        <v>1</v>
      </c>
      <c r="J61" s="1">
        <f t="shared" si="2"/>
        <v>54</v>
      </c>
      <c r="K61" s="1">
        <f t="shared" si="3"/>
        <v>169</v>
      </c>
      <c r="L61" s="8">
        <f t="shared" si="4"/>
        <v>9.6256684491978606E-2</v>
      </c>
      <c r="M61" s="8">
        <f t="shared" si="5"/>
        <v>0.98181818181818181</v>
      </c>
      <c r="N61" s="7">
        <f t="shared" si="6"/>
        <v>0.90374331550802145</v>
      </c>
      <c r="O61" s="7">
        <f t="shared" si="7"/>
        <v>1.8181818181818188E-2</v>
      </c>
      <c r="P61" s="12">
        <f t="shared" si="8"/>
        <v>7.8074866310160473E-2</v>
      </c>
      <c r="Q61" s="7">
        <f t="shared" si="9"/>
        <v>0.53903743315508024</v>
      </c>
      <c r="R61" s="19">
        <f t="shared" si="10"/>
        <v>0.2975206611570248</v>
      </c>
    </row>
    <row r="62" spans="1:18" x14ac:dyDescent="0.3">
      <c r="A62">
        <v>14987</v>
      </c>
      <c r="B62">
        <v>1</v>
      </c>
      <c r="C62">
        <v>1</v>
      </c>
      <c r="D62">
        <v>75</v>
      </c>
      <c r="G62" s="1">
        <v>90</v>
      </c>
      <c r="H62" s="1">
        <f t="shared" si="0"/>
        <v>14</v>
      </c>
      <c r="I62" s="1">
        <f t="shared" si="1"/>
        <v>1</v>
      </c>
      <c r="J62" s="1">
        <f t="shared" si="2"/>
        <v>54</v>
      </c>
      <c r="K62" s="1">
        <f t="shared" si="3"/>
        <v>173</v>
      </c>
      <c r="L62" s="8">
        <f t="shared" si="4"/>
        <v>7.4866310160427801E-2</v>
      </c>
      <c r="M62" s="8">
        <f t="shared" si="5"/>
        <v>0.98181818181818181</v>
      </c>
      <c r="N62" s="7">
        <f t="shared" si="6"/>
        <v>0.92513368983957223</v>
      </c>
      <c r="O62" s="7">
        <f t="shared" si="7"/>
        <v>1.8181818181818188E-2</v>
      </c>
      <c r="P62" s="12">
        <f t="shared" si="8"/>
        <v>5.6684491978609586E-2</v>
      </c>
      <c r="Q62" s="7">
        <f t="shared" si="9"/>
        <v>0.52834224598930479</v>
      </c>
      <c r="R62" s="19">
        <f t="shared" si="10"/>
        <v>0.28099173553719009</v>
      </c>
    </row>
    <row r="63" spans="1:18" x14ac:dyDescent="0.3">
      <c r="A63">
        <v>15242</v>
      </c>
      <c r="B63">
        <v>0</v>
      </c>
      <c r="C63">
        <v>1</v>
      </c>
      <c r="D63">
        <v>80</v>
      </c>
      <c r="G63" s="1">
        <v>91</v>
      </c>
      <c r="H63" s="1">
        <f t="shared" si="0"/>
        <v>11</v>
      </c>
      <c r="I63" s="1">
        <f t="shared" si="1"/>
        <v>1</v>
      </c>
      <c r="J63" s="1">
        <f t="shared" si="2"/>
        <v>54</v>
      </c>
      <c r="K63" s="1">
        <f t="shared" si="3"/>
        <v>176</v>
      </c>
      <c r="L63" s="8">
        <f t="shared" si="4"/>
        <v>5.8823529411764705E-2</v>
      </c>
      <c r="M63" s="8">
        <f t="shared" si="5"/>
        <v>0.98181818181818181</v>
      </c>
      <c r="N63" s="7">
        <f t="shared" si="6"/>
        <v>0.94117647058823528</v>
      </c>
      <c r="O63" s="7">
        <f t="shared" si="7"/>
        <v>1.8181818181818188E-2</v>
      </c>
      <c r="P63" s="12">
        <f t="shared" si="8"/>
        <v>4.064171122994642E-2</v>
      </c>
      <c r="Q63" s="7">
        <f t="shared" si="9"/>
        <v>0.52032085561497321</v>
      </c>
      <c r="R63" s="19">
        <f t="shared" si="10"/>
        <v>0.26859504132231404</v>
      </c>
    </row>
    <row r="64" spans="1:18" x14ac:dyDescent="0.3">
      <c r="A64">
        <v>15302</v>
      </c>
      <c r="B64">
        <v>0</v>
      </c>
      <c r="C64">
        <v>1</v>
      </c>
      <c r="D64">
        <v>78</v>
      </c>
      <c r="G64" s="1">
        <v>93</v>
      </c>
      <c r="H64" s="1">
        <f t="shared" si="0"/>
        <v>9</v>
      </c>
      <c r="I64" s="1">
        <f t="shared" si="1"/>
        <v>1</v>
      </c>
      <c r="J64" s="1">
        <f t="shared" si="2"/>
        <v>54</v>
      </c>
      <c r="K64" s="1">
        <f t="shared" si="3"/>
        <v>178</v>
      </c>
      <c r="L64" s="8">
        <f t="shared" si="4"/>
        <v>4.8128342245989303E-2</v>
      </c>
      <c r="M64" s="8">
        <f t="shared" si="5"/>
        <v>0.98181818181818181</v>
      </c>
      <c r="N64" s="7">
        <f t="shared" si="6"/>
        <v>0.95187165775401072</v>
      </c>
      <c r="O64" s="7">
        <f t="shared" si="7"/>
        <v>1.8181818181818188E-2</v>
      </c>
      <c r="P64" s="12">
        <f t="shared" si="8"/>
        <v>2.9946524064171198E-2</v>
      </c>
      <c r="Q64" s="7">
        <f t="shared" si="9"/>
        <v>0.5149732620320856</v>
      </c>
      <c r="R64" s="19">
        <f t="shared" si="10"/>
        <v>0.26033057851239672</v>
      </c>
    </row>
    <row r="65" spans="1:18" x14ac:dyDescent="0.3">
      <c r="A65">
        <v>15304</v>
      </c>
      <c r="B65">
        <v>0</v>
      </c>
      <c r="C65">
        <v>1</v>
      </c>
      <c r="D65">
        <v>73</v>
      </c>
      <c r="G65" s="1">
        <v>94</v>
      </c>
      <c r="H65" s="1">
        <f t="shared" si="0"/>
        <v>8</v>
      </c>
      <c r="I65" s="1">
        <f t="shared" si="1"/>
        <v>1</v>
      </c>
      <c r="J65" s="1">
        <f t="shared" si="2"/>
        <v>54</v>
      </c>
      <c r="K65" s="1">
        <f t="shared" si="3"/>
        <v>179</v>
      </c>
      <c r="L65" s="8">
        <f t="shared" si="4"/>
        <v>4.2780748663101602E-2</v>
      </c>
      <c r="M65" s="8">
        <f t="shared" si="5"/>
        <v>0.98181818181818181</v>
      </c>
      <c r="N65" s="7">
        <f t="shared" si="6"/>
        <v>0.95721925133689845</v>
      </c>
      <c r="O65" s="7">
        <f t="shared" si="7"/>
        <v>1.8181818181818188E-2</v>
      </c>
      <c r="P65" s="12">
        <f t="shared" si="8"/>
        <v>2.4598930481283476E-2</v>
      </c>
      <c r="Q65" s="7">
        <f t="shared" si="9"/>
        <v>0.51229946524064174</v>
      </c>
      <c r="R65" s="19">
        <f t="shared" si="10"/>
        <v>0.256198347107438</v>
      </c>
    </row>
    <row r="66" spans="1:18" x14ac:dyDescent="0.3">
      <c r="A66">
        <v>15365</v>
      </c>
      <c r="B66">
        <v>0</v>
      </c>
      <c r="C66">
        <v>1</v>
      </c>
      <c r="D66">
        <v>67</v>
      </c>
      <c r="G66" s="1">
        <v>95</v>
      </c>
      <c r="H66" s="1">
        <f t="shared" si="0"/>
        <v>4</v>
      </c>
      <c r="I66" s="1">
        <f t="shared" si="1"/>
        <v>0</v>
      </c>
      <c r="J66" s="1">
        <f t="shared" si="2"/>
        <v>55</v>
      </c>
      <c r="K66" s="1">
        <f t="shared" si="3"/>
        <v>183</v>
      </c>
      <c r="L66" s="8">
        <f t="shared" si="4"/>
        <v>2.1390374331550801E-2</v>
      </c>
      <c r="M66" s="8">
        <f t="shared" si="5"/>
        <v>1</v>
      </c>
      <c r="N66" s="7">
        <f t="shared" si="6"/>
        <v>0.97860962566844922</v>
      </c>
      <c r="O66" s="7">
        <f t="shared" si="7"/>
        <v>0</v>
      </c>
      <c r="P66" s="12">
        <f t="shared" si="8"/>
        <v>2.1390374331550888E-2</v>
      </c>
      <c r="Q66" s="7">
        <f t="shared" si="9"/>
        <v>0.51069518716577544</v>
      </c>
      <c r="R66" s="19">
        <f t="shared" si="10"/>
        <v>0.243801652892562</v>
      </c>
    </row>
    <row r="67" spans="1:18" x14ac:dyDescent="0.3">
      <c r="A67">
        <v>15380</v>
      </c>
      <c r="B67">
        <v>0</v>
      </c>
      <c r="C67">
        <v>1</v>
      </c>
      <c r="D67">
        <v>90</v>
      </c>
      <c r="G67" s="1">
        <v>96</v>
      </c>
      <c r="H67" s="1">
        <f t="shared" si="0"/>
        <v>3</v>
      </c>
      <c r="I67" s="1">
        <f t="shared" si="1"/>
        <v>0</v>
      </c>
      <c r="J67" s="1">
        <f t="shared" si="2"/>
        <v>55</v>
      </c>
      <c r="K67" s="1">
        <f t="shared" si="3"/>
        <v>184</v>
      </c>
      <c r="L67" s="8">
        <f t="shared" si="4"/>
        <v>1.6042780748663103E-2</v>
      </c>
      <c r="M67" s="8">
        <f t="shared" si="5"/>
        <v>1</v>
      </c>
      <c r="N67" s="7">
        <f t="shared" si="6"/>
        <v>0.98395721925133695</v>
      </c>
      <c r="O67" s="7">
        <f t="shared" si="7"/>
        <v>0</v>
      </c>
      <c r="P67" s="12">
        <f t="shared" si="8"/>
        <v>1.6042780748663166E-2</v>
      </c>
      <c r="Q67" s="7">
        <f t="shared" si="9"/>
        <v>0.50802139037433158</v>
      </c>
      <c r="R67" s="19">
        <f t="shared" si="10"/>
        <v>0.23966942148760334</v>
      </c>
    </row>
    <row r="68" spans="1:18" x14ac:dyDescent="0.3">
      <c r="A68">
        <v>15401</v>
      </c>
      <c r="B68">
        <v>0</v>
      </c>
      <c r="C68">
        <v>1</v>
      </c>
      <c r="D68">
        <v>52</v>
      </c>
      <c r="G68" s="1">
        <v>97</v>
      </c>
      <c r="H68" s="1">
        <f t="shared" si="0"/>
        <v>1</v>
      </c>
      <c r="I68" s="1">
        <f t="shared" si="1"/>
        <v>0</v>
      </c>
      <c r="J68" s="1">
        <f t="shared" si="2"/>
        <v>55</v>
      </c>
      <c r="K68" s="1">
        <f t="shared" si="3"/>
        <v>186</v>
      </c>
      <c r="L68" s="8">
        <f t="shared" si="4"/>
        <v>5.3475935828877002E-3</v>
      </c>
      <c r="M68" s="8">
        <f t="shared" si="5"/>
        <v>1</v>
      </c>
      <c r="N68" s="7">
        <f t="shared" si="6"/>
        <v>0.99465240641711228</v>
      </c>
      <c r="O68" s="7">
        <f t="shared" si="7"/>
        <v>0</v>
      </c>
      <c r="P68" s="12">
        <f t="shared" si="8"/>
        <v>5.3475935828877219E-3</v>
      </c>
      <c r="Q68" s="7">
        <f t="shared" si="9"/>
        <v>0.50267379679144386</v>
      </c>
      <c r="R68" s="19">
        <f t="shared" si="10"/>
        <v>0.23140495867768596</v>
      </c>
    </row>
    <row r="69" spans="1:18" x14ac:dyDescent="0.3">
      <c r="A69">
        <v>15405</v>
      </c>
      <c r="B69">
        <v>0</v>
      </c>
      <c r="C69">
        <v>1</v>
      </c>
      <c r="D69">
        <v>88</v>
      </c>
      <c r="G69" s="1">
        <v>98</v>
      </c>
      <c r="H69" s="1">
        <f t="shared" si="0"/>
        <v>0</v>
      </c>
      <c r="I69" s="1">
        <f t="shared" si="1"/>
        <v>0</v>
      </c>
      <c r="J69" s="1">
        <f t="shared" si="2"/>
        <v>55</v>
      </c>
      <c r="K69" s="1">
        <f t="shared" si="3"/>
        <v>187</v>
      </c>
      <c r="L69" s="8">
        <f t="shared" si="4"/>
        <v>0</v>
      </c>
      <c r="M69" s="8">
        <f t="shared" si="5"/>
        <v>1</v>
      </c>
      <c r="N69" s="7">
        <f t="shared" si="6"/>
        <v>1</v>
      </c>
      <c r="O69" s="7">
        <f t="shared" si="7"/>
        <v>0</v>
      </c>
      <c r="P69" s="12">
        <f t="shared" si="8"/>
        <v>0</v>
      </c>
      <c r="Q69" s="7">
        <f t="shared" si="9"/>
        <v>0.5</v>
      </c>
      <c r="R69" s="19">
        <f t="shared" si="10"/>
        <v>0.22727272727272729</v>
      </c>
    </row>
    <row r="70" spans="1:18" x14ac:dyDescent="0.3">
      <c r="A70">
        <v>15494</v>
      </c>
      <c r="B70">
        <v>0</v>
      </c>
      <c r="C70">
        <v>1</v>
      </c>
      <c r="D70">
        <v>58</v>
      </c>
      <c r="G70" s="1"/>
      <c r="H70" s="1"/>
      <c r="I70" s="1"/>
      <c r="J70" s="1"/>
      <c r="K70" s="1"/>
      <c r="L70" s="1"/>
      <c r="M70" s="1"/>
      <c r="N70" s="1"/>
    </row>
    <row r="71" spans="1:18" x14ac:dyDescent="0.3">
      <c r="A71">
        <v>15545</v>
      </c>
      <c r="B71">
        <v>0</v>
      </c>
      <c r="C71">
        <v>1</v>
      </c>
      <c r="D71">
        <v>64</v>
      </c>
      <c r="G71" s="1"/>
      <c r="H71" s="1"/>
      <c r="I71" s="1"/>
      <c r="J71" s="1"/>
      <c r="K71" s="1"/>
      <c r="L71" s="1"/>
      <c r="M71" s="1"/>
      <c r="N71" s="1"/>
    </row>
    <row r="72" spans="1:18" x14ac:dyDescent="0.3">
      <c r="A72">
        <v>14922</v>
      </c>
      <c r="B72">
        <v>0</v>
      </c>
      <c r="C72">
        <v>1</v>
      </c>
      <c r="D72">
        <v>77</v>
      </c>
      <c r="G72" s="1"/>
      <c r="H72" s="1"/>
      <c r="I72" s="1"/>
      <c r="J72" s="1"/>
      <c r="K72" s="1"/>
      <c r="L72" s="1"/>
      <c r="M72" s="1"/>
      <c r="N72" s="1"/>
    </row>
    <row r="73" spans="1:18" x14ac:dyDescent="0.3">
      <c r="A73">
        <v>15670</v>
      </c>
      <c r="B73">
        <v>1</v>
      </c>
      <c r="C73">
        <v>1</v>
      </c>
      <c r="D73">
        <v>68</v>
      </c>
      <c r="G73" s="1"/>
      <c r="H73" s="1"/>
      <c r="I73" s="1"/>
      <c r="J73" s="1"/>
      <c r="K73" s="1"/>
      <c r="L73" s="1"/>
      <c r="M73" s="1"/>
      <c r="N73" s="1"/>
    </row>
    <row r="74" spans="1:18" x14ac:dyDescent="0.3">
      <c r="A74">
        <v>15687</v>
      </c>
      <c r="B74">
        <v>0</v>
      </c>
      <c r="C74">
        <v>1</v>
      </c>
      <c r="D74">
        <v>85</v>
      </c>
      <c r="G74" s="1"/>
      <c r="H74" s="1"/>
      <c r="I74" s="1"/>
      <c r="J74" s="1"/>
      <c r="K74" s="1"/>
      <c r="L74" s="1"/>
      <c r="M74" s="1"/>
      <c r="N74" s="1"/>
    </row>
    <row r="75" spans="1:18" x14ac:dyDescent="0.3">
      <c r="A75">
        <v>15682</v>
      </c>
      <c r="B75">
        <v>0</v>
      </c>
      <c r="C75">
        <v>1</v>
      </c>
      <c r="D75">
        <v>73</v>
      </c>
      <c r="G75" s="1"/>
      <c r="H75" s="1"/>
      <c r="I75" s="1"/>
      <c r="J75" s="1"/>
      <c r="K75" s="1"/>
      <c r="L75" s="1"/>
      <c r="M75" s="1"/>
      <c r="N75" s="1"/>
    </row>
    <row r="76" spans="1:18" x14ac:dyDescent="0.3">
      <c r="A76">
        <v>15730</v>
      </c>
      <c r="B76">
        <v>0</v>
      </c>
      <c r="C76">
        <v>1</v>
      </c>
      <c r="D76">
        <v>87</v>
      </c>
    </row>
    <row r="77" spans="1:18" x14ac:dyDescent="0.3">
      <c r="A77">
        <v>15723</v>
      </c>
      <c r="B77">
        <v>0</v>
      </c>
      <c r="C77">
        <v>1</v>
      </c>
      <c r="D77">
        <v>54</v>
      </c>
    </row>
    <row r="78" spans="1:18" x14ac:dyDescent="0.3">
      <c r="A78">
        <v>15820</v>
      </c>
      <c r="B78">
        <v>0</v>
      </c>
      <c r="C78">
        <v>1</v>
      </c>
      <c r="D78">
        <v>82</v>
      </c>
    </row>
    <row r="79" spans="1:18" x14ac:dyDescent="0.3">
      <c r="A79">
        <v>15832</v>
      </c>
      <c r="B79">
        <v>0</v>
      </c>
      <c r="C79">
        <v>1</v>
      </c>
      <c r="D79">
        <v>56</v>
      </c>
    </row>
    <row r="80" spans="1:18" x14ac:dyDescent="0.3">
      <c r="A80">
        <v>15865</v>
      </c>
      <c r="B80">
        <v>0</v>
      </c>
      <c r="C80">
        <v>1</v>
      </c>
      <c r="D80">
        <v>78</v>
      </c>
    </row>
    <row r="81" spans="1:4" x14ac:dyDescent="0.3">
      <c r="A81">
        <v>15915</v>
      </c>
      <c r="B81">
        <v>0</v>
      </c>
      <c r="C81">
        <v>1</v>
      </c>
      <c r="D81">
        <v>69</v>
      </c>
    </row>
    <row r="82" spans="1:4" x14ac:dyDescent="0.3">
      <c r="A82">
        <v>15913</v>
      </c>
      <c r="B82">
        <v>0</v>
      </c>
      <c r="C82">
        <v>1</v>
      </c>
      <c r="D82">
        <v>80</v>
      </c>
    </row>
    <row r="83" spans="1:4" x14ac:dyDescent="0.3">
      <c r="A83">
        <v>15993</v>
      </c>
      <c r="B83">
        <v>0</v>
      </c>
      <c r="C83">
        <v>1</v>
      </c>
      <c r="D83">
        <v>69</v>
      </c>
    </row>
    <row r="84" spans="1:4" x14ac:dyDescent="0.3">
      <c r="A84">
        <v>16034</v>
      </c>
      <c r="B84">
        <v>1</v>
      </c>
      <c r="C84">
        <v>1</v>
      </c>
      <c r="D84">
        <v>85</v>
      </c>
    </row>
    <row r="85" spans="1:4" x14ac:dyDescent="0.3">
      <c r="A85">
        <v>16028</v>
      </c>
      <c r="B85">
        <v>0</v>
      </c>
      <c r="C85">
        <v>1</v>
      </c>
      <c r="D85">
        <v>82</v>
      </c>
    </row>
    <row r="86" spans="1:4" x14ac:dyDescent="0.3">
      <c r="A86">
        <v>16060</v>
      </c>
      <c r="B86">
        <v>1</v>
      </c>
      <c r="C86">
        <v>1</v>
      </c>
      <c r="D86">
        <v>74</v>
      </c>
    </row>
    <row r="87" spans="1:4" x14ac:dyDescent="0.3">
      <c r="A87">
        <v>16064</v>
      </c>
      <c r="B87">
        <v>0</v>
      </c>
      <c r="C87">
        <v>1</v>
      </c>
      <c r="D87">
        <v>94</v>
      </c>
    </row>
    <row r="88" spans="1:4" x14ac:dyDescent="0.3">
      <c r="A88">
        <v>16170</v>
      </c>
      <c r="B88">
        <v>0</v>
      </c>
      <c r="C88">
        <v>1</v>
      </c>
      <c r="D88">
        <v>89</v>
      </c>
    </row>
    <row r="89" spans="1:4" x14ac:dyDescent="0.3">
      <c r="A89">
        <v>16178</v>
      </c>
      <c r="B89">
        <v>1</v>
      </c>
      <c r="C89">
        <v>1</v>
      </c>
      <c r="D89">
        <v>88</v>
      </c>
    </row>
    <row r="90" spans="1:4" x14ac:dyDescent="0.3">
      <c r="A90">
        <v>16172</v>
      </c>
      <c r="B90">
        <v>0</v>
      </c>
      <c r="C90">
        <v>1</v>
      </c>
      <c r="D90">
        <v>73</v>
      </c>
    </row>
    <row r="91" spans="1:4" x14ac:dyDescent="0.3">
      <c r="A91">
        <v>13993</v>
      </c>
      <c r="B91">
        <v>1</v>
      </c>
      <c r="C91">
        <v>1</v>
      </c>
      <c r="D91">
        <v>53</v>
      </c>
    </row>
    <row r="92" spans="1:4" x14ac:dyDescent="0.3">
      <c r="A92">
        <v>16220</v>
      </c>
      <c r="B92">
        <v>1</v>
      </c>
      <c r="C92">
        <v>1</v>
      </c>
      <c r="D92">
        <v>86</v>
      </c>
    </row>
    <row r="93" spans="1:4" x14ac:dyDescent="0.3">
      <c r="A93">
        <v>16391</v>
      </c>
      <c r="B93">
        <v>1</v>
      </c>
      <c r="C93">
        <v>1</v>
      </c>
      <c r="D93">
        <v>69</v>
      </c>
    </row>
    <row r="94" spans="1:4" x14ac:dyDescent="0.3">
      <c r="A94">
        <v>16429</v>
      </c>
      <c r="B94">
        <v>0</v>
      </c>
      <c r="C94">
        <v>1</v>
      </c>
      <c r="D94">
        <v>70</v>
      </c>
    </row>
    <row r="95" spans="1:4" x14ac:dyDescent="0.3">
      <c r="A95">
        <v>15497</v>
      </c>
      <c r="B95">
        <v>0</v>
      </c>
      <c r="C95">
        <v>1</v>
      </c>
      <c r="D95">
        <v>54</v>
      </c>
    </row>
    <row r="96" spans="1:4" x14ac:dyDescent="0.3">
      <c r="A96">
        <v>16512</v>
      </c>
      <c r="B96">
        <v>0</v>
      </c>
      <c r="C96">
        <v>1</v>
      </c>
      <c r="D96">
        <v>86</v>
      </c>
    </row>
    <row r="97" spans="1:4" x14ac:dyDescent="0.3">
      <c r="A97">
        <v>16534</v>
      </c>
      <c r="B97">
        <v>0</v>
      </c>
      <c r="C97">
        <v>1</v>
      </c>
      <c r="D97">
        <v>84</v>
      </c>
    </row>
    <row r="98" spans="1:4" x14ac:dyDescent="0.3">
      <c r="A98">
        <v>16532</v>
      </c>
      <c r="B98">
        <v>0</v>
      </c>
      <c r="C98">
        <v>1</v>
      </c>
      <c r="D98">
        <v>63</v>
      </c>
    </row>
    <row r="99" spans="1:4" x14ac:dyDescent="0.3">
      <c r="A99">
        <v>16564</v>
      </c>
      <c r="B99">
        <v>0</v>
      </c>
      <c r="C99">
        <v>1</v>
      </c>
      <c r="D99">
        <v>69</v>
      </c>
    </row>
    <row r="100" spans="1:4" x14ac:dyDescent="0.3">
      <c r="A100">
        <v>16578</v>
      </c>
      <c r="B100">
        <v>0</v>
      </c>
      <c r="C100">
        <v>1</v>
      </c>
      <c r="D100">
        <v>85</v>
      </c>
    </row>
    <row r="101" spans="1:4" x14ac:dyDescent="0.3">
      <c r="A101">
        <v>16604</v>
      </c>
      <c r="B101">
        <v>0</v>
      </c>
      <c r="C101">
        <v>1</v>
      </c>
      <c r="D101">
        <v>64</v>
      </c>
    </row>
    <row r="102" spans="1:4" x14ac:dyDescent="0.3">
      <c r="A102">
        <v>14296</v>
      </c>
      <c r="B102">
        <v>1</v>
      </c>
      <c r="C102">
        <v>1</v>
      </c>
      <c r="D102">
        <v>56</v>
      </c>
    </row>
    <row r="103" spans="1:4" x14ac:dyDescent="0.3">
      <c r="A103">
        <v>16500</v>
      </c>
      <c r="B103">
        <v>0</v>
      </c>
      <c r="C103">
        <v>1</v>
      </c>
      <c r="D103">
        <v>80</v>
      </c>
    </row>
    <row r="104" spans="1:4" x14ac:dyDescent="0.3">
      <c r="A104">
        <v>16656</v>
      </c>
      <c r="B104">
        <v>0</v>
      </c>
      <c r="C104">
        <v>1</v>
      </c>
      <c r="D104">
        <v>56</v>
      </c>
    </row>
    <row r="105" spans="1:4" x14ac:dyDescent="0.3">
      <c r="A105">
        <v>14375</v>
      </c>
      <c r="B105">
        <v>0</v>
      </c>
      <c r="C105">
        <v>1</v>
      </c>
      <c r="D105">
        <v>86</v>
      </c>
    </row>
    <row r="106" spans="1:4" x14ac:dyDescent="0.3">
      <c r="A106">
        <v>13620</v>
      </c>
      <c r="B106">
        <v>1</v>
      </c>
      <c r="C106">
        <v>1</v>
      </c>
      <c r="D106">
        <v>76</v>
      </c>
    </row>
    <row r="107" spans="1:4" x14ac:dyDescent="0.3">
      <c r="A107">
        <v>16789</v>
      </c>
      <c r="B107">
        <v>0</v>
      </c>
      <c r="C107">
        <v>1</v>
      </c>
      <c r="D107">
        <v>46</v>
      </c>
    </row>
    <row r="108" spans="1:4" x14ac:dyDescent="0.3">
      <c r="A108">
        <v>16805</v>
      </c>
      <c r="B108">
        <v>1</v>
      </c>
      <c r="C108">
        <v>1</v>
      </c>
      <c r="D108">
        <v>44</v>
      </c>
    </row>
    <row r="109" spans="1:4" x14ac:dyDescent="0.3">
      <c r="A109">
        <v>16793</v>
      </c>
      <c r="B109">
        <v>0</v>
      </c>
      <c r="C109">
        <v>1</v>
      </c>
      <c r="D109">
        <v>66</v>
      </c>
    </row>
    <row r="110" spans="1:4" x14ac:dyDescent="0.3">
      <c r="A110">
        <v>16885</v>
      </c>
      <c r="B110">
        <v>0</v>
      </c>
      <c r="C110">
        <v>1</v>
      </c>
      <c r="D110">
        <v>87</v>
      </c>
    </row>
    <row r="111" spans="1:4" x14ac:dyDescent="0.3">
      <c r="A111">
        <v>16901</v>
      </c>
      <c r="B111">
        <v>0</v>
      </c>
      <c r="C111">
        <v>1</v>
      </c>
      <c r="D111">
        <v>74</v>
      </c>
    </row>
    <row r="112" spans="1:4" x14ac:dyDescent="0.3">
      <c r="A112">
        <v>16926</v>
      </c>
      <c r="B112">
        <v>0</v>
      </c>
      <c r="C112">
        <v>1</v>
      </c>
      <c r="D112">
        <v>79</v>
      </c>
    </row>
    <row r="113" spans="1:4" x14ac:dyDescent="0.3">
      <c r="A113">
        <v>13504</v>
      </c>
      <c r="B113">
        <v>0</v>
      </c>
      <c r="C113">
        <v>1</v>
      </c>
      <c r="D113">
        <v>71</v>
      </c>
    </row>
    <row r="114" spans="1:4" x14ac:dyDescent="0.3">
      <c r="A114">
        <v>16931</v>
      </c>
      <c r="B114">
        <v>0</v>
      </c>
      <c r="C114">
        <v>1</v>
      </c>
      <c r="D114">
        <v>86</v>
      </c>
    </row>
    <row r="115" spans="1:4" x14ac:dyDescent="0.3">
      <c r="A115">
        <v>16420</v>
      </c>
      <c r="B115">
        <v>0</v>
      </c>
      <c r="C115">
        <v>1</v>
      </c>
      <c r="D115">
        <v>60</v>
      </c>
    </row>
    <row r="116" spans="1:4" x14ac:dyDescent="0.3">
      <c r="A116">
        <v>17045</v>
      </c>
      <c r="B116">
        <v>0</v>
      </c>
      <c r="C116">
        <v>1</v>
      </c>
      <c r="D116">
        <v>57</v>
      </c>
    </row>
    <row r="117" spans="1:4" x14ac:dyDescent="0.3">
      <c r="A117">
        <v>17112</v>
      </c>
      <c r="B117">
        <v>0</v>
      </c>
      <c r="C117">
        <v>1</v>
      </c>
      <c r="D117">
        <v>69</v>
      </c>
    </row>
    <row r="118" spans="1:4" x14ac:dyDescent="0.3">
      <c r="A118">
        <v>17135</v>
      </c>
      <c r="B118">
        <v>0</v>
      </c>
      <c r="C118">
        <v>1</v>
      </c>
      <c r="D118">
        <v>65</v>
      </c>
    </row>
    <row r="119" spans="1:4" x14ac:dyDescent="0.3">
      <c r="A119">
        <v>17157</v>
      </c>
      <c r="B119">
        <v>0</v>
      </c>
      <c r="C119">
        <v>1</v>
      </c>
      <c r="D119">
        <v>51</v>
      </c>
    </row>
    <row r="120" spans="1:4" x14ac:dyDescent="0.3">
      <c r="A120">
        <v>17190</v>
      </c>
      <c r="B120">
        <v>0</v>
      </c>
      <c r="C120">
        <v>1</v>
      </c>
      <c r="D120">
        <v>54</v>
      </c>
    </row>
    <row r="121" spans="1:4" x14ac:dyDescent="0.3">
      <c r="A121">
        <v>17247</v>
      </c>
      <c r="B121">
        <v>0</v>
      </c>
      <c r="C121">
        <v>1</v>
      </c>
      <c r="D121">
        <v>82</v>
      </c>
    </row>
    <row r="122" spans="1:4" x14ac:dyDescent="0.3">
      <c r="A122">
        <v>17271</v>
      </c>
      <c r="B122">
        <v>0</v>
      </c>
      <c r="C122">
        <v>1</v>
      </c>
      <c r="D122">
        <v>74</v>
      </c>
    </row>
    <row r="123" spans="1:4" x14ac:dyDescent="0.3">
      <c r="A123">
        <v>17324</v>
      </c>
      <c r="B123">
        <v>0</v>
      </c>
      <c r="C123">
        <v>1</v>
      </c>
      <c r="D123">
        <v>42</v>
      </c>
    </row>
    <row r="124" spans="1:4" x14ac:dyDescent="0.3">
      <c r="A124">
        <v>17340</v>
      </c>
      <c r="B124">
        <v>1</v>
      </c>
      <c r="C124">
        <v>1</v>
      </c>
      <c r="D124">
        <v>58</v>
      </c>
    </row>
    <row r="125" spans="1:4" x14ac:dyDescent="0.3">
      <c r="A125">
        <v>17352</v>
      </c>
      <c r="B125">
        <v>1</v>
      </c>
      <c r="C125">
        <v>1</v>
      </c>
      <c r="D125">
        <v>64</v>
      </c>
    </row>
    <row r="126" spans="1:4" x14ac:dyDescent="0.3">
      <c r="A126">
        <v>17380</v>
      </c>
      <c r="B126">
        <v>0</v>
      </c>
      <c r="C126">
        <v>1</v>
      </c>
      <c r="D126">
        <v>67</v>
      </c>
    </row>
    <row r="127" spans="1:4" x14ac:dyDescent="0.3">
      <c r="A127">
        <v>17392</v>
      </c>
      <c r="B127">
        <v>0</v>
      </c>
      <c r="C127">
        <v>1</v>
      </c>
      <c r="D127">
        <v>78</v>
      </c>
    </row>
    <row r="128" spans="1:4" x14ac:dyDescent="0.3">
      <c r="A128">
        <v>17399</v>
      </c>
      <c r="B128">
        <v>0</v>
      </c>
      <c r="C128">
        <v>1</v>
      </c>
      <c r="D128">
        <v>85</v>
      </c>
    </row>
    <row r="129" spans="1:4" x14ac:dyDescent="0.3">
      <c r="A129">
        <v>17394</v>
      </c>
      <c r="B129">
        <v>0</v>
      </c>
      <c r="C129">
        <v>1</v>
      </c>
      <c r="D129">
        <v>77</v>
      </c>
    </row>
    <row r="130" spans="1:4" x14ac:dyDescent="0.3">
      <c r="A130">
        <v>13326</v>
      </c>
      <c r="B130">
        <v>0</v>
      </c>
      <c r="C130">
        <v>1</v>
      </c>
      <c r="D130">
        <v>68</v>
      </c>
    </row>
    <row r="131" spans="1:4" x14ac:dyDescent="0.3">
      <c r="A131">
        <v>17471</v>
      </c>
      <c r="B131">
        <v>0</v>
      </c>
      <c r="C131">
        <v>1</v>
      </c>
      <c r="D131">
        <v>45</v>
      </c>
    </row>
    <row r="132" spans="1:4" x14ac:dyDescent="0.3">
      <c r="A132">
        <v>17473</v>
      </c>
      <c r="B132">
        <v>0</v>
      </c>
      <c r="C132">
        <v>1</v>
      </c>
      <c r="D132">
        <v>94</v>
      </c>
    </row>
    <row r="133" spans="1:4" x14ac:dyDescent="0.3">
      <c r="A133">
        <v>17519</v>
      </c>
      <c r="B133">
        <v>0</v>
      </c>
      <c r="C133">
        <v>1</v>
      </c>
      <c r="D133">
        <v>75</v>
      </c>
    </row>
    <row r="134" spans="1:4" x14ac:dyDescent="0.3">
      <c r="A134">
        <v>17527</v>
      </c>
      <c r="B134">
        <v>0</v>
      </c>
      <c r="C134">
        <v>1</v>
      </c>
      <c r="D134">
        <v>81</v>
      </c>
    </row>
    <row r="135" spans="1:4" x14ac:dyDescent="0.3">
      <c r="A135">
        <v>17605</v>
      </c>
      <c r="B135">
        <v>0</v>
      </c>
      <c r="C135">
        <v>1</v>
      </c>
      <c r="D135">
        <v>22</v>
      </c>
    </row>
    <row r="136" spans="1:4" x14ac:dyDescent="0.3">
      <c r="A136">
        <v>17661</v>
      </c>
      <c r="B136">
        <v>1</v>
      </c>
      <c r="C136">
        <v>1</v>
      </c>
      <c r="D136">
        <v>72</v>
      </c>
    </row>
    <row r="137" spans="1:4" x14ac:dyDescent="0.3">
      <c r="A137">
        <v>17677</v>
      </c>
      <c r="B137">
        <v>1</v>
      </c>
      <c r="C137">
        <v>1</v>
      </c>
      <c r="D137">
        <v>61</v>
      </c>
    </row>
    <row r="138" spans="1:4" x14ac:dyDescent="0.3">
      <c r="A138">
        <v>17730</v>
      </c>
      <c r="B138">
        <v>0</v>
      </c>
      <c r="C138">
        <v>1</v>
      </c>
      <c r="D138">
        <v>76</v>
      </c>
    </row>
    <row r="139" spans="1:4" x14ac:dyDescent="0.3">
      <c r="A139">
        <v>17755</v>
      </c>
      <c r="B139">
        <v>1</v>
      </c>
      <c r="C139">
        <v>1</v>
      </c>
      <c r="D139">
        <v>91</v>
      </c>
    </row>
    <row r="140" spans="1:4" x14ac:dyDescent="0.3">
      <c r="A140">
        <v>17765</v>
      </c>
      <c r="B140">
        <v>0</v>
      </c>
      <c r="C140">
        <v>1</v>
      </c>
      <c r="D140">
        <v>60</v>
      </c>
    </row>
    <row r="141" spans="1:4" x14ac:dyDescent="0.3">
      <c r="A141">
        <v>17764</v>
      </c>
      <c r="B141">
        <v>0</v>
      </c>
      <c r="C141">
        <v>1</v>
      </c>
      <c r="D141">
        <v>64</v>
      </c>
    </row>
    <row r="142" spans="1:4" x14ac:dyDescent="0.3">
      <c r="A142">
        <v>17839</v>
      </c>
      <c r="B142">
        <v>0</v>
      </c>
      <c r="C142">
        <v>1</v>
      </c>
      <c r="D142">
        <v>54</v>
      </c>
    </row>
    <row r="143" spans="1:4" x14ac:dyDescent="0.3">
      <c r="A143">
        <v>17846</v>
      </c>
      <c r="B143">
        <v>0</v>
      </c>
      <c r="C143">
        <v>1</v>
      </c>
      <c r="D143">
        <v>58</v>
      </c>
    </row>
    <row r="144" spans="1:4" x14ac:dyDescent="0.3">
      <c r="A144">
        <v>17851</v>
      </c>
      <c r="B144">
        <v>0</v>
      </c>
      <c r="C144">
        <v>1</v>
      </c>
      <c r="D144">
        <v>95</v>
      </c>
    </row>
    <row r="145" spans="1:4" x14ac:dyDescent="0.3">
      <c r="A145">
        <v>17853</v>
      </c>
      <c r="B145">
        <v>0</v>
      </c>
      <c r="C145">
        <v>1</v>
      </c>
      <c r="D145">
        <v>76</v>
      </c>
    </row>
    <row r="146" spans="1:4" x14ac:dyDescent="0.3">
      <c r="A146">
        <v>17857</v>
      </c>
      <c r="B146">
        <v>1</v>
      </c>
      <c r="C146">
        <v>1</v>
      </c>
      <c r="D146">
        <v>42</v>
      </c>
    </row>
    <row r="147" spans="1:4" x14ac:dyDescent="0.3">
      <c r="A147">
        <v>17866</v>
      </c>
      <c r="B147">
        <v>0</v>
      </c>
      <c r="C147">
        <v>1</v>
      </c>
      <c r="D147">
        <v>60</v>
      </c>
    </row>
    <row r="148" spans="1:4" x14ac:dyDescent="0.3">
      <c r="A148">
        <v>17872</v>
      </c>
      <c r="B148">
        <v>0</v>
      </c>
      <c r="C148">
        <v>1</v>
      </c>
      <c r="D148">
        <v>60</v>
      </c>
    </row>
    <row r="149" spans="1:4" x14ac:dyDescent="0.3">
      <c r="A149">
        <v>17873</v>
      </c>
      <c r="B149">
        <v>0</v>
      </c>
      <c r="C149">
        <v>1</v>
      </c>
      <c r="D149">
        <v>64</v>
      </c>
    </row>
    <row r="150" spans="1:4" x14ac:dyDescent="0.3">
      <c r="A150">
        <v>17876</v>
      </c>
      <c r="B150">
        <v>1</v>
      </c>
      <c r="C150">
        <v>1</v>
      </c>
      <c r="D150">
        <v>60</v>
      </c>
    </row>
    <row r="151" spans="1:4" x14ac:dyDescent="0.3">
      <c r="A151">
        <v>17895</v>
      </c>
      <c r="B151">
        <v>1</v>
      </c>
      <c r="C151">
        <v>1</v>
      </c>
      <c r="D151">
        <v>67</v>
      </c>
    </row>
    <row r="152" spans="1:4" x14ac:dyDescent="0.3">
      <c r="A152">
        <v>17896</v>
      </c>
      <c r="B152">
        <v>0</v>
      </c>
      <c r="C152">
        <v>1</v>
      </c>
      <c r="D152">
        <v>71</v>
      </c>
    </row>
    <row r="153" spans="1:4" x14ac:dyDescent="0.3">
      <c r="A153">
        <v>17907</v>
      </c>
      <c r="B153">
        <v>0</v>
      </c>
      <c r="C153">
        <v>1</v>
      </c>
      <c r="D153">
        <v>69</v>
      </c>
    </row>
    <row r="154" spans="1:4" x14ac:dyDescent="0.3">
      <c r="A154">
        <v>17902</v>
      </c>
      <c r="B154">
        <v>0</v>
      </c>
      <c r="C154">
        <v>1</v>
      </c>
      <c r="D154">
        <v>69</v>
      </c>
    </row>
    <row r="155" spans="1:4" x14ac:dyDescent="0.3">
      <c r="A155">
        <v>17914</v>
      </c>
      <c r="B155">
        <v>0</v>
      </c>
      <c r="C155">
        <v>1</v>
      </c>
      <c r="D155">
        <v>74</v>
      </c>
    </row>
    <row r="156" spans="1:4" x14ac:dyDescent="0.3">
      <c r="A156">
        <v>17924</v>
      </c>
      <c r="B156">
        <v>0</v>
      </c>
      <c r="C156">
        <v>1</v>
      </c>
      <c r="D156">
        <v>71</v>
      </c>
    </row>
    <row r="157" spans="1:4" x14ac:dyDescent="0.3">
      <c r="A157">
        <v>14044</v>
      </c>
      <c r="B157">
        <v>0</v>
      </c>
      <c r="C157">
        <v>1</v>
      </c>
      <c r="D157">
        <v>68</v>
      </c>
    </row>
    <row r="158" spans="1:4" x14ac:dyDescent="0.3">
      <c r="A158">
        <v>17960</v>
      </c>
      <c r="B158">
        <v>0</v>
      </c>
      <c r="C158">
        <v>1</v>
      </c>
      <c r="D158">
        <v>80</v>
      </c>
    </row>
    <row r="159" spans="1:4" x14ac:dyDescent="0.3">
      <c r="A159">
        <v>17988</v>
      </c>
      <c r="B159">
        <v>0</v>
      </c>
      <c r="C159">
        <v>1</v>
      </c>
      <c r="D159">
        <v>80</v>
      </c>
    </row>
    <row r="160" spans="1:4" x14ac:dyDescent="0.3">
      <c r="A160">
        <v>17958</v>
      </c>
      <c r="B160">
        <v>0</v>
      </c>
      <c r="C160">
        <v>1</v>
      </c>
      <c r="D160">
        <v>81</v>
      </c>
    </row>
    <row r="161" spans="1:4" x14ac:dyDescent="0.3">
      <c r="A161">
        <v>17995</v>
      </c>
      <c r="B161">
        <v>0</v>
      </c>
      <c r="C161">
        <v>1</v>
      </c>
      <c r="D161">
        <v>79</v>
      </c>
    </row>
    <row r="162" spans="1:4" x14ac:dyDescent="0.3">
      <c r="A162">
        <v>18003</v>
      </c>
      <c r="B162">
        <v>0</v>
      </c>
      <c r="C162">
        <v>1</v>
      </c>
      <c r="D162">
        <v>76</v>
      </c>
    </row>
    <row r="163" spans="1:4" x14ac:dyDescent="0.3">
      <c r="A163">
        <v>18051</v>
      </c>
      <c r="B163">
        <v>0</v>
      </c>
      <c r="C163">
        <v>1</v>
      </c>
      <c r="D163">
        <v>64</v>
      </c>
    </row>
    <row r="164" spans="1:4" x14ac:dyDescent="0.3">
      <c r="A164">
        <v>18071</v>
      </c>
      <c r="B164">
        <v>0</v>
      </c>
      <c r="C164">
        <v>1</v>
      </c>
      <c r="D164">
        <v>90</v>
      </c>
    </row>
    <row r="165" spans="1:4" x14ac:dyDescent="0.3">
      <c r="A165">
        <v>14807</v>
      </c>
      <c r="B165">
        <v>0</v>
      </c>
      <c r="C165">
        <v>1</v>
      </c>
      <c r="D165">
        <v>54</v>
      </c>
    </row>
    <row r="166" spans="1:4" x14ac:dyDescent="0.3">
      <c r="A166">
        <v>18106</v>
      </c>
      <c r="B166">
        <v>0</v>
      </c>
      <c r="C166">
        <v>1</v>
      </c>
      <c r="D166">
        <v>51</v>
      </c>
    </row>
    <row r="167" spans="1:4" x14ac:dyDescent="0.3">
      <c r="A167">
        <v>18126</v>
      </c>
      <c r="B167">
        <v>0</v>
      </c>
      <c r="C167">
        <v>1</v>
      </c>
      <c r="D167">
        <v>82</v>
      </c>
    </row>
    <row r="168" spans="1:4" x14ac:dyDescent="0.3">
      <c r="A168">
        <v>18114</v>
      </c>
      <c r="B168">
        <v>0</v>
      </c>
      <c r="C168">
        <v>1</v>
      </c>
      <c r="D168">
        <v>48</v>
      </c>
    </row>
    <row r="169" spans="1:4" x14ac:dyDescent="0.3">
      <c r="A169">
        <v>18310</v>
      </c>
      <c r="B169">
        <v>0</v>
      </c>
      <c r="C169">
        <v>1</v>
      </c>
      <c r="D169">
        <v>77</v>
      </c>
    </row>
    <row r="170" spans="1:4" x14ac:dyDescent="0.3">
      <c r="A170">
        <v>18407</v>
      </c>
      <c r="B170">
        <v>0</v>
      </c>
      <c r="C170">
        <v>1</v>
      </c>
      <c r="D170">
        <v>70</v>
      </c>
    </row>
    <row r="171" spans="1:4" x14ac:dyDescent="0.3">
      <c r="A171">
        <v>18487</v>
      </c>
      <c r="B171">
        <v>0</v>
      </c>
      <c r="C171">
        <v>1</v>
      </c>
      <c r="D171">
        <v>58</v>
      </c>
    </row>
    <row r="172" spans="1:4" x14ac:dyDescent="0.3">
      <c r="A172">
        <v>17838</v>
      </c>
      <c r="B172">
        <v>0</v>
      </c>
      <c r="C172">
        <v>1</v>
      </c>
      <c r="D172">
        <v>64</v>
      </c>
    </row>
    <row r="173" spans="1:4" x14ac:dyDescent="0.3">
      <c r="A173">
        <v>18588</v>
      </c>
      <c r="B173">
        <v>0</v>
      </c>
      <c r="C173">
        <v>1</v>
      </c>
      <c r="D173">
        <v>60</v>
      </c>
    </row>
    <row r="174" spans="1:4" x14ac:dyDescent="0.3">
      <c r="A174">
        <v>14336</v>
      </c>
      <c r="B174">
        <v>1</v>
      </c>
      <c r="C174">
        <v>1</v>
      </c>
      <c r="D174">
        <v>96</v>
      </c>
    </row>
    <row r="175" spans="1:4" x14ac:dyDescent="0.3">
      <c r="A175">
        <v>18686</v>
      </c>
      <c r="B175">
        <v>0</v>
      </c>
      <c r="C175">
        <v>1</v>
      </c>
      <c r="D175">
        <v>72</v>
      </c>
    </row>
    <row r="176" spans="1:4" x14ac:dyDescent="0.3">
      <c r="A176">
        <v>18705</v>
      </c>
      <c r="B176">
        <v>0</v>
      </c>
      <c r="C176">
        <v>1</v>
      </c>
      <c r="D176">
        <v>59</v>
      </c>
    </row>
    <row r="177" spans="1:4" x14ac:dyDescent="0.3">
      <c r="A177">
        <v>18718</v>
      </c>
      <c r="B177">
        <v>0</v>
      </c>
      <c r="C177">
        <v>1</v>
      </c>
      <c r="D177">
        <v>78</v>
      </c>
    </row>
    <row r="178" spans="1:4" x14ac:dyDescent="0.3">
      <c r="A178">
        <v>18713</v>
      </c>
      <c r="B178">
        <v>0</v>
      </c>
      <c r="C178">
        <v>1</v>
      </c>
      <c r="D178">
        <v>94</v>
      </c>
    </row>
    <row r="179" spans="1:4" x14ac:dyDescent="0.3">
      <c r="A179">
        <v>18740</v>
      </c>
      <c r="B179">
        <v>0</v>
      </c>
      <c r="C179">
        <v>1</v>
      </c>
      <c r="D179">
        <v>67</v>
      </c>
    </row>
    <row r="180" spans="1:4" x14ac:dyDescent="0.3">
      <c r="A180">
        <v>18808</v>
      </c>
      <c r="B180">
        <v>0</v>
      </c>
      <c r="C180">
        <v>1</v>
      </c>
      <c r="D180">
        <v>61</v>
      </c>
    </row>
    <row r="181" spans="1:4" x14ac:dyDescent="0.3">
      <c r="A181">
        <v>18921</v>
      </c>
      <c r="B181">
        <v>1</v>
      </c>
      <c r="C181">
        <v>1</v>
      </c>
      <c r="D181">
        <v>73</v>
      </c>
    </row>
    <row r="182" spans="1:4" x14ac:dyDescent="0.3">
      <c r="A182">
        <v>18925</v>
      </c>
      <c r="B182">
        <v>0</v>
      </c>
      <c r="C182">
        <v>1</v>
      </c>
      <c r="D182">
        <v>69</v>
      </c>
    </row>
    <row r="183" spans="1:4" x14ac:dyDescent="0.3">
      <c r="A183">
        <v>17875</v>
      </c>
      <c r="B183">
        <v>0</v>
      </c>
      <c r="C183">
        <v>1</v>
      </c>
      <c r="D183">
        <v>71</v>
      </c>
    </row>
    <row r="184" spans="1:4" x14ac:dyDescent="0.3">
      <c r="A184">
        <v>18960</v>
      </c>
      <c r="B184">
        <v>0</v>
      </c>
      <c r="C184">
        <v>1</v>
      </c>
      <c r="D184">
        <v>68</v>
      </c>
    </row>
    <row r="185" spans="1:4" x14ac:dyDescent="0.3">
      <c r="A185">
        <v>17597</v>
      </c>
      <c r="B185">
        <v>0</v>
      </c>
      <c r="C185">
        <v>1</v>
      </c>
      <c r="D185">
        <v>89</v>
      </c>
    </row>
    <row r="186" spans="1:4" x14ac:dyDescent="0.3">
      <c r="A186">
        <v>16032</v>
      </c>
      <c r="B186">
        <v>1</v>
      </c>
      <c r="C186">
        <v>1</v>
      </c>
      <c r="D186">
        <v>88</v>
      </c>
    </row>
    <row r="187" spans="1:4" x14ac:dyDescent="0.3">
      <c r="A187">
        <v>19193</v>
      </c>
      <c r="B187">
        <v>0</v>
      </c>
      <c r="C187">
        <v>1</v>
      </c>
      <c r="D187">
        <v>73</v>
      </c>
    </row>
    <row r="188" spans="1:4" x14ac:dyDescent="0.3">
      <c r="A188">
        <v>14168</v>
      </c>
      <c r="B188">
        <v>0</v>
      </c>
      <c r="C188">
        <v>1</v>
      </c>
      <c r="D188">
        <v>93</v>
      </c>
    </row>
    <row r="189" spans="1:4" x14ac:dyDescent="0.3">
      <c r="A189">
        <v>13469</v>
      </c>
      <c r="B189">
        <v>1</v>
      </c>
      <c r="C189">
        <v>0</v>
      </c>
      <c r="D189">
        <v>53</v>
      </c>
    </row>
    <row r="190" spans="1:4" x14ac:dyDescent="0.3">
      <c r="A190">
        <v>13462</v>
      </c>
      <c r="B190">
        <v>0</v>
      </c>
      <c r="C190">
        <v>0</v>
      </c>
      <c r="D190">
        <v>63</v>
      </c>
    </row>
    <row r="191" spans="1:4" x14ac:dyDescent="0.3">
      <c r="A191">
        <v>13636</v>
      </c>
      <c r="B191">
        <v>0</v>
      </c>
      <c r="C191">
        <v>0</v>
      </c>
      <c r="D191">
        <v>69</v>
      </c>
    </row>
    <row r="192" spans="1:4" x14ac:dyDescent="0.3">
      <c r="A192">
        <v>13822</v>
      </c>
      <c r="B192">
        <v>0</v>
      </c>
      <c r="C192">
        <v>0</v>
      </c>
      <c r="D192">
        <v>77</v>
      </c>
    </row>
    <row r="193" spans="1:4" x14ac:dyDescent="0.3">
      <c r="A193">
        <v>13916</v>
      </c>
      <c r="B193">
        <v>0</v>
      </c>
      <c r="C193">
        <v>0</v>
      </c>
      <c r="D193">
        <v>37</v>
      </c>
    </row>
    <row r="194" spans="1:4" x14ac:dyDescent="0.3">
      <c r="A194">
        <v>13947</v>
      </c>
      <c r="B194">
        <v>0</v>
      </c>
      <c r="C194">
        <v>0</v>
      </c>
      <c r="D194">
        <v>69</v>
      </c>
    </row>
    <row r="195" spans="1:4" x14ac:dyDescent="0.3">
      <c r="A195">
        <v>14077</v>
      </c>
      <c r="B195">
        <v>0</v>
      </c>
      <c r="C195">
        <v>0</v>
      </c>
      <c r="D195">
        <v>72</v>
      </c>
    </row>
    <row r="196" spans="1:4" x14ac:dyDescent="0.3">
      <c r="A196">
        <v>14045</v>
      </c>
      <c r="B196">
        <v>0</v>
      </c>
      <c r="C196">
        <v>0</v>
      </c>
      <c r="D196">
        <v>70</v>
      </c>
    </row>
    <row r="197" spans="1:4" x14ac:dyDescent="0.3">
      <c r="A197">
        <v>14310</v>
      </c>
      <c r="B197">
        <v>0</v>
      </c>
      <c r="C197">
        <v>0</v>
      </c>
      <c r="D197">
        <v>57</v>
      </c>
    </row>
    <row r="198" spans="1:4" x14ac:dyDescent="0.3">
      <c r="A198">
        <v>14277</v>
      </c>
      <c r="B198">
        <v>0</v>
      </c>
      <c r="C198">
        <v>0</v>
      </c>
      <c r="D198">
        <v>71</v>
      </c>
    </row>
    <row r="199" spans="1:4" x14ac:dyDescent="0.3">
      <c r="A199">
        <v>14398</v>
      </c>
      <c r="B199">
        <v>0</v>
      </c>
      <c r="C199">
        <v>0</v>
      </c>
      <c r="D199">
        <v>60</v>
      </c>
    </row>
    <row r="200" spans="1:4" x14ac:dyDescent="0.3">
      <c r="A200">
        <v>14473</v>
      </c>
      <c r="B200">
        <v>1</v>
      </c>
      <c r="C200">
        <v>0</v>
      </c>
      <c r="D200">
        <v>64</v>
      </c>
    </row>
    <row r="201" spans="1:4" x14ac:dyDescent="0.3">
      <c r="A201">
        <v>14505</v>
      </c>
      <c r="B201">
        <v>1</v>
      </c>
      <c r="C201">
        <v>0</v>
      </c>
      <c r="D201">
        <v>60</v>
      </c>
    </row>
    <row r="202" spans="1:4" x14ac:dyDescent="0.3">
      <c r="A202">
        <v>14613</v>
      </c>
      <c r="B202">
        <v>1</v>
      </c>
      <c r="C202">
        <v>0</v>
      </c>
      <c r="D202">
        <v>54</v>
      </c>
    </row>
    <row r="203" spans="1:4" x14ac:dyDescent="0.3">
      <c r="A203">
        <v>15072</v>
      </c>
      <c r="B203">
        <v>0</v>
      </c>
      <c r="C203">
        <v>0</v>
      </c>
      <c r="D203">
        <v>71</v>
      </c>
    </row>
    <row r="204" spans="1:4" x14ac:dyDescent="0.3">
      <c r="A204">
        <v>15079</v>
      </c>
      <c r="B204">
        <v>0</v>
      </c>
      <c r="C204">
        <v>0</v>
      </c>
      <c r="D204">
        <v>75</v>
      </c>
    </row>
    <row r="205" spans="1:4" x14ac:dyDescent="0.3">
      <c r="A205">
        <v>15042</v>
      </c>
      <c r="B205">
        <v>0</v>
      </c>
      <c r="C205">
        <v>0</v>
      </c>
      <c r="D205">
        <v>38</v>
      </c>
    </row>
    <row r="206" spans="1:4" x14ac:dyDescent="0.3">
      <c r="A206">
        <v>15462</v>
      </c>
      <c r="B206">
        <v>0</v>
      </c>
      <c r="C206">
        <v>0</v>
      </c>
      <c r="D206">
        <v>20</v>
      </c>
    </row>
    <row r="207" spans="1:4" x14ac:dyDescent="0.3">
      <c r="A207">
        <v>15487</v>
      </c>
      <c r="B207">
        <v>0</v>
      </c>
      <c r="C207">
        <v>0</v>
      </c>
      <c r="D207">
        <v>72</v>
      </c>
    </row>
    <row r="208" spans="1:4" x14ac:dyDescent="0.3">
      <c r="A208">
        <v>15530</v>
      </c>
      <c r="B208">
        <v>0</v>
      </c>
      <c r="C208">
        <v>0</v>
      </c>
      <c r="D208">
        <v>62</v>
      </c>
    </row>
    <row r="209" spans="1:4" x14ac:dyDescent="0.3">
      <c r="A209">
        <v>15569</v>
      </c>
      <c r="B209">
        <v>1</v>
      </c>
      <c r="C209">
        <v>0</v>
      </c>
      <c r="D209">
        <v>55</v>
      </c>
    </row>
    <row r="210" spans="1:4" x14ac:dyDescent="0.3">
      <c r="A210">
        <v>15835</v>
      </c>
      <c r="B210">
        <v>0</v>
      </c>
      <c r="C210">
        <v>0</v>
      </c>
      <c r="D210">
        <v>66</v>
      </c>
    </row>
    <row r="211" spans="1:4" x14ac:dyDescent="0.3">
      <c r="A211">
        <v>16013</v>
      </c>
      <c r="B211">
        <v>0</v>
      </c>
      <c r="C211">
        <v>0</v>
      </c>
      <c r="D211">
        <v>59</v>
      </c>
    </row>
    <row r="212" spans="1:4" x14ac:dyDescent="0.3">
      <c r="A212">
        <v>16052</v>
      </c>
      <c r="B212">
        <v>0</v>
      </c>
      <c r="C212">
        <v>0</v>
      </c>
      <c r="D212">
        <v>76</v>
      </c>
    </row>
    <row r="213" spans="1:4" x14ac:dyDescent="0.3">
      <c r="A213">
        <v>16070</v>
      </c>
      <c r="B213">
        <v>1</v>
      </c>
      <c r="C213">
        <v>0</v>
      </c>
      <c r="D213">
        <v>48</v>
      </c>
    </row>
    <row r="214" spans="1:4" x14ac:dyDescent="0.3">
      <c r="A214">
        <v>16566</v>
      </c>
      <c r="B214">
        <v>1</v>
      </c>
      <c r="C214">
        <v>0</v>
      </c>
      <c r="D214">
        <v>48</v>
      </c>
    </row>
    <row r="215" spans="1:4" x14ac:dyDescent="0.3">
      <c r="A215">
        <v>16658</v>
      </c>
      <c r="B215">
        <v>0</v>
      </c>
      <c r="C215">
        <v>0</v>
      </c>
      <c r="D215">
        <v>60</v>
      </c>
    </row>
    <row r="216" spans="1:4" x14ac:dyDescent="0.3">
      <c r="A216">
        <v>16741</v>
      </c>
      <c r="B216">
        <v>0</v>
      </c>
      <c r="C216">
        <v>0</v>
      </c>
      <c r="D216">
        <v>94</v>
      </c>
    </row>
    <row r="217" spans="1:4" x14ac:dyDescent="0.3">
      <c r="A217">
        <v>16766</v>
      </c>
      <c r="B217">
        <v>0</v>
      </c>
      <c r="C217">
        <v>0</v>
      </c>
      <c r="D217">
        <v>75</v>
      </c>
    </row>
    <row r="218" spans="1:4" x14ac:dyDescent="0.3">
      <c r="A218">
        <v>16803</v>
      </c>
      <c r="B218">
        <v>1</v>
      </c>
      <c r="C218">
        <v>0</v>
      </c>
      <c r="D218">
        <v>52</v>
      </c>
    </row>
    <row r="219" spans="1:4" x14ac:dyDescent="0.3">
      <c r="A219">
        <v>16936</v>
      </c>
      <c r="B219">
        <v>0</v>
      </c>
      <c r="C219">
        <v>0</v>
      </c>
      <c r="D219">
        <v>64</v>
      </c>
    </row>
    <row r="220" spans="1:4" x14ac:dyDescent="0.3">
      <c r="A220">
        <v>17015</v>
      </c>
      <c r="B220">
        <v>0</v>
      </c>
      <c r="C220">
        <v>0</v>
      </c>
      <c r="D220">
        <v>45</v>
      </c>
    </row>
    <row r="221" spans="1:4" x14ac:dyDescent="0.3">
      <c r="A221">
        <v>17101</v>
      </c>
      <c r="B221">
        <v>0</v>
      </c>
      <c r="C221">
        <v>0</v>
      </c>
      <c r="D221">
        <v>29</v>
      </c>
    </row>
    <row r="222" spans="1:4" x14ac:dyDescent="0.3">
      <c r="A222">
        <v>17227</v>
      </c>
      <c r="B222">
        <v>1</v>
      </c>
      <c r="C222">
        <v>0</v>
      </c>
      <c r="D222">
        <v>71</v>
      </c>
    </row>
    <row r="223" spans="1:4" x14ac:dyDescent="0.3">
      <c r="A223">
        <v>17275</v>
      </c>
      <c r="B223">
        <v>0</v>
      </c>
      <c r="C223">
        <v>0</v>
      </c>
      <c r="D223">
        <v>39</v>
      </c>
    </row>
    <row r="224" spans="1:4" x14ac:dyDescent="0.3">
      <c r="A224">
        <v>17393</v>
      </c>
      <c r="B224">
        <v>0</v>
      </c>
      <c r="C224">
        <v>0</v>
      </c>
      <c r="D224">
        <v>75</v>
      </c>
    </row>
    <row r="225" spans="1:4" x14ac:dyDescent="0.3">
      <c r="A225">
        <v>17520</v>
      </c>
      <c r="B225">
        <v>0</v>
      </c>
      <c r="C225">
        <v>0</v>
      </c>
      <c r="D225">
        <v>78</v>
      </c>
    </row>
    <row r="226" spans="1:4" x14ac:dyDescent="0.3">
      <c r="A226">
        <v>17603</v>
      </c>
      <c r="B226">
        <v>0</v>
      </c>
      <c r="C226">
        <v>0</v>
      </c>
      <c r="D226">
        <v>69</v>
      </c>
    </row>
    <row r="227" spans="1:4" x14ac:dyDescent="0.3">
      <c r="A227">
        <v>17635</v>
      </c>
      <c r="B227">
        <v>0</v>
      </c>
      <c r="C227">
        <v>0</v>
      </c>
      <c r="D227">
        <v>70</v>
      </c>
    </row>
    <row r="228" spans="1:4" x14ac:dyDescent="0.3">
      <c r="A228">
        <v>17652</v>
      </c>
      <c r="B228">
        <v>0</v>
      </c>
      <c r="C228">
        <v>0</v>
      </c>
      <c r="D228">
        <v>48</v>
      </c>
    </row>
    <row r="229" spans="1:4" x14ac:dyDescent="0.3">
      <c r="A229">
        <v>17865</v>
      </c>
      <c r="B229">
        <v>0</v>
      </c>
      <c r="C229">
        <v>0</v>
      </c>
      <c r="D229">
        <v>45</v>
      </c>
    </row>
    <row r="230" spans="1:4" x14ac:dyDescent="0.3">
      <c r="A230">
        <v>17879</v>
      </c>
      <c r="B230">
        <v>1</v>
      </c>
      <c r="C230">
        <v>0</v>
      </c>
      <c r="D230">
        <v>67</v>
      </c>
    </row>
    <row r="231" spans="1:4" x14ac:dyDescent="0.3">
      <c r="A231">
        <v>17629</v>
      </c>
      <c r="B231">
        <v>0</v>
      </c>
      <c r="C231">
        <v>0</v>
      </c>
      <c r="D231">
        <v>76</v>
      </c>
    </row>
    <row r="232" spans="1:4" x14ac:dyDescent="0.3">
      <c r="A232">
        <v>17899</v>
      </c>
      <c r="B232">
        <v>0</v>
      </c>
      <c r="C232">
        <v>0</v>
      </c>
      <c r="D232">
        <v>48</v>
      </c>
    </row>
    <row r="233" spans="1:4" x14ac:dyDescent="0.3">
      <c r="A233">
        <v>17910</v>
      </c>
      <c r="B233">
        <v>0</v>
      </c>
      <c r="C233">
        <v>0</v>
      </c>
      <c r="D233">
        <v>52</v>
      </c>
    </row>
    <row r="234" spans="1:4" x14ac:dyDescent="0.3">
      <c r="A234">
        <v>17934</v>
      </c>
      <c r="B234">
        <v>1</v>
      </c>
      <c r="C234">
        <v>0</v>
      </c>
      <c r="D234">
        <v>63</v>
      </c>
    </row>
    <row r="235" spans="1:4" x14ac:dyDescent="0.3">
      <c r="A235">
        <v>18094</v>
      </c>
      <c r="B235">
        <v>0</v>
      </c>
      <c r="C235">
        <v>0</v>
      </c>
      <c r="D235">
        <v>61</v>
      </c>
    </row>
    <row r="236" spans="1:4" x14ac:dyDescent="0.3">
      <c r="A236">
        <v>18299</v>
      </c>
      <c r="B236">
        <v>1</v>
      </c>
      <c r="C236">
        <v>0</v>
      </c>
      <c r="D236">
        <v>59</v>
      </c>
    </row>
    <row r="237" spans="1:4" x14ac:dyDescent="0.3">
      <c r="A237">
        <v>18359</v>
      </c>
      <c r="B237">
        <v>0</v>
      </c>
      <c r="C237">
        <v>0</v>
      </c>
      <c r="D237">
        <v>69</v>
      </c>
    </row>
    <row r="238" spans="1:4" x14ac:dyDescent="0.3">
      <c r="A238">
        <v>18398</v>
      </c>
      <c r="B238">
        <v>0</v>
      </c>
      <c r="C238">
        <v>0</v>
      </c>
      <c r="D238">
        <v>56</v>
      </c>
    </row>
    <row r="239" spans="1:4" x14ac:dyDescent="0.3">
      <c r="A239">
        <v>18696</v>
      </c>
      <c r="B239">
        <v>0</v>
      </c>
      <c r="C239">
        <v>0</v>
      </c>
      <c r="D239">
        <v>51</v>
      </c>
    </row>
    <row r="240" spans="1:4" x14ac:dyDescent="0.3">
      <c r="A240">
        <v>18722</v>
      </c>
      <c r="B240">
        <v>0</v>
      </c>
      <c r="C240">
        <v>0</v>
      </c>
      <c r="D240">
        <v>57</v>
      </c>
    </row>
    <row r="241" spans="1:4" x14ac:dyDescent="0.3">
      <c r="A241">
        <v>18810</v>
      </c>
      <c r="B241">
        <v>0</v>
      </c>
      <c r="C241">
        <v>0</v>
      </c>
      <c r="D241">
        <v>59</v>
      </c>
    </row>
    <row r="242" spans="1:4" x14ac:dyDescent="0.3">
      <c r="A242">
        <v>18905</v>
      </c>
      <c r="B242">
        <v>0</v>
      </c>
      <c r="C242">
        <v>0</v>
      </c>
      <c r="D242">
        <v>79</v>
      </c>
    </row>
    <row r="243" spans="1:4" x14ac:dyDescent="0.3">
      <c r="A243">
        <v>19036</v>
      </c>
      <c r="B243">
        <v>0</v>
      </c>
      <c r="C243">
        <v>0</v>
      </c>
      <c r="D243">
        <v>37</v>
      </c>
    </row>
  </sheetData>
  <sortState ref="G11:G252">
    <sortCondition ref="G11:G252"/>
  </sortState>
  <conditionalFormatting sqref="P1:P1048576">
    <cfRule type="colorScale" priority="4">
      <colorScale>
        <cfvo type="min"/>
        <cfvo type="max"/>
        <color rgb="FFFCFCFF"/>
        <color rgb="FF63BE7B"/>
      </colorScale>
    </cfRule>
  </conditionalFormatting>
  <conditionalFormatting sqref="Q11:Q69">
    <cfRule type="colorScale" priority="2">
      <colorScale>
        <cfvo type="min"/>
        <cfvo type="max"/>
        <color rgb="FFFCFCFF"/>
        <color rgb="FF63BE7B"/>
      </colorScale>
    </cfRule>
  </conditionalFormatting>
  <conditionalFormatting sqref="R1:R104857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2025-03-05T15:14:46Z</dcterms:created>
  <dcterms:modified xsi:type="dcterms:W3CDTF">2025-03-05T15:16:41Z</dcterms:modified>
</cp:coreProperties>
</file>