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2216" windowHeight="9048"/>
  </bookViews>
  <sheets>
    <sheet name="List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4" l="1"/>
  <c r="I4" i="4"/>
  <c r="H4" i="4"/>
  <c r="L9" i="4"/>
  <c r="G9" i="4" l="1"/>
  <c r="H9" i="4"/>
  <c r="I9" i="4"/>
  <c r="J9" i="4"/>
  <c r="G10" i="4"/>
  <c r="H10" i="4"/>
  <c r="I10" i="4"/>
  <c r="J10" i="4"/>
  <c r="G11" i="4"/>
  <c r="H11" i="4"/>
  <c r="I11" i="4"/>
  <c r="J11" i="4"/>
  <c r="G12" i="4"/>
  <c r="H12" i="4"/>
  <c r="I12" i="4"/>
  <c r="J12" i="4"/>
  <c r="G13" i="4"/>
  <c r="H13" i="4"/>
  <c r="I13" i="4"/>
  <c r="J13" i="4"/>
  <c r="G14" i="4"/>
  <c r="H14" i="4"/>
  <c r="I14" i="4"/>
  <c r="J14" i="4"/>
  <c r="G15" i="4"/>
  <c r="H15" i="4"/>
  <c r="I15" i="4"/>
  <c r="J15" i="4"/>
  <c r="G16" i="4"/>
  <c r="H16" i="4"/>
  <c r="I16" i="4"/>
  <c r="J16" i="4"/>
  <c r="G17" i="4"/>
  <c r="H17" i="4"/>
  <c r="I17" i="4"/>
  <c r="J17" i="4"/>
  <c r="G18" i="4"/>
  <c r="H18" i="4"/>
  <c r="I18" i="4"/>
  <c r="J18" i="4"/>
  <c r="G19" i="4"/>
  <c r="H19" i="4"/>
  <c r="I19" i="4"/>
  <c r="J19" i="4"/>
  <c r="G20" i="4"/>
  <c r="H20" i="4"/>
  <c r="I20" i="4"/>
  <c r="L20" i="4" s="1"/>
  <c r="N20" i="4" s="1"/>
  <c r="J20" i="4"/>
  <c r="G21" i="4"/>
  <c r="H21" i="4"/>
  <c r="I21" i="4"/>
  <c r="J21" i="4"/>
  <c r="G22" i="4"/>
  <c r="H22" i="4"/>
  <c r="I22" i="4"/>
  <c r="J22" i="4"/>
  <c r="G23" i="4"/>
  <c r="H23" i="4"/>
  <c r="I23" i="4"/>
  <c r="J23" i="4"/>
  <c r="G24" i="4"/>
  <c r="H24" i="4"/>
  <c r="I24" i="4"/>
  <c r="L24" i="4" s="1"/>
  <c r="N24" i="4" s="1"/>
  <c r="J24" i="4"/>
  <c r="K24" i="4" s="1"/>
  <c r="G25" i="4"/>
  <c r="H25" i="4"/>
  <c r="I25" i="4"/>
  <c r="J25" i="4"/>
  <c r="G26" i="4"/>
  <c r="H26" i="4"/>
  <c r="I26" i="4"/>
  <c r="J26" i="4"/>
  <c r="G27" i="4"/>
  <c r="H27" i="4"/>
  <c r="I27" i="4"/>
  <c r="J27" i="4"/>
  <c r="G28" i="4"/>
  <c r="H28" i="4"/>
  <c r="I28" i="4"/>
  <c r="J28" i="4"/>
  <c r="G29" i="4"/>
  <c r="H29" i="4"/>
  <c r="I29" i="4"/>
  <c r="J29" i="4"/>
  <c r="G30" i="4"/>
  <c r="H30" i="4"/>
  <c r="I30" i="4"/>
  <c r="J30" i="4"/>
  <c r="G31" i="4"/>
  <c r="H31" i="4"/>
  <c r="I31" i="4"/>
  <c r="J31" i="4"/>
  <c r="G32" i="4"/>
  <c r="H32" i="4"/>
  <c r="I32" i="4"/>
  <c r="L32" i="4" s="1"/>
  <c r="N32" i="4" s="1"/>
  <c r="J32" i="4"/>
  <c r="G33" i="4"/>
  <c r="H33" i="4"/>
  <c r="I33" i="4"/>
  <c r="J33" i="4"/>
  <c r="G34" i="4"/>
  <c r="K34" i="4" s="1"/>
  <c r="H34" i="4"/>
  <c r="I34" i="4"/>
  <c r="L34" i="4" s="1"/>
  <c r="N34" i="4" s="1"/>
  <c r="J34" i="4"/>
  <c r="H5" i="4"/>
  <c r="L30" i="4" l="1"/>
  <c r="N30" i="4" s="1"/>
  <c r="L28" i="4"/>
  <c r="N28" i="4" s="1"/>
  <c r="L26" i="4"/>
  <c r="N26" i="4" s="1"/>
  <c r="L29" i="4"/>
  <c r="N29" i="4" s="1"/>
  <c r="L19" i="4"/>
  <c r="N19" i="4" s="1"/>
  <c r="L17" i="4"/>
  <c r="N17" i="4" s="1"/>
  <c r="L15" i="4"/>
  <c r="N15" i="4" s="1"/>
  <c r="L13" i="4"/>
  <c r="N13" i="4" s="1"/>
  <c r="L11" i="4"/>
  <c r="N11" i="4" s="1"/>
  <c r="N9" i="4"/>
  <c r="K22" i="4"/>
  <c r="K20" i="4"/>
  <c r="K18" i="4"/>
  <c r="M18" i="4" s="1"/>
  <c r="K14" i="4"/>
  <c r="M14" i="4" s="1"/>
  <c r="K12" i="4"/>
  <c r="M12" i="4" s="1"/>
  <c r="K10" i="4"/>
  <c r="M10" i="4" s="1"/>
  <c r="L31" i="4"/>
  <c r="N31" i="4" s="1"/>
  <c r="L23" i="4"/>
  <c r="N23" i="4" s="1"/>
  <c r="L21" i="4"/>
  <c r="N21" i="4" s="1"/>
  <c r="K29" i="4"/>
  <c r="M29" i="4" s="1"/>
  <c r="L22" i="4"/>
  <c r="N22" i="4" s="1"/>
  <c r="L18" i="4"/>
  <c r="N18" i="4" s="1"/>
  <c r="L16" i="4"/>
  <c r="N16" i="4" s="1"/>
  <c r="L14" i="4"/>
  <c r="N14" i="4" s="1"/>
  <c r="K27" i="4"/>
  <c r="M27" i="4" s="1"/>
  <c r="K25" i="4"/>
  <c r="K21" i="4"/>
  <c r="K19" i="4"/>
  <c r="M19" i="4" s="1"/>
  <c r="K17" i="4"/>
  <c r="O17" i="4" s="1"/>
  <c r="K23" i="4"/>
  <c r="K33" i="4"/>
  <c r="O33" i="4" s="1"/>
  <c r="K30" i="4"/>
  <c r="M30" i="4" s="1"/>
  <c r="K28" i="4"/>
  <c r="M28" i="4" s="1"/>
  <c r="K26" i="4"/>
  <c r="O26" i="4" s="1"/>
  <c r="L12" i="4"/>
  <c r="N12" i="4" s="1"/>
  <c r="L10" i="4"/>
  <c r="N10" i="4" s="1"/>
  <c r="K31" i="4"/>
  <c r="M31" i="4" s="1"/>
  <c r="L27" i="4"/>
  <c r="N27" i="4" s="1"/>
  <c r="L25" i="4"/>
  <c r="N25" i="4" s="1"/>
  <c r="K32" i="4"/>
  <c r="O32" i="4" s="1"/>
  <c r="K15" i="4"/>
  <c r="M15" i="4" s="1"/>
  <c r="L33" i="4"/>
  <c r="N33" i="4" s="1"/>
  <c r="K16" i="4"/>
  <c r="M16" i="4" s="1"/>
  <c r="K13" i="4"/>
  <c r="K11" i="4"/>
  <c r="M11" i="4" s="1"/>
  <c r="K9" i="4"/>
  <c r="O9" i="4" s="1"/>
  <c r="M23" i="4"/>
  <c r="O23" i="4"/>
  <c r="M26" i="4"/>
  <c r="O34" i="4"/>
  <c r="M34" i="4"/>
  <c r="O29" i="4"/>
  <c r="M22" i="4"/>
  <c r="O22" i="4"/>
  <c r="M20" i="4"/>
  <c r="O20" i="4"/>
  <c r="M21" i="4"/>
  <c r="O21" i="4"/>
  <c r="M24" i="4"/>
  <c r="O24" i="4"/>
  <c r="M9" i="4"/>
  <c r="M4" i="4"/>
  <c r="Q9" i="4" s="1"/>
  <c r="G35" i="4"/>
  <c r="H35" i="4"/>
  <c r="I35" i="4"/>
  <c r="J35" i="4"/>
  <c r="R9" i="4"/>
  <c r="I5" i="4"/>
  <c r="Q20" i="4" l="1"/>
  <c r="M17" i="4"/>
  <c r="O13" i="4"/>
  <c r="O19" i="4"/>
  <c r="O25" i="4"/>
  <c r="M32" i="4"/>
  <c r="M33" i="4"/>
  <c r="O16" i="4"/>
  <c r="O30" i="4"/>
  <c r="O28" i="4"/>
  <c r="O27" i="4"/>
  <c r="O15" i="4"/>
  <c r="O12" i="4"/>
  <c r="O14" i="4"/>
  <c r="M25" i="4"/>
  <c r="O18" i="4"/>
  <c r="M13" i="4"/>
  <c r="R13" i="4" s="1"/>
  <c r="O10" i="4"/>
  <c r="O11" i="4"/>
  <c r="O31" i="4"/>
  <c r="Q19" i="4"/>
  <c r="Q16" i="4"/>
  <c r="Q21" i="4"/>
  <c r="R15" i="4"/>
  <c r="P9" i="4"/>
  <c r="P30" i="4"/>
  <c r="R30" i="4"/>
  <c r="P21" i="4"/>
  <c r="R21" i="4"/>
  <c r="Q30" i="4"/>
  <c r="P20" i="4"/>
  <c r="R20" i="4"/>
  <c r="R11" i="4"/>
  <c r="P11" i="4"/>
  <c r="L35" i="4"/>
  <c r="N35" i="4" s="1"/>
  <c r="Q15" i="4"/>
  <c r="R19" i="4"/>
  <c r="P19" i="4"/>
  <c r="R10" i="4"/>
  <c r="P31" i="4"/>
  <c r="R34" i="4"/>
  <c r="P26" i="4"/>
  <c r="R18" i="4"/>
  <c r="P18" i="4"/>
  <c r="K35" i="4"/>
  <c r="Q22" i="4"/>
  <c r="P28" i="4"/>
  <c r="R28" i="4"/>
  <c r="R17" i="4"/>
  <c r="Q34" i="4"/>
  <c r="Q25" i="4"/>
  <c r="Q14" i="4"/>
  <c r="R27" i="4"/>
  <c r="P27" i="4"/>
  <c r="P32" i="4"/>
  <c r="R32" i="4"/>
  <c r="P24" i="4"/>
  <c r="R24" i="4"/>
  <c r="R16" i="4"/>
  <c r="Q27" i="4"/>
  <c r="Q26" i="4"/>
  <c r="P17" i="4" l="1"/>
  <c r="Q31" i="4"/>
  <c r="P25" i="4"/>
  <c r="P14" i="4"/>
  <c r="P29" i="4"/>
  <c r="R22" i="4"/>
  <c r="Q33" i="4"/>
  <c r="Q13" i="4"/>
  <c r="R12" i="4"/>
  <c r="P12" i="4"/>
  <c r="Q12" i="4"/>
  <c r="R29" i="4"/>
  <c r="R23" i="4"/>
  <c r="P34" i="4"/>
  <c r="P10" i="4"/>
  <c r="P22" i="4"/>
  <c r="Q18" i="4"/>
  <c r="Q24" i="4"/>
  <c r="Q17" i="4"/>
  <c r="R25" i="4"/>
  <c r="R31" i="4"/>
  <c r="R14" i="4"/>
  <c r="Q10" i="4"/>
  <c r="O35" i="4"/>
  <c r="M35" i="4"/>
  <c r="R35" i="4" s="1"/>
  <c r="P35" i="4"/>
  <c r="Q35" i="4"/>
  <c r="P23" i="4"/>
  <c r="R26" i="4"/>
  <c r="Q28" i="4"/>
  <c r="P16" i="4"/>
  <c r="P33" i="4"/>
  <c r="Q29" i="4"/>
  <c r="R33" i="4"/>
  <c r="Q23" i="4"/>
  <c r="P13" i="4"/>
  <c r="P15" i="4"/>
  <c r="Q11" i="4"/>
  <c r="Q32" i="4"/>
</calcChain>
</file>

<file path=xl/sharedStrings.xml><?xml version="1.0" encoding="utf-8"?>
<sst xmlns="http://schemas.openxmlformats.org/spreadsheetml/2006/main" count="28" uniqueCount="26">
  <si>
    <t>pohlavi</t>
  </si>
  <si>
    <t>HS</t>
  </si>
  <si>
    <t>zvíře</t>
  </si>
  <si>
    <t>věk</t>
  </si>
  <si>
    <t>současný stav</t>
  </si>
  <si>
    <t>ano</t>
  </si>
  <si>
    <t>ne</t>
  </si>
  <si>
    <t>test</t>
  </si>
  <si>
    <t>pozitivní</t>
  </si>
  <si>
    <t>negativní</t>
  </si>
  <si>
    <t>TP</t>
  </si>
  <si>
    <t>CUT OFF</t>
  </si>
  <si>
    <t>FP</t>
  </si>
  <si>
    <t>TN</t>
  </si>
  <si>
    <t>FN</t>
  </si>
  <si>
    <t>Cut Off</t>
  </si>
  <si>
    <t>1-Senz</t>
  </si>
  <si>
    <t>1-Spec</t>
  </si>
  <si>
    <t>FRP</t>
  </si>
  <si>
    <t>J</t>
  </si>
  <si>
    <t>P=</t>
  </si>
  <si>
    <t>Q=</t>
  </si>
  <si>
    <t>Senzitivita</t>
  </si>
  <si>
    <t>Specificita</t>
  </si>
  <si>
    <t>I</t>
  </si>
  <si>
    <t>J%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</si>
</sst>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7" xfId="1" applyNumberFormat="1" applyFont="1" applyBorder="1" applyAlignment="1">
      <alignment horizontal="center"/>
    </xf>
    <xf numFmtId="0" fontId="14" fillId="0" borderId="0" xfId="0" applyFont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33" borderId="12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4" fillId="33" borderId="1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4" fillId="33" borderId="12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14" fillId="33" borderId="11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/>
    <xf numFmtId="9" fontId="0" fillId="0" borderId="0" xfId="43" applyFont="1"/>
    <xf numFmtId="9" fontId="0" fillId="0" borderId="0" xfId="0" applyNumberFormat="1"/>
    <xf numFmtId="1" fontId="0" fillId="0" borderId="0" xfId="0" applyNumberFormat="1"/>
    <xf numFmtId="9" fontId="0" fillId="0" borderId="0" xfId="43" applyFon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43" applyNumberFormat="1" applyFont="1" applyAlignment="1">
      <alignment horizontal="center"/>
    </xf>
    <xf numFmtId="9" fontId="0" fillId="0" borderId="0" xfId="43" applyFont="1" applyBorder="1" applyAlignment="1">
      <alignment horizontal="center"/>
    </xf>
    <xf numFmtId="0" fontId="18" fillId="34" borderId="19" xfId="0" applyFont="1" applyFill="1" applyBorder="1" applyAlignment="1">
      <alignment horizontal="center"/>
    </xf>
    <xf numFmtId="10" fontId="0" fillId="0" borderId="0" xfId="43" applyNumberFormat="1" applyFont="1"/>
    <xf numFmtId="10" fontId="18" fillId="34" borderId="19" xfId="43" applyNumberFormat="1" applyFont="1" applyFill="1" applyBorder="1" applyAlignment="1">
      <alignment horizontal="center"/>
    </xf>
    <xf numFmtId="2" fontId="19" fillId="0" borderId="0" xfId="43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0" fontId="1" fillId="0" borderId="0" xfId="43" applyNumberFormat="1" applyFont="1"/>
    <xf numFmtId="10" fontId="14" fillId="0" borderId="0" xfId="43" applyNumberFormat="1" applyFont="1"/>
    <xf numFmtId="0" fontId="0" fillId="0" borderId="0" xfId="0" applyFont="1" applyAlignment="1">
      <alignment horizontal="center"/>
    </xf>
  </cellXfs>
  <cellStyles count="44">
    <cellStyle name="20 % – Zvýraznění1" xfId="18" builtinId="30" customBuiltin="1"/>
    <cellStyle name="20 % – Zvýraznění2" xfId="21" builtinId="34" customBuiltin="1"/>
    <cellStyle name="20 % – Zvýraznění3" xfId="24" builtinId="38" customBuiltin="1"/>
    <cellStyle name="20 % – Zvýraznění4" xfId="27" builtinId="42" customBuiltin="1"/>
    <cellStyle name="20 % – Zvýraznění5" xfId="30" builtinId="46" customBuiltin="1"/>
    <cellStyle name="20 % – Zvýraznění6" xfId="33" builtinId="50" customBuiltin="1"/>
    <cellStyle name="40 % – Zvýraznění1" xfId="19" builtinId="31" customBuiltin="1"/>
    <cellStyle name="40 % – Zvýraznění2" xfId="22" builtinId="35" customBuiltin="1"/>
    <cellStyle name="40 % – Zvýraznění3" xfId="25" builtinId="39" customBuiltin="1"/>
    <cellStyle name="40 % – Zvýraznění4" xfId="28" builtinId="43" customBuiltin="1"/>
    <cellStyle name="40 % – Zvýraznění5" xfId="31" builtinId="47" customBuiltin="1"/>
    <cellStyle name="40 % – Zvýraznění6" xfId="34" builtinId="51" customBuiltin="1"/>
    <cellStyle name="60 % – Zvýraznění 1 2" xfId="37"/>
    <cellStyle name="60 % – Zvýraznění 2 2" xfId="38"/>
    <cellStyle name="60 % – Zvýraznění 3 2" xfId="39"/>
    <cellStyle name="60 % – Zvýraznění 4 2" xfId="40"/>
    <cellStyle name="60 % – Zvýraznění 5 2" xfId="41"/>
    <cellStyle name="60 % – Zvýraznění 6 2" xfId="42"/>
    <cellStyle name="Celkem" xfId="16" builtinId="25" customBuiltin="1"/>
    <cellStyle name="Čárka" xfId="1" builtinId="3"/>
    <cellStyle name="Kontrolní buň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 2" xfId="35"/>
    <cellStyle name="Neutrální 2" xfId="36"/>
    <cellStyle name="Normální" xfId="0" builtinId="0"/>
    <cellStyle name="Poznámka" xfId="14" builtinId="10" customBuiltin="1"/>
    <cellStyle name="Procenta" xfId="43" builtinId="5"/>
    <cellStyle name="Propojená buňka" xfId="11" builtinId="24" customBuiltin="1"/>
    <cellStyle name="Správně" xfId="6" builtinId="26" customBuiltin="1"/>
    <cellStyle name="Špatně" xfId="7" builtinId="27" customBuiltin="1"/>
    <cellStyle name="Text upozornění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ětlující text" xfId="15" builtinId="53" customBuiltin="1"/>
    <cellStyle name="Zvýraznění 1" xfId="17" builtinId="29" customBuiltin="1"/>
    <cellStyle name="Zvýraznění 2" xfId="20" builtinId="33" customBuiltin="1"/>
    <cellStyle name="Zvýraznění 3" xfId="23" builtinId="37" customBuiltin="1"/>
    <cellStyle name="Zvýraznění 4" xfId="26" builtinId="41" customBuiltin="1"/>
    <cellStyle name="Zvýraznění 5" xfId="29" builtinId="45" customBuiltin="1"/>
    <cellStyle name="Zvýraznění 6" xfId="3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159230096239"/>
          <c:y val="0.14856481481481484"/>
          <c:w val="0.84438429571303586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List4!$N$9:$N$35</c:f>
              <c:numCache>
                <c:formatCode>0%</c:formatCode>
                <c:ptCount val="27"/>
                <c:pt idx="0">
                  <c:v>1</c:v>
                </c:pt>
                <c:pt idx="1">
                  <c:v>0.98809523809523814</c:v>
                </c:pt>
                <c:pt idx="2">
                  <c:v>0.9642857142857143</c:v>
                </c:pt>
                <c:pt idx="3">
                  <c:v>0.9642857142857143</c:v>
                </c:pt>
                <c:pt idx="4">
                  <c:v>0.95238095238095233</c:v>
                </c:pt>
                <c:pt idx="5">
                  <c:v>0.94047619047619047</c:v>
                </c:pt>
                <c:pt idx="6">
                  <c:v>0.91666666666666663</c:v>
                </c:pt>
                <c:pt idx="7">
                  <c:v>0.8928571428571429</c:v>
                </c:pt>
                <c:pt idx="8">
                  <c:v>0.88095238095238093</c:v>
                </c:pt>
                <c:pt idx="9">
                  <c:v>0.84523809523809523</c:v>
                </c:pt>
                <c:pt idx="10">
                  <c:v>0.80952380952380953</c:v>
                </c:pt>
                <c:pt idx="11">
                  <c:v>0.72619047619047616</c:v>
                </c:pt>
                <c:pt idx="12">
                  <c:v>0.70238095238095233</c:v>
                </c:pt>
                <c:pt idx="13">
                  <c:v>0.65476190476190477</c:v>
                </c:pt>
                <c:pt idx="14">
                  <c:v>0.5714285714285714</c:v>
                </c:pt>
                <c:pt idx="15">
                  <c:v>0.47619047619047616</c:v>
                </c:pt>
                <c:pt idx="16">
                  <c:v>0.4285714285714286</c:v>
                </c:pt>
                <c:pt idx="17">
                  <c:v>0.38095238095238093</c:v>
                </c:pt>
                <c:pt idx="18">
                  <c:v>0.29761904761904767</c:v>
                </c:pt>
                <c:pt idx="19">
                  <c:v>0.23809523809523814</c:v>
                </c:pt>
                <c:pt idx="20">
                  <c:v>0.20238095238095233</c:v>
                </c:pt>
                <c:pt idx="21">
                  <c:v>0.15476190476190477</c:v>
                </c:pt>
                <c:pt idx="22">
                  <c:v>9.5238095238095233E-2</c:v>
                </c:pt>
                <c:pt idx="23">
                  <c:v>8.333333333333337E-2</c:v>
                </c:pt>
                <c:pt idx="24">
                  <c:v>5.9523809523809534E-2</c:v>
                </c:pt>
                <c:pt idx="25">
                  <c:v>2.3809523809523836E-2</c:v>
                </c:pt>
                <c:pt idx="26">
                  <c:v>0</c:v>
                </c:pt>
              </c:numCache>
            </c:numRef>
          </c:xVal>
          <c:yVal>
            <c:numRef>
              <c:f>List4!$K$9:$K$35</c:f>
              <c:numCache>
                <c:formatCode>0%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0.99695121951219512</c:v>
                </c:pt>
                <c:pt idx="4">
                  <c:v>0.99695121951219512</c:v>
                </c:pt>
                <c:pt idx="5">
                  <c:v>0.99695121951219512</c:v>
                </c:pt>
                <c:pt idx="6">
                  <c:v>0.99085365853658536</c:v>
                </c:pt>
                <c:pt idx="7">
                  <c:v>0.99085365853658536</c:v>
                </c:pt>
                <c:pt idx="8">
                  <c:v>0.9847560975609756</c:v>
                </c:pt>
                <c:pt idx="9">
                  <c:v>0.95426829268292679</c:v>
                </c:pt>
                <c:pt idx="10">
                  <c:v>0.94207317073170727</c:v>
                </c:pt>
                <c:pt idx="11">
                  <c:v>0.89329268292682928</c:v>
                </c:pt>
                <c:pt idx="12">
                  <c:v>0.85670731707317072</c:v>
                </c:pt>
                <c:pt idx="13">
                  <c:v>0.82012195121951215</c:v>
                </c:pt>
                <c:pt idx="14">
                  <c:v>0.78658536585365857</c:v>
                </c:pt>
                <c:pt idx="15">
                  <c:v>0.75304878048780488</c:v>
                </c:pt>
                <c:pt idx="16">
                  <c:v>0.67682926829268297</c:v>
                </c:pt>
                <c:pt idx="17">
                  <c:v>0.6097560975609756</c:v>
                </c:pt>
                <c:pt idx="18">
                  <c:v>0.50609756097560976</c:v>
                </c:pt>
                <c:pt idx="19">
                  <c:v>0.40548780487804881</c:v>
                </c:pt>
                <c:pt idx="20">
                  <c:v>0.29878048780487804</c:v>
                </c:pt>
                <c:pt idx="21">
                  <c:v>0.22865853658536586</c:v>
                </c:pt>
                <c:pt idx="22">
                  <c:v>0.17378048780487804</c:v>
                </c:pt>
                <c:pt idx="23">
                  <c:v>7.926829268292683E-2</c:v>
                </c:pt>
                <c:pt idx="24">
                  <c:v>4.573170731707317E-2</c:v>
                </c:pt>
                <c:pt idx="25">
                  <c:v>1.524390243902439E-2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C8-4107-965D-9175513C5AF2}"/>
            </c:ext>
          </c:extLst>
        </c:ser>
        <c:ser>
          <c:idx val="1"/>
          <c:order val="1"/>
          <c:spPr>
            <a:ln w="19050" cap="rnd">
              <a:solidFill>
                <a:schemeClr val="accent2">
                  <a:lumMod val="60000"/>
                  <a:lumOff val="40000"/>
                  <a:alpha val="71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36C8-4107-965D-9175513C5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94416"/>
        <c:axId val="113495664"/>
      </c:scatterChart>
      <c:valAx>
        <c:axId val="1134944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3495664"/>
        <c:crosses val="autoZero"/>
        <c:crossBetween val="midCat"/>
        <c:majorUnit val="0.1"/>
      </c:valAx>
      <c:valAx>
        <c:axId val="1134956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349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</xdr:colOff>
      <xdr:row>36</xdr:row>
      <xdr:rowOff>25544</xdr:rowOff>
    </xdr:from>
    <xdr:to>
      <xdr:col>11</xdr:col>
      <xdr:colOff>306552</xdr:colOff>
      <xdr:row>58</xdr:row>
      <xdr:rowOff>145977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3"/>
  <sheetViews>
    <sheetView tabSelected="1" zoomScale="63" zoomScaleNormal="90" workbookViewId="0">
      <selection activeCell="F17" sqref="F17"/>
    </sheetView>
  </sheetViews>
  <sheetFormatPr defaultColWidth="8.77734375" defaultRowHeight="14.4" x14ac:dyDescent="0.3"/>
  <cols>
    <col min="11" max="11" width="9" bestFit="1" customWidth="1"/>
    <col min="17" max="17" width="8.77734375" style="23"/>
  </cols>
  <sheetData>
    <row r="1" spans="1:18" x14ac:dyDescent="0.3">
      <c r="A1" s="12" t="s">
        <v>0</v>
      </c>
      <c r="B1" s="5" t="s">
        <v>3</v>
      </c>
      <c r="C1" s="9" t="s">
        <v>2</v>
      </c>
      <c r="D1" s="7" t="s">
        <v>1</v>
      </c>
      <c r="F1" s="2" t="s">
        <v>11</v>
      </c>
      <c r="G1">
        <v>30</v>
      </c>
    </row>
    <row r="2" spans="1:18" x14ac:dyDescent="0.3">
      <c r="A2" s="3">
        <v>1</v>
      </c>
      <c r="B2" s="10">
        <v>29</v>
      </c>
      <c r="C2" s="11">
        <v>1</v>
      </c>
      <c r="D2" s="6">
        <v>26</v>
      </c>
      <c r="H2" s="28" t="s">
        <v>4</v>
      </c>
      <c r="I2" s="28"/>
    </row>
    <row r="3" spans="1:18" x14ac:dyDescent="0.3">
      <c r="A3" s="3">
        <v>0</v>
      </c>
      <c r="B3" s="10">
        <v>34</v>
      </c>
      <c r="C3" s="11">
        <v>1</v>
      </c>
      <c r="D3" s="6">
        <v>24</v>
      </c>
      <c r="H3" t="s">
        <v>5</v>
      </c>
      <c r="I3" t="s">
        <v>6</v>
      </c>
      <c r="L3" t="s">
        <v>20</v>
      </c>
      <c r="M3" s="15">
        <f>AVERAGE(C:C)</f>
        <v>0.79611650485436891</v>
      </c>
      <c r="O3" t="s">
        <v>12</v>
      </c>
      <c r="P3">
        <v>500</v>
      </c>
    </row>
    <row r="4" spans="1:18" x14ac:dyDescent="0.3">
      <c r="A4" s="3">
        <v>0</v>
      </c>
      <c r="B4" s="10">
        <v>28</v>
      </c>
      <c r="C4" s="11">
        <v>1</v>
      </c>
      <c r="D4" s="6">
        <v>32</v>
      </c>
      <c r="F4" s="2" t="s">
        <v>7</v>
      </c>
      <c r="G4" t="s">
        <v>8</v>
      </c>
      <c r="H4" s="14">
        <f>COUNTIFS(C:C,1,D:D, CONCATENATE("&gt;=",G1))</f>
        <v>247</v>
      </c>
      <c r="I4" s="14">
        <f>COUNTIFS(C:C,0,D:D, CONCATENATE("&gt;=",G1))</f>
        <v>40</v>
      </c>
      <c r="L4" t="s">
        <v>21</v>
      </c>
      <c r="M4" s="16">
        <f>1-M3</f>
        <v>0.20388349514563109</v>
      </c>
      <c r="O4" t="s">
        <v>14</v>
      </c>
      <c r="P4">
        <v>1000</v>
      </c>
    </row>
    <row r="5" spans="1:18" x14ac:dyDescent="0.3">
      <c r="A5" s="3">
        <v>0</v>
      </c>
      <c r="B5" s="10">
        <v>29</v>
      </c>
      <c r="C5" s="11">
        <v>1</v>
      </c>
      <c r="D5" s="6">
        <v>34</v>
      </c>
      <c r="G5" t="s">
        <v>9</v>
      </c>
      <c r="H5" s="14">
        <f>COUNTIFS(C:C,1,D:D, CONCATENATE("&lt;",G1))</f>
        <v>81</v>
      </c>
      <c r="I5" s="14">
        <f>COUNTIFS(C:C,0,D:D, CONCATENATE("&lt;",G1))</f>
        <v>44</v>
      </c>
    </row>
    <row r="6" spans="1:18" x14ac:dyDescent="0.3">
      <c r="A6" s="3">
        <v>0</v>
      </c>
      <c r="B6" s="10">
        <v>26</v>
      </c>
      <c r="C6" s="11">
        <v>1</v>
      </c>
      <c r="D6" s="6">
        <v>35</v>
      </c>
    </row>
    <row r="7" spans="1:18" x14ac:dyDescent="0.3">
      <c r="A7" s="3">
        <v>0</v>
      </c>
      <c r="B7" s="10">
        <v>26</v>
      </c>
      <c r="C7" s="11">
        <v>1</v>
      </c>
      <c r="D7" s="6">
        <v>39</v>
      </c>
      <c r="N7" s="2" t="s">
        <v>18</v>
      </c>
    </row>
    <row r="8" spans="1:18" ht="15" thickBot="1" x14ac:dyDescent="0.35">
      <c r="A8" s="3">
        <v>1</v>
      </c>
      <c r="B8" s="10">
        <v>55</v>
      </c>
      <c r="C8" s="11">
        <v>1</v>
      </c>
      <c r="D8" s="6">
        <v>29</v>
      </c>
      <c r="F8" s="22" t="s">
        <v>15</v>
      </c>
      <c r="G8" s="22" t="s">
        <v>10</v>
      </c>
      <c r="H8" s="22" t="s">
        <v>12</v>
      </c>
      <c r="I8" s="22" t="s">
        <v>13</v>
      </c>
      <c r="J8" s="22" t="s">
        <v>14</v>
      </c>
      <c r="K8" s="22" t="s">
        <v>22</v>
      </c>
      <c r="L8" s="22" t="s">
        <v>23</v>
      </c>
      <c r="M8" s="22" t="s">
        <v>16</v>
      </c>
      <c r="N8" s="22" t="s">
        <v>17</v>
      </c>
      <c r="O8" s="22" t="s">
        <v>19</v>
      </c>
      <c r="P8" s="22" t="s">
        <v>25</v>
      </c>
      <c r="Q8" s="24" t="s">
        <v>24</v>
      </c>
    </row>
    <row r="9" spans="1:18" x14ac:dyDescent="0.3">
      <c r="A9" s="3">
        <v>0</v>
      </c>
      <c r="B9" s="10">
        <v>25</v>
      </c>
      <c r="C9" s="11">
        <v>1</v>
      </c>
      <c r="D9" s="6">
        <v>34</v>
      </c>
      <c r="F9" s="10">
        <v>13</v>
      </c>
      <c r="G9" s="10">
        <f>COUNTIFS(C:C,1,D:D, CONCATENATE("&gt;=",F9))</f>
        <v>328</v>
      </c>
      <c r="H9" s="10">
        <f>COUNTIFS(C:C,0,D:D, CONCATENATE("&gt;=",F9))</f>
        <v>84</v>
      </c>
      <c r="I9" s="10">
        <f>COUNTIFS(C:C,0,D:D, CONCATENATE("&lt;",F9))</f>
        <v>0</v>
      </c>
      <c r="J9" s="10">
        <f>COUNTIFS(C:C,1,D:D, CONCATENATE("&lt;",F9))</f>
        <v>0</v>
      </c>
      <c r="K9" s="18">
        <f>G9/(G9+J9)</f>
        <v>1</v>
      </c>
      <c r="L9" s="18">
        <f>I9/(I9+H9)</f>
        <v>0</v>
      </c>
      <c r="M9" s="19">
        <f>1-K9</f>
        <v>0</v>
      </c>
      <c r="N9" s="19">
        <f>1-L9</f>
        <v>1</v>
      </c>
      <c r="O9" s="20">
        <f>K9+L9-1</f>
        <v>0</v>
      </c>
      <c r="P9" s="19">
        <f>AVERAGE(K9:L9)</f>
        <v>0.5</v>
      </c>
      <c r="Q9" s="23">
        <f>$M$3*K9+$M$4*L9</f>
        <v>0.79611650485436891</v>
      </c>
      <c r="R9" s="17">
        <f>$M$3*M9*$P$4+$M$4*N9*$P$3</f>
        <v>101.94174757281554</v>
      </c>
    </row>
    <row r="10" spans="1:18" x14ac:dyDescent="0.3">
      <c r="A10" s="3">
        <v>0</v>
      </c>
      <c r="B10" s="10">
        <v>43</v>
      </c>
      <c r="C10" s="11">
        <v>1</v>
      </c>
      <c r="D10" s="6">
        <v>33</v>
      </c>
      <c r="F10" s="10">
        <v>14</v>
      </c>
      <c r="G10" s="10">
        <f t="shared" ref="G10:G35" si="0">COUNTIFS(C:C,1,D:D, CONCATENATE("&gt;=",F10))</f>
        <v>328</v>
      </c>
      <c r="H10" s="10">
        <f t="shared" ref="H10:H35" si="1">COUNTIFS(C:C,0,D:D, CONCATENATE("&gt;=",F10))</f>
        <v>83</v>
      </c>
      <c r="I10" s="10">
        <f t="shared" ref="I10:I35" si="2">COUNTIFS(C:C,0,D:D, CONCATENATE("&lt;",F10))</f>
        <v>1</v>
      </c>
      <c r="J10" s="10">
        <f t="shared" ref="J10:J35" si="3">COUNTIFS(C:C,1,D:D, CONCATENATE("&lt;",F10))</f>
        <v>0</v>
      </c>
      <c r="K10" s="18">
        <f t="shared" ref="K10:K35" si="4">G10/(G10+J10)</f>
        <v>1</v>
      </c>
      <c r="L10" s="18">
        <f t="shared" ref="L10:L35" si="5">I10/(I10+H10)</f>
        <v>1.1904761904761904E-2</v>
      </c>
      <c r="M10" s="19">
        <f t="shared" ref="M10:M35" si="6">1-K10</f>
        <v>0</v>
      </c>
      <c r="N10" s="19">
        <f t="shared" ref="N10:N35" si="7">1-L10</f>
        <v>0.98809523809523814</v>
      </c>
      <c r="O10" s="20">
        <f t="shared" ref="O10:O35" si="8">K10+L10-1</f>
        <v>1.1904761904761862E-2</v>
      </c>
      <c r="P10" s="19">
        <f t="shared" ref="P10:P35" si="9">AVERAGE(K10:L10)</f>
        <v>0.50595238095238093</v>
      </c>
      <c r="Q10" s="23">
        <f t="shared" ref="Q10:Q35" si="10">$M$3*K10+$M$4*L10</f>
        <v>0.79854368932038833</v>
      </c>
      <c r="R10" s="17">
        <f t="shared" ref="R10:R35" si="11">$M$3*M10*$P$4+$M$4*N10*$P$3</f>
        <v>100.72815533980584</v>
      </c>
    </row>
    <row r="11" spans="1:18" x14ac:dyDescent="0.3">
      <c r="A11" s="3">
        <v>0</v>
      </c>
      <c r="B11" s="10">
        <v>60</v>
      </c>
      <c r="C11" s="11">
        <v>1</v>
      </c>
      <c r="D11" s="6">
        <v>34</v>
      </c>
      <c r="F11" s="10">
        <v>16</v>
      </c>
      <c r="G11" s="10">
        <f t="shared" si="0"/>
        <v>328</v>
      </c>
      <c r="H11" s="10">
        <f t="shared" si="1"/>
        <v>81</v>
      </c>
      <c r="I11" s="10">
        <f t="shared" si="2"/>
        <v>3</v>
      </c>
      <c r="J11" s="10">
        <f t="shared" si="3"/>
        <v>0</v>
      </c>
      <c r="K11" s="18">
        <f t="shared" si="4"/>
        <v>1</v>
      </c>
      <c r="L11" s="18">
        <f t="shared" si="5"/>
        <v>3.5714285714285712E-2</v>
      </c>
      <c r="M11" s="19">
        <f t="shared" si="6"/>
        <v>0</v>
      </c>
      <c r="N11" s="19">
        <f t="shared" si="7"/>
        <v>0.9642857142857143</v>
      </c>
      <c r="O11" s="20">
        <f t="shared" si="8"/>
        <v>3.5714285714285809E-2</v>
      </c>
      <c r="P11" s="19">
        <f t="shared" si="9"/>
        <v>0.5178571428571429</v>
      </c>
      <c r="Q11" s="23">
        <f t="shared" si="10"/>
        <v>0.80339805825242716</v>
      </c>
      <c r="R11" s="17">
        <f t="shared" si="11"/>
        <v>98.300970873786426</v>
      </c>
    </row>
    <row r="12" spans="1:18" x14ac:dyDescent="0.3">
      <c r="A12" s="3">
        <v>1</v>
      </c>
      <c r="B12" s="10">
        <v>41</v>
      </c>
      <c r="C12" s="11">
        <v>1</v>
      </c>
      <c r="D12" s="6">
        <v>26</v>
      </c>
      <c r="F12" s="10">
        <v>17</v>
      </c>
      <c r="G12" s="10">
        <f t="shared" si="0"/>
        <v>327</v>
      </c>
      <c r="H12" s="10">
        <f t="shared" si="1"/>
        <v>81</v>
      </c>
      <c r="I12" s="10">
        <f t="shared" si="2"/>
        <v>3</v>
      </c>
      <c r="J12" s="10">
        <f t="shared" si="3"/>
        <v>1</v>
      </c>
      <c r="K12" s="18">
        <f t="shared" si="4"/>
        <v>0.99695121951219512</v>
      </c>
      <c r="L12" s="18">
        <f t="shared" si="5"/>
        <v>3.5714285714285712E-2</v>
      </c>
      <c r="M12" s="19">
        <f t="shared" si="6"/>
        <v>3.0487804878048808E-3</v>
      </c>
      <c r="N12" s="19">
        <f t="shared" si="7"/>
        <v>0.9642857142857143</v>
      </c>
      <c r="O12" s="20">
        <f t="shared" si="8"/>
        <v>3.2665505226480818E-2</v>
      </c>
      <c r="P12" s="19">
        <f t="shared" si="9"/>
        <v>0.51633275261324041</v>
      </c>
      <c r="Q12" s="23">
        <f t="shared" si="10"/>
        <v>0.80097087378640774</v>
      </c>
      <c r="R12" s="17">
        <f t="shared" si="11"/>
        <v>100.72815533980585</v>
      </c>
    </row>
    <row r="13" spans="1:18" x14ac:dyDescent="0.3">
      <c r="A13" s="3">
        <v>0</v>
      </c>
      <c r="B13" s="10">
        <v>23</v>
      </c>
      <c r="C13" s="11">
        <v>1</v>
      </c>
      <c r="D13" s="6">
        <v>37</v>
      </c>
      <c r="F13" s="10">
        <v>18</v>
      </c>
      <c r="G13" s="10">
        <f t="shared" si="0"/>
        <v>327</v>
      </c>
      <c r="H13" s="10">
        <f t="shared" si="1"/>
        <v>80</v>
      </c>
      <c r="I13" s="10">
        <f t="shared" si="2"/>
        <v>4</v>
      </c>
      <c r="J13" s="10">
        <f t="shared" si="3"/>
        <v>1</v>
      </c>
      <c r="K13" s="18">
        <f t="shared" si="4"/>
        <v>0.99695121951219512</v>
      </c>
      <c r="L13" s="18">
        <f t="shared" si="5"/>
        <v>4.7619047619047616E-2</v>
      </c>
      <c r="M13" s="19">
        <f t="shared" si="6"/>
        <v>3.0487804878048808E-3</v>
      </c>
      <c r="N13" s="19">
        <f t="shared" si="7"/>
        <v>0.95238095238095233</v>
      </c>
      <c r="O13" s="20">
        <f t="shared" si="8"/>
        <v>4.457026713124268E-2</v>
      </c>
      <c r="P13" s="19">
        <f t="shared" si="9"/>
        <v>0.52228513356562134</v>
      </c>
      <c r="Q13" s="23">
        <f t="shared" si="10"/>
        <v>0.80339805825242716</v>
      </c>
      <c r="R13" s="17">
        <f t="shared" si="11"/>
        <v>99.514563106796118</v>
      </c>
    </row>
    <row r="14" spans="1:18" x14ac:dyDescent="0.3">
      <c r="A14" s="3">
        <v>0</v>
      </c>
      <c r="B14" s="10">
        <v>28</v>
      </c>
      <c r="C14" s="11">
        <v>0</v>
      </c>
      <c r="D14" s="6">
        <v>18</v>
      </c>
      <c r="F14" s="10">
        <v>20</v>
      </c>
      <c r="G14" s="10">
        <f t="shared" si="0"/>
        <v>327</v>
      </c>
      <c r="H14" s="10">
        <f t="shared" si="1"/>
        <v>79</v>
      </c>
      <c r="I14" s="10">
        <f t="shared" si="2"/>
        <v>5</v>
      </c>
      <c r="J14" s="10">
        <f t="shared" si="3"/>
        <v>1</v>
      </c>
      <c r="K14" s="18">
        <f t="shared" si="4"/>
        <v>0.99695121951219512</v>
      </c>
      <c r="L14" s="18">
        <f t="shared" si="5"/>
        <v>5.9523809523809521E-2</v>
      </c>
      <c r="M14" s="19">
        <f t="shared" si="6"/>
        <v>3.0487804878048808E-3</v>
      </c>
      <c r="N14" s="19">
        <f t="shared" si="7"/>
        <v>0.94047619047619047</v>
      </c>
      <c r="O14" s="20">
        <f t="shared" si="8"/>
        <v>5.6475029036004543E-2</v>
      </c>
      <c r="P14" s="19">
        <f t="shared" si="9"/>
        <v>0.52823751451800227</v>
      </c>
      <c r="Q14" s="23">
        <f t="shared" si="10"/>
        <v>0.80582524271844658</v>
      </c>
      <c r="R14" s="17">
        <f t="shared" si="11"/>
        <v>98.300970873786426</v>
      </c>
    </row>
    <row r="15" spans="1:18" x14ac:dyDescent="0.3">
      <c r="A15" s="3">
        <v>0</v>
      </c>
      <c r="B15" s="10">
        <v>28</v>
      </c>
      <c r="C15" s="11">
        <v>1</v>
      </c>
      <c r="D15" s="6">
        <v>34</v>
      </c>
      <c r="F15" s="10">
        <v>21</v>
      </c>
      <c r="G15" s="10">
        <f t="shared" si="0"/>
        <v>325</v>
      </c>
      <c r="H15" s="10">
        <f t="shared" si="1"/>
        <v>77</v>
      </c>
      <c r="I15" s="10">
        <f t="shared" si="2"/>
        <v>7</v>
      </c>
      <c r="J15" s="10">
        <f t="shared" si="3"/>
        <v>3</v>
      </c>
      <c r="K15" s="18">
        <f t="shared" si="4"/>
        <v>0.99085365853658536</v>
      </c>
      <c r="L15" s="18">
        <f t="shared" si="5"/>
        <v>8.3333333333333329E-2</v>
      </c>
      <c r="M15" s="19">
        <f t="shared" si="6"/>
        <v>9.1463414634146423E-3</v>
      </c>
      <c r="N15" s="19">
        <f t="shared" si="7"/>
        <v>0.91666666666666663</v>
      </c>
      <c r="O15" s="20">
        <f t="shared" si="8"/>
        <v>7.4186991869918728E-2</v>
      </c>
      <c r="P15" s="19">
        <f t="shared" si="9"/>
        <v>0.53709349593495936</v>
      </c>
      <c r="Q15" s="23">
        <f t="shared" si="10"/>
        <v>0.80582524271844658</v>
      </c>
      <c r="R15" s="17">
        <f t="shared" si="11"/>
        <v>100.72815533980584</v>
      </c>
    </row>
    <row r="16" spans="1:18" x14ac:dyDescent="0.3">
      <c r="A16" s="3">
        <v>1</v>
      </c>
      <c r="B16" s="10">
        <v>34</v>
      </c>
      <c r="C16" s="11">
        <v>0</v>
      </c>
      <c r="D16" s="6">
        <v>34</v>
      </c>
      <c r="F16" s="27">
        <v>22</v>
      </c>
      <c r="G16" s="10">
        <f t="shared" si="0"/>
        <v>325</v>
      </c>
      <c r="H16" s="10">
        <f t="shared" si="1"/>
        <v>75</v>
      </c>
      <c r="I16" s="10">
        <f t="shared" si="2"/>
        <v>9</v>
      </c>
      <c r="J16" s="10">
        <f t="shared" si="3"/>
        <v>3</v>
      </c>
      <c r="K16" s="18">
        <f t="shared" si="4"/>
        <v>0.99085365853658536</v>
      </c>
      <c r="L16" s="18">
        <f t="shared" si="5"/>
        <v>0.10714285714285714</v>
      </c>
      <c r="M16" s="19">
        <f t="shared" si="6"/>
        <v>9.1463414634146423E-3</v>
      </c>
      <c r="N16" s="19">
        <f t="shared" si="7"/>
        <v>0.8928571428571429</v>
      </c>
      <c r="O16" s="20">
        <f t="shared" si="8"/>
        <v>9.7996515679442453E-2</v>
      </c>
      <c r="P16" s="19">
        <f t="shared" si="9"/>
        <v>0.54899825783972123</v>
      </c>
      <c r="Q16" s="30">
        <f t="shared" si="10"/>
        <v>0.81067961165048541</v>
      </c>
      <c r="R16" s="17">
        <f t="shared" si="11"/>
        <v>98.30097087378644</v>
      </c>
    </row>
    <row r="17" spans="1:18" x14ac:dyDescent="0.3">
      <c r="A17" s="3">
        <v>0</v>
      </c>
      <c r="B17" s="10">
        <v>27</v>
      </c>
      <c r="C17" s="11">
        <v>0</v>
      </c>
      <c r="D17" s="6">
        <v>39</v>
      </c>
      <c r="F17" s="31">
        <v>23</v>
      </c>
      <c r="G17" s="10">
        <f t="shared" si="0"/>
        <v>323</v>
      </c>
      <c r="H17" s="10">
        <f t="shared" si="1"/>
        <v>74</v>
      </c>
      <c r="I17" s="10">
        <f t="shared" si="2"/>
        <v>10</v>
      </c>
      <c r="J17" s="10">
        <f t="shared" si="3"/>
        <v>5</v>
      </c>
      <c r="K17" s="18">
        <f>G17/(G17+J17)</f>
        <v>0.9847560975609756</v>
      </c>
      <c r="L17" s="18">
        <f t="shared" si="5"/>
        <v>0.11904761904761904</v>
      </c>
      <c r="M17" s="19">
        <f t="shared" si="6"/>
        <v>1.5243902439024404E-2</v>
      </c>
      <c r="N17" s="19">
        <f t="shared" si="7"/>
        <v>0.88095238095238093</v>
      </c>
      <c r="O17" s="20">
        <f t="shared" si="8"/>
        <v>0.10380371660859455</v>
      </c>
      <c r="P17" s="19">
        <f t="shared" si="9"/>
        <v>0.55190185830429728</v>
      </c>
      <c r="Q17" s="29">
        <f t="shared" si="10"/>
        <v>0.80825242718446599</v>
      </c>
      <c r="R17" s="17">
        <f t="shared" si="11"/>
        <v>101.94174757281554</v>
      </c>
    </row>
    <row r="18" spans="1:18" x14ac:dyDescent="0.3">
      <c r="A18" s="3">
        <v>0</v>
      </c>
      <c r="B18" s="10">
        <v>45</v>
      </c>
      <c r="C18" s="11">
        <v>1</v>
      </c>
      <c r="D18" s="6">
        <v>37</v>
      </c>
      <c r="F18" s="10">
        <v>24</v>
      </c>
      <c r="G18" s="10">
        <f t="shared" si="0"/>
        <v>313</v>
      </c>
      <c r="H18" s="10">
        <f t="shared" si="1"/>
        <v>71</v>
      </c>
      <c r="I18" s="10">
        <f t="shared" si="2"/>
        <v>13</v>
      </c>
      <c r="J18" s="10">
        <f t="shared" si="3"/>
        <v>15</v>
      </c>
      <c r="K18" s="18">
        <f>G18/(G18+J18)</f>
        <v>0.95426829268292679</v>
      </c>
      <c r="L18" s="18">
        <f t="shared" si="5"/>
        <v>0.15476190476190477</v>
      </c>
      <c r="M18" s="19">
        <f t="shared" si="6"/>
        <v>4.5731707317073211E-2</v>
      </c>
      <c r="N18" s="19">
        <f t="shared" si="7"/>
        <v>0.84523809523809523</v>
      </c>
      <c r="O18" s="20">
        <f t="shared" si="8"/>
        <v>0.10903019744483156</v>
      </c>
      <c r="P18" s="19">
        <f t="shared" si="9"/>
        <v>0.55451509872241578</v>
      </c>
      <c r="Q18" s="23">
        <f t="shared" si="10"/>
        <v>0.79126213592233008</v>
      </c>
      <c r="R18" s="17">
        <f t="shared" si="11"/>
        <v>122.57281553398062</v>
      </c>
    </row>
    <row r="19" spans="1:18" x14ac:dyDescent="0.3">
      <c r="A19" s="3">
        <v>0</v>
      </c>
      <c r="B19" s="10">
        <v>26</v>
      </c>
      <c r="C19" s="11">
        <v>1</v>
      </c>
      <c r="D19" s="6">
        <v>31</v>
      </c>
      <c r="F19" s="10">
        <v>25</v>
      </c>
      <c r="G19" s="10">
        <f t="shared" si="0"/>
        <v>309</v>
      </c>
      <c r="H19" s="10">
        <f t="shared" si="1"/>
        <v>68</v>
      </c>
      <c r="I19" s="10">
        <f t="shared" si="2"/>
        <v>16</v>
      </c>
      <c r="J19" s="10">
        <f t="shared" si="3"/>
        <v>19</v>
      </c>
      <c r="K19" s="18">
        <f t="shared" si="4"/>
        <v>0.94207317073170727</v>
      </c>
      <c r="L19" s="18">
        <f>I19/(I19+H19)</f>
        <v>0.19047619047619047</v>
      </c>
      <c r="M19" s="19">
        <f t="shared" si="6"/>
        <v>5.7926829268292734E-2</v>
      </c>
      <c r="N19" s="19">
        <f t="shared" si="7"/>
        <v>0.80952380952380953</v>
      </c>
      <c r="O19" s="20">
        <f t="shared" si="8"/>
        <v>0.13254936120789784</v>
      </c>
      <c r="P19" s="19">
        <f t="shared" si="9"/>
        <v>0.56627468060394892</v>
      </c>
      <c r="Q19" s="23">
        <f t="shared" si="10"/>
        <v>0.78883495145631055</v>
      </c>
      <c r="R19" s="17">
        <f t="shared" si="11"/>
        <v>128.64077669902917</v>
      </c>
    </row>
    <row r="20" spans="1:18" x14ac:dyDescent="0.3">
      <c r="A20" s="3">
        <v>0</v>
      </c>
      <c r="B20" s="10">
        <v>28</v>
      </c>
      <c r="C20" s="11">
        <v>1</v>
      </c>
      <c r="D20" s="6">
        <v>33</v>
      </c>
      <c r="F20" s="10">
        <v>26</v>
      </c>
      <c r="G20" s="10">
        <f t="shared" si="0"/>
        <v>293</v>
      </c>
      <c r="H20" s="10">
        <f t="shared" si="1"/>
        <v>61</v>
      </c>
      <c r="I20" s="10">
        <f t="shared" si="2"/>
        <v>23</v>
      </c>
      <c r="J20" s="10">
        <f t="shared" si="3"/>
        <v>35</v>
      </c>
      <c r="K20" s="18">
        <f t="shared" si="4"/>
        <v>0.89329268292682928</v>
      </c>
      <c r="L20" s="18">
        <f t="shared" si="5"/>
        <v>0.27380952380952384</v>
      </c>
      <c r="M20" s="19">
        <f t="shared" si="6"/>
        <v>0.10670731707317072</v>
      </c>
      <c r="N20" s="19">
        <f t="shared" si="7"/>
        <v>0.72619047619047616</v>
      </c>
      <c r="O20" s="20">
        <f t="shared" si="8"/>
        <v>0.16710220673635323</v>
      </c>
      <c r="P20" s="19">
        <f t="shared" si="9"/>
        <v>0.58355110336817662</v>
      </c>
      <c r="Q20" s="23">
        <f t="shared" si="10"/>
        <v>0.76699029126213591</v>
      </c>
      <c r="R20" s="17">
        <f t="shared" si="11"/>
        <v>158.98058252427182</v>
      </c>
    </row>
    <row r="21" spans="1:18" x14ac:dyDescent="0.3">
      <c r="A21" s="3">
        <v>0</v>
      </c>
      <c r="B21" s="10">
        <v>26</v>
      </c>
      <c r="C21" s="11">
        <v>1</v>
      </c>
      <c r="D21" s="6">
        <v>34</v>
      </c>
      <c r="F21" s="10">
        <v>27</v>
      </c>
      <c r="G21" s="10">
        <f t="shared" si="0"/>
        <v>281</v>
      </c>
      <c r="H21" s="10">
        <f t="shared" si="1"/>
        <v>59</v>
      </c>
      <c r="I21" s="10">
        <f t="shared" si="2"/>
        <v>25</v>
      </c>
      <c r="J21" s="10">
        <f t="shared" si="3"/>
        <v>47</v>
      </c>
      <c r="K21" s="18">
        <f t="shared" si="4"/>
        <v>0.85670731707317072</v>
      </c>
      <c r="L21" s="18">
        <f t="shared" si="5"/>
        <v>0.29761904761904762</v>
      </c>
      <c r="M21" s="19">
        <f t="shared" si="6"/>
        <v>0.14329268292682928</v>
      </c>
      <c r="N21" s="19">
        <f t="shared" si="7"/>
        <v>0.70238095238095233</v>
      </c>
      <c r="O21" s="20">
        <f t="shared" si="8"/>
        <v>0.15432636469221839</v>
      </c>
      <c r="P21" s="19">
        <f t="shared" si="9"/>
        <v>0.57716318234610919</v>
      </c>
      <c r="Q21" s="23">
        <f t="shared" si="10"/>
        <v>0.74271844660194164</v>
      </c>
      <c r="R21" s="17">
        <f t="shared" si="11"/>
        <v>185.67961165048544</v>
      </c>
    </row>
    <row r="22" spans="1:18" x14ac:dyDescent="0.3">
      <c r="A22" s="3">
        <v>0</v>
      </c>
      <c r="B22" s="10">
        <v>30</v>
      </c>
      <c r="C22" s="11">
        <v>0</v>
      </c>
      <c r="D22" s="6">
        <v>32</v>
      </c>
      <c r="F22" s="10">
        <v>28</v>
      </c>
      <c r="G22" s="10">
        <f t="shared" si="0"/>
        <v>269</v>
      </c>
      <c r="H22" s="10">
        <f t="shared" si="1"/>
        <v>55</v>
      </c>
      <c r="I22" s="10">
        <f t="shared" si="2"/>
        <v>29</v>
      </c>
      <c r="J22" s="10">
        <f t="shared" si="3"/>
        <v>59</v>
      </c>
      <c r="K22" s="18">
        <f t="shared" si="4"/>
        <v>0.82012195121951215</v>
      </c>
      <c r="L22" s="18">
        <f t="shared" si="5"/>
        <v>0.34523809523809523</v>
      </c>
      <c r="M22" s="19">
        <f t="shared" si="6"/>
        <v>0.17987804878048785</v>
      </c>
      <c r="N22" s="19">
        <f t="shared" si="7"/>
        <v>0.65476190476190477</v>
      </c>
      <c r="O22" s="20">
        <f t="shared" si="8"/>
        <v>0.16536004645760727</v>
      </c>
      <c r="P22" s="19">
        <f t="shared" si="9"/>
        <v>0.58268002322880363</v>
      </c>
      <c r="Q22" s="23">
        <f t="shared" si="10"/>
        <v>0.72330097087378631</v>
      </c>
      <c r="R22" s="17">
        <f t="shared" si="11"/>
        <v>209.95145631067967</v>
      </c>
    </row>
    <row r="23" spans="1:18" x14ac:dyDescent="0.3">
      <c r="A23" s="3">
        <v>0</v>
      </c>
      <c r="B23" s="10">
        <v>25</v>
      </c>
      <c r="C23" s="11">
        <v>0</v>
      </c>
      <c r="D23" s="6">
        <v>38</v>
      </c>
      <c r="F23" s="10">
        <v>29</v>
      </c>
      <c r="G23" s="10">
        <f t="shared" si="0"/>
        <v>258</v>
      </c>
      <c r="H23" s="10">
        <f t="shared" si="1"/>
        <v>48</v>
      </c>
      <c r="I23" s="10">
        <f t="shared" si="2"/>
        <v>36</v>
      </c>
      <c r="J23" s="10">
        <f t="shared" si="3"/>
        <v>70</v>
      </c>
      <c r="K23" s="18">
        <f t="shared" si="4"/>
        <v>0.78658536585365857</v>
      </c>
      <c r="L23" s="18">
        <f t="shared" si="5"/>
        <v>0.42857142857142855</v>
      </c>
      <c r="M23" s="19">
        <f t="shared" si="6"/>
        <v>0.21341463414634143</v>
      </c>
      <c r="N23" s="19">
        <f t="shared" si="7"/>
        <v>0.5714285714285714</v>
      </c>
      <c r="O23" s="20">
        <f t="shared" si="8"/>
        <v>0.21515679442508717</v>
      </c>
      <c r="P23" s="19">
        <f t="shared" si="9"/>
        <v>0.60757839721254359</v>
      </c>
      <c r="Q23" s="23">
        <f t="shared" si="10"/>
        <v>0.71359223300970875</v>
      </c>
      <c r="R23" s="17">
        <f t="shared" si="11"/>
        <v>228.15533980582524</v>
      </c>
    </row>
    <row r="24" spans="1:18" x14ac:dyDescent="0.3">
      <c r="A24" s="3">
        <v>1</v>
      </c>
      <c r="B24" s="10">
        <v>47</v>
      </c>
      <c r="C24" s="11">
        <v>1</v>
      </c>
      <c r="D24" s="6">
        <v>31</v>
      </c>
      <c r="F24" s="26">
        <v>30</v>
      </c>
      <c r="G24" s="10">
        <f t="shared" si="0"/>
        <v>247</v>
      </c>
      <c r="H24" s="10">
        <f t="shared" si="1"/>
        <v>40</v>
      </c>
      <c r="I24" s="10">
        <f t="shared" si="2"/>
        <v>44</v>
      </c>
      <c r="J24" s="10">
        <f t="shared" si="3"/>
        <v>81</v>
      </c>
      <c r="K24" s="21">
        <f t="shared" si="4"/>
        <v>0.75304878048780488</v>
      </c>
      <c r="L24" s="21">
        <f t="shared" si="5"/>
        <v>0.52380952380952384</v>
      </c>
      <c r="M24" s="19">
        <f t="shared" si="6"/>
        <v>0.24695121951219512</v>
      </c>
      <c r="N24" s="19">
        <f t="shared" si="7"/>
        <v>0.47619047619047616</v>
      </c>
      <c r="O24" s="25">
        <f t="shared" si="8"/>
        <v>0.27685830429732872</v>
      </c>
      <c r="P24" s="19">
        <f t="shared" si="9"/>
        <v>0.63842915214866436</v>
      </c>
      <c r="Q24" s="23">
        <f t="shared" si="10"/>
        <v>0.7063106796116505</v>
      </c>
      <c r="R24" s="17">
        <f t="shared" si="11"/>
        <v>245.14563106796118</v>
      </c>
    </row>
    <row r="25" spans="1:18" x14ac:dyDescent="0.3">
      <c r="A25" s="3">
        <v>0</v>
      </c>
      <c r="B25" s="10">
        <v>37</v>
      </c>
      <c r="C25" s="11">
        <v>0</v>
      </c>
      <c r="D25" s="6">
        <v>39</v>
      </c>
      <c r="F25" s="10">
        <v>31</v>
      </c>
      <c r="G25" s="10">
        <f t="shared" si="0"/>
        <v>222</v>
      </c>
      <c r="H25" s="10">
        <f t="shared" si="1"/>
        <v>36</v>
      </c>
      <c r="I25" s="10">
        <f t="shared" si="2"/>
        <v>48</v>
      </c>
      <c r="J25" s="10">
        <f t="shared" si="3"/>
        <v>106</v>
      </c>
      <c r="K25" s="18">
        <f t="shared" si="4"/>
        <v>0.67682926829268297</v>
      </c>
      <c r="L25" s="18">
        <f t="shared" si="5"/>
        <v>0.5714285714285714</v>
      </c>
      <c r="M25" s="19">
        <f t="shared" si="6"/>
        <v>0.32317073170731703</v>
      </c>
      <c r="N25" s="19">
        <f t="shared" si="7"/>
        <v>0.4285714285714286</v>
      </c>
      <c r="O25" s="20">
        <f t="shared" si="8"/>
        <v>0.24825783972125448</v>
      </c>
      <c r="P25" s="19">
        <f t="shared" si="9"/>
        <v>0.62412891986062724</v>
      </c>
      <c r="Q25" s="23">
        <f t="shared" si="10"/>
        <v>0.65533980582524265</v>
      </c>
      <c r="R25" s="17">
        <f t="shared" si="11"/>
        <v>300.97087378640771</v>
      </c>
    </row>
    <row r="26" spans="1:18" x14ac:dyDescent="0.3">
      <c r="A26" s="3">
        <v>0</v>
      </c>
      <c r="B26" s="10">
        <v>44</v>
      </c>
      <c r="C26" s="11">
        <v>1</v>
      </c>
      <c r="D26" s="6">
        <v>29</v>
      </c>
      <c r="F26" s="10">
        <v>32</v>
      </c>
      <c r="G26" s="10">
        <f t="shared" si="0"/>
        <v>200</v>
      </c>
      <c r="H26" s="10">
        <f t="shared" si="1"/>
        <v>32</v>
      </c>
      <c r="I26" s="10">
        <f t="shared" si="2"/>
        <v>52</v>
      </c>
      <c r="J26" s="10">
        <f t="shared" si="3"/>
        <v>128</v>
      </c>
      <c r="K26" s="18">
        <f t="shared" si="4"/>
        <v>0.6097560975609756</v>
      </c>
      <c r="L26" s="18">
        <f t="shared" si="5"/>
        <v>0.61904761904761907</v>
      </c>
      <c r="M26" s="19">
        <f t="shared" si="6"/>
        <v>0.3902439024390244</v>
      </c>
      <c r="N26" s="19">
        <f t="shared" si="7"/>
        <v>0.38095238095238093</v>
      </c>
      <c r="O26" s="20">
        <f t="shared" si="8"/>
        <v>0.22880371660859478</v>
      </c>
      <c r="P26" s="19">
        <f t="shared" si="9"/>
        <v>0.61440185830429739</v>
      </c>
      <c r="Q26" s="23">
        <f t="shared" si="10"/>
        <v>0.61165048543689315</v>
      </c>
      <c r="R26" s="17">
        <f t="shared" si="11"/>
        <v>349.51456310679617</v>
      </c>
    </row>
    <row r="27" spans="1:18" x14ac:dyDescent="0.3">
      <c r="A27" s="3">
        <v>0</v>
      </c>
      <c r="B27" s="10">
        <v>35</v>
      </c>
      <c r="C27" s="11">
        <v>1</v>
      </c>
      <c r="D27" s="6">
        <v>33</v>
      </c>
      <c r="F27" s="10">
        <v>33</v>
      </c>
      <c r="G27" s="10">
        <f t="shared" si="0"/>
        <v>166</v>
      </c>
      <c r="H27" s="10">
        <f t="shared" si="1"/>
        <v>25</v>
      </c>
      <c r="I27" s="10">
        <f t="shared" si="2"/>
        <v>59</v>
      </c>
      <c r="J27" s="10">
        <f t="shared" si="3"/>
        <v>162</v>
      </c>
      <c r="K27" s="18">
        <f t="shared" si="4"/>
        <v>0.50609756097560976</v>
      </c>
      <c r="L27" s="18">
        <f t="shared" si="5"/>
        <v>0.70238095238095233</v>
      </c>
      <c r="M27" s="19">
        <f t="shared" si="6"/>
        <v>0.49390243902439024</v>
      </c>
      <c r="N27" s="19">
        <f t="shared" si="7"/>
        <v>0.29761904761904767</v>
      </c>
      <c r="O27" s="20">
        <f t="shared" si="8"/>
        <v>0.20847851335656209</v>
      </c>
      <c r="P27" s="19">
        <f t="shared" si="9"/>
        <v>0.60423925667828104</v>
      </c>
      <c r="Q27" s="23">
        <f t="shared" si="10"/>
        <v>0.54611650485436891</v>
      </c>
      <c r="R27" s="17">
        <f t="shared" si="11"/>
        <v>423.54368932038835</v>
      </c>
    </row>
    <row r="28" spans="1:18" x14ac:dyDescent="0.3">
      <c r="A28" s="3">
        <v>0</v>
      </c>
      <c r="B28" s="10">
        <v>31</v>
      </c>
      <c r="C28" s="11">
        <v>1</v>
      </c>
      <c r="D28" s="6">
        <v>37</v>
      </c>
      <c r="F28" s="10">
        <v>34</v>
      </c>
      <c r="G28" s="10">
        <f t="shared" si="0"/>
        <v>133</v>
      </c>
      <c r="H28" s="10">
        <f t="shared" si="1"/>
        <v>20</v>
      </c>
      <c r="I28" s="10">
        <f t="shared" si="2"/>
        <v>64</v>
      </c>
      <c r="J28" s="10">
        <f t="shared" si="3"/>
        <v>195</v>
      </c>
      <c r="K28" s="18">
        <f t="shared" si="4"/>
        <v>0.40548780487804881</v>
      </c>
      <c r="L28" s="18">
        <f t="shared" si="5"/>
        <v>0.76190476190476186</v>
      </c>
      <c r="M28" s="19">
        <f t="shared" si="6"/>
        <v>0.59451219512195119</v>
      </c>
      <c r="N28" s="19">
        <f t="shared" si="7"/>
        <v>0.23809523809523814</v>
      </c>
      <c r="O28" s="20">
        <f t="shared" si="8"/>
        <v>0.16739256678281067</v>
      </c>
      <c r="P28" s="19">
        <f t="shared" si="9"/>
        <v>0.58369628339140534</v>
      </c>
      <c r="Q28" s="23">
        <f t="shared" si="10"/>
        <v>0.47815533980582525</v>
      </c>
      <c r="R28" s="17">
        <f t="shared" si="11"/>
        <v>497.57281553398053</v>
      </c>
    </row>
    <row r="29" spans="1:18" x14ac:dyDescent="0.3">
      <c r="A29" s="3">
        <v>0</v>
      </c>
      <c r="B29" s="10">
        <v>28</v>
      </c>
      <c r="C29" s="11">
        <v>0</v>
      </c>
      <c r="D29" s="6">
        <v>35</v>
      </c>
      <c r="F29" s="10">
        <v>35</v>
      </c>
      <c r="G29" s="10">
        <f t="shared" si="0"/>
        <v>98</v>
      </c>
      <c r="H29" s="10">
        <f t="shared" si="1"/>
        <v>17</v>
      </c>
      <c r="I29" s="10">
        <f t="shared" si="2"/>
        <v>67</v>
      </c>
      <c r="J29" s="10">
        <f t="shared" si="3"/>
        <v>230</v>
      </c>
      <c r="K29" s="18">
        <f t="shared" si="4"/>
        <v>0.29878048780487804</v>
      </c>
      <c r="L29" s="18">
        <f t="shared" si="5"/>
        <v>0.79761904761904767</v>
      </c>
      <c r="M29" s="19">
        <f t="shared" si="6"/>
        <v>0.70121951219512191</v>
      </c>
      <c r="N29" s="19">
        <f t="shared" si="7"/>
        <v>0.20238095238095233</v>
      </c>
      <c r="O29" s="20">
        <f t="shared" si="8"/>
        <v>9.6399535423925764E-2</v>
      </c>
      <c r="P29" s="19">
        <f t="shared" si="9"/>
        <v>0.54819976771196288</v>
      </c>
      <c r="Q29" s="23">
        <f t="shared" si="10"/>
        <v>0.40048543689320393</v>
      </c>
      <c r="R29" s="17">
        <f t="shared" si="11"/>
        <v>578.88349514563106</v>
      </c>
    </row>
    <row r="30" spans="1:18" x14ac:dyDescent="0.3">
      <c r="A30" s="3">
        <v>0</v>
      </c>
      <c r="B30" s="10">
        <v>30</v>
      </c>
      <c r="C30" s="11">
        <v>1</v>
      </c>
      <c r="D30" s="6">
        <v>35</v>
      </c>
      <c r="F30" s="10">
        <v>36</v>
      </c>
      <c r="G30" s="10">
        <f t="shared" si="0"/>
        <v>75</v>
      </c>
      <c r="H30" s="10">
        <f t="shared" si="1"/>
        <v>13</v>
      </c>
      <c r="I30" s="10">
        <f t="shared" si="2"/>
        <v>71</v>
      </c>
      <c r="J30" s="10">
        <f t="shared" si="3"/>
        <v>253</v>
      </c>
      <c r="K30" s="18">
        <f t="shared" si="4"/>
        <v>0.22865853658536586</v>
      </c>
      <c r="L30" s="18">
        <f t="shared" si="5"/>
        <v>0.84523809523809523</v>
      </c>
      <c r="M30" s="19">
        <f t="shared" si="6"/>
        <v>0.77134146341463417</v>
      </c>
      <c r="N30" s="19">
        <f t="shared" si="7"/>
        <v>0.15476190476190477</v>
      </c>
      <c r="O30" s="20">
        <f t="shared" si="8"/>
        <v>7.3896631823461068E-2</v>
      </c>
      <c r="P30" s="19">
        <f t="shared" si="9"/>
        <v>0.53694831591173053</v>
      </c>
      <c r="Q30" s="23">
        <f t="shared" si="10"/>
        <v>0.35436893203883496</v>
      </c>
      <c r="R30" s="17">
        <f t="shared" si="11"/>
        <v>629.85436893203882</v>
      </c>
    </row>
    <row r="31" spans="1:18" x14ac:dyDescent="0.3">
      <c r="A31" s="3">
        <v>0</v>
      </c>
      <c r="B31" s="10">
        <v>29</v>
      </c>
      <c r="C31" s="11">
        <v>1</v>
      </c>
      <c r="D31" s="6">
        <v>32</v>
      </c>
      <c r="F31" s="10">
        <v>37</v>
      </c>
      <c r="G31" s="10">
        <f t="shared" si="0"/>
        <v>57</v>
      </c>
      <c r="H31" s="10">
        <f t="shared" si="1"/>
        <v>8</v>
      </c>
      <c r="I31" s="10">
        <f t="shared" si="2"/>
        <v>76</v>
      </c>
      <c r="J31" s="10">
        <f t="shared" si="3"/>
        <v>271</v>
      </c>
      <c r="K31" s="18">
        <f t="shared" si="4"/>
        <v>0.17378048780487804</v>
      </c>
      <c r="L31" s="18">
        <f t="shared" si="5"/>
        <v>0.90476190476190477</v>
      </c>
      <c r="M31" s="19">
        <f t="shared" si="6"/>
        <v>0.82621951219512191</v>
      </c>
      <c r="N31" s="19">
        <f t="shared" si="7"/>
        <v>9.5238095238095233E-2</v>
      </c>
      <c r="O31" s="20">
        <f t="shared" si="8"/>
        <v>7.8542392566782748E-2</v>
      </c>
      <c r="P31" s="19">
        <f t="shared" si="9"/>
        <v>0.53927119628339137</v>
      </c>
      <c r="Q31" s="23">
        <f t="shared" si="10"/>
        <v>0.32281553398058255</v>
      </c>
      <c r="R31" s="17">
        <f t="shared" si="11"/>
        <v>667.47572815533977</v>
      </c>
    </row>
    <row r="32" spans="1:18" x14ac:dyDescent="0.3">
      <c r="A32" s="3">
        <v>0</v>
      </c>
      <c r="B32" s="10">
        <v>33</v>
      </c>
      <c r="C32" s="11">
        <v>0</v>
      </c>
      <c r="D32" s="6">
        <v>35</v>
      </c>
      <c r="F32" s="10">
        <v>38</v>
      </c>
      <c r="G32" s="10">
        <f t="shared" si="0"/>
        <v>26</v>
      </c>
      <c r="H32" s="10">
        <f t="shared" si="1"/>
        <v>7</v>
      </c>
      <c r="I32" s="10">
        <f t="shared" si="2"/>
        <v>77</v>
      </c>
      <c r="J32" s="10">
        <f t="shared" si="3"/>
        <v>302</v>
      </c>
      <c r="K32" s="18">
        <f t="shared" si="4"/>
        <v>7.926829268292683E-2</v>
      </c>
      <c r="L32" s="18">
        <f t="shared" si="5"/>
        <v>0.91666666666666663</v>
      </c>
      <c r="M32" s="19">
        <f t="shared" si="6"/>
        <v>0.92073170731707321</v>
      </c>
      <c r="N32" s="19">
        <f t="shared" si="7"/>
        <v>8.333333333333337E-2</v>
      </c>
      <c r="O32" s="20">
        <f t="shared" si="8"/>
        <v>-4.0650406504065817E-3</v>
      </c>
      <c r="P32" s="19">
        <f t="shared" si="9"/>
        <v>0.49796747967479671</v>
      </c>
      <c r="Q32" s="23">
        <f t="shared" si="10"/>
        <v>0.25</v>
      </c>
      <c r="R32" s="17">
        <f t="shared" si="11"/>
        <v>741.50485436893211</v>
      </c>
    </row>
    <row r="33" spans="1:18" x14ac:dyDescent="0.3">
      <c r="A33" s="3">
        <v>0</v>
      </c>
      <c r="B33" s="10">
        <v>27</v>
      </c>
      <c r="C33" s="11">
        <v>0</v>
      </c>
      <c r="D33" s="6">
        <v>40</v>
      </c>
      <c r="F33" s="10">
        <v>39</v>
      </c>
      <c r="G33" s="10">
        <f t="shared" si="0"/>
        <v>15</v>
      </c>
      <c r="H33" s="10">
        <f t="shared" si="1"/>
        <v>5</v>
      </c>
      <c r="I33" s="10">
        <f t="shared" si="2"/>
        <v>79</v>
      </c>
      <c r="J33" s="10">
        <f t="shared" si="3"/>
        <v>313</v>
      </c>
      <c r="K33" s="18">
        <f t="shared" si="4"/>
        <v>4.573170731707317E-2</v>
      </c>
      <c r="L33" s="18">
        <f t="shared" si="5"/>
        <v>0.94047619047619047</v>
      </c>
      <c r="M33" s="19">
        <f t="shared" si="6"/>
        <v>0.95426829268292679</v>
      </c>
      <c r="N33" s="19">
        <f t="shared" si="7"/>
        <v>5.9523809523809534E-2</v>
      </c>
      <c r="O33" s="20">
        <f t="shared" si="8"/>
        <v>-1.3792102206736323E-2</v>
      </c>
      <c r="P33" s="19">
        <f t="shared" si="9"/>
        <v>0.49310394889663184</v>
      </c>
      <c r="Q33" s="23">
        <f t="shared" si="10"/>
        <v>0.22815533980582525</v>
      </c>
      <c r="R33" s="17">
        <f t="shared" si="11"/>
        <v>765.77669902912623</v>
      </c>
    </row>
    <row r="34" spans="1:18" x14ac:dyDescent="0.3">
      <c r="A34" s="3">
        <v>0</v>
      </c>
      <c r="B34" s="10">
        <v>25</v>
      </c>
      <c r="C34" s="11">
        <v>1</v>
      </c>
      <c r="D34" s="6">
        <v>37</v>
      </c>
      <c r="F34" s="10">
        <v>40</v>
      </c>
      <c r="G34" s="10">
        <f t="shared" si="0"/>
        <v>5</v>
      </c>
      <c r="H34" s="10">
        <f t="shared" si="1"/>
        <v>2</v>
      </c>
      <c r="I34" s="10">
        <f t="shared" si="2"/>
        <v>82</v>
      </c>
      <c r="J34" s="10">
        <f t="shared" si="3"/>
        <v>323</v>
      </c>
      <c r="K34" s="18">
        <f t="shared" si="4"/>
        <v>1.524390243902439E-2</v>
      </c>
      <c r="L34" s="18">
        <f t="shared" si="5"/>
        <v>0.97619047619047616</v>
      </c>
      <c r="M34" s="19">
        <f t="shared" si="6"/>
        <v>0.9847560975609756</v>
      </c>
      <c r="N34" s="19">
        <f t="shared" si="7"/>
        <v>2.3809523809523836E-2</v>
      </c>
      <c r="O34" s="20">
        <f t="shared" si="8"/>
        <v>-8.5656213704994322E-3</v>
      </c>
      <c r="P34" s="19">
        <f t="shared" si="9"/>
        <v>0.49571718931475028</v>
      </c>
      <c r="Q34" s="23">
        <f t="shared" si="10"/>
        <v>0.21116504854368934</v>
      </c>
      <c r="R34" s="17">
        <f t="shared" si="11"/>
        <v>786.40776699029129</v>
      </c>
    </row>
    <row r="35" spans="1:18" x14ac:dyDescent="0.3">
      <c r="A35" s="3">
        <v>0</v>
      </c>
      <c r="B35" s="10">
        <v>28</v>
      </c>
      <c r="C35" s="11">
        <v>1</v>
      </c>
      <c r="D35" s="6">
        <v>33</v>
      </c>
      <c r="F35" s="10">
        <v>41</v>
      </c>
      <c r="G35" s="10">
        <f t="shared" si="0"/>
        <v>0</v>
      </c>
      <c r="H35" s="10">
        <f t="shared" si="1"/>
        <v>0</v>
      </c>
      <c r="I35" s="10">
        <f t="shared" si="2"/>
        <v>84</v>
      </c>
      <c r="J35" s="10">
        <f t="shared" si="3"/>
        <v>328</v>
      </c>
      <c r="K35" s="18">
        <f t="shared" si="4"/>
        <v>0</v>
      </c>
      <c r="L35" s="18">
        <f t="shared" si="5"/>
        <v>1</v>
      </c>
      <c r="M35" s="19">
        <f t="shared" si="6"/>
        <v>1</v>
      </c>
      <c r="N35" s="19">
        <f t="shared" si="7"/>
        <v>0</v>
      </c>
      <c r="O35" s="20">
        <f t="shared" si="8"/>
        <v>0</v>
      </c>
      <c r="P35" s="19">
        <f t="shared" si="9"/>
        <v>0.5</v>
      </c>
      <c r="Q35" s="23">
        <f t="shared" si="10"/>
        <v>0.20388349514563109</v>
      </c>
      <c r="R35" s="17">
        <f t="shared" si="11"/>
        <v>796.11650485436894</v>
      </c>
    </row>
    <row r="36" spans="1:18" x14ac:dyDescent="0.3">
      <c r="A36" s="3">
        <v>1</v>
      </c>
      <c r="B36" s="10">
        <v>29</v>
      </c>
      <c r="C36" s="11">
        <v>0</v>
      </c>
      <c r="D36" s="6">
        <v>27</v>
      </c>
    </row>
    <row r="37" spans="1:18" x14ac:dyDescent="0.3">
      <c r="A37" s="3">
        <v>0</v>
      </c>
      <c r="B37" s="10">
        <v>62</v>
      </c>
      <c r="C37" s="11">
        <v>1</v>
      </c>
      <c r="D37" s="6">
        <v>32</v>
      </c>
    </row>
    <row r="38" spans="1:18" x14ac:dyDescent="0.3">
      <c r="A38" s="3">
        <v>0</v>
      </c>
      <c r="B38" s="10">
        <v>29</v>
      </c>
      <c r="C38" s="11">
        <v>1</v>
      </c>
      <c r="D38" s="6">
        <v>35</v>
      </c>
    </row>
    <row r="39" spans="1:18" x14ac:dyDescent="0.3">
      <c r="A39" s="3">
        <v>1</v>
      </c>
      <c r="B39" s="10">
        <v>32</v>
      </c>
      <c r="C39" s="11">
        <v>1</v>
      </c>
      <c r="D39" s="6">
        <v>24</v>
      </c>
    </row>
    <row r="40" spans="1:18" x14ac:dyDescent="0.3">
      <c r="A40" s="3">
        <v>0</v>
      </c>
      <c r="B40" s="10">
        <v>28</v>
      </c>
      <c r="C40" s="11">
        <v>1</v>
      </c>
      <c r="D40" s="6">
        <v>25</v>
      </c>
    </row>
    <row r="41" spans="1:18" x14ac:dyDescent="0.3">
      <c r="A41" s="3">
        <v>0</v>
      </c>
      <c r="B41" s="10">
        <v>31</v>
      </c>
      <c r="C41" s="11">
        <v>1</v>
      </c>
      <c r="D41" s="6">
        <v>36</v>
      </c>
    </row>
    <row r="42" spans="1:18" x14ac:dyDescent="0.3">
      <c r="A42" s="3">
        <v>0</v>
      </c>
      <c r="B42" s="10">
        <v>27</v>
      </c>
      <c r="C42" s="11">
        <v>1</v>
      </c>
      <c r="D42" s="6">
        <v>37</v>
      </c>
    </row>
    <row r="43" spans="1:18" x14ac:dyDescent="0.3">
      <c r="A43" s="3">
        <v>0</v>
      </c>
      <c r="B43" s="10">
        <v>71</v>
      </c>
      <c r="C43" s="11">
        <v>1</v>
      </c>
      <c r="D43" s="6">
        <v>31</v>
      </c>
    </row>
    <row r="44" spans="1:18" x14ac:dyDescent="0.3">
      <c r="A44" s="3">
        <v>0</v>
      </c>
      <c r="B44" s="10">
        <v>38</v>
      </c>
      <c r="C44" s="11">
        <v>1</v>
      </c>
      <c r="D44" s="6">
        <v>32</v>
      </c>
    </row>
    <row r="45" spans="1:18" x14ac:dyDescent="0.3">
      <c r="A45" s="3">
        <v>0</v>
      </c>
      <c r="B45" s="10">
        <v>27</v>
      </c>
      <c r="C45" s="11">
        <v>1</v>
      </c>
      <c r="D45" s="6">
        <v>25</v>
      </c>
    </row>
    <row r="46" spans="1:18" x14ac:dyDescent="0.3">
      <c r="A46" s="3">
        <v>1</v>
      </c>
      <c r="B46" s="10">
        <v>31</v>
      </c>
      <c r="C46" s="11">
        <v>1</v>
      </c>
      <c r="D46" s="6">
        <v>39</v>
      </c>
    </row>
    <row r="47" spans="1:18" x14ac:dyDescent="0.3">
      <c r="A47" s="3">
        <v>0</v>
      </c>
      <c r="B47" s="10">
        <v>42</v>
      </c>
      <c r="C47" s="11">
        <v>1</v>
      </c>
      <c r="D47" s="6">
        <v>35</v>
      </c>
    </row>
    <row r="48" spans="1:18" x14ac:dyDescent="0.3">
      <c r="A48" s="3">
        <v>0</v>
      </c>
      <c r="B48" s="10">
        <v>30</v>
      </c>
      <c r="C48" s="11">
        <v>1</v>
      </c>
      <c r="D48" s="6">
        <v>31</v>
      </c>
    </row>
    <row r="49" spans="1:4" x14ac:dyDescent="0.3">
      <c r="A49" s="3">
        <v>0</v>
      </c>
      <c r="B49" s="10">
        <v>31</v>
      </c>
      <c r="C49" s="11">
        <v>1</v>
      </c>
      <c r="D49" s="6">
        <v>33</v>
      </c>
    </row>
    <row r="50" spans="1:4" x14ac:dyDescent="0.3">
      <c r="A50" s="3">
        <v>1</v>
      </c>
      <c r="B50" s="10">
        <v>35</v>
      </c>
      <c r="C50" s="11">
        <v>0</v>
      </c>
      <c r="D50" s="6">
        <v>32</v>
      </c>
    </row>
    <row r="51" spans="1:4" x14ac:dyDescent="0.3">
      <c r="A51" s="3">
        <v>0</v>
      </c>
      <c r="B51" s="10">
        <v>53</v>
      </c>
      <c r="C51" s="11">
        <v>1</v>
      </c>
      <c r="D51" s="6">
        <v>23</v>
      </c>
    </row>
    <row r="52" spans="1:4" x14ac:dyDescent="0.3">
      <c r="A52" s="3">
        <v>0</v>
      </c>
      <c r="B52" s="10">
        <v>26</v>
      </c>
      <c r="C52" s="11">
        <v>1</v>
      </c>
      <c r="D52" s="6">
        <v>36</v>
      </c>
    </row>
    <row r="53" spans="1:4" x14ac:dyDescent="0.3">
      <c r="A53" s="3">
        <v>0</v>
      </c>
      <c r="B53" s="10">
        <v>75</v>
      </c>
      <c r="C53" s="11">
        <v>1</v>
      </c>
      <c r="D53" s="6">
        <v>34</v>
      </c>
    </row>
    <row r="54" spans="1:4" x14ac:dyDescent="0.3">
      <c r="A54" s="3">
        <v>0</v>
      </c>
      <c r="B54" s="10">
        <v>40</v>
      </c>
      <c r="C54" s="11">
        <v>1</v>
      </c>
      <c r="D54" s="6">
        <v>34</v>
      </c>
    </row>
    <row r="55" spans="1:4" x14ac:dyDescent="0.3">
      <c r="A55" s="3">
        <v>1</v>
      </c>
      <c r="B55" s="10">
        <v>44</v>
      </c>
      <c r="C55" s="11">
        <v>1</v>
      </c>
      <c r="D55" s="6">
        <v>37</v>
      </c>
    </row>
    <row r="56" spans="1:4" x14ac:dyDescent="0.3">
      <c r="A56" s="3">
        <v>0</v>
      </c>
      <c r="B56" s="10">
        <v>33</v>
      </c>
      <c r="C56" s="11">
        <v>1</v>
      </c>
      <c r="D56" s="6">
        <v>35</v>
      </c>
    </row>
    <row r="57" spans="1:4" x14ac:dyDescent="0.3">
      <c r="A57" s="3">
        <v>0</v>
      </c>
      <c r="B57" s="10">
        <v>51</v>
      </c>
      <c r="C57" s="11">
        <v>1</v>
      </c>
      <c r="D57" s="6">
        <v>36</v>
      </c>
    </row>
    <row r="58" spans="1:4" x14ac:dyDescent="0.3">
      <c r="A58" s="3">
        <v>0</v>
      </c>
      <c r="B58" s="10">
        <v>46</v>
      </c>
      <c r="C58" s="11">
        <v>1</v>
      </c>
      <c r="D58" s="6">
        <v>33</v>
      </c>
    </row>
    <row r="59" spans="1:4" x14ac:dyDescent="0.3">
      <c r="A59" s="3">
        <v>0</v>
      </c>
      <c r="B59" s="10">
        <v>36</v>
      </c>
      <c r="C59" s="11">
        <v>1</v>
      </c>
      <c r="D59" s="6">
        <v>28</v>
      </c>
    </row>
    <row r="60" spans="1:4" x14ac:dyDescent="0.3">
      <c r="A60" s="3">
        <v>0</v>
      </c>
      <c r="B60" s="10">
        <v>70</v>
      </c>
      <c r="C60" s="11">
        <v>0</v>
      </c>
      <c r="D60" s="6">
        <v>24</v>
      </c>
    </row>
    <row r="61" spans="1:4" x14ac:dyDescent="0.3">
      <c r="A61" s="3">
        <v>0</v>
      </c>
      <c r="B61" s="10">
        <v>26</v>
      </c>
      <c r="C61" s="11">
        <v>1</v>
      </c>
      <c r="D61" s="6">
        <v>38</v>
      </c>
    </row>
    <row r="62" spans="1:4" x14ac:dyDescent="0.3">
      <c r="A62" s="3">
        <v>1</v>
      </c>
      <c r="B62" s="10">
        <v>76</v>
      </c>
      <c r="C62" s="11">
        <v>1</v>
      </c>
      <c r="D62" s="6">
        <v>37</v>
      </c>
    </row>
    <row r="63" spans="1:4" x14ac:dyDescent="0.3">
      <c r="A63" s="3">
        <v>0</v>
      </c>
      <c r="B63" s="10">
        <v>33</v>
      </c>
      <c r="C63" s="11">
        <v>1</v>
      </c>
      <c r="D63" s="6">
        <v>25</v>
      </c>
    </row>
    <row r="64" spans="1:4" x14ac:dyDescent="0.3">
      <c r="A64" s="3">
        <v>0</v>
      </c>
      <c r="B64" s="10">
        <v>64</v>
      </c>
      <c r="C64" s="11">
        <v>1</v>
      </c>
      <c r="D64" s="6">
        <v>38</v>
      </c>
    </row>
    <row r="65" spans="1:4" x14ac:dyDescent="0.3">
      <c r="A65" s="3">
        <v>0</v>
      </c>
      <c r="B65" s="10">
        <v>29</v>
      </c>
      <c r="C65" s="11">
        <v>1</v>
      </c>
      <c r="D65" s="6">
        <v>37</v>
      </c>
    </row>
    <row r="66" spans="1:4" x14ac:dyDescent="0.3">
      <c r="A66" s="3">
        <v>0</v>
      </c>
      <c r="B66" s="10">
        <v>41</v>
      </c>
      <c r="C66" s="11">
        <v>1</v>
      </c>
      <c r="D66" s="6">
        <v>39</v>
      </c>
    </row>
    <row r="67" spans="1:4" x14ac:dyDescent="0.3">
      <c r="A67" s="3">
        <v>0</v>
      </c>
      <c r="B67" s="10">
        <v>68</v>
      </c>
      <c r="C67" s="11">
        <v>1</v>
      </c>
      <c r="D67" s="6">
        <v>32</v>
      </c>
    </row>
    <row r="68" spans="1:4" x14ac:dyDescent="0.3">
      <c r="A68" s="3">
        <v>0</v>
      </c>
      <c r="B68" s="10">
        <v>51</v>
      </c>
      <c r="C68" s="11">
        <v>1</v>
      </c>
      <c r="D68" s="6">
        <v>30</v>
      </c>
    </row>
    <row r="69" spans="1:4" x14ac:dyDescent="0.3">
      <c r="A69" s="3">
        <v>0</v>
      </c>
      <c r="B69" s="10">
        <v>41</v>
      </c>
      <c r="C69" s="11">
        <v>1</v>
      </c>
      <c r="D69" s="6">
        <v>31</v>
      </c>
    </row>
    <row r="70" spans="1:4" x14ac:dyDescent="0.3">
      <c r="A70" s="3">
        <v>1</v>
      </c>
      <c r="B70" s="10">
        <v>40</v>
      </c>
      <c r="C70" s="11">
        <v>1</v>
      </c>
      <c r="D70" s="6">
        <v>23</v>
      </c>
    </row>
    <row r="71" spans="1:4" x14ac:dyDescent="0.3">
      <c r="A71" s="3">
        <v>1</v>
      </c>
      <c r="B71" s="10">
        <v>29</v>
      </c>
      <c r="C71" s="11">
        <v>1</v>
      </c>
      <c r="D71" s="6">
        <v>26</v>
      </c>
    </row>
    <row r="72" spans="1:4" x14ac:dyDescent="0.3">
      <c r="A72" s="3">
        <v>0</v>
      </c>
      <c r="B72" s="10">
        <v>44</v>
      </c>
      <c r="C72" s="11">
        <v>1</v>
      </c>
      <c r="D72" s="6">
        <v>36</v>
      </c>
    </row>
    <row r="73" spans="1:4" x14ac:dyDescent="0.3">
      <c r="A73" s="3">
        <v>0</v>
      </c>
      <c r="B73" s="10">
        <v>37</v>
      </c>
      <c r="C73" s="11">
        <v>1</v>
      </c>
      <c r="D73" s="6">
        <v>32</v>
      </c>
    </row>
    <row r="74" spans="1:4" x14ac:dyDescent="0.3">
      <c r="A74" s="3">
        <v>0</v>
      </c>
      <c r="B74" s="10">
        <v>50</v>
      </c>
      <c r="C74" s="11">
        <v>1</v>
      </c>
      <c r="D74" s="6">
        <v>31</v>
      </c>
    </row>
    <row r="75" spans="1:4" x14ac:dyDescent="0.3">
      <c r="A75" s="3">
        <v>0</v>
      </c>
      <c r="B75" s="10">
        <v>26</v>
      </c>
      <c r="C75" s="11">
        <v>1</v>
      </c>
      <c r="D75" s="6">
        <v>35</v>
      </c>
    </row>
    <row r="76" spans="1:4" x14ac:dyDescent="0.3">
      <c r="A76" s="3">
        <v>0</v>
      </c>
      <c r="B76" s="10">
        <v>27</v>
      </c>
      <c r="C76" s="11">
        <v>1</v>
      </c>
      <c r="D76" s="6">
        <v>36</v>
      </c>
    </row>
    <row r="77" spans="1:4" x14ac:dyDescent="0.3">
      <c r="A77" s="3">
        <v>0</v>
      </c>
      <c r="B77" s="10">
        <v>25</v>
      </c>
      <c r="C77" s="11">
        <v>1</v>
      </c>
      <c r="D77" s="6">
        <v>32</v>
      </c>
    </row>
    <row r="78" spans="1:4" x14ac:dyDescent="0.3">
      <c r="A78" s="3">
        <v>0</v>
      </c>
      <c r="B78" s="10">
        <v>34</v>
      </c>
      <c r="C78" s="11">
        <v>1</v>
      </c>
      <c r="D78" s="6">
        <v>32</v>
      </c>
    </row>
    <row r="79" spans="1:4" x14ac:dyDescent="0.3">
      <c r="A79" s="3">
        <v>0</v>
      </c>
      <c r="B79" s="10">
        <v>47</v>
      </c>
      <c r="C79" s="11">
        <v>1</v>
      </c>
      <c r="D79" s="6">
        <v>26</v>
      </c>
    </row>
    <row r="80" spans="1:4" x14ac:dyDescent="0.3">
      <c r="A80" s="3">
        <v>0</v>
      </c>
      <c r="B80" s="10">
        <v>41</v>
      </c>
      <c r="C80" s="11">
        <v>1</v>
      </c>
      <c r="D80" s="6">
        <v>30</v>
      </c>
    </row>
    <row r="81" spans="1:4" x14ac:dyDescent="0.3">
      <c r="A81" s="3">
        <v>0</v>
      </c>
      <c r="B81" s="10">
        <v>28</v>
      </c>
      <c r="C81" s="11">
        <v>1</v>
      </c>
      <c r="D81" s="6">
        <v>34</v>
      </c>
    </row>
    <row r="82" spans="1:4" x14ac:dyDescent="0.3">
      <c r="A82" s="3">
        <v>0</v>
      </c>
      <c r="B82" s="10">
        <v>47</v>
      </c>
      <c r="C82" s="11">
        <v>1</v>
      </c>
      <c r="D82" s="6">
        <v>34</v>
      </c>
    </row>
    <row r="83" spans="1:4" x14ac:dyDescent="0.3">
      <c r="A83" s="3">
        <v>0</v>
      </c>
      <c r="B83" s="10">
        <v>23</v>
      </c>
      <c r="C83" s="11">
        <v>1</v>
      </c>
      <c r="D83" s="6">
        <v>20</v>
      </c>
    </row>
    <row r="84" spans="1:4" x14ac:dyDescent="0.3">
      <c r="A84" s="3">
        <v>0</v>
      </c>
      <c r="B84" s="10">
        <v>48</v>
      </c>
      <c r="C84" s="11">
        <v>1</v>
      </c>
      <c r="D84" s="6">
        <v>27</v>
      </c>
    </row>
    <row r="85" spans="1:4" x14ac:dyDescent="0.3">
      <c r="A85" s="3">
        <v>0</v>
      </c>
      <c r="B85" s="10">
        <v>26</v>
      </c>
      <c r="C85" s="11">
        <v>1</v>
      </c>
      <c r="D85" s="6">
        <v>33</v>
      </c>
    </row>
    <row r="86" spans="1:4" x14ac:dyDescent="0.3">
      <c r="A86" s="3">
        <v>0</v>
      </c>
      <c r="B86" s="10">
        <v>67</v>
      </c>
      <c r="C86" s="11">
        <v>1</v>
      </c>
      <c r="D86" s="6">
        <v>25</v>
      </c>
    </row>
    <row r="87" spans="1:4" x14ac:dyDescent="0.3">
      <c r="A87" s="3">
        <v>0</v>
      </c>
      <c r="B87" s="10">
        <v>28</v>
      </c>
      <c r="C87" s="11">
        <v>1</v>
      </c>
      <c r="D87" s="6">
        <v>37</v>
      </c>
    </row>
    <row r="88" spans="1:4" x14ac:dyDescent="0.3">
      <c r="A88" s="3">
        <v>0</v>
      </c>
      <c r="B88" s="10">
        <v>25</v>
      </c>
      <c r="C88" s="11">
        <v>0</v>
      </c>
      <c r="D88" s="6">
        <v>31</v>
      </c>
    </row>
    <row r="89" spans="1:4" x14ac:dyDescent="0.3">
      <c r="A89" s="3">
        <v>0</v>
      </c>
      <c r="B89" s="10">
        <v>29</v>
      </c>
      <c r="C89" s="11">
        <v>1</v>
      </c>
      <c r="D89" s="6">
        <v>30</v>
      </c>
    </row>
    <row r="90" spans="1:4" x14ac:dyDescent="0.3">
      <c r="A90" s="3">
        <v>0</v>
      </c>
      <c r="B90" s="10">
        <v>48</v>
      </c>
      <c r="C90" s="11">
        <v>1</v>
      </c>
      <c r="D90" s="6">
        <v>34</v>
      </c>
    </row>
    <row r="91" spans="1:4" x14ac:dyDescent="0.3">
      <c r="A91" s="3">
        <v>0</v>
      </c>
      <c r="B91" s="10">
        <v>26</v>
      </c>
      <c r="C91" s="11">
        <v>1</v>
      </c>
      <c r="D91" s="6">
        <v>36</v>
      </c>
    </row>
    <row r="92" spans="1:4" x14ac:dyDescent="0.3">
      <c r="A92" s="3">
        <v>0</v>
      </c>
      <c r="B92" s="10">
        <v>28</v>
      </c>
      <c r="C92" s="11">
        <v>1</v>
      </c>
      <c r="D92" s="6">
        <v>37</v>
      </c>
    </row>
    <row r="93" spans="1:4" x14ac:dyDescent="0.3">
      <c r="A93" s="3">
        <v>1</v>
      </c>
      <c r="B93" s="10">
        <v>27</v>
      </c>
      <c r="C93" s="11">
        <v>0</v>
      </c>
      <c r="D93" s="6">
        <v>30</v>
      </c>
    </row>
    <row r="94" spans="1:4" x14ac:dyDescent="0.3">
      <c r="A94" s="3">
        <v>0</v>
      </c>
      <c r="B94" s="10">
        <v>27</v>
      </c>
      <c r="C94" s="11">
        <v>1</v>
      </c>
      <c r="D94" s="6">
        <v>33</v>
      </c>
    </row>
    <row r="95" spans="1:4" x14ac:dyDescent="0.3">
      <c r="A95" s="3">
        <v>0</v>
      </c>
      <c r="B95" s="10">
        <v>23</v>
      </c>
      <c r="C95" s="11">
        <v>1</v>
      </c>
      <c r="D95" s="6">
        <v>30</v>
      </c>
    </row>
    <row r="96" spans="1:4" x14ac:dyDescent="0.3">
      <c r="A96" s="3">
        <v>1</v>
      </c>
      <c r="B96" s="10">
        <v>50</v>
      </c>
      <c r="C96" s="11">
        <v>1</v>
      </c>
      <c r="D96" s="6">
        <v>33</v>
      </c>
    </row>
    <row r="97" spans="1:4" x14ac:dyDescent="0.3">
      <c r="A97" s="3">
        <v>1</v>
      </c>
      <c r="B97" s="10">
        <v>36</v>
      </c>
      <c r="C97" s="11">
        <v>1</v>
      </c>
      <c r="D97" s="6">
        <v>29</v>
      </c>
    </row>
    <row r="98" spans="1:4" x14ac:dyDescent="0.3">
      <c r="A98" s="3">
        <v>0</v>
      </c>
      <c r="B98" s="10">
        <v>45</v>
      </c>
      <c r="C98" s="11">
        <v>1</v>
      </c>
      <c r="D98" s="6">
        <v>38</v>
      </c>
    </row>
    <row r="99" spans="1:4" x14ac:dyDescent="0.3">
      <c r="A99" s="3">
        <v>0</v>
      </c>
      <c r="B99" s="10">
        <v>26</v>
      </c>
      <c r="C99" s="11">
        <v>1</v>
      </c>
      <c r="D99" s="6">
        <v>33</v>
      </c>
    </row>
    <row r="100" spans="1:4" x14ac:dyDescent="0.3">
      <c r="A100" s="3">
        <v>0</v>
      </c>
      <c r="B100" s="10">
        <v>25</v>
      </c>
      <c r="C100" s="11">
        <v>1</v>
      </c>
      <c r="D100" s="6">
        <v>32</v>
      </c>
    </row>
    <row r="101" spans="1:4" x14ac:dyDescent="0.3">
      <c r="A101" s="3">
        <v>0</v>
      </c>
      <c r="B101" s="10">
        <v>53</v>
      </c>
      <c r="C101" s="11">
        <v>1</v>
      </c>
      <c r="D101" s="6">
        <v>34</v>
      </c>
    </row>
    <row r="102" spans="1:4" x14ac:dyDescent="0.3">
      <c r="A102" s="3">
        <v>0</v>
      </c>
      <c r="B102" s="10">
        <v>28</v>
      </c>
      <c r="C102" s="11">
        <v>1</v>
      </c>
      <c r="D102" s="6">
        <v>34</v>
      </c>
    </row>
    <row r="103" spans="1:4" x14ac:dyDescent="0.3">
      <c r="A103" s="3">
        <v>0</v>
      </c>
      <c r="B103" s="10">
        <v>28</v>
      </c>
      <c r="C103" s="11">
        <v>0</v>
      </c>
      <c r="D103" s="6">
        <v>32</v>
      </c>
    </row>
    <row r="104" spans="1:4" x14ac:dyDescent="0.3">
      <c r="A104" s="3">
        <v>0</v>
      </c>
      <c r="B104" s="10">
        <v>28</v>
      </c>
      <c r="C104" s="11">
        <v>0</v>
      </c>
      <c r="D104" s="6">
        <v>22</v>
      </c>
    </row>
    <row r="105" spans="1:4" x14ac:dyDescent="0.3">
      <c r="A105" s="3">
        <v>0</v>
      </c>
      <c r="B105" s="10">
        <v>25</v>
      </c>
      <c r="C105" s="11">
        <v>0</v>
      </c>
      <c r="D105" s="6">
        <v>31</v>
      </c>
    </row>
    <row r="106" spans="1:4" x14ac:dyDescent="0.3">
      <c r="A106" s="3">
        <v>0</v>
      </c>
      <c r="B106" s="10">
        <v>29</v>
      </c>
      <c r="C106" s="11">
        <v>0</v>
      </c>
      <c r="D106" s="6">
        <v>28</v>
      </c>
    </row>
    <row r="107" spans="1:4" x14ac:dyDescent="0.3">
      <c r="A107" s="3">
        <v>0</v>
      </c>
      <c r="B107" s="10">
        <v>26</v>
      </c>
      <c r="C107" s="11">
        <v>0</v>
      </c>
      <c r="D107" s="6">
        <v>38</v>
      </c>
    </row>
    <row r="108" spans="1:4" x14ac:dyDescent="0.3">
      <c r="A108" s="3">
        <v>0</v>
      </c>
      <c r="B108" s="10">
        <v>29</v>
      </c>
      <c r="C108" s="11">
        <v>1</v>
      </c>
      <c r="D108" s="6">
        <v>24</v>
      </c>
    </row>
    <row r="109" spans="1:4" x14ac:dyDescent="0.3">
      <c r="A109" s="3">
        <v>1</v>
      </c>
      <c r="B109" s="10">
        <v>47</v>
      </c>
      <c r="C109" s="11">
        <v>1</v>
      </c>
      <c r="D109" s="6">
        <v>30</v>
      </c>
    </row>
    <row r="110" spans="1:4" x14ac:dyDescent="0.3">
      <c r="A110" s="3">
        <v>0</v>
      </c>
      <c r="B110" s="10">
        <v>69</v>
      </c>
      <c r="C110" s="11">
        <v>1</v>
      </c>
      <c r="D110" s="6">
        <v>35</v>
      </c>
    </row>
    <row r="111" spans="1:4" x14ac:dyDescent="0.3">
      <c r="A111" s="3">
        <v>1</v>
      </c>
      <c r="B111" s="10">
        <v>30</v>
      </c>
      <c r="C111" s="11">
        <v>1</v>
      </c>
      <c r="D111" s="6">
        <v>30</v>
      </c>
    </row>
    <row r="112" spans="1:4" x14ac:dyDescent="0.3">
      <c r="A112" s="3">
        <v>0</v>
      </c>
      <c r="B112" s="10">
        <v>28</v>
      </c>
      <c r="C112" s="11">
        <v>1</v>
      </c>
      <c r="D112" s="6">
        <v>34</v>
      </c>
    </row>
    <row r="113" spans="1:4" x14ac:dyDescent="0.3">
      <c r="A113" s="3">
        <v>1</v>
      </c>
      <c r="B113" s="10">
        <v>26</v>
      </c>
      <c r="C113" s="11">
        <v>1</v>
      </c>
      <c r="D113" s="6">
        <v>22</v>
      </c>
    </row>
    <row r="114" spans="1:4" x14ac:dyDescent="0.3">
      <c r="A114" s="3">
        <v>1</v>
      </c>
      <c r="B114" s="10">
        <v>53</v>
      </c>
      <c r="C114" s="11">
        <v>1</v>
      </c>
      <c r="D114" s="6">
        <v>36</v>
      </c>
    </row>
    <row r="115" spans="1:4" x14ac:dyDescent="0.3">
      <c r="A115" s="3">
        <v>1</v>
      </c>
      <c r="B115" s="10">
        <v>46</v>
      </c>
      <c r="C115" s="11">
        <v>1</v>
      </c>
      <c r="D115" s="6">
        <v>23</v>
      </c>
    </row>
    <row r="116" spans="1:4" x14ac:dyDescent="0.3">
      <c r="A116" s="3">
        <v>0</v>
      </c>
      <c r="B116" s="10">
        <v>28</v>
      </c>
      <c r="C116" s="11">
        <v>0</v>
      </c>
      <c r="D116" s="6">
        <v>36</v>
      </c>
    </row>
    <row r="117" spans="1:4" x14ac:dyDescent="0.3">
      <c r="A117" s="3">
        <v>0</v>
      </c>
      <c r="B117" s="10">
        <v>23</v>
      </c>
      <c r="C117" s="11">
        <v>0</v>
      </c>
      <c r="D117" s="6">
        <v>37</v>
      </c>
    </row>
    <row r="118" spans="1:4" x14ac:dyDescent="0.3">
      <c r="A118" s="3">
        <v>0</v>
      </c>
      <c r="B118" s="10">
        <v>35</v>
      </c>
      <c r="C118" s="11">
        <v>0</v>
      </c>
      <c r="D118" s="6">
        <v>33</v>
      </c>
    </row>
    <row r="119" spans="1:4" x14ac:dyDescent="0.3">
      <c r="A119" s="3">
        <v>0</v>
      </c>
      <c r="B119" s="10">
        <v>27</v>
      </c>
      <c r="C119" s="11">
        <v>0</v>
      </c>
      <c r="D119" s="6">
        <v>31</v>
      </c>
    </row>
    <row r="120" spans="1:4" x14ac:dyDescent="0.3">
      <c r="A120" s="3">
        <v>1</v>
      </c>
      <c r="B120" s="10">
        <v>32</v>
      </c>
      <c r="C120" s="11">
        <v>0</v>
      </c>
      <c r="D120" s="6">
        <v>27</v>
      </c>
    </row>
    <row r="121" spans="1:4" x14ac:dyDescent="0.3">
      <c r="A121" s="3">
        <v>0</v>
      </c>
      <c r="B121" s="10">
        <v>45</v>
      </c>
      <c r="C121" s="11">
        <v>0</v>
      </c>
      <c r="D121" s="6">
        <v>27</v>
      </c>
    </row>
    <row r="122" spans="1:4" x14ac:dyDescent="0.3">
      <c r="A122" s="3">
        <v>0</v>
      </c>
      <c r="B122" s="10">
        <v>27</v>
      </c>
      <c r="C122" s="11">
        <v>1</v>
      </c>
      <c r="D122" s="6">
        <v>30</v>
      </c>
    </row>
    <row r="123" spans="1:4" x14ac:dyDescent="0.3">
      <c r="A123" s="3">
        <v>1</v>
      </c>
      <c r="B123" s="10">
        <v>40</v>
      </c>
      <c r="C123" s="11">
        <v>1</v>
      </c>
      <c r="D123" s="6">
        <v>25</v>
      </c>
    </row>
    <row r="124" spans="1:4" x14ac:dyDescent="0.3">
      <c r="A124" s="3">
        <v>0</v>
      </c>
      <c r="B124" s="10">
        <v>26</v>
      </c>
      <c r="C124" s="11">
        <v>1</v>
      </c>
      <c r="D124" s="6">
        <v>31</v>
      </c>
    </row>
    <row r="125" spans="1:4" x14ac:dyDescent="0.3">
      <c r="A125" s="3">
        <v>0</v>
      </c>
      <c r="B125" s="10">
        <v>23</v>
      </c>
      <c r="C125" s="11">
        <v>1</v>
      </c>
      <c r="D125" s="6">
        <v>31</v>
      </c>
    </row>
    <row r="126" spans="1:4" x14ac:dyDescent="0.3">
      <c r="A126" s="3">
        <v>0</v>
      </c>
      <c r="B126" s="10">
        <v>34</v>
      </c>
      <c r="C126" s="11">
        <v>1</v>
      </c>
      <c r="D126" s="6">
        <v>35</v>
      </c>
    </row>
    <row r="127" spans="1:4" x14ac:dyDescent="0.3">
      <c r="A127" s="3">
        <v>0</v>
      </c>
      <c r="B127" s="10">
        <v>33</v>
      </c>
      <c r="C127" s="11">
        <v>1</v>
      </c>
      <c r="D127" s="6">
        <v>33</v>
      </c>
    </row>
    <row r="128" spans="1:4" x14ac:dyDescent="0.3">
      <c r="A128" s="3">
        <v>0</v>
      </c>
      <c r="B128" s="10">
        <v>26</v>
      </c>
      <c r="C128" s="11">
        <v>1</v>
      </c>
      <c r="D128" s="6">
        <v>23</v>
      </c>
    </row>
    <row r="129" spans="1:4" x14ac:dyDescent="0.3">
      <c r="A129" s="3">
        <v>0</v>
      </c>
      <c r="B129" s="10">
        <v>27</v>
      </c>
      <c r="C129" s="11">
        <v>1</v>
      </c>
      <c r="D129" s="6">
        <v>30</v>
      </c>
    </row>
    <row r="130" spans="1:4" x14ac:dyDescent="0.3">
      <c r="A130" s="3">
        <v>0</v>
      </c>
      <c r="B130" s="10">
        <v>41</v>
      </c>
      <c r="C130" s="11">
        <v>1</v>
      </c>
      <c r="D130" s="6">
        <v>33</v>
      </c>
    </row>
    <row r="131" spans="1:4" x14ac:dyDescent="0.3">
      <c r="A131" s="3">
        <v>0</v>
      </c>
      <c r="B131" s="10">
        <v>25</v>
      </c>
      <c r="C131" s="11">
        <v>1</v>
      </c>
      <c r="D131" s="6">
        <v>30</v>
      </c>
    </row>
    <row r="132" spans="1:4" x14ac:dyDescent="0.3">
      <c r="A132" s="3">
        <v>1</v>
      </c>
      <c r="B132" s="10">
        <v>28</v>
      </c>
      <c r="C132" s="11">
        <v>0</v>
      </c>
      <c r="D132" s="6">
        <v>24</v>
      </c>
    </row>
    <row r="133" spans="1:4" x14ac:dyDescent="0.3">
      <c r="A133" s="3">
        <v>1</v>
      </c>
      <c r="B133" s="10">
        <v>35</v>
      </c>
      <c r="C133" s="11">
        <v>1</v>
      </c>
      <c r="D133" s="6">
        <v>28</v>
      </c>
    </row>
    <row r="134" spans="1:4" x14ac:dyDescent="0.3">
      <c r="A134" s="3">
        <v>1</v>
      </c>
      <c r="B134" s="10">
        <v>30</v>
      </c>
      <c r="C134" s="11">
        <v>1</v>
      </c>
      <c r="D134" s="6">
        <v>25</v>
      </c>
    </row>
    <row r="135" spans="1:4" x14ac:dyDescent="0.3">
      <c r="A135" s="3">
        <v>0</v>
      </c>
      <c r="B135" s="10">
        <v>28</v>
      </c>
      <c r="C135" s="11">
        <v>0</v>
      </c>
      <c r="D135" s="6">
        <v>36</v>
      </c>
    </row>
    <row r="136" spans="1:4" x14ac:dyDescent="0.3">
      <c r="A136" s="3">
        <v>0</v>
      </c>
      <c r="B136" s="10">
        <v>29</v>
      </c>
      <c r="C136" s="11">
        <v>1</v>
      </c>
      <c r="D136" s="6">
        <v>34</v>
      </c>
    </row>
    <row r="137" spans="1:4" x14ac:dyDescent="0.3">
      <c r="A137" s="3">
        <v>1</v>
      </c>
      <c r="B137" s="10">
        <v>48</v>
      </c>
      <c r="C137" s="11">
        <v>1</v>
      </c>
      <c r="D137" s="6">
        <v>33</v>
      </c>
    </row>
    <row r="138" spans="1:4" x14ac:dyDescent="0.3">
      <c r="A138" s="3">
        <v>0</v>
      </c>
      <c r="B138" s="10">
        <v>24</v>
      </c>
      <c r="C138" s="11">
        <v>1</v>
      </c>
      <c r="D138" s="6">
        <v>25</v>
      </c>
    </row>
    <row r="139" spans="1:4" x14ac:dyDescent="0.3">
      <c r="A139" s="3">
        <v>0</v>
      </c>
      <c r="B139" s="10">
        <v>28</v>
      </c>
      <c r="C139" s="11">
        <v>1</v>
      </c>
      <c r="D139" s="6">
        <v>33</v>
      </c>
    </row>
    <row r="140" spans="1:4" x14ac:dyDescent="0.3">
      <c r="A140" s="3">
        <v>0</v>
      </c>
      <c r="B140" s="10">
        <v>45</v>
      </c>
      <c r="C140" s="11">
        <v>1</v>
      </c>
      <c r="D140" s="6">
        <v>30</v>
      </c>
    </row>
    <row r="141" spans="1:4" x14ac:dyDescent="0.3">
      <c r="A141" s="3">
        <v>1</v>
      </c>
      <c r="B141" s="10">
        <v>28</v>
      </c>
      <c r="C141" s="11">
        <v>1</v>
      </c>
      <c r="D141" s="6">
        <v>23</v>
      </c>
    </row>
    <row r="142" spans="1:4" x14ac:dyDescent="0.3">
      <c r="A142" s="3">
        <v>0</v>
      </c>
      <c r="B142" s="10">
        <v>28</v>
      </c>
      <c r="C142" s="11">
        <v>1</v>
      </c>
      <c r="D142" s="6">
        <v>38</v>
      </c>
    </row>
    <row r="143" spans="1:4" x14ac:dyDescent="0.3">
      <c r="A143" s="3">
        <v>0</v>
      </c>
      <c r="B143" s="10">
        <v>31</v>
      </c>
      <c r="C143" s="11">
        <v>1</v>
      </c>
      <c r="D143" s="6">
        <v>33</v>
      </c>
    </row>
    <row r="144" spans="1:4" x14ac:dyDescent="0.3">
      <c r="A144" s="3">
        <v>0</v>
      </c>
      <c r="B144" s="10">
        <v>21</v>
      </c>
      <c r="C144" s="11">
        <v>1</v>
      </c>
      <c r="D144" s="6">
        <v>27</v>
      </c>
    </row>
    <row r="145" spans="1:4" x14ac:dyDescent="0.3">
      <c r="A145" s="3">
        <v>0</v>
      </c>
      <c r="B145" s="10">
        <v>27</v>
      </c>
      <c r="C145" s="11">
        <v>1</v>
      </c>
      <c r="D145" s="6">
        <v>36</v>
      </c>
    </row>
    <row r="146" spans="1:4" x14ac:dyDescent="0.3">
      <c r="A146" s="3">
        <v>0</v>
      </c>
      <c r="B146" s="10">
        <v>26</v>
      </c>
      <c r="C146" s="11">
        <v>1</v>
      </c>
      <c r="D146" s="6">
        <v>35</v>
      </c>
    </row>
    <row r="147" spans="1:4" x14ac:dyDescent="0.3">
      <c r="A147" s="3">
        <v>0</v>
      </c>
      <c r="B147" s="10">
        <v>29</v>
      </c>
      <c r="C147" s="11">
        <v>1</v>
      </c>
      <c r="D147" s="6">
        <v>31</v>
      </c>
    </row>
    <row r="148" spans="1:4" x14ac:dyDescent="0.3">
      <c r="A148" s="3">
        <v>1</v>
      </c>
      <c r="B148" s="10">
        <v>28</v>
      </c>
      <c r="C148" s="11">
        <v>0</v>
      </c>
      <c r="D148" s="6">
        <v>28</v>
      </c>
    </row>
    <row r="149" spans="1:4" x14ac:dyDescent="0.3">
      <c r="A149" s="3">
        <v>0</v>
      </c>
      <c r="B149" s="10">
        <v>31</v>
      </c>
      <c r="C149" s="11">
        <v>1</v>
      </c>
      <c r="D149" s="6">
        <v>33</v>
      </c>
    </row>
    <row r="150" spans="1:4" x14ac:dyDescent="0.3">
      <c r="A150" s="3">
        <v>1</v>
      </c>
      <c r="B150" s="10">
        <v>26</v>
      </c>
      <c r="C150" s="11">
        <v>1</v>
      </c>
      <c r="D150" s="6">
        <v>30</v>
      </c>
    </row>
    <row r="151" spans="1:4" x14ac:dyDescent="0.3">
      <c r="A151" s="3">
        <v>0</v>
      </c>
      <c r="B151" s="10">
        <v>30</v>
      </c>
      <c r="C151" s="11">
        <v>1</v>
      </c>
      <c r="D151" s="6">
        <v>32</v>
      </c>
    </row>
    <row r="152" spans="1:4" x14ac:dyDescent="0.3">
      <c r="A152" s="3">
        <v>0</v>
      </c>
      <c r="B152" s="10">
        <v>27</v>
      </c>
      <c r="C152" s="11">
        <v>1</v>
      </c>
      <c r="D152" s="6">
        <v>37</v>
      </c>
    </row>
    <row r="153" spans="1:4" x14ac:dyDescent="0.3">
      <c r="A153" s="3">
        <v>1</v>
      </c>
      <c r="B153" s="10">
        <v>28</v>
      </c>
      <c r="C153" s="11">
        <v>0</v>
      </c>
      <c r="D153" s="6">
        <v>28</v>
      </c>
    </row>
    <row r="154" spans="1:4" x14ac:dyDescent="0.3">
      <c r="A154" s="3">
        <v>0</v>
      </c>
      <c r="B154" s="10">
        <v>27</v>
      </c>
      <c r="C154" s="11">
        <v>1</v>
      </c>
      <c r="D154" s="6">
        <v>38</v>
      </c>
    </row>
    <row r="155" spans="1:4" x14ac:dyDescent="0.3">
      <c r="A155" s="3">
        <v>0</v>
      </c>
      <c r="B155" s="10">
        <v>27</v>
      </c>
      <c r="C155" s="11">
        <v>1</v>
      </c>
      <c r="D155" s="6">
        <v>35</v>
      </c>
    </row>
    <row r="156" spans="1:4" x14ac:dyDescent="0.3">
      <c r="A156" s="3">
        <v>0</v>
      </c>
      <c r="B156" s="10">
        <v>28</v>
      </c>
      <c r="C156" s="11">
        <v>0</v>
      </c>
      <c r="D156" s="6">
        <v>26</v>
      </c>
    </row>
    <row r="157" spans="1:4" x14ac:dyDescent="0.3">
      <c r="A157" s="3">
        <v>0</v>
      </c>
      <c r="B157" s="10">
        <v>51</v>
      </c>
      <c r="C157" s="11">
        <v>1</v>
      </c>
      <c r="D157" s="6">
        <v>33</v>
      </c>
    </row>
    <row r="158" spans="1:4" x14ac:dyDescent="0.3">
      <c r="A158" s="3">
        <v>1</v>
      </c>
      <c r="B158" s="10">
        <v>40</v>
      </c>
      <c r="C158" s="11">
        <v>1</v>
      </c>
      <c r="D158" s="6">
        <v>23</v>
      </c>
    </row>
    <row r="159" spans="1:4" x14ac:dyDescent="0.3">
      <c r="A159" s="3">
        <v>0</v>
      </c>
      <c r="B159" s="10">
        <v>37</v>
      </c>
      <c r="C159" s="11">
        <v>1</v>
      </c>
      <c r="D159" s="6">
        <v>35</v>
      </c>
    </row>
    <row r="160" spans="1:4" x14ac:dyDescent="0.3">
      <c r="A160" s="3">
        <v>1</v>
      </c>
      <c r="B160" s="10">
        <v>33</v>
      </c>
      <c r="C160" s="11">
        <v>1</v>
      </c>
      <c r="D160" s="6">
        <v>31</v>
      </c>
    </row>
    <row r="161" spans="1:4" x14ac:dyDescent="0.3">
      <c r="A161" s="3">
        <v>0</v>
      </c>
      <c r="B161" s="10">
        <v>32</v>
      </c>
      <c r="C161" s="11">
        <v>0</v>
      </c>
      <c r="D161" s="6">
        <v>29</v>
      </c>
    </row>
    <row r="162" spans="1:4" x14ac:dyDescent="0.3">
      <c r="A162" s="3">
        <v>1</v>
      </c>
      <c r="B162" s="10">
        <v>32</v>
      </c>
      <c r="C162" s="11">
        <v>0</v>
      </c>
      <c r="D162" s="6">
        <v>32</v>
      </c>
    </row>
    <row r="163" spans="1:4" x14ac:dyDescent="0.3">
      <c r="A163" s="3">
        <v>0</v>
      </c>
      <c r="B163" s="10">
        <v>59</v>
      </c>
      <c r="C163" s="11">
        <v>1</v>
      </c>
      <c r="D163" s="6">
        <v>27</v>
      </c>
    </row>
    <row r="164" spans="1:4" x14ac:dyDescent="0.3">
      <c r="A164" s="3">
        <v>1</v>
      </c>
      <c r="B164" s="10">
        <v>41</v>
      </c>
      <c r="C164" s="11">
        <v>1</v>
      </c>
      <c r="D164" s="6">
        <v>34</v>
      </c>
    </row>
    <row r="165" spans="1:4" x14ac:dyDescent="0.3">
      <c r="A165" s="3">
        <v>0</v>
      </c>
      <c r="B165" s="10">
        <v>44</v>
      </c>
      <c r="C165" s="11">
        <v>1</v>
      </c>
      <c r="D165" s="6">
        <v>37</v>
      </c>
    </row>
    <row r="166" spans="1:4" x14ac:dyDescent="0.3">
      <c r="A166" s="3">
        <v>0</v>
      </c>
      <c r="B166" s="10">
        <v>38</v>
      </c>
      <c r="C166" s="11">
        <v>1</v>
      </c>
      <c r="D166" s="6">
        <v>27</v>
      </c>
    </row>
    <row r="167" spans="1:4" x14ac:dyDescent="0.3">
      <c r="A167" s="3">
        <v>0</v>
      </c>
      <c r="B167" s="10">
        <v>43</v>
      </c>
      <c r="C167" s="11">
        <v>0</v>
      </c>
      <c r="D167" s="6">
        <v>29</v>
      </c>
    </row>
    <row r="168" spans="1:4" x14ac:dyDescent="0.3">
      <c r="A168" s="3">
        <v>0</v>
      </c>
      <c r="B168" s="10">
        <v>23</v>
      </c>
      <c r="C168" s="11">
        <v>1</v>
      </c>
      <c r="D168" s="6">
        <v>38</v>
      </c>
    </row>
    <row r="169" spans="1:4" x14ac:dyDescent="0.3">
      <c r="A169" s="3">
        <v>0</v>
      </c>
      <c r="B169" s="10">
        <v>28</v>
      </c>
      <c r="C169" s="11">
        <v>1</v>
      </c>
      <c r="D169" s="6">
        <v>16</v>
      </c>
    </row>
    <row r="170" spans="1:4" x14ac:dyDescent="0.3">
      <c r="A170" s="3">
        <v>1</v>
      </c>
      <c r="B170" s="10">
        <v>55</v>
      </c>
      <c r="C170" s="11">
        <v>1</v>
      </c>
      <c r="D170" s="6">
        <v>29</v>
      </c>
    </row>
    <row r="171" spans="1:4" x14ac:dyDescent="0.3">
      <c r="A171" s="3">
        <v>0</v>
      </c>
      <c r="B171" s="10">
        <v>49</v>
      </c>
      <c r="C171" s="11">
        <v>1</v>
      </c>
      <c r="D171" s="6">
        <v>34</v>
      </c>
    </row>
    <row r="172" spans="1:4" x14ac:dyDescent="0.3">
      <c r="A172" s="3">
        <v>0</v>
      </c>
      <c r="B172" s="10">
        <v>28</v>
      </c>
      <c r="C172" s="11">
        <v>1</v>
      </c>
      <c r="D172" s="6">
        <v>37</v>
      </c>
    </row>
    <row r="173" spans="1:4" x14ac:dyDescent="0.3">
      <c r="A173" s="3">
        <v>0</v>
      </c>
      <c r="B173" s="10">
        <v>29</v>
      </c>
      <c r="C173" s="11">
        <v>0</v>
      </c>
      <c r="D173" s="6">
        <v>25</v>
      </c>
    </row>
    <row r="174" spans="1:4" x14ac:dyDescent="0.3">
      <c r="A174" s="3">
        <v>1</v>
      </c>
      <c r="B174" s="10">
        <v>29</v>
      </c>
      <c r="C174" s="11">
        <v>1</v>
      </c>
      <c r="D174" s="6">
        <v>29</v>
      </c>
    </row>
    <row r="175" spans="1:4" x14ac:dyDescent="0.3">
      <c r="A175" s="3">
        <v>1</v>
      </c>
      <c r="B175" s="10">
        <v>28</v>
      </c>
      <c r="C175" s="11">
        <v>1</v>
      </c>
      <c r="D175" s="6">
        <v>32</v>
      </c>
    </row>
    <row r="176" spans="1:4" x14ac:dyDescent="0.3">
      <c r="A176" s="3">
        <v>1</v>
      </c>
      <c r="B176" s="10">
        <v>25</v>
      </c>
      <c r="C176" s="11">
        <v>1</v>
      </c>
      <c r="D176" s="6">
        <v>30</v>
      </c>
    </row>
    <row r="177" spans="1:4" x14ac:dyDescent="0.3">
      <c r="A177" s="3">
        <v>0</v>
      </c>
      <c r="B177" s="10">
        <v>27</v>
      </c>
      <c r="C177" s="11">
        <v>1</v>
      </c>
      <c r="D177" s="6">
        <v>33</v>
      </c>
    </row>
    <row r="178" spans="1:4" x14ac:dyDescent="0.3">
      <c r="A178" s="3">
        <v>0</v>
      </c>
      <c r="B178" s="10">
        <v>26</v>
      </c>
      <c r="C178" s="11">
        <v>1</v>
      </c>
      <c r="D178" s="6">
        <v>32</v>
      </c>
    </row>
    <row r="179" spans="1:4" x14ac:dyDescent="0.3">
      <c r="A179" s="3">
        <v>0</v>
      </c>
      <c r="B179" s="10">
        <v>28</v>
      </c>
      <c r="C179" s="11">
        <v>1</v>
      </c>
      <c r="D179" s="6">
        <v>31</v>
      </c>
    </row>
    <row r="180" spans="1:4" x14ac:dyDescent="0.3">
      <c r="A180" s="3">
        <v>0</v>
      </c>
      <c r="B180" s="10">
        <v>50</v>
      </c>
      <c r="C180" s="11">
        <v>1</v>
      </c>
      <c r="D180" s="6">
        <v>37</v>
      </c>
    </row>
    <row r="181" spans="1:4" x14ac:dyDescent="0.3">
      <c r="A181" s="3">
        <v>0</v>
      </c>
      <c r="B181" s="10">
        <v>28</v>
      </c>
      <c r="C181" s="11">
        <v>1</v>
      </c>
      <c r="D181" s="6">
        <v>32</v>
      </c>
    </row>
    <row r="182" spans="1:4" x14ac:dyDescent="0.3">
      <c r="A182" s="3">
        <v>0</v>
      </c>
      <c r="B182" s="10">
        <v>25</v>
      </c>
      <c r="C182" s="11">
        <v>1</v>
      </c>
      <c r="D182" s="6">
        <v>30</v>
      </c>
    </row>
    <row r="183" spans="1:4" x14ac:dyDescent="0.3">
      <c r="A183" s="3">
        <v>1</v>
      </c>
      <c r="B183" s="10">
        <v>37</v>
      </c>
      <c r="C183" s="11">
        <v>0</v>
      </c>
      <c r="D183" s="6">
        <v>23</v>
      </c>
    </row>
    <row r="184" spans="1:4" x14ac:dyDescent="0.3">
      <c r="A184" s="3">
        <v>0</v>
      </c>
      <c r="B184" s="10">
        <v>26</v>
      </c>
      <c r="C184" s="11">
        <v>1</v>
      </c>
      <c r="D184" s="6">
        <v>28</v>
      </c>
    </row>
    <row r="185" spans="1:4" x14ac:dyDescent="0.3">
      <c r="A185" s="3">
        <v>0</v>
      </c>
      <c r="B185" s="10">
        <v>36</v>
      </c>
      <c r="C185" s="11">
        <v>0</v>
      </c>
      <c r="D185" s="6">
        <v>25</v>
      </c>
    </row>
    <row r="186" spans="1:4" x14ac:dyDescent="0.3">
      <c r="A186" s="3">
        <v>0</v>
      </c>
      <c r="B186" s="10">
        <v>29</v>
      </c>
      <c r="C186" s="11">
        <v>1</v>
      </c>
      <c r="D186" s="6">
        <v>35</v>
      </c>
    </row>
    <row r="187" spans="1:4" x14ac:dyDescent="0.3">
      <c r="A187" s="3">
        <v>1</v>
      </c>
      <c r="B187" s="10">
        <v>61</v>
      </c>
      <c r="C187" s="11">
        <v>1</v>
      </c>
      <c r="D187" s="6">
        <v>33</v>
      </c>
    </row>
    <row r="188" spans="1:4" x14ac:dyDescent="0.3">
      <c r="A188" s="3">
        <v>0</v>
      </c>
      <c r="B188" s="10">
        <v>26</v>
      </c>
      <c r="C188" s="11">
        <v>1</v>
      </c>
      <c r="D188" s="6">
        <v>34</v>
      </c>
    </row>
    <row r="189" spans="1:4" x14ac:dyDescent="0.3">
      <c r="A189" s="3">
        <v>0</v>
      </c>
      <c r="B189" s="10">
        <v>28</v>
      </c>
      <c r="C189" s="11">
        <v>0</v>
      </c>
      <c r="D189" s="6">
        <v>29</v>
      </c>
    </row>
    <row r="190" spans="1:4" x14ac:dyDescent="0.3">
      <c r="A190" s="3">
        <v>1</v>
      </c>
      <c r="B190" s="10">
        <v>60</v>
      </c>
      <c r="C190" s="11">
        <v>1</v>
      </c>
      <c r="D190" s="6">
        <v>36</v>
      </c>
    </row>
    <row r="191" spans="1:4" x14ac:dyDescent="0.3">
      <c r="A191" s="3">
        <v>0</v>
      </c>
      <c r="B191" s="10">
        <v>26</v>
      </c>
      <c r="C191" s="11">
        <v>1</v>
      </c>
      <c r="D191" s="6">
        <v>25</v>
      </c>
    </row>
    <row r="192" spans="1:4" x14ac:dyDescent="0.3">
      <c r="A192" s="3">
        <v>0</v>
      </c>
      <c r="B192" s="10">
        <v>24</v>
      </c>
      <c r="C192" s="11">
        <v>1</v>
      </c>
      <c r="D192" s="6">
        <v>34</v>
      </c>
    </row>
    <row r="193" spans="1:4" x14ac:dyDescent="0.3">
      <c r="A193" s="3">
        <v>0</v>
      </c>
      <c r="B193" s="10">
        <v>33</v>
      </c>
      <c r="C193" s="11">
        <v>0</v>
      </c>
      <c r="D193" s="6">
        <v>29</v>
      </c>
    </row>
    <row r="194" spans="1:4" x14ac:dyDescent="0.3">
      <c r="A194" s="3">
        <v>1</v>
      </c>
      <c r="B194" s="10">
        <v>63</v>
      </c>
      <c r="C194" s="11">
        <v>1</v>
      </c>
      <c r="D194" s="6">
        <v>27</v>
      </c>
    </row>
    <row r="195" spans="1:4" x14ac:dyDescent="0.3">
      <c r="A195" s="3">
        <v>0</v>
      </c>
      <c r="B195" s="10">
        <v>27</v>
      </c>
      <c r="C195" s="11">
        <v>1</v>
      </c>
      <c r="D195" s="6">
        <v>39</v>
      </c>
    </row>
    <row r="196" spans="1:4" x14ac:dyDescent="0.3">
      <c r="A196" s="3">
        <v>0</v>
      </c>
      <c r="B196" s="10">
        <v>61</v>
      </c>
      <c r="C196" s="11">
        <v>0</v>
      </c>
      <c r="D196" s="6">
        <v>31</v>
      </c>
    </row>
    <row r="197" spans="1:4" x14ac:dyDescent="0.3">
      <c r="A197" s="3">
        <v>0</v>
      </c>
      <c r="B197" s="10">
        <v>29</v>
      </c>
      <c r="C197" s="11">
        <v>0</v>
      </c>
      <c r="D197" s="6">
        <v>25</v>
      </c>
    </row>
    <row r="198" spans="1:4" x14ac:dyDescent="0.3">
      <c r="A198" s="3">
        <v>0</v>
      </c>
      <c r="B198" s="10">
        <v>28</v>
      </c>
      <c r="C198" s="11">
        <v>1</v>
      </c>
      <c r="D198" s="6">
        <v>36</v>
      </c>
    </row>
    <row r="199" spans="1:4" x14ac:dyDescent="0.3">
      <c r="A199" s="3">
        <v>1</v>
      </c>
      <c r="B199" s="10">
        <v>38</v>
      </c>
      <c r="C199" s="11">
        <v>1</v>
      </c>
      <c r="D199" s="6">
        <v>32</v>
      </c>
    </row>
    <row r="200" spans="1:4" x14ac:dyDescent="0.3">
      <c r="A200" s="3">
        <v>0</v>
      </c>
      <c r="B200" s="10">
        <v>27</v>
      </c>
      <c r="C200" s="11">
        <v>1</v>
      </c>
      <c r="D200" s="6">
        <v>31</v>
      </c>
    </row>
    <row r="201" spans="1:4" x14ac:dyDescent="0.3">
      <c r="A201" s="3">
        <v>1</v>
      </c>
      <c r="B201" s="10">
        <v>27</v>
      </c>
      <c r="C201" s="11">
        <v>0</v>
      </c>
      <c r="D201" s="6">
        <v>25</v>
      </c>
    </row>
    <row r="202" spans="1:4" x14ac:dyDescent="0.3">
      <c r="A202" s="3">
        <v>0</v>
      </c>
      <c r="B202" s="10">
        <v>56</v>
      </c>
      <c r="C202" s="11">
        <v>1</v>
      </c>
      <c r="D202" s="6">
        <v>27</v>
      </c>
    </row>
    <row r="203" spans="1:4" x14ac:dyDescent="0.3">
      <c r="A203" s="3">
        <v>0</v>
      </c>
      <c r="B203" s="10">
        <v>26</v>
      </c>
      <c r="C203" s="11">
        <v>1</v>
      </c>
      <c r="D203" s="6">
        <v>26</v>
      </c>
    </row>
    <row r="204" spans="1:4" x14ac:dyDescent="0.3">
      <c r="A204" s="3">
        <v>0</v>
      </c>
      <c r="B204" s="10">
        <v>37</v>
      </c>
      <c r="C204" s="11">
        <v>0</v>
      </c>
      <c r="D204" s="6">
        <v>26</v>
      </c>
    </row>
    <row r="205" spans="1:4" x14ac:dyDescent="0.3">
      <c r="A205" s="3">
        <v>0</v>
      </c>
      <c r="B205" s="10">
        <v>40</v>
      </c>
      <c r="C205" s="11">
        <v>1</v>
      </c>
      <c r="D205" s="6">
        <v>34</v>
      </c>
    </row>
    <row r="206" spans="1:4" x14ac:dyDescent="0.3">
      <c r="A206" s="3">
        <v>0</v>
      </c>
      <c r="B206" s="10">
        <v>27</v>
      </c>
      <c r="C206" s="11">
        <v>1</v>
      </c>
      <c r="D206" s="6">
        <v>29</v>
      </c>
    </row>
    <row r="207" spans="1:4" x14ac:dyDescent="0.3">
      <c r="A207" s="3">
        <v>1</v>
      </c>
      <c r="B207" s="10">
        <v>29</v>
      </c>
      <c r="C207" s="11">
        <v>0</v>
      </c>
      <c r="D207" s="6">
        <v>23</v>
      </c>
    </row>
    <row r="208" spans="1:4" x14ac:dyDescent="0.3">
      <c r="A208" s="3">
        <v>0</v>
      </c>
      <c r="B208" s="10">
        <v>27</v>
      </c>
      <c r="C208" s="11">
        <v>1</v>
      </c>
      <c r="D208" s="6">
        <v>32</v>
      </c>
    </row>
    <row r="209" spans="1:4" x14ac:dyDescent="0.3">
      <c r="A209" s="3">
        <v>0</v>
      </c>
      <c r="B209" s="10">
        <v>39</v>
      </c>
      <c r="C209" s="11">
        <v>0</v>
      </c>
      <c r="D209" s="6">
        <v>34</v>
      </c>
    </row>
    <row r="210" spans="1:4" x14ac:dyDescent="0.3">
      <c r="A210" s="3">
        <v>1</v>
      </c>
      <c r="B210" s="10">
        <v>22</v>
      </c>
      <c r="C210" s="11">
        <v>1</v>
      </c>
      <c r="D210" s="6">
        <v>25</v>
      </c>
    </row>
    <row r="211" spans="1:4" x14ac:dyDescent="0.3">
      <c r="A211" s="3">
        <v>0</v>
      </c>
      <c r="B211" s="10">
        <v>30</v>
      </c>
      <c r="C211" s="11">
        <v>1</v>
      </c>
      <c r="D211" s="6">
        <v>33</v>
      </c>
    </row>
    <row r="212" spans="1:4" x14ac:dyDescent="0.3">
      <c r="A212" s="3">
        <v>0</v>
      </c>
      <c r="B212" s="10">
        <v>46</v>
      </c>
      <c r="C212" s="11">
        <v>1</v>
      </c>
      <c r="D212" s="6">
        <v>37</v>
      </c>
    </row>
    <row r="213" spans="1:4" x14ac:dyDescent="0.3">
      <c r="A213" s="3">
        <v>0</v>
      </c>
      <c r="B213" s="10">
        <v>27</v>
      </c>
      <c r="C213" s="11">
        <v>1</v>
      </c>
      <c r="D213" s="6">
        <v>35</v>
      </c>
    </row>
    <row r="214" spans="1:4" x14ac:dyDescent="0.3">
      <c r="A214" s="3">
        <v>0</v>
      </c>
      <c r="B214" s="10">
        <v>27</v>
      </c>
      <c r="C214" s="11">
        <v>1</v>
      </c>
      <c r="D214" s="6">
        <v>25</v>
      </c>
    </row>
    <row r="215" spans="1:4" x14ac:dyDescent="0.3">
      <c r="A215" s="3">
        <v>0</v>
      </c>
      <c r="B215" s="10">
        <v>30</v>
      </c>
      <c r="C215" s="11">
        <v>1</v>
      </c>
      <c r="D215" s="6">
        <v>28</v>
      </c>
    </row>
    <row r="216" spans="1:4" x14ac:dyDescent="0.3">
      <c r="A216" s="3">
        <v>0</v>
      </c>
      <c r="B216" s="10">
        <v>28</v>
      </c>
      <c r="C216" s="11">
        <v>1</v>
      </c>
      <c r="D216" s="6">
        <v>32</v>
      </c>
    </row>
    <row r="217" spans="1:4" x14ac:dyDescent="0.3">
      <c r="A217" s="3">
        <v>0</v>
      </c>
      <c r="B217" s="10">
        <v>32</v>
      </c>
      <c r="C217" s="11">
        <v>1</v>
      </c>
      <c r="D217" s="6">
        <v>38</v>
      </c>
    </row>
    <row r="218" spans="1:4" x14ac:dyDescent="0.3">
      <c r="A218" s="3">
        <v>0</v>
      </c>
      <c r="B218" s="10">
        <v>33</v>
      </c>
      <c r="C218" s="11">
        <v>1</v>
      </c>
      <c r="D218" s="6">
        <v>27</v>
      </c>
    </row>
    <row r="219" spans="1:4" x14ac:dyDescent="0.3">
      <c r="A219" s="3">
        <v>0</v>
      </c>
      <c r="B219" s="10">
        <v>27</v>
      </c>
      <c r="C219" s="11">
        <v>1</v>
      </c>
      <c r="D219" s="6">
        <v>26</v>
      </c>
    </row>
    <row r="220" spans="1:4" x14ac:dyDescent="0.3">
      <c r="A220" s="3">
        <v>0</v>
      </c>
      <c r="B220" s="10">
        <v>30</v>
      </c>
      <c r="C220" s="11">
        <v>1</v>
      </c>
      <c r="D220" s="6">
        <v>32</v>
      </c>
    </row>
    <row r="221" spans="1:4" x14ac:dyDescent="0.3">
      <c r="A221" s="3">
        <v>0</v>
      </c>
      <c r="B221" s="10">
        <v>31</v>
      </c>
      <c r="C221" s="11">
        <v>1</v>
      </c>
      <c r="D221" s="6">
        <v>35</v>
      </c>
    </row>
    <row r="222" spans="1:4" x14ac:dyDescent="0.3">
      <c r="A222" s="3">
        <v>0</v>
      </c>
      <c r="B222" s="10">
        <v>28</v>
      </c>
      <c r="C222" s="11">
        <v>1</v>
      </c>
      <c r="D222" s="6">
        <v>34</v>
      </c>
    </row>
    <row r="223" spans="1:4" x14ac:dyDescent="0.3">
      <c r="A223" s="3">
        <v>0</v>
      </c>
      <c r="B223" s="10">
        <v>33</v>
      </c>
      <c r="C223" s="11">
        <v>1</v>
      </c>
      <c r="D223" s="6">
        <v>36</v>
      </c>
    </row>
    <row r="224" spans="1:4" x14ac:dyDescent="0.3">
      <c r="A224" s="3">
        <v>0</v>
      </c>
      <c r="B224" s="10">
        <v>51</v>
      </c>
      <c r="C224" s="11">
        <v>1</v>
      </c>
      <c r="D224" s="6">
        <v>29</v>
      </c>
    </row>
    <row r="225" spans="1:4" x14ac:dyDescent="0.3">
      <c r="A225" s="3">
        <v>1</v>
      </c>
      <c r="B225" s="10">
        <v>54</v>
      </c>
      <c r="C225" s="11">
        <v>1</v>
      </c>
      <c r="D225" s="6">
        <v>32</v>
      </c>
    </row>
    <row r="226" spans="1:4" x14ac:dyDescent="0.3">
      <c r="A226" s="3">
        <v>0</v>
      </c>
      <c r="B226" s="10">
        <v>63</v>
      </c>
      <c r="C226" s="11">
        <v>1</v>
      </c>
      <c r="D226" s="6">
        <v>26</v>
      </c>
    </row>
    <row r="227" spans="1:4" x14ac:dyDescent="0.3">
      <c r="A227" s="3">
        <v>0</v>
      </c>
      <c r="B227" s="10">
        <v>52</v>
      </c>
      <c r="C227" s="11">
        <v>1</v>
      </c>
      <c r="D227" s="6">
        <v>31</v>
      </c>
    </row>
    <row r="228" spans="1:4" x14ac:dyDescent="0.3">
      <c r="A228" s="3">
        <v>0</v>
      </c>
      <c r="B228" s="10">
        <v>25</v>
      </c>
      <c r="C228" s="11">
        <v>0</v>
      </c>
      <c r="D228" s="6">
        <v>36</v>
      </c>
    </row>
    <row r="229" spans="1:4" x14ac:dyDescent="0.3">
      <c r="A229" s="3">
        <v>0</v>
      </c>
      <c r="B229" s="10">
        <v>38</v>
      </c>
      <c r="C229" s="11">
        <v>1</v>
      </c>
      <c r="D229" s="6">
        <v>33</v>
      </c>
    </row>
    <row r="230" spans="1:4" x14ac:dyDescent="0.3">
      <c r="A230" s="3">
        <v>0</v>
      </c>
      <c r="B230" s="10">
        <v>26</v>
      </c>
      <c r="C230" s="11">
        <v>0</v>
      </c>
      <c r="D230" s="6">
        <v>33</v>
      </c>
    </row>
    <row r="231" spans="1:4" x14ac:dyDescent="0.3">
      <c r="A231" s="3">
        <v>1</v>
      </c>
      <c r="B231" s="10">
        <v>53</v>
      </c>
      <c r="C231" s="11">
        <v>0</v>
      </c>
      <c r="D231" s="6">
        <v>32</v>
      </c>
    </row>
    <row r="232" spans="1:4" x14ac:dyDescent="0.3">
      <c r="A232" s="3">
        <v>0</v>
      </c>
      <c r="B232" s="10">
        <v>33</v>
      </c>
      <c r="C232" s="11">
        <v>1</v>
      </c>
      <c r="D232" s="6">
        <v>33</v>
      </c>
    </row>
    <row r="233" spans="1:4" x14ac:dyDescent="0.3">
      <c r="A233" s="3">
        <v>0</v>
      </c>
      <c r="B233" s="10">
        <v>27</v>
      </c>
      <c r="C233" s="11">
        <v>1</v>
      </c>
      <c r="D233" s="6">
        <v>32</v>
      </c>
    </row>
    <row r="234" spans="1:4" x14ac:dyDescent="0.3">
      <c r="A234" s="3">
        <v>0</v>
      </c>
      <c r="B234" s="10">
        <v>26</v>
      </c>
      <c r="C234" s="11">
        <v>1</v>
      </c>
      <c r="D234" s="6">
        <v>26</v>
      </c>
    </row>
    <row r="235" spans="1:4" x14ac:dyDescent="0.3">
      <c r="A235" s="3">
        <v>0</v>
      </c>
      <c r="B235" s="10">
        <v>26</v>
      </c>
      <c r="C235" s="11">
        <v>1</v>
      </c>
      <c r="D235" s="6">
        <v>33</v>
      </c>
    </row>
    <row r="236" spans="1:4" x14ac:dyDescent="0.3">
      <c r="A236" s="3">
        <v>0</v>
      </c>
      <c r="B236" s="10">
        <v>26</v>
      </c>
      <c r="C236" s="11">
        <v>1</v>
      </c>
      <c r="D236" s="6">
        <v>34</v>
      </c>
    </row>
    <row r="237" spans="1:4" x14ac:dyDescent="0.3">
      <c r="A237" s="3">
        <v>0</v>
      </c>
      <c r="B237" s="10">
        <v>28</v>
      </c>
      <c r="C237" s="11">
        <v>1</v>
      </c>
      <c r="D237" s="6">
        <v>37</v>
      </c>
    </row>
    <row r="238" spans="1:4" x14ac:dyDescent="0.3">
      <c r="A238" s="3">
        <v>0</v>
      </c>
      <c r="B238" s="10">
        <v>26</v>
      </c>
      <c r="C238" s="11">
        <v>1</v>
      </c>
      <c r="D238" s="6">
        <v>31</v>
      </c>
    </row>
    <row r="239" spans="1:4" x14ac:dyDescent="0.3">
      <c r="A239" s="3">
        <v>0</v>
      </c>
      <c r="B239" s="10">
        <v>27</v>
      </c>
      <c r="C239" s="11">
        <v>1</v>
      </c>
      <c r="D239" s="6">
        <v>40</v>
      </c>
    </row>
    <row r="240" spans="1:4" x14ac:dyDescent="0.3">
      <c r="A240" s="3">
        <v>0</v>
      </c>
      <c r="B240" s="10">
        <v>49</v>
      </c>
      <c r="C240" s="11">
        <v>1</v>
      </c>
      <c r="D240" s="6">
        <v>34</v>
      </c>
    </row>
    <row r="241" spans="1:4" x14ac:dyDescent="0.3">
      <c r="A241" s="3">
        <v>0</v>
      </c>
      <c r="B241" s="10">
        <v>34</v>
      </c>
      <c r="C241" s="11">
        <v>1</v>
      </c>
      <c r="D241" s="6">
        <v>26</v>
      </c>
    </row>
    <row r="242" spans="1:4" x14ac:dyDescent="0.3">
      <c r="A242" s="3">
        <v>0</v>
      </c>
      <c r="B242" s="10">
        <v>51</v>
      </c>
      <c r="C242" s="11">
        <v>1</v>
      </c>
      <c r="D242" s="6">
        <v>37</v>
      </c>
    </row>
    <row r="243" spans="1:4" x14ac:dyDescent="0.3">
      <c r="A243" s="3">
        <v>1</v>
      </c>
      <c r="B243" s="10">
        <v>78</v>
      </c>
      <c r="C243" s="11">
        <v>0</v>
      </c>
      <c r="D243" s="6">
        <v>29</v>
      </c>
    </row>
    <row r="244" spans="1:4" x14ac:dyDescent="0.3">
      <c r="A244" s="3">
        <v>1</v>
      </c>
      <c r="B244" s="10">
        <v>28</v>
      </c>
      <c r="C244" s="11">
        <v>1</v>
      </c>
      <c r="D244" s="6">
        <v>34</v>
      </c>
    </row>
    <row r="245" spans="1:4" x14ac:dyDescent="0.3">
      <c r="A245" s="3">
        <v>0</v>
      </c>
      <c r="B245" s="10">
        <v>62</v>
      </c>
      <c r="C245" s="11">
        <v>1</v>
      </c>
      <c r="D245" s="6">
        <v>35</v>
      </c>
    </row>
    <row r="246" spans="1:4" x14ac:dyDescent="0.3">
      <c r="A246" s="3">
        <v>0</v>
      </c>
      <c r="B246" s="10">
        <v>55</v>
      </c>
      <c r="C246" s="11">
        <v>1</v>
      </c>
      <c r="D246" s="6">
        <v>27</v>
      </c>
    </row>
    <row r="247" spans="1:4" x14ac:dyDescent="0.3">
      <c r="A247" s="3">
        <v>0</v>
      </c>
      <c r="B247" s="10">
        <v>46</v>
      </c>
      <c r="C247" s="11">
        <v>1</v>
      </c>
      <c r="D247" s="6">
        <v>35</v>
      </c>
    </row>
    <row r="248" spans="1:4" x14ac:dyDescent="0.3">
      <c r="A248" s="3">
        <v>0</v>
      </c>
      <c r="B248" s="10">
        <v>49</v>
      </c>
      <c r="C248" s="11">
        <v>1</v>
      </c>
      <c r="D248" s="6">
        <v>28</v>
      </c>
    </row>
    <row r="249" spans="1:4" x14ac:dyDescent="0.3">
      <c r="A249" s="3">
        <v>0</v>
      </c>
      <c r="B249" s="10">
        <v>64</v>
      </c>
      <c r="C249" s="11">
        <v>1</v>
      </c>
      <c r="D249" s="6">
        <v>30</v>
      </c>
    </row>
    <row r="250" spans="1:4" x14ac:dyDescent="0.3">
      <c r="A250" s="3">
        <v>0</v>
      </c>
      <c r="B250" s="10">
        <v>74</v>
      </c>
      <c r="C250" s="11">
        <v>1</v>
      </c>
      <c r="D250" s="6">
        <v>39</v>
      </c>
    </row>
    <row r="251" spans="1:4" x14ac:dyDescent="0.3">
      <c r="A251" s="3">
        <v>1</v>
      </c>
      <c r="B251" s="10">
        <v>28</v>
      </c>
      <c r="C251" s="11">
        <v>1</v>
      </c>
      <c r="D251" s="6">
        <v>37</v>
      </c>
    </row>
    <row r="252" spans="1:4" x14ac:dyDescent="0.3">
      <c r="A252" s="3">
        <v>0</v>
      </c>
      <c r="B252" s="10">
        <v>69</v>
      </c>
      <c r="C252" s="11">
        <v>0</v>
      </c>
      <c r="D252" s="6">
        <v>28</v>
      </c>
    </row>
    <row r="253" spans="1:4" x14ac:dyDescent="0.3">
      <c r="A253" s="3">
        <v>0</v>
      </c>
      <c r="B253" s="10">
        <v>55</v>
      </c>
      <c r="C253" s="11">
        <v>1</v>
      </c>
      <c r="D253" s="6">
        <v>33</v>
      </c>
    </row>
    <row r="254" spans="1:4" x14ac:dyDescent="0.3">
      <c r="A254" s="3">
        <v>0</v>
      </c>
      <c r="B254" s="10">
        <v>39</v>
      </c>
      <c r="C254" s="11">
        <v>1</v>
      </c>
      <c r="D254" s="6">
        <v>31</v>
      </c>
    </row>
    <row r="255" spans="1:4" x14ac:dyDescent="0.3">
      <c r="A255" s="3">
        <v>0</v>
      </c>
      <c r="B255" s="10">
        <v>33</v>
      </c>
      <c r="C255" s="11">
        <v>1</v>
      </c>
      <c r="D255" s="6">
        <v>29</v>
      </c>
    </row>
    <row r="256" spans="1:4" x14ac:dyDescent="0.3">
      <c r="A256" s="3">
        <v>1</v>
      </c>
      <c r="B256" s="10">
        <v>45</v>
      </c>
      <c r="C256" s="11">
        <v>1</v>
      </c>
      <c r="D256" s="6">
        <v>29</v>
      </c>
    </row>
    <row r="257" spans="1:4" x14ac:dyDescent="0.3">
      <c r="A257" s="3">
        <v>1</v>
      </c>
      <c r="B257" s="10">
        <v>48</v>
      </c>
      <c r="C257" s="11">
        <v>1</v>
      </c>
      <c r="D257" s="6">
        <v>28</v>
      </c>
    </row>
    <row r="258" spans="1:4" x14ac:dyDescent="0.3">
      <c r="A258" s="3">
        <v>0</v>
      </c>
      <c r="B258" s="10">
        <v>27</v>
      </c>
      <c r="C258" s="11">
        <v>1</v>
      </c>
      <c r="D258" s="6">
        <v>37</v>
      </c>
    </row>
    <row r="259" spans="1:4" x14ac:dyDescent="0.3">
      <c r="A259" s="3">
        <v>0</v>
      </c>
      <c r="B259" s="10">
        <v>52</v>
      </c>
      <c r="C259" s="11">
        <v>1</v>
      </c>
      <c r="D259" s="6">
        <v>22</v>
      </c>
    </row>
    <row r="260" spans="1:4" x14ac:dyDescent="0.3">
      <c r="A260" s="3">
        <v>0</v>
      </c>
      <c r="B260" s="10">
        <v>26</v>
      </c>
      <c r="C260" s="11">
        <v>1</v>
      </c>
      <c r="D260" s="6">
        <v>30</v>
      </c>
    </row>
    <row r="261" spans="1:4" x14ac:dyDescent="0.3">
      <c r="A261" s="3">
        <v>0</v>
      </c>
      <c r="B261" s="10">
        <v>42</v>
      </c>
      <c r="C261" s="11">
        <v>1</v>
      </c>
      <c r="D261" s="6">
        <v>32</v>
      </c>
    </row>
    <row r="262" spans="1:4" x14ac:dyDescent="0.3">
      <c r="A262" s="3">
        <v>0</v>
      </c>
      <c r="B262" s="10">
        <v>26</v>
      </c>
      <c r="C262" s="11">
        <v>0</v>
      </c>
      <c r="D262" s="6">
        <v>24</v>
      </c>
    </row>
    <row r="263" spans="1:4" x14ac:dyDescent="0.3">
      <c r="A263" s="3">
        <v>0</v>
      </c>
      <c r="B263" s="10">
        <v>28</v>
      </c>
      <c r="C263" s="11">
        <v>1</v>
      </c>
      <c r="D263" s="6">
        <v>33</v>
      </c>
    </row>
    <row r="264" spans="1:4" x14ac:dyDescent="0.3">
      <c r="A264" s="3">
        <v>0</v>
      </c>
      <c r="B264" s="10">
        <v>28</v>
      </c>
      <c r="C264" s="11">
        <v>1</v>
      </c>
      <c r="D264" s="6">
        <v>26</v>
      </c>
    </row>
    <row r="265" spans="1:4" x14ac:dyDescent="0.3">
      <c r="A265" s="3">
        <v>1</v>
      </c>
      <c r="B265" s="10">
        <v>31</v>
      </c>
      <c r="C265" s="11">
        <v>1</v>
      </c>
      <c r="D265" s="6">
        <v>30</v>
      </c>
    </row>
    <row r="266" spans="1:4" x14ac:dyDescent="0.3">
      <c r="A266" s="3">
        <v>0</v>
      </c>
      <c r="B266" s="10">
        <v>22</v>
      </c>
      <c r="C266" s="11">
        <v>1</v>
      </c>
      <c r="D266" s="6">
        <v>30</v>
      </c>
    </row>
    <row r="267" spans="1:4" x14ac:dyDescent="0.3">
      <c r="A267" s="3">
        <v>0</v>
      </c>
      <c r="B267" s="10">
        <v>27</v>
      </c>
      <c r="C267" s="11">
        <v>0</v>
      </c>
      <c r="D267" s="6">
        <v>36</v>
      </c>
    </row>
    <row r="268" spans="1:4" x14ac:dyDescent="0.3">
      <c r="A268" s="3">
        <v>0</v>
      </c>
      <c r="B268" s="10">
        <v>74</v>
      </c>
      <c r="C268" s="11">
        <v>1</v>
      </c>
      <c r="D268" s="6">
        <v>28</v>
      </c>
    </row>
    <row r="269" spans="1:4" x14ac:dyDescent="0.3">
      <c r="A269" s="3">
        <v>1</v>
      </c>
      <c r="B269" s="10">
        <v>23</v>
      </c>
      <c r="C269" s="11">
        <v>0</v>
      </c>
      <c r="D269" s="6">
        <v>20</v>
      </c>
    </row>
    <row r="270" spans="1:4" x14ac:dyDescent="0.3">
      <c r="A270" s="3">
        <v>0</v>
      </c>
      <c r="B270" s="10">
        <v>27</v>
      </c>
      <c r="C270" s="11">
        <v>1</v>
      </c>
      <c r="D270" s="6">
        <v>35</v>
      </c>
    </row>
    <row r="271" spans="1:4" x14ac:dyDescent="0.3">
      <c r="A271" s="3">
        <v>0</v>
      </c>
      <c r="B271" s="10">
        <v>23</v>
      </c>
      <c r="C271" s="11">
        <v>0</v>
      </c>
      <c r="D271" s="6">
        <v>39</v>
      </c>
    </row>
    <row r="272" spans="1:4" x14ac:dyDescent="0.3">
      <c r="A272" s="3">
        <v>1</v>
      </c>
      <c r="B272" s="10">
        <v>28</v>
      </c>
      <c r="C272" s="11">
        <v>1</v>
      </c>
      <c r="D272" s="6">
        <v>33</v>
      </c>
    </row>
    <row r="273" spans="1:4" x14ac:dyDescent="0.3">
      <c r="A273" s="3">
        <v>1</v>
      </c>
      <c r="B273" s="10">
        <v>27</v>
      </c>
      <c r="C273" s="11">
        <v>1</v>
      </c>
      <c r="D273" s="6">
        <v>39</v>
      </c>
    </row>
    <row r="274" spans="1:4" x14ac:dyDescent="0.3">
      <c r="A274" s="3">
        <v>0</v>
      </c>
      <c r="B274" s="10">
        <v>27</v>
      </c>
      <c r="C274" s="11">
        <v>1</v>
      </c>
      <c r="D274" s="6">
        <v>28</v>
      </c>
    </row>
    <row r="275" spans="1:4" x14ac:dyDescent="0.3">
      <c r="A275" s="3">
        <v>1</v>
      </c>
      <c r="B275" s="10">
        <v>37</v>
      </c>
      <c r="C275" s="11">
        <v>0</v>
      </c>
      <c r="D275" s="6">
        <v>29</v>
      </c>
    </row>
    <row r="276" spans="1:4" x14ac:dyDescent="0.3">
      <c r="A276" s="3">
        <v>0</v>
      </c>
      <c r="B276" s="10">
        <v>30</v>
      </c>
      <c r="C276" s="11">
        <v>1</v>
      </c>
      <c r="D276" s="6">
        <v>34</v>
      </c>
    </row>
    <row r="277" spans="1:4" x14ac:dyDescent="0.3">
      <c r="A277" s="3">
        <v>0</v>
      </c>
      <c r="B277" s="10">
        <v>28</v>
      </c>
      <c r="C277" s="11">
        <v>1</v>
      </c>
      <c r="D277" s="6">
        <v>39</v>
      </c>
    </row>
    <row r="278" spans="1:4" x14ac:dyDescent="0.3">
      <c r="A278" s="3">
        <v>1</v>
      </c>
      <c r="B278" s="10">
        <v>46</v>
      </c>
      <c r="C278" s="11">
        <v>1</v>
      </c>
      <c r="D278" s="6">
        <v>31</v>
      </c>
    </row>
    <row r="279" spans="1:4" x14ac:dyDescent="0.3">
      <c r="A279" s="3">
        <v>0</v>
      </c>
      <c r="B279" s="10">
        <v>25</v>
      </c>
      <c r="C279" s="11">
        <v>1</v>
      </c>
      <c r="D279" s="6">
        <v>40</v>
      </c>
    </row>
    <row r="280" spans="1:4" x14ac:dyDescent="0.3">
      <c r="A280" s="3">
        <v>1</v>
      </c>
      <c r="B280" s="10">
        <v>29</v>
      </c>
      <c r="C280" s="11">
        <v>1</v>
      </c>
      <c r="D280" s="6">
        <v>25</v>
      </c>
    </row>
    <row r="281" spans="1:4" x14ac:dyDescent="0.3">
      <c r="A281" s="3">
        <v>0</v>
      </c>
      <c r="B281" s="10">
        <v>30</v>
      </c>
      <c r="C281" s="11">
        <v>1</v>
      </c>
      <c r="D281" s="6">
        <v>36</v>
      </c>
    </row>
    <row r="282" spans="1:4" x14ac:dyDescent="0.3">
      <c r="A282" s="3">
        <v>0</v>
      </c>
      <c r="B282" s="10">
        <v>62</v>
      </c>
      <c r="C282" s="11">
        <v>1</v>
      </c>
      <c r="D282" s="6">
        <v>25</v>
      </c>
    </row>
    <row r="283" spans="1:4" x14ac:dyDescent="0.3">
      <c r="A283" s="3">
        <v>0</v>
      </c>
      <c r="B283" s="10">
        <v>28</v>
      </c>
      <c r="C283" s="11">
        <v>1</v>
      </c>
      <c r="D283" s="6">
        <v>37</v>
      </c>
    </row>
    <row r="284" spans="1:4" x14ac:dyDescent="0.3">
      <c r="A284" s="3">
        <v>0</v>
      </c>
      <c r="B284" s="10">
        <v>28</v>
      </c>
      <c r="C284" s="11">
        <v>1</v>
      </c>
      <c r="D284" s="6">
        <v>35</v>
      </c>
    </row>
    <row r="285" spans="1:4" x14ac:dyDescent="0.3">
      <c r="A285" s="3">
        <v>0</v>
      </c>
      <c r="B285" s="10">
        <v>29</v>
      </c>
      <c r="C285" s="11">
        <v>1</v>
      </c>
      <c r="D285" s="6">
        <v>36</v>
      </c>
    </row>
    <row r="286" spans="1:4" x14ac:dyDescent="0.3">
      <c r="A286" s="3">
        <v>0</v>
      </c>
      <c r="B286" s="10">
        <v>54</v>
      </c>
      <c r="C286" s="11">
        <v>1</v>
      </c>
      <c r="D286" s="6">
        <v>35</v>
      </c>
    </row>
    <row r="287" spans="1:4" x14ac:dyDescent="0.3">
      <c r="A287" s="3">
        <v>0</v>
      </c>
      <c r="B287" s="10">
        <v>38</v>
      </c>
      <c r="C287" s="11">
        <v>1</v>
      </c>
      <c r="D287" s="6">
        <v>32</v>
      </c>
    </row>
    <row r="288" spans="1:4" x14ac:dyDescent="0.3">
      <c r="A288" s="3">
        <v>0</v>
      </c>
      <c r="B288" s="10">
        <v>34</v>
      </c>
      <c r="C288" s="11">
        <v>1</v>
      </c>
      <c r="D288" s="6">
        <v>32</v>
      </c>
    </row>
    <row r="289" spans="1:4" x14ac:dyDescent="0.3">
      <c r="A289" s="3">
        <v>1</v>
      </c>
      <c r="B289" s="10">
        <v>31</v>
      </c>
      <c r="C289" s="11">
        <v>1</v>
      </c>
      <c r="D289" s="6">
        <v>32</v>
      </c>
    </row>
    <row r="290" spans="1:4" x14ac:dyDescent="0.3">
      <c r="A290" s="3">
        <v>1</v>
      </c>
      <c r="B290" s="10">
        <v>50</v>
      </c>
      <c r="C290" s="11">
        <v>1</v>
      </c>
      <c r="D290" s="6">
        <v>34</v>
      </c>
    </row>
    <row r="291" spans="1:4" x14ac:dyDescent="0.3">
      <c r="A291" s="3">
        <v>0</v>
      </c>
      <c r="B291" s="10">
        <v>29</v>
      </c>
      <c r="C291" s="11">
        <v>1</v>
      </c>
      <c r="D291" s="6">
        <v>33</v>
      </c>
    </row>
    <row r="292" spans="1:4" x14ac:dyDescent="0.3">
      <c r="A292" s="3">
        <v>0</v>
      </c>
      <c r="B292" s="10">
        <v>61</v>
      </c>
      <c r="C292" s="11">
        <v>0</v>
      </c>
      <c r="D292" s="6">
        <v>33</v>
      </c>
    </row>
    <row r="293" spans="1:4" x14ac:dyDescent="0.3">
      <c r="A293" s="3">
        <v>1</v>
      </c>
      <c r="B293" s="10">
        <v>29</v>
      </c>
      <c r="C293" s="11">
        <v>1</v>
      </c>
      <c r="D293" s="6">
        <v>30</v>
      </c>
    </row>
    <row r="294" spans="1:4" x14ac:dyDescent="0.3">
      <c r="A294" s="3">
        <v>0</v>
      </c>
      <c r="B294" s="10">
        <v>39</v>
      </c>
      <c r="C294" s="11">
        <v>1</v>
      </c>
      <c r="D294" s="6">
        <v>30</v>
      </c>
    </row>
    <row r="295" spans="1:4" x14ac:dyDescent="0.3">
      <c r="A295" s="3">
        <v>0</v>
      </c>
      <c r="B295" s="10">
        <v>26</v>
      </c>
      <c r="C295" s="11">
        <v>1</v>
      </c>
      <c r="D295" s="6">
        <v>33</v>
      </c>
    </row>
    <row r="296" spans="1:4" x14ac:dyDescent="0.3">
      <c r="A296" s="3">
        <v>0</v>
      </c>
      <c r="B296" s="10">
        <v>29</v>
      </c>
      <c r="C296" s="11">
        <v>1</v>
      </c>
      <c r="D296" s="6">
        <v>26</v>
      </c>
    </row>
    <row r="297" spans="1:4" x14ac:dyDescent="0.3">
      <c r="A297" s="3">
        <v>1</v>
      </c>
      <c r="B297" s="10">
        <v>23</v>
      </c>
      <c r="C297" s="11">
        <v>1</v>
      </c>
      <c r="D297" s="6">
        <v>30</v>
      </c>
    </row>
    <row r="298" spans="1:4" x14ac:dyDescent="0.3">
      <c r="A298" s="3">
        <v>0</v>
      </c>
      <c r="B298" s="10">
        <v>70</v>
      </c>
      <c r="C298" s="11">
        <v>1</v>
      </c>
      <c r="D298" s="6">
        <v>29</v>
      </c>
    </row>
    <row r="299" spans="1:4" x14ac:dyDescent="0.3">
      <c r="A299" s="3">
        <v>0</v>
      </c>
      <c r="B299" s="10">
        <v>29</v>
      </c>
      <c r="C299" s="11">
        <v>1</v>
      </c>
      <c r="D299" s="6">
        <v>37</v>
      </c>
    </row>
    <row r="300" spans="1:4" x14ac:dyDescent="0.3">
      <c r="A300" s="3">
        <v>0</v>
      </c>
      <c r="B300" s="10">
        <v>47</v>
      </c>
      <c r="C300" s="11">
        <v>0</v>
      </c>
      <c r="D300" s="6">
        <v>32</v>
      </c>
    </row>
    <row r="301" spans="1:4" x14ac:dyDescent="0.3">
      <c r="A301" s="3">
        <v>0</v>
      </c>
      <c r="B301" s="10">
        <v>45</v>
      </c>
      <c r="C301" s="11">
        <v>1</v>
      </c>
      <c r="D301" s="6">
        <v>30</v>
      </c>
    </row>
    <row r="302" spans="1:4" x14ac:dyDescent="0.3">
      <c r="A302" s="3">
        <v>0</v>
      </c>
      <c r="B302" s="10">
        <v>26</v>
      </c>
      <c r="C302" s="11">
        <v>1</v>
      </c>
      <c r="D302" s="6">
        <v>40</v>
      </c>
    </row>
    <row r="303" spans="1:4" x14ac:dyDescent="0.3">
      <c r="A303" s="3">
        <v>0</v>
      </c>
      <c r="B303" s="10">
        <v>32</v>
      </c>
      <c r="C303" s="11">
        <v>1</v>
      </c>
      <c r="D303" s="6">
        <v>38</v>
      </c>
    </row>
    <row r="304" spans="1:4" x14ac:dyDescent="0.3">
      <c r="A304" s="3">
        <v>0</v>
      </c>
      <c r="B304" s="10">
        <v>26</v>
      </c>
      <c r="C304" s="11">
        <v>1</v>
      </c>
      <c r="D304" s="6">
        <v>31</v>
      </c>
    </row>
    <row r="305" spans="1:4" x14ac:dyDescent="0.3">
      <c r="A305" s="3">
        <v>0</v>
      </c>
      <c r="B305" s="10">
        <v>58</v>
      </c>
      <c r="C305" s="11">
        <v>0</v>
      </c>
      <c r="D305" s="6">
        <v>23</v>
      </c>
    </row>
    <row r="306" spans="1:4" x14ac:dyDescent="0.3">
      <c r="A306" s="3">
        <v>0</v>
      </c>
      <c r="B306" s="10">
        <v>31</v>
      </c>
      <c r="C306" s="11">
        <v>1</v>
      </c>
      <c r="D306" s="6">
        <v>36</v>
      </c>
    </row>
    <row r="307" spans="1:4" x14ac:dyDescent="0.3">
      <c r="A307" s="3">
        <v>0</v>
      </c>
      <c r="B307" s="10">
        <v>25</v>
      </c>
      <c r="C307" s="11">
        <v>1</v>
      </c>
      <c r="D307" s="6">
        <v>36</v>
      </c>
    </row>
    <row r="308" spans="1:4" x14ac:dyDescent="0.3">
      <c r="A308" s="3">
        <v>0</v>
      </c>
      <c r="B308" s="10">
        <v>25</v>
      </c>
      <c r="C308" s="11">
        <v>1</v>
      </c>
      <c r="D308" s="6">
        <v>31</v>
      </c>
    </row>
    <row r="309" spans="1:4" x14ac:dyDescent="0.3">
      <c r="A309" s="3">
        <v>0</v>
      </c>
      <c r="B309" s="10">
        <v>42</v>
      </c>
      <c r="C309" s="11">
        <v>0</v>
      </c>
      <c r="D309" s="6">
        <v>29</v>
      </c>
    </row>
    <row r="310" spans="1:4" x14ac:dyDescent="0.3">
      <c r="A310" s="3">
        <v>0</v>
      </c>
      <c r="B310" s="10">
        <v>26</v>
      </c>
      <c r="C310" s="11">
        <v>1</v>
      </c>
      <c r="D310" s="6">
        <v>31</v>
      </c>
    </row>
    <row r="311" spans="1:4" x14ac:dyDescent="0.3">
      <c r="A311" s="3">
        <v>1</v>
      </c>
      <c r="B311" s="10">
        <v>34</v>
      </c>
      <c r="C311" s="11">
        <v>1</v>
      </c>
      <c r="D311" s="6">
        <v>32</v>
      </c>
    </row>
    <row r="312" spans="1:4" x14ac:dyDescent="0.3">
      <c r="A312" s="3">
        <v>1</v>
      </c>
      <c r="B312" s="10">
        <v>34</v>
      </c>
      <c r="C312" s="11">
        <v>1</v>
      </c>
      <c r="D312" s="6">
        <v>27</v>
      </c>
    </row>
    <row r="313" spans="1:4" x14ac:dyDescent="0.3">
      <c r="A313" s="3">
        <v>0</v>
      </c>
      <c r="B313" s="10">
        <v>25</v>
      </c>
      <c r="C313" s="11">
        <v>1</v>
      </c>
      <c r="D313" s="6">
        <v>38</v>
      </c>
    </row>
    <row r="314" spans="1:4" x14ac:dyDescent="0.3">
      <c r="A314" s="3">
        <v>1</v>
      </c>
      <c r="B314" s="10">
        <v>29</v>
      </c>
      <c r="C314" s="11">
        <v>0</v>
      </c>
      <c r="D314" s="6">
        <v>40</v>
      </c>
    </row>
    <row r="315" spans="1:4" x14ac:dyDescent="0.3">
      <c r="A315" s="3">
        <v>0</v>
      </c>
      <c r="B315" s="10">
        <v>26</v>
      </c>
      <c r="C315" s="11">
        <v>1</v>
      </c>
      <c r="D315" s="6">
        <v>35</v>
      </c>
    </row>
    <row r="316" spans="1:4" x14ac:dyDescent="0.3">
      <c r="A316" s="3">
        <v>0</v>
      </c>
      <c r="B316" s="10">
        <v>29</v>
      </c>
      <c r="C316" s="11">
        <v>0</v>
      </c>
      <c r="D316" s="6">
        <v>33</v>
      </c>
    </row>
    <row r="317" spans="1:4" x14ac:dyDescent="0.3">
      <c r="A317" s="3">
        <v>0</v>
      </c>
      <c r="B317" s="10">
        <v>27</v>
      </c>
      <c r="C317" s="11">
        <v>1</v>
      </c>
      <c r="D317" s="6">
        <v>33</v>
      </c>
    </row>
    <row r="318" spans="1:4" x14ac:dyDescent="0.3">
      <c r="A318" s="3">
        <v>1</v>
      </c>
      <c r="B318" s="10">
        <v>37</v>
      </c>
      <c r="C318" s="11">
        <v>1</v>
      </c>
      <c r="D318" s="6">
        <v>25</v>
      </c>
    </row>
    <row r="319" spans="1:4" x14ac:dyDescent="0.3">
      <c r="A319" s="3">
        <v>0</v>
      </c>
      <c r="B319" s="10">
        <v>32</v>
      </c>
      <c r="C319" s="11">
        <v>1</v>
      </c>
      <c r="D319" s="6">
        <v>24</v>
      </c>
    </row>
    <row r="320" spans="1:4" x14ac:dyDescent="0.3">
      <c r="A320" s="3">
        <v>1</v>
      </c>
      <c r="B320" s="10">
        <v>62</v>
      </c>
      <c r="C320" s="11">
        <v>1</v>
      </c>
      <c r="D320" s="6">
        <v>30</v>
      </c>
    </row>
    <row r="321" spans="1:4" x14ac:dyDescent="0.3">
      <c r="A321" s="3">
        <v>0</v>
      </c>
      <c r="B321" s="10">
        <v>52</v>
      </c>
      <c r="C321" s="11">
        <v>1</v>
      </c>
      <c r="D321" s="6">
        <v>33</v>
      </c>
    </row>
    <row r="322" spans="1:4" x14ac:dyDescent="0.3">
      <c r="A322" s="3">
        <v>0</v>
      </c>
      <c r="B322" s="10">
        <v>32</v>
      </c>
      <c r="C322" s="11">
        <v>1</v>
      </c>
      <c r="D322" s="6">
        <v>39</v>
      </c>
    </row>
    <row r="323" spans="1:4" x14ac:dyDescent="0.3">
      <c r="A323" s="3">
        <v>1</v>
      </c>
      <c r="B323" s="10">
        <v>59</v>
      </c>
      <c r="C323" s="11">
        <v>1</v>
      </c>
      <c r="D323" s="6">
        <v>23</v>
      </c>
    </row>
    <row r="324" spans="1:4" x14ac:dyDescent="0.3">
      <c r="A324" s="3">
        <v>1</v>
      </c>
      <c r="B324" s="10">
        <v>38</v>
      </c>
      <c r="C324" s="11">
        <v>1</v>
      </c>
      <c r="D324" s="6">
        <v>23</v>
      </c>
    </row>
    <row r="325" spans="1:4" x14ac:dyDescent="0.3">
      <c r="A325" s="3">
        <v>0</v>
      </c>
      <c r="B325" s="10">
        <v>26</v>
      </c>
      <c r="C325" s="11">
        <v>1</v>
      </c>
      <c r="D325" s="6">
        <v>28</v>
      </c>
    </row>
    <row r="326" spans="1:4" x14ac:dyDescent="0.3">
      <c r="A326" s="3">
        <v>0</v>
      </c>
      <c r="B326" s="10">
        <v>33</v>
      </c>
      <c r="C326" s="11">
        <v>1</v>
      </c>
      <c r="D326" s="6">
        <v>37</v>
      </c>
    </row>
    <row r="327" spans="1:4" x14ac:dyDescent="0.3">
      <c r="A327" s="3">
        <v>1</v>
      </c>
      <c r="B327" s="10">
        <v>27</v>
      </c>
      <c r="C327" s="11">
        <v>0</v>
      </c>
      <c r="D327" s="6">
        <v>30</v>
      </c>
    </row>
    <row r="328" spans="1:4" x14ac:dyDescent="0.3">
      <c r="A328" s="3">
        <v>0</v>
      </c>
      <c r="B328" s="10">
        <v>23</v>
      </c>
      <c r="C328" s="11">
        <v>0</v>
      </c>
      <c r="D328" s="6">
        <v>32</v>
      </c>
    </row>
    <row r="329" spans="1:4" x14ac:dyDescent="0.3">
      <c r="A329" s="3">
        <v>0</v>
      </c>
      <c r="B329" s="10">
        <v>35</v>
      </c>
      <c r="C329" s="11">
        <v>0</v>
      </c>
      <c r="D329" s="6">
        <v>25</v>
      </c>
    </row>
    <row r="330" spans="1:4" x14ac:dyDescent="0.3">
      <c r="A330" s="3">
        <v>0</v>
      </c>
      <c r="B330" s="10">
        <v>23</v>
      </c>
      <c r="C330" s="11">
        <v>1</v>
      </c>
      <c r="D330" s="6">
        <v>32</v>
      </c>
    </row>
    <row r="331" spans="1:4" x14ac:dyDescent="0.3">
      <c r="A331" s="3">
        <v>1</v>
      </c>
      <c r="B331" s="10">
        <v>21</v>
      </c>
      <c r="C331" s="11">
        <v>0</v>
      </c>
      <c r="D331" s="6">
        <v>35</v>
      </c>
    </row>
    <row r="332" spans="1:4" x14ac:dyDescent="0.3">
      <c r="A332" s="3">
        <v>0</v>
      </c>
      <c r="B332" s="10">
        <v>57</v>
      </c>
      <c r="C332" s="11">
        <v>1</v>
      </c>
      <c r="D332" s="6">
        <v>34</v>
      </c>
    </row>
    <row r="333" spans="1:4" x14ac:dyDescent="0.3">
      <c r="A333" s="3">
        <v>0</v>
      </c>
      <c r="B333" s="10">
        <v>77</v>
      </c>
      <c r="C333" s="11">
        <v>1</v>
      </c>
      <c r="D333" s="6">
        <v>32</v>
      </c>
    </row>
    <row r="334" spans="1:4" x14ac:dyDescent="0.3">
      <c r="A334" s="3">
        <v>0</v>
      </c>
      <c r="B334" s="10">
        <v>20</v>
      </c>
      <c r="C334" s="11">
        <v>1</v>
      </c>
      <c r="D334" s="6">
        <v>37</v>
      </c>
    </row>
    <row r="335" spans="1:4" x14ac:dyDescent="0.3">
      <c r="A335" s="3">
        <v>0</v>
      </c>
      <c r="B335" s="10">
        <v>37</v>
      </c>
      <c r="C335" s="11">
        <v>1</v>
      </c>
      <c r="D335" s="6">
        <v>34</v>
      </c>
    </row>
    <row r="336" spans="1:4" x14ac:dyDescent="0.3">
      <c r="A336" s="3">
        <v>0</v>
      </c>
      <c r="B336" s="10">
        <v>62</v>
      </c>
      <c r="C336" s="11">
        <v>1</v>
      </c>
      <c r="D336" s="6">
        <v>30</v>
      </c>
    </row>
    <row r="337" spans="1:4" x14ac:dyDescent="0.3">
      <c r="A337" s="3">
        <v>0</v>
      </c>
      <c r="B337" s="10">
        <v>28</v>
      </c>
      <c r="C337" s="11">
        <v>1</v>
      </c>
      <c r="D337" s="6">
        <v>34</v>
      </c>
    </row>
    <row r="338" spans="1:4" x14ac:dyDescent="0.3">
      <c r="A338" s="3">
        <v>1</v>
      </c>
      <c r="B338" s="10">
        <v>60</v>
      </c>
      <c r="C338" s="11">
        <v>1</v>
      </c>
      <c r="D338" s="6">
        <v>31</v>
      </c>
    </row>
    <row r="339" spans="1:4" x14ac:dyDescent="0.3">
      <c r="A339" s="3">
        <v>0</v>
      </c>
      <c r="B339" s="10">
        <v>27</v>
      </c>
      <c r="C339" s="11">
        <v>1</v>
      </c>
      <c r="D339" s="6">
        <v>30</v>
      </c>
    </row>
    <row r="340" spans="1:4" x14ac:dyDescent="0.3">
      <c r="A340" s="3">
        <v>1</v>
      </c>
      <c r="B340" s="10">
        <v>63</v>
      </c>
      <c r="C340" s="11">
        <v>1</v>
      </c>
      <c r="D340" s="6">
        <v>34</v>
      </c>
    </row>
    <row r="341" spans="1:4" x14ac:dyDescent="0.3">
      <c r="A341" s="3">
        <v>0</v>
      </c>
      <c r="B341" s="10">
        <v>49</v>
      </c>
      <c r="C341" s="11">
        <v>0</v>
      </c>
      <c r="D341" s="6">
        <v>36</v>
      </c>
    </row>
    <row r="342" spans="1:4" x14ac:dyDescent="0.3">
      <c r="A342" s="3">
        <v>1</v>
      </c>
      <c r="B342" s="10">
        <v>28</v>
      </c>
      <c r="C342" s="11">
        <v>0</v>
      </c>
      <c r="D342" s="6">
        <v>25</v>
      </c>
    </row>
    <row r="343" spans="1:4" x14ac:dyDescent="0.3">
      <c r="A343" s="3">
        <v>0</v>
      </c>
      <c r="B343" s="10">
        <v>27</v>
      </c>
      <c r="C343" s="11">
        <v>1</v>
      </c>
      <c r="D343" s="6">
        <v>37</v>
      </c>
    </row>
    <row r="344" spans="1:4" x14ac:dyDescent="0.3">
      <c r="A344" s="3">
        <v>0</v>
      </c>
      <c r="B344" s="10">
        <v>57</v>
      </c>
      <c r="C344" s="11">
        <v>1</v>
      </c>
      <c r="D344" s="6">
        <v>37</v>
      </c>
    </row>
    <row r="345" spans="1:4" x14ac:dyDescent="0.3">
      <c r="A345" s="3">
        <v>0</v>
      </c>
      <c r="B345" s="10">
        <v>25</v>
      </c>
      <c r="C345" s="11">
        <v>1</v>
      </c>
      <c r="D345" s="6">
        <v>27</v>
      </c>
    </row>
    <row r="346" spans="1:4" x14ac:dyDescent="0.3">
      <c r="A346" s="3">
        <v>1</v>
      </c>
      <c r="B346" s="10">
        <v>36</v>
      </c>
      <c r="C346" s="11">
        <v>0</v>
      </c>
      <c r="D346" s="6">
        <v>17</v>
      </c>
    </row>
    <row r="347" spans="1:4" x14ac:dyDescent="0.3">
      <c r="A347" s="3">
        <v>1</v>
      </c>
      <c r="B347" s="10">
        <v>26</v>
      </c>
      <c r="C347" s="11">
        <v>1</v>
      </c>
      <c r="D347" s="6">
        <v>40</v>
      </c>
    </row>
    <row r="348" spans="1:4" x14ac:dyDescent="0.3">
      <c r="A348" s="3">
        <v>1</v>
      </c>
      <c r="B348" s="10">
        <v>28</v>
      </c>
      <c r="C348" s="11">
        <v>0</v>
      </c>
      <c r="D348" s="6">
        <v>28</v>
      </c>
    </row>
    <row r="349" spans="1:4" x14ac:dyDescent="0.3">
      <c r="A349" s="3">
        <v>1</v>
      </c>
      <c r="B349" s="10">
        <v>23</v>
      </c>
      <c r="C349" s="11">
        <v>1</v>
      </c>
      <c r="D349" s="6">
        <v>33</v>
      </c>
    </row>
    <row r="350" spans="1:4" x14ac:dyDescent="0.3">
      <c r="A350" s="3">
        <v>1</v>
      </c>
      <c r="B350" s="10">
        <v>28</v>
      </c>
      <c r="C350" s="11">
        <v>0</v>
      </c>
      <c r="D350" s="6">
        <v>28</v>
      </c>
    </row>
    <row r="351" spans="1:4" x14ac:dyDescent="0.3">
      <c r="A351" s="3">
        <v>0</v>
      </c>
      <c r="B351" s="10">
        <v>27</v>
      </c>
      <c r="C351" s="11">
        <v>1</v>
      </c>
      <c r="D351" s="6">
        <v>37</v>
      </c>
    </row>
    <row r="352" spans="1:4" x14ac:dyDescent="0.3">
      <c r="A352" s="3">
        <v>1</v>
      </c>
      <c r="B352" s="10">
        <v>25</v>
      </c>
      <c r="C352" s="11">
        <v>1</v>
      </c>
      <c r="D352" s="6">
        <v>20</v>
      </c>
    </row>
    <row r="353" spans="1:4" x14ac:dyDescent="0.3">
      <c r="A353" s="3">
        <v>1</v>
      </c>
      <c r="B353" s="10">
        <v>38</v>
      </c>
      <c r="C353" s="11">
        <v>1</v>
      </c>
      <c r="D353" s="6">
        <v>23</v>
      </c>
    </row>
    <row r="354" spans="1:4" x14ac:dyDescent="0.3">
      <c r="A354" s="3">
        <v>1</v>
      </c>
      <c r="B354" s="10">
        <v>26</v>
      </c>
      <c r="C354" s="11">
        <v>1</v>
      </c>
      <c r="D354" s="6">
        <v>32</v>
      </c>
    </row>
    <row r="355" spans="1:4" x14ac:dyDescent="0.3">
      <c r="A355" s="3">
        <v>0</v>
      </c>
      <c r="B355" s="10">
        <v>28</v>
      </c>
      <c r="C355" s="11">
        <v>1</v>
      </c>
      <c r="D355" s="6">
        <v>35</v>
      </c>
    </row>
    <row r="356" spans="1:4" x14ac:dyDescent="0.3">
      <c r="A356" s="3">
        <v>0</v>
      </c>
      <c r="B356" s="10">
        <v>27</v>
      </c>
      <c r="C356" s="11">
        <v>1</v>
      </c>
      <c r="D356" s="6">
        <v>37</v>
      </c>
    </row>
    <row r="357" spans="1:4" x14ac:dyDescent="0.3">
      <c r="A357" s="3">
        <v>0</v>
      </c>
      <c r="B357" s="10">
        <v>25</v>
      </c>
      <c r="C357" s="11">
        <v>1</v>
      </c>
      <c r="D357" s="6">
        <v>32</v>
      </c>
    </row>
    <row r="358" spans="1:4" x14ac:dyDescent="0.3">
      <c r="A358" s="3">
        <v>0</v>
      </c>
      <c r="B358" s="10">
        <v>45</v>
      </c>
      <c r="C358" s="11">
        <v>1</v>
      </c>
      <c r="D358" s="6">
        <v>33</v>
      </c>
    </row>
    <row r="359" spans="1:4" x14ac:dyDescent="0.3">
      <c r="A359" s="3">
        <v>0</v>
      </c>
      <c r="B359" s="10">
        <v>26</v>
      </c>
      <c r="C359" s="11">
        <v>1</v>
      </c>
      <c r="D359" s="6">
        <v>30</v>
      </c>
    </row>
    <row r="360" spans="1:4" x14ac:dyDescent="0.3">
      <c r="A360" s="3">
        <v>0</v>
      </c>
      <c r="B360" s="10">
        <v>55</v>
      </c>
      <c r="C360" s="11">
        <v>1</v>
      </c>
      <c r="D360" s="6">
        <v>25</v>
      </c>
    </row>
    <row r="361" spans="1:4" x14ac:dyDescent="0.3">
      <c r="A361" s="3">
        <v>0</v>
      </c>
      <c r="B361" s="10">
        <v>26</v>
      </c>
      <c r="C361" s="11">
        <v>0</v>
      </c>
      <c r="D361" s="6">
        <v>33</v>
      </c>
    </row>
    <row r="362" spans="1:4" x14ac:dyDescent="0.3">
      <c r="A362" s="3">
        <v>0</v>
      </c>
      <c r="B362" s="10">
        <v>51</v>
      </c>
      <c r="C362" s="11">
        <v>1</v>
      </c>
      <c r="D362" s="6">
        <v>36</v>
      </c>
    </row>
    <row r="363" spans="1:4" x14ac:dyDescent="0.3">
      <c r="A363" s="3">
        <v>0</v>
      </c>
      <c r="B363" s="10">
        <v>32</v>
      </c>
      <c r="C363" s="11">
        <v>0</v>
      </c>
      <c r="D363" s="6">
        <v>35</v>
      </c>
    </row>
    <row r="364" spans="1:4" x14ac:dyDescent="0.3">
      <c r="A364" s="3">
        <v>0</v>
      </c>
      <c r="B364" s="10">
        <v>29</v>
      </c>
      <c r="C364" s="11">
        <v>1</v>
      </c>
      <c r="D364" s="6">
        <v>35</v>
      </c>
    </row>
    <row r="365" spans="1:4" x14ac:dyDescent="0.3">
      <c r="A365" s="3">
        <v>0</v>
      </c>
      <c r="B365" s="10">
        <v>31</v>
      </c>
      <c r="C365" s="11">
        <v>1</v>
      </c>
      <c r="D365" s="6">
        <v>36</v>
      </c>
    </row>
    <row r="366" spans="1:4" x14ac:dyDescent="0.3">
      <c r="A366" s="3">
        <v>0</v>
      </c>
      <c r="B366" s="10">
        <v>28</v>
      </c>
      <c r="C366" s="11">
        <v>1</v>
      </c>
      <c r="D366" s="6">
        <v>33</v>
      </c>
    </row>
    <row r="367" spans="1:4" x14ac:dyDescent="0.3">
      <c r="A367" s="3">
        <v>0</v>
      </c>
      <c r="B367" s="10">
        <v>28</v>
      </c>
      <c r="C367" s="11">
        <v>1</v>
      </c>
      <c r="D367" s="6">
        <v>38</v>
      </c>
    </row>
    <row r="368" spans="1:4" x14ac:dyDescent="0.3">
      <c r="A368" s="3">
        <v>1</v>
      </c>
      <c r="B368" s="10">
        <v>21</v>
      </c>
      <c r="C368" s="11">
        <v>0</v>
      </c>
      <c r="D368" s="6">
        <v>30</v>
      </c>
    </row>
    <row r="369" spans="1:4" x14ac:dyDescent="0.3">
      <c r="A369" s="3">
        <v>1</v>
      </c>
      <c r="B369" s="10">
        <v>28</v>
      </c>
      <c r="C369" s="11">
        <v>1</v>
      </c>
      <c r="D369" s="6">
        <v>35</v>
      </c>
    </row>
    <row r="370" spans="1:4" x14ac:dyDescent="0.3">
      <c r="A370" s="3">
        <v>0</v>
      </c>
      <c r="B370" s="10">
        <v>28</v>
      </c>
      <c r="C370" s="11">
        <v>1</v>
      </c>
      <c r="D370" s="6">
        <v>37</v>
      </c>
    </row>
    <row r="371" spans="1:4" x14ac:dyDescent="0.3">
      <c r="A371" s="3">
        <v>0</v>
      </c>
      <c r="B371" s="10">
        <v>51</v>
      </c>
      <c r="C371" s="11">
        <v>1</v>
      </c>
      <c r="D371" s="6">
        <v>32</v>
      </c>
    </row>
    <row r="372" spans="1:4" x14ac:dyDescent="0.3">
      <c r="A372" s="3">
        <v>0</v>
      </c>
      <c r="B372" s="10">
        <v>28</v>
      </c>
      <c r="C372" s="11">
        <v>1</v>
      </c>
      <c r="D372" s="6">
        <v>34</v>
      </c>
    </row>
    <row r="373" spans="1:4" x14ac:dyDescent="0.3">
      <c r="A373" s="3">
        <v>0</v>
      </c>
      <c r="B373" s="10">
        <v>41</v>
      </c>
      <c r="C373" s="11">
        <v>0</v>
      </c>
      <c r="D373" s="6">
        <v>34</v>
      </c>
    </row>
    <row r="374" spans="1:4" x14ac:dyDescent="0.3">
      <c r="A374" s="3">
        <v>1</v>
      </c>
      <c r="B374" s="10">
        <v>28</v>
      </c>
      <c r="C374" s="11">
        <v>0</v>
      </c>
      <c r="D374" s="6">
        <v>20</v>
      </c>
    </row>
    <row r="375" spans="1:4" x14ac:dyDescent="0.3">
      <c r="A375" s="3">
        <v>1</v>
      </c>
      <c r="B375" s="10">
        <v>28</v>
      </c>
      <c r="C375" s="11">
        <v>1</v>
      </c>
      <c r="D375" s="6">
        <v>39</v>
      </c>
    </row>
    <row r="376" spans="1:4" x14ac:dyDescent="0.3">
      <c r="A376" s="3">
        <v>0</v>
      </c>
      <c r="B376" s="10">
        <v>25</v>
      </c>
      <c r="C376" s="11">
        <v>1</v>
      </c>
      <c r="D376" s="6">
        <v>32</v>
      </c>
    </row>
    <row r="377" spans="1:4" x14ac:dyDescent="0.3">
      <c r="A377" s="3">
        <v>0</v>
      </c>
      <c r="B377" s="10">
        <v>25</v>
      </c>
      <c r="C377" s="11">
        <v>0</v>
      </c>
      <c r="D377" s="6">
        <v>13</v>
      </c>
    </row>
    <row r="378" spans="1:4" x14ac:dyDescent="0.3">
      <c r="A378" s="3">
        <v>1</v>
      </c>
      <c r="B378" s="10">
        <v>29</v>
      </c>
      <c r="C378" s="11">
        <v>0</v>
      </c>
      <c r="D378" s="6">
        <v>14</v>
      </c>
    </row>
    <row r="379" spans="1:4" x14ac:dyDescent="0.3">
      <c r="A379" s="3">
        <v>1</v>
      </c>
      <c r="B379" s="10">
        <v>29</v>
      </c>
      <c r="C379" s="11">
        <v>1</v>
      </c>
      <c r="D379" s="6">
        <v>40</v>
      </c>
    </row>
    <row r="380" spans="1:4" x14ac:dyDescent="0.3">
      <c r="A380" s="3">
        <v>1</v>
      </c>
      <c r="B380" s="10">
        <v>33</v>
      </c>
      <c r="C380" s="11">
        <v>1</v>
      </c>
      <c r="D380" s="6">
        <v>29</v>
      </c>
    </row>
    <row r="381" spans="1:4" x14ac:dyDescent="0.3">
      <c r="A381" s="3">
        <v>1</v>
      </c>
      <c r="B381" s="10">
        <v>33</v>
      </c>
      <c r="C381" s="11">
        <v>0</v>
      </c>
      <c r="D381" s="6">
        <v>28</v>
      </c>
    </row>
    <row r="382" spans="1:4" x14ac:dyDescent="0.3">
      <c r="A382" s="3">
        <v>1</v>
      </c>
      <c r="B382" s="10">
        <v>37</v>
      </c>
      <c r="C382" s="11">
        <v>0</v>
      </c>
      <c r="D382" s="6">
        <v>14</v>
      </c>
    </row>
    <row r="383" spans="1:4" x14ac:dyDescent="0.3">
      <c r="A383" s="3">
        <v>1</v>
      </c>
      <c r="B383" s="10">
        <v>37</v>
      </c>
      <c r="C383" s="11">
        <v>1</v>
      </c>
      <c r="D383" s="6">
        <v>25</v>
      </c>
    </row>
    <row r="384" spans="1:4" x14ac:dyDescent="0.3">
      <c r="A384" s="3">
        <v>1</v>
      </c>
      <c r="B384" s="10">
        <v>30</v>
      </c>
      <c r="C384" s="11">
        <v>1</v>
      </c>
      <c r="D384" s="6">
        <v>23</v>
      </c>
    </row>
    <row r="385" spans="1:4" x14ac:dyDescent="0.3">
      <c r="A385" s="3">
        <v>0</v>
      </c>
      <c r="B385" s="10">
        <v>31</v>
      </c>
      <c r="C385" s="11">
        <v>1</v>
      </c>
      <c r="D385" s="6">
        <v>37</v>
      </c>
    </row>
    <row r="386" spans="1:4" x14ac:dyDescent="0.3">
      <c r="A386" s="3">
        <v>1</v>
      </c>
      <c r="B386" s="10">
        <v>31</v>
      </c>
      <c r="C386" s="11">
        <v>1</v>
      </c>
      <c r="D386" s="6">
        <v>34</v>
      </c>
    </row>
    <row r="387" spans="1:4" x14ac:dyDescent="0.3">
      <c r="A387" s="3">
        <v>0</v>
      </c>
      <c r="B387" s="10">
        <v>27</v>
      </c>
      <c r="C387" s="11">
        <v>1</v>
      </c>
      <c r="D387" s="6">
        <v>37</v>
      </c>
    </row>
    <row r="388" spans="1:4" x14ac:dyDescent="0.3">
      <c r="A388" s="3">
        <v>1</v>
      </c>
      <c r="B388" s="10">
        <v>38</v>
      </c>
      <c r="C388" s="11">
        <v>0</v>
      </c>
      <c r="D388" s="6">
        <v>21</v>
      </c>
    </row>
    <row r="389" spans="1:4" x14ac:dyDescent="0.3">
      <c r="A389" s="3">
        <v>0</v>
      </c>
      <c r="B389" s="10">
        <v>26</v>
      </c>
      <c r="C389" s="11">
        <v>1</v>
      </c>
      <c r="D389" s="6">
        <v>39</v>
      </c>
    </row>
    <row r="390" spans="1:4" x14ac:dyDescent="0.3">
      <c r="A390" s="3">
        <v>1</v>
      </c>
      <c r="B390" s="10">
        <v>24</v>
      </c>
      <c r="C390" s="11">
        <v>1</v>
      </c>
      <c r="D390" s="6">
        <v>38</v>
      </c>
    </row>
    <row r="391" spans="1:4" x14ac:dyDescent="0.3">
      <c r="A391" s="3">
        <v>1</v>
      </c>
      <c r="B391" s="10">
        <v>31</v>
      </c>
      <c r="C391" s="11">
        <v>0</v>
      </c>
      <c r="D391" s="6">
        <v>21</v>
      </c>
    </row>
    <row r="392" spans="1:4" x14ac:dyDescent="0.3">
      <c r="A392" s="3">
        <v>0</v>
      </c>
      <c r="B392" s="10">
        <v>33</v>
      </c>
      <c r="C392" s="11">
        <v>0</v>
      </c>
      <c r="D392" s="6">
        <v>25</v>
      </c>
    </row>
    <row r="393" spans="1:4" x14ac:dyDescent="0.3">
      <c r="A393" s="3">
        <v>0</v>
      </c>
      <c r="B393" s="10">
        <v>34</v>
      </c>
      <c r="C393" s="11">
        <v>1</v>
      </c>
      <c r="D393" s="6">
        <v>26</v>
      </c>
    </row>
    <row r="394" spans="1:4" x14ac:dyDescent="0.3">
      <c r="A394" s="3">
        <v>0</v>
      </c>
      <c r="B394" s="10">
        <v>28</v>
      </c>
      <c r="C394" s="11">
        <v>1</v>
      </c>
      <c r="D394" s="6">
        <v>34</v>
      </c>
    </row>
    <row r="395" spans="1:4" x14ac:dyDescent="0.3">
      <c r="A395" s="3">
        <v>0</v>
      </c>
      <c r="B395" s="10">
        <v>28</v>
      </c>
      <c r="C395" s="11">
        <v>1</v>
      </c>
      <c r="D395" s="6">
        <v>34</v>
      </c>
    </row>
    <row r="396" spans="1:4" x14ac:dyDescent="0.3">
      <c r="A396" s="3">
        <v>0</v>
      </c>
      <c r="B396" s="10">
        <v>44</v>
      </c>
      <c r="C396" s="11">
        <v>1</v>
      </c>
      <c r="D396" s="6">
        <v>31</v>
      </c>
    </row>
    <row r="397" spans="1:4" x14ac:dyDescent="0.3">
      <c r="A397" s="3">
        <v>0</v>
      </c>
      <c r="B397" s="10">
        <v>58</v>
      </c>
      <c r="C397" s="11">
        <v>1</v>
      </c>
      <c r="D397" s="6">
        <v>27</v>
      </c>
    </row>
    <row r="398" spans="1:4" x14ac:dyDescent="0.3">
      <c r="A398" s="3">
        <v>1</v>
      </c>
      <c r="B398" s="10">
        <v>28</v>
      </c>
      <c r="C398" s="11">
        <v>1</v>
      </c>
      <c r="D398" s="6">
        <v>28</v>
      </c>
    </row>
    <row r="399" spans="1:4" x14ac:dyDescent="0.3">
      <c r="A399" s="3">
        <v>0</v>
      </c>
      <c r="B399" s="10">
        <v>44</v>
      </c>
      <c r="C399" s="11">
        <v>1</v>
      </c>
      <c r="D399" s="6">
        <v>36</v>
      </c>
    </row>
    <row r="400" spans="1:4" x14ac:dyDescent="0.3">
      <c r="A400" s="3">
        <v>0</v>
      </c>
      <c r="B400" s="10">
        <v>27</v>
      </c>
      <c r="C400" s="11">
        <v>1</v>
      </c>
      <c r="D400" s="6">
        <v>31</v>
      </c>
    </row>
    <row r="401" spans="1:4" x14ac:dyDescent="0.3">
      <c r="A401" s="3">
        <v>0</v>
      </c>
      <c r="B401" s="10">
        <v>29</v>
      </c>
      <c r="C401" s="11">
        <v>1</v>
      </c>
      <c r="D401" s="6">
        <v>27</v>
      </c>
    </row>
    <row r="402" spans="1:4" x14ac:dyDescent="0.3">
      <c r="A402" s="3">
        <v>0</v>
      </c>
      <c r="B402" s="10">
        <v>39</v>
      </c>
      <c r="C402" s="11">
        <v>1</v>
      </c>
      <c r="D402" s="6">
        <v>32</v>
      </c>
    </row>
    <row r="403" spans="1:4" x14ac:dyDescent="0.3">
      <c r="A403" s="3">
        <v>1</v>
      </c>
      <c r="B403" s="10">
        <v>47</v>
      </c>
      <c r="C403" s="11">
        <v>0</v>
      </c>
      <c r="D403" s="6">
        <v>29</v>
      </c>
    </row>
    <row r="404" spans="1:4" x14ac:dyDescent="0.3">
      <c r="A404" s="3">
        <v>0</v>
      </c>
      <c r="B404" s="10">
        <v>53</v>
      </c>
      <c r="C404" s="11">
        <v>0</v>
      </c>
      <c r="D404" s="6">
        <v>27</v>
      </c>
    </row>
    <row r="405" spans="1:4" x14ac:dyDescent="0.3">
      <c r="A405" s="3">
        <v>0</v>
      </c>
      <c r="B405" s="10">
        <v>23</v>
      </c>
      <c r="C405" s="11">
        <v>1</v>
      </c>
      <c r="D405" s="6">
        <v>34</v>
      </c>
    </row>
    <row r="406" spans="1:4" x14ac:dyDescent="0.3">
      <c r="A406" s="3">
        <v>1</v>
      </c>
      <c r="B406" s="10">
        <v>35</v>
      </c>
      <c r="C406" s="11">
        <v>1</v>
      </c>
      <c r="D406" s="6">
        <v>25</v>
      </c>
    </row>
    <row r="407" spans="1:4" x14ac:dyDescent="0.3">
      <c r="A407" s="3">
        <v>1</v>
      </c>
      <c r="B407" s="10">
        <v>26</v>
      </c>
      <c r="C407" s="11">
        <v>1</v>
      </c>
      <c r="D407" s="6">
        <v>37</v>
      </c>
    </row>
    <row r="408" spans="1:4" x14ac:dyDescent="0.3">
      <c r="A408" s="3">
        <v>0</v>
      </c>
      <c r="B408" s="10">
        <v>34</v>
      </c>
      <c r="C408" s="11">
        <v>1</v>
      </c>
      <c r="D408" s="6">
        <v>32</v>
      </c>
    </row>
    <row r="409" spans="1:4" x14ac:dyDescent="0.3">
      <c r="A409" s="3">
        <v>0</v>
      </c>
      <c r="B409" s="10">
        <v>27</v>
      </c>
      <c r="C409" s="11">
        <v>1</v>
      </c>
      <c r="D409" s="6">
        <v>32</v>
      </c>
    </row>
    <row r="410" spans="1:4" x14ac:dyDescent="0.3">
      <c r="A410" s="3">
        <v>1</v>
      </c>
      <c r="B410" s="10">
        <v>29</v>
      </c>
      <c r="C410" s="11">
        <v>1</v>
      </c>
      <c r="D410" s="6">
        <v>34</v>
      </c>
    </row>
    <row r="411" spans="1:4" x14ac:dyDescent="0.3">
      <c r="A411" s="3">
        <v>0</v>
      </c>
      <c r="B411" s="10">
        <v>28</v>
      </c>
      <c r="C411" s="11">
        <v>1</v>
      </c>
      <c r="D411" s="6">
        <v>32</v>
      </c>
    </row>
    <row r="412" spans="1:4" x14ac:dyDescent="0.3">
      <c r="A412" s="3">
        <v>0</v>
      </c>
      <c r="B412" s="10">
        <v>28</v>
      </c>
      <c r="C412" s="11">
        <v>1</v>
      </c>
      <c r="D412" s="6">
        <v>28</v>
      </c>
    </row>
    <row r="413" spans="1:4" x14ac:dyDescent="0.3">
      <c r="A413" s="4">
        <v>1</v>
      </c>
      <c r="B413" s="8">
        <v>21</v>
      </c>
      <c r="C413" s="1">
        <v>0</v>
      </c>
      <c r="D413" s="13">
        <v>30</v>
      </c>
    </row>
  </sheetData>
  <sortState ref="F9:F34">
    <sortCondition ref="F9:F34"/>
  </sortState>
  <mergeCells count="1">
    <mergeCell ref="H2:I2"/>
  </mergeCells>
  <conditionalFormatting sqref="O9:O3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P9:P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R9:R35">
    <cfRule type="colorScale" priority="4">
      <colorScale>
        <cfvo type="min"/>
        <cfvo type="max"/>
        <color rgb="FFF8696B"/>
        <color rgb="FFFCFCFF"/>
      </colorScale>
    </cfRule>
  </conditionalFormatting>
  <conditionalFormatting sqref="Q9:Q3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2025-03-02T13:09:49Z</dcterms:created>
  <dcterms:modified xsi:type="dcterms:W3CDTF">2025-03-02T13:24:59Z</dcterms:modified>
</cp:coreProperties>
</file>