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374F6CB6-0F7B-49F8-B61D-B0D097A3CBE0}" xr6:coauthVersionLast="47" xr6:coauthVersionMax="47" xr10:uidLastSave="{00000000-0000-0000-0000-000000000000}"/>
  <bookViews>
    <workbookView xWindow="-108" yWindow="-108" windowWidth="23256" windowHeight="12456" xr2:uid="{F096F738-07A6-4C20-9FFC-05B942BCAE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1" l="1"/>
  <c r="N10" i="1"/>
  <c r="N34" i="1"/>
  <c r="O5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3" i="1"/>
  <c r="O54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7" i="1" l="1"/>
  <c r="G7" i="1"/>
  <c r="G6" i="1"/>
  <c r="F6" i="1"/>
  <c r="F2" i="1"/>
  <c r="E2" i="1"/>
</calcChain>
</file>

<file path=xl/sharedStrings.xml><?xml version="1.0" encoding="utf-8"?>
<sst xmlns="http://schemas.openxmlformats.org/spreadsheetml/2006/main" count="21" uniqueCount="20">
  <si>
    <t>Respondent</t>
  </si>
  <si>
    <t xml:space="preserve">HS důvěry </t>
  </si>
  <si>
    <t>Pracuje/Nepracuje</t>
  </si>
  <si>
    <t>p</t>
  </si>
  <si>
    <t>q</t>
  </si>
  <si>
    <t>Pozitivní</t>
  </si>
  <si>
    <t>Negativní</t>
  </si>
  <si>
    <t>Ano</t>
  </si>
  <si>
    <t>Ne</t>
  </si>
  <si>
    <t>Cut-Off</t>
  </si>
  <si>
    <t>TP</t>
  </si>
  <si>
    <t>FP</t>
  </si>
  <si>
    <t>TN</t>
  </si>
  <si>
    <t>FN</t>
  </si>
  <si>
    <t>Senzitivita</t>
  </si>
  <si>
    <t>Specificita</t>
  </si>
  <si>
    <t>1-Senz</t>
  </si>
  <si>
    <t>1-Spec</t>
  </si>
  <si>
    <t>Youden Index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</si>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</sst>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9" fontId="0" fillId="0" borderId="0" xfId="0" applyNumberFormat="1"/>
    <xf numFmtId="9" fontId="0" fillId="0" borderId="0" xfId="2" applyFont="1"/>
    <xf numFmtId="2" fontId="0" fillId="0" borderId="0" xfId="1" applyNumberFormat="1" applyFont="1"/>
    <xf numFmtId="10" fontId="0" fillId="0" borderId="0" xfId="0" applyNumberFormat="1"/>
    <xf numFmtId="2" fontId="0" fillId="8" borderId="0" xfId="1" applyNumberFormat="1" applyFont="1" applyFill="1"/>
    <xf numFmtId="10" fontId="2" fillId="0" borderId="0" xfId="0" applyNumberFormat="1" applyFont="1"/>
    <xf numFmtId="0" fontId="0" fillId="9" borderId="1" xfId="0" applyFill="1" applyBorder="1"/>
    <xf numFmtId="0" fontId="3" fillId="0" borderId="0" xfId="0" applyFont="1"/>
    <xf numFmtId="9" fontId="3" fillId="0" borderId="0" xfId="2" applyFont="1"/>
    <xf numFmtId="9" fontId="3" fillId="0" borderId="0" xfId="0" applyNumberFormat="1" applyFont="1"/>
    <xf numFmtId="2" fontId="3" fillId="8" borderId="0" xfId="1" applyNumberFormat="1" applyFont="1" applyFill="1"/>
    <xf numFmtId="0" fontId="4" fillId="0" borderId="0" xfId="0" applyFont="1"/>
    <xf numFmtId="10" fontId="5" fillId="0" borderId="0" xfId="0" applyNumberFormat="1" applyFont="1"/>
  </cellXfs>
  <cellStyles count="3">
    <cellStyle name="Čárka" xfId="1" builtinId="3"/>
    <cellStyle name="Normální" xfId="0" builtinId="0"/>
    <cellStyle name="Procenta" xfId="2" builtinId="5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Křivka ROC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List1!$M$10:$M$55</c:f>
              <c:numCache>
                <c:formatCode>0%</c:formatCode>
                <c:ptCount val="46"/>
                <c:pt idx="0">
                  <c:v>1</c:v>
                </c:pt>
                <c:pt idx="1">
                  <c:v>0.99593495934959353</c:v>
                </c:pt>
                <c:pt idx="2">
                  <c:v>0.98780487804878048</c:v>
                </c:pt>
                <c:pt idx="3">
                  <c:v>0.98373983739837401</c:v>
                </c:pt>
                <c:pt idx="4">
                  <c:v>0.97967479674796754</c:v>
                </c:pt>
                <c:pt idx="5">
                  <c:v>0.95934959349593496</c:v>
                </c:pt>
                <c:pt idx="6">
                  <c:v>0.94715447154471544</c:v>
                </c:pt>
                <c:pt idx="7">
                  <c:v>0.94308943089430897</c:v>
                </c:pt>
                <c:pt idx="8">
                  <c:v>0.93495934959349591</c:v>
                </c:pt>
                <c:pt idx="9">
                  <c:v>0.91463414634146345</c:v>
                </c:pt>
                <c:pt idx="10">
                  <c:v>0.89430894308943087</c:v>
                </c:pt>
                <c:pt idx="11">
                  <c:v>0.8902439024390244</c:v>
                </c:pt>
                <c:pt idx="12">
                  <c:v>0.88211382113821135</c:v>
                </c:pt>
                <c:pt idx="13">
                  <c:v>0.85772357723577231</c:v>
                </c:pt>
                <c:pt idx="14">
                  <c:v>0.83333333333333337</c:v>
                </c:pt>
                <c:pt idx="15">
                  <c:v>0.81707317073170738</c:v>
                </c:pt>
                <c:pt idx="16">
                  <c:v>0.7642276422764227</c:v>
                </c:pt>
                <c:pt idx="17">
                  <c:v>0.73170731707317072</c:v>
                </c:pt>
                <c:pt idx="18">
                  <c:v>0.67479674796747968</c:v>
                </c:pt>
                <c:pt idx="19">
                  <c:v>0.61382113821138207</c:v>
                </c:pt>
                <c:pt idx="20">
                  <c:v>0.57317073170731714</c:v>
                </c:pt>
                <c:pt idx="21">
                  <c:v>0.52845528455284552</c:v>
                </c:pt>
                <c:pt idx="22">
                  <c:v>0.47967479674796742</c:v>
                </c:pt>
                <c:pt idx="23">
                  <c:v>0.43089430894308944</c:v>
                </c:pt>
                <c:pt idx="24">
                  <c:v>0.39430894308943087</c:v>
                </c:pt>
                <c:pt idx="25">
                  <c:v>0.34959349593495936</c:v>
                </c:pt>
                <c:pt idx="26">
                  <c:v>0.32520325203252032</c:v>
                </c:pt>
                <c:pt idx="27">
                  <c:v>0.28048780487804881</c:v>
                </c:pt>
                <c:pt idx="28">
                  <c:v>0.23577235772357719</c:v>
                </c:pt>
                <c:pt idx="29">
                  <c:v>0.18699186991869921</c:v>
                </c:pt>
                <c:pt idx="30">
                  <c:v>0.17479674796747968</c:v>
                </c:pt>
                <c:pt idx="31">
                  <c:v>0.15853658536585369</c:v>
                </c:pt>
                <c:pt idx="32">
                  <c:v>0.13414634146341464</c:v>
                </c:pt>
                <c:pt idx="33">
                  <c:v>0.11788617886178865</c:v>
                </c:pt>
                <c:pt idx="34">
                  <c:v>0.1097560975609756</c:v>
                </c:pt>
                <c:pt idx="35">
                  <c:v>8.9430894308943132E-2</c:v>
                </c:pt>
                <c:pt idx="36">
                  <c:v>7.3170731707317027E-2</c:v>
                </c:pt>
                <c:pt idx="37">
                  <c:v>4.065040650406504E-2</c:v>
                </c:pt>
                <c:pt idx="38">
                  <c:v>3.2520325203251987E-2</c:v>
                </c:pt>
                <c:pt idx="39">
                  <c:v>2.8455284552845517E-2</c:v>
                </c:pt>
                <c:pt idx="40">
                  <c:v>2.4390243902439046E-2</c:v>
                </c:pt>
                <c:pt idx="41">
                  <c:v>2.0325203252032575E-2</c:v>
                </c:pt>
                <c:pt idx="42">
                  <c:v>1.6260162601625994E-2</c:v>
                </c:pt>
                <c:pt idx="43">
                  <c:v>1.2195121951219523E-2</c:v>
                </c:pt>
                <c:pt idx="44">
                  <c:v>4.0650406504064707E-3</c:v>
                </c:pt>
                <c:pt idx="45">
                  <c:v>0</c:v>
                </c:pt>
              </c:numCache>
            </c:numRef>
          </c:xVal>
          <c:yVal>
            <c:numRef>
              <c:f>List1!$J$10:$J$55</c:f>
              <c:numCache>
                <c:formatCode>0%</c:formatCode>
                <c:ptCount val="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0.96610169491525422</c:v>
                </c:pt>
                <c:pt idx="5">
                  <c:v>0.96610169491525422</c:v>
                </c:pt>
                <c:pt idx="6">
                  <c:v>0.96610169491525422</c:v>
                </c:pt>
                <c:pt idx="7">
                  <c:v>0.93220338983050843</c:v>
                </c:pt>
                <c:pt idx="8">
                  <c:v>0.93220338983050843</c:v>
                </c:pt>
                <c:pt idx="9">
                  <c:v>0.89830508474576276</c:v>
                </c:pt>
                <c:pt idx="10">
                  <c:v>0.88135593220338981</c:v>
                </c:pt>
                <c:pt idx="11">
                  <c:v>0.88135593220338981</c:v>
                </c:pt>
                <c:pt idx="12">
                  <c:v>0.86440677966101698</c:v>
                </c:pt>
                <c:pt idx="13">
                  <c:v>0.83050847457627119</c:v>
                </c:pt>
                <c:pt idx="14">
                  <c:v>0.79661016949152541</c:v>
                </c:pt>
                <c:pt idx="15">
                  <c:v>0.79661016949152541</c:v>
                </c:pt>
                <c:pt idx="16">
                  <c:v>0.74576271186440679</c:v>
                </c:pt>
                <c:pt idx="17">
                  <c:v>0.72881355932203384</c:v>
                </c:pt>
                <c:pt idx="18">
                  <c:v>0.71186440677966101</c:v>
                </c:pt>
                <c:pt idx="19">
                  <c:v>0.66101694915254239</c:v>
                </c:pt>
                <c:pt idx="20">
                  <c:v>0.61016949152542377</c:v>
                </c:pt>
                <c:pt idx="21">
                  <c:v>0.61016949152542377</c:v>
                </c:pt>
                <c:pt idx="22">
                  <c:v>0.55932203389830504</c:v>
                </c:pt>
                <c:pt idx="23">
                  <c:v>0.55932203389830504</c:v>
                </c:pt>
                <c:pt idx="24">
                  <c:v>0.5423728813559322</c:v>
                </c:pt>
                <c:pt idx="25">
                  <c:v>0.49152542372881358</c:v>
                </c:pt>
                <c:pt idx="26">
                  <c:v>0.42372881355932202</c:v>
                </c:pt>
                <c:pt idx="27">
                  <c:v>0.42372881355932202</c:v>
                </c:pt>
                <c:pt idx="28">
                  <c:v>0.3728813559322034</c:v>
                </c:pt>
                <c:pt idx="29">
                  <c:v>0.32203389830508472</c:v>
                </c:pt>
                <c:pt idx="30">
                  <c:v>0.30508474576271188</c:v>
                </c:pt>
                <c:pt idx="31">
                  <c:v>0.28813559322033899</c:v>
                </c:pt>
                <c:pt idx="32">
                  <c:v>0.1864406779661017</c:v>
                </c:pt>
                <c:pt idx="33">
                  <c:v>0.15254237288135594</c:v>
                </c:pt>
                <c:pt idx="34">
                  <c:v>0.15254237288135594</c:v>
                </c:pt>
                <c:pt idx="35">
                  <c:v>0.10169491525423729</c:v>
                </c:pt>
                <c:pt idx="36">
                  <c:v>5.0847457627118647E-2</c:v>
                </c:pt>
                <c:pt idx="37">
                  <c:v>5.0847457627118647E-2</c:v>
                </c:pt>
                <c:pt idx="38">
                  <c:v>3.3898305084745763E-2</c:v>
                </c:pt>
                <c:pt idx="39">
                  <c:v>3.3898305084745763E-2</c:v>
                </c:pt>
                <c:pt idx="40">
                  <c:v>3.3898305084745763E-2</c:v>
                </c:pt>
                <c:pt idx="41">
                  <c:v>1.6949152542372881E-2</c:v>
                </c:pt>
                <c:pt idx="42">
                  <c:v>1.6949152542372881E-2</c:v>
                </c:pt>
                <c:pt idx="43">
                  <c:v>1.6949152542372881E-2</c:v>
                </c:pt>
                <c:pt idx="44">
                  <c:v>1.6949152542372881E-2</c:v>
                </c:pt>
                <c:pt idx="45">
                  <c:v>1.6949152542372881E-2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20-4CAB-8F2E-4656F0546885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2D20-4CAB-8F2E-4656F0546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166543"/>
        <c:axId val="1350160303"/>
      </c:scatterChart>
      <c:valAx>
        <c:axId val="135016654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50160303"/>
        <c:crosses val="autoZero"/>
        <c:crossBetween val="midCat"/>
      </c:valAx>
      <c:valAx>
        <c:axId val="13501603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50166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10</xdr:row>
      <xdr:rowOff>3810</xdr:rowOff>
    </xdr:from>
    <xdr:to>
      <xdr:col>23</xdr:col>
      <xdr:colOff>304800</xdr:colOff>
      <xdr:row>25</xdr:row>
      <xdr:rowOff>3810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C038C08-BDC7-441C-5B20-AB86A451B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31291-D920-4F4A-AD09-E6B24BC808D9}">
  <dimension ref="A1:O306"/>
  <sheetViews>
    <sheetView tabSelected="1" zoomScaleNormal="100" workbookViewId="0">
      <selection activeCell="O34" sqref="O34"/>
    </sheetView>
  </sheetViews>
  <sheetFormatPr defaultRowHeight="14.4" x14ac:dyDescent="0.3"/>
  <cols>
    <col min="12" max="12" width="13.44140625" bestFit="1" customWidth="1"/>
    <col min="14" max="14" width="13.33203125" bestFit="1" customWidth="1"/>
  </cols>
  <sheetData>
    <row r="1" spans="1:15" x14ac:dyDescent="0.3">
      <c r="A1" s="1" t="s">
        <v>0</v>
      </c>
      <c r="B1" s="2" t="s">
        <v>1</v>
      </c>
      <c r="C1" s="3" t="s">
        <v>2</v>
      </c>
      <c r="D1" s="3"/>
      <c r="E1" s="4" t="s">
        <v>3</v>
      </c>
      <c r="F1" s="5" t="s">
        <v>4</v>
      </c>
      <c r="G1" s="6" t="s">
        <v>9</v>
      </c>
    </row>
    <row r="2" spans="1:15" x14ac:dyDescent="0.3">
      <c r="A2">
        <v>13862</v>
      </c>
      <c r="B2">
        <v>89</v>
      </c>
      <c r="C2">
        <v>1</v>
      </c>
      <c r="E2">
        <f>(AVERAGE(C:C))</f>
        <v>0.19344262295081968</v>
      </c>
      <c r="F2">
        <f>1-E2</f>
        <v>0.80655737704918029</v>
      </c>
      <c r="G2">
        <v>70</v>
      </c>
    </row>
    <row r="3" spans="1:15" x14ac:dyDescent="0.3">
      <c r="A3">
        <v>13881</v>
      </c>
      <c r="B3">
        <v>53</v>
      </c>
      <c r="C3">
        <v>1</v>
      </c>
    </row>
    <row r="4" spans="1:15" x14ac:dyDescent="0.3">
      <c r="A4">
        <v>13916</v>
      </c>
      <c r="B4">
        <v>69</v>
      </c>
      <c r="C4">
        <v>1</v>
      </c>
    </row>
    <row r="5" spans="1:15" x14ac:dyDescent="0.3">
      <c r="A5">
        <v>14013</v>
      </c>
      <c r="B5">
        <v>67</v>
      </c>
      <c r="C5">
        <v>1</v>
      </c>
      <c r="F5" t="s">
        <v>7</v>
      </c>
      <c r="G5" t="s">
        <v>8</v>
      </c>
    </row>
    <row r="6" spans="1:15" x14ac:dyDescent="0.3">
      <c r="A6">
        <v>14071</v>
      </c>
      <c r="B6">
        <v>54</v>
      </c>
      <c r="C6">
        <v>1</v>
      </c>
      <c r="E6" t="s">
        <v>5</v>
      </c>
      <c r="F6">
        <f>COUNTIFS(C:C,1,B:B,_xlfn.CONCAT("&gt;=",G2))</f>
        <v>22</v>
      </c>
      <c r="G6">
        <f>COUNTIFS(C:C,0,B:B,_xlfn.CONCAT("&gt;=",G2))</f>
        <v>58</v>
      </c>
    </row>
    <row r="7" spans="1:15" x14ac:dyDescent="0.3">
      <c r="A7">
        <v>14118</v>
      </c>
      <c r="B7">
        <v>76</v>
      </c>
      <c r="C7">
        <v>1</v>
      </c>
      <c r="E7" t="s">
        <v>6</v>
      </c>
      <c r="F7">
        <f>COUNTIFS(C:C,1,B:B,_xlfn.CONCAT("&lt;",G2))</f>
        <v>37</v>
      </c>
      <c r="G7">
        <f>COUNTIFS(C:C,0,B:B,_xlfn.CONCAT("&lt;",G2))</f>
        <v>188</v>
      </c>
    </row>
    <row r="8" spans="1:15" x14ac:dyDescent="0.3">
      <c r="A8">
        <v>14146</v>
      </c>
      <c r="B8">
        <v>76</v>
      </c>
      <c r="C8">
        <v>1</v>
      </c>
    </row>
    <row r="9" spans="1:15" x14ac:dyDescent="0.3">
      <c r="A9">
        <v>14152</v>
      </c>
      <c r="B9">
        <v>71</v>
      </c>
      <c r="C9">
        <v>1</v>
      </c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3" t="s">
        <v>14</v>
      </c>
      <c r="K9" s="13" t="s">
        <v>15</v>
      </c>
      <c r="L9" s="13" t="s">
        <v>16</v>
      </c>
      <c r="M9" s="13" t="s">
        <v>17</v>
      </c>
      <c r="N9" s="13" t="s">
        <v>18</v>
      </c>
      <c r="O9" s="13" t="s">
        <v>19</v>
      </c>
    </row>
    <row r="10" spans="1:15" x14ac:dyDescent="0.3">
      <c r="A10">
        <v>14155</v>
      </c>
      <c r="B10">
        <v>73</v>
      </c>
      <c r="C10">
        <v>1</v>
      </c>
      <c r="E10">
        <v>32</v>
      </c>
      <c r="F10">
        <f>COUNTIFS(C:C,1,B:B,_xlfn.CONCAT("&gt;=",E10))</f>
        <v>59</v>
      </c>
      <c r="G10">
        <f>COUNTIFS(C:C,0,B:B,_xlfn.CONCAT("&gt;=",E10))</f>
        <v>246</v>
      </c>
      <c r="H10">
        <f>COUNTIFS(C:C,1,B:B,_xlfn.CONCAT("&lt;",E10))</f>
        <v>0</v>
      </c>
      <c r="I10">
        <f>COUNTIFS(C:C,0,B:B,_xlfn.CONCAT("&lt;",E10))</f>
        <v>0</v>
      </c>
      <c r="J10" s="8">
        <f>F10/(F10+H10)</f>
        <v>1</v>
      </c>
      <c r="K10" s="8">
        <f>I10/(I10+G10)</f>
        <v>0</v>
      </c>
      <c r="L10" s="7">
        <f>1-J10</f>
        <v>0</v>
      </c>
      <c r="M10" s="7">
        <f>1-K10</f>
        <v>1</v>
      </c>
      <c r="N10" s="9">
        <f>J10+K10-1</f>
        <v>0</v>
      </c>
      <c r="O10" s="10">
        <f>$E$2*J10+$F$2*K10</f>
        <v>0.19344262295081968</v>
      </c>
    </row>
    <row r="11" spans="1:15" x14ac:dyDescent="0.3">
      <c r="A11">
        <v>14230</v>
      </c>
      <c r="B11">
        <v>66</v>
      </c>
      <c r="C11">
        <v>1</v>
      </c>
      <c r="E11">
        <v>37</v>
      </c>
      <c r="F11">
        <f t="shared" ref="F11:F55" si="0">COUNTIFS(C:C,1,B:B,_xlfn.CONCAT("&gt;=",E11))</f>
        <v>59</v>
      </c>
      <c r="G11">
        <f t="shared" ref="G11:G55" si="1">COUNTIFS(C:C,0,B:B,_xlfn.CONCAT("&gt;=",E11))</f>
        <v>245</v>
      </c>
      <c r="H11">
        <f t="shared" ref="H11:H55" si="2">COUNTIFS(C:C,1,B:B,_xlfn.CONCAT("&lt;",E11))</f>
        <v>0</v>
      </c>
      <c r="I11">
        <f t="shared" ref="I11:I55" si="3">COUNTIFS(C:C,0,B:B,_xlfn.CONCAT("&lt;",E11))</f>
        <v>1</v>
      </c>
      <c r="J11" s="8">
        <f t="shared" ref="J11:J55" si="4">F11/(F11+H11)</f>
        <v>1</v>
      </c>
      <c r="K11" s="8">
        <f t="shared" ref="K11:K55" si="5">I11/(I11+G11)</f>
        <v>4.0650406504065045E-3</v>
      </c>
      <c r="L11" s="7">
        <f t="shared" ref="L11:L55" si="6">1-J11</f>
        <v>0</v>
      </c>
      <c r="M11" s="7">
        <f t="shared" ref="M11:M55" si="7">1-K11</f>
        <v>0.99593495934959353</v>
      </c>
      <c r="N11" s="9">
        <f t="shared" ref="N11:N55" si="8">J11+K11-1</f>
        <v>4.0650406504065817E-3</v>
      </c>
      <c r="O11" s="10">
        <f t="shared" ref="O11:O54" si="9">$E$2*J11+$F$2*K11</f>
        <v>0.19672131147540983</v>
      </c>
    </row>
    <row r="12" spans="1:15" x14ac:dyDescent="0.3">
      <c r="A12">
        <v>14326</v>
      </c>
      <c r="B12">
        <v>61</v>
      </c>
      <c r="C12">
        <v>1</v>
      </c>
      <c r="E12">
        <v>40</v>
      </c>
      <c r="F12">
        <f t="shared" si="0"/>
        <v>59</v>
      </c>
      <c r="G12">
        <f t="shared" si="1"/>
        <v>243</v>
      </c>
      <c r="H12">
        <f t="shared" si="2"/>
        <v>0</v>
      </c>
      <c r="I12">
        <f t="shared" si="3"/>
        <v>3</v>
      </c>
      <c r="J12" s="8">
        <f t="shared" si="4"/>
        <v>1</v>
      </c>
      <c r="K12" s="8">
        <f t="shared" si="5"/>
        <v>1.2195121951219513E-2</v>
      </c>
      <c r="L12" s="7">
        <f t="shared" si="6"/>
        <v>0</v>
      </c>
      <c r="M12" s="7">
        <f t="shared" si="7"/>
        <v>0.98780487804878048</v>
      </c>
      <c r="N12" s="9">
        <f t="shared" si="8"/>
        <v>1.2195121951219523E-2</v>
      </c>
      <c r="O12" s="10">
        <f t="shared" si="9"/>
        <v>0.20327868852459016</v>
      </c>
    </row>
    <row r="13" spans="1:15" x14ac:dyDescent="0.3">
      <c r="A13">
        <v>14341</v>
      </c>
      <c r="B13">
        <v>67</v>
      </c>
      <c r="C13">
        <v>1</v>
      </c>
      <c r="E13">
        <v>44</v>
      </c>
      <c r="F13">
        <f t="shared" si="0"/>
        <v>59</v>
      </c>
      <c r="G13">
        <f t="shared" si="1"/>
        <v>242</v>
      </c>
      <c r="H13">
        <f t="shared" si="2"/>
        <v>0</v>
      </c>
      <c r="I13">
        <f t="shared" si="3"/>
        <v>4</v>
      </c>
      <c r="J13" s="8">
        <f t="shared" si="4"/>
        <v>1</v>
      </c>
      <c r="K13" s="8">
        <f t="shared" si="5"/>
        <v>1.6260162601626018E-2</v>
      </c>
      <c r="L13" s="7">
        <f t="shared" si="6"/>
        <v>0</v>
      </c>
      <c r="M13" s="7">
        <f t="shared" si="7"/>
        <v>0.98373983739837401</v>
      </c>
      <c r="N13" s="9">
        <f t="shared" si="8"/>
        <v>1.6260162601626105E-2</v>
      </c>
      <c r="O13" s="10">
        <f t="shared" si="9"/>
        <v>0.20655737704918034</v>
      </c>
    </row>
    <row r="14" spans="1:15" x14ac:dyDescent="0.3">
      <c r="A14">
        <v>14387</v>
      </c>
      <c r="B14">
        <v>74</v>
      </c>
      <c r="C14">
        <v>1</v>
      </c>
      <c r="E14">
        <v>46</v>
      </c>
      <c r="F14">
        <f t="shared" si="0"/>
        <v>57</v>
      </c>
      <c r="G14">
        <f t="shared" si="1"/>
        <v>241</v>
      </c>
      <c r="H14">
        <f t="shared" si="2"/>
        <v>2</v>
      </c>
      <c r="I14">
        <f t="shared" si="3"/>
        <v>5</v>
      </c>
      <c r="J14" s="8">
        <f t="shared" si="4"/>
        <v>0.96610169491525422</v>
      </c>
      <c r="K14" s="8">
        <f t="shared" si="5"/>
        <v>2.032520325203252E-2</v>
      </c>
      <c r="L14" s="7">
        <f t="shared" si="6"/>
        <v>3.3898305084745783E-2</v>
      </c>
      <c r="M14" s="7">
        <f t="shared" si="7"/>
        <v>0.97967479674796754</v>
      </c>
      <c r="N14" s="9">
        <f t="shared" si="8"/>
        <v>-1.3573101832713208E-2</v>
      </c>
      <c r="O14" s="10">
        <f t="shared" si="9"/>
        <v>0.20327868852459016</v>
      </c>
    </row>
    <row r="15" spans="1:15" x14ac:dyDescent="0.3">
      <c r="A15">
        <v>14123</v>
      </c>
      <c r="B15">
        <v>73</v>
      </c>
      <c r="C15">
        <v>1</v>
      </c>
      <c r="E15">
        <v>47</v>
      </c>
      <c r="F15">
        <f t="shared" si="0"/>
        <v>57</v>
      </c>
      <c r="G15">
        <f t="shared" si="1"/>
        <v>236</v>
      </c>
      <c r="H15">
        <f t="shared" si="2"/>
        <v>2</v>
      </c>
      <c r="I15">
        <f t="shared" si="3"/>
        <v>10</v>
      </c>
      <c r="J15" s="8">
        <f t="shared" si="4"/>
        <v>0.96610169491525422</v>
      </c>
      <c r="K15" s="8">
        <f t="shared" si="5"/>
        <v>4.065040650406504E-2</v>
      </c>
      <c r="L15" s="7">
        <f t="shared" si="6"/>
        <v>3.3898305084745783E-2</v>
      </c>
      <c r="M15" s="7">
        <f t="shared" si="7"/>
        <v>0.95934959349593496</v>
      </c>
      <c r="N15" s="9">
        <f t="shared" si="8"/>
        <v>6.7521014193192563E-3</v>
      </c>
      <c r="O15" s="10">
        <f t="shared" si="9"/>
        <v>0.21967213114754097</v>
      </c>
    </row>
    <row r="16" spans="1:15" x14ac:dyDescent="0.3">
      <c r="A16">
        <v>14489</v>
      </c>
      <c r="B16">
        <v>57</v>
      </c>
      <c r="C16">
        <v>1</v>
      </c>
      <c r="E16">
        <v>48</v>
      </c>
      <c r="F16">
        <f t="shared" si="0"/>
        <v>57</v>
      </c>
      <c r="G16">
        <f t="shared" si="1"/>
        <v>233</v>
      </c>
      <c r="H16">
        <f t="shared" si="2"/>
        <v>2</v>
      </c>
      <c r="I16">
        <f t="shared" si="3"/>
        <v>13</v>
      </c>
      <c r="J16" s="8">
        <f t="shared" si="4"/>
        <v>0.96610169491525422</v>
      </c>
      <c r="K16" s="8">
        <f t="shared" si="5"/>
        <v>5.2845528455284556E-2</v>
      </c>
      <c r="L16" s="7">
        <f t="shared" si="6"/>
        <v>3.3898305084745783E-2</v>
      </c>
      <c r="M16" s="7">
        <f t="shared" si="7"/>
        <v>0.94715447154471544</v>
      </c>
      <c r="N16" s="9">
        <f t="shared" si="8"/>
        <v>1.8947223370538779E-2</v>
      </c>
      <c r="O16" s="10">
        <f t="shared" si="9"/>
        <v>0.22950819672131148</v>
      </c>
    </row>
    <row r="17" spans="1:15" x14ac:dyDescent="0.3">
      <c r="A17">
        <v>14491</v>
      </c>
      <c r="B17">
        <v>48</v>
      </c>
      <c r="C17">
        <v>1</v>
      </c>
      <c r="E17">
        <v>49</v>
      </c>
      <c r="F17">
        <f t="shared" si="0"/>
        <v>55</v>
      </c>
      <c r="G17">
        <f t="shared" si="1"/>
        <v>232</v>
      </c>
      <c r="H17">
        <f t="shared" si="2"/>
        <v>4</v>
      </c>
      <c r="I17">
        <f t="shared" si="3"/>
        <v>14</v>
      </c>
      <c r="J17" s="8">
        <f t="shared" si="4"/>
        <v>0.93220338983050843</v>
      </c>
      <c r="K17" s="8">
        <f t="shared" si="5"/>
        <v>5.6910569105691054E-2</v>
      </c>
      <c r="L17" s="7">
        <f t="shared" si="6"/>
        <v>6.7796610169491567E-2</v>
      </c>
      <c r="M17" s="7">
        <f t="shared" si="7"/>
        <v>0.94308943089430897</v>
      </c>
      <c r="N17" s="9">
        <f t="shared" si="8"/>
        <v>-1.0886041063800533E-2</v>
      </c>
      <c r="O17" s="10">
        <f t="shared" si="9"/>
        <v>0.22622950819672133</v>
      </c>
    </row>
    <row r="18" spans="1:15" x14ac:dyDescent="0.3">
      <c r="A18">
        <v>14615</v>
      </c>
      <c r="B18">
        <v>51</v>
      </c>
      <c r="C18">
        <v>1</v>
      </c>
      <c r="E18">
        <v>50</v>
      </c>
      <c r="F18">
        <f t="shared" si="0"/>
        <v>55</v>
      </c>
      <c r="G18">
        <f t="shared" si="1"/>
        <v>230</v>
      </c>
      <c r="H18">
        <f t="shared" si="2"/>
        <v>4</v>
      </c>
      <c r="I18">
        <f t="shared" si="3"/>
        <v>16</v>
      </c>
      <c r="J18" s="8">
        <f t="shared" si="4"/>
        <v>0.93220338983050843</v>
      </c>
      <c r="K18" s="8">
        <f t="shared" si="5"/>
        <v>6.5040650406504072E-2</v>
      </c>
      <c r="L18" s="7">
        <f t="shared" si="6"/>
        <v>6.7796610169491567E-2</v>
      </c>
      <c r="M18" s="7">
        <f t="shared" si="7"/>
        <v>0.93495934959349591</v>
      </c>
      <c r="N18" s="9">
        <f t="shared" si="8"/>
        <v>-2.755959762987481E-3</v>
      </c>
      <c r="O18" s="10">
        <f t="shared" si="9"/>
        <v>0.23278688524590163</v>
      </c>
    </row>
    <row r="19" spans="1:15" x14ac:dyDescent="0.3">
      <c r="A19">
        <v>14695</v>
      </c>
      <c r="B19">
        <v>44</v>
      </c>
      <c r="C19">
        <v>1</v>
      </c>
      <c r="E19">
        <v>51</v>
      </c>
      <c r="F19">
        <f t="shared" si="0"/>
        <v>53</v>
      </c>
      <c r="G19">
        <f t="shared" si="1"/>
        <v>225</v>
      </c>
      <c r="H19">
        <f t="shared" si="2"/>
        <v>6</v>
      </c>
      <c r="I19">
        <f t="shared" si="3"/>
        <v>21</v>
      </c>
      <c r="J19" s="8">
        <f t="shared" si="4"/>
        <v>0.89830508474576276</v>
      </c>
      <c r="K19" s="8">
        <f t="shared" si="5"/>
        <v>8.5365853658536592E-2</v>
      </c>
      <c r="L19" s="7">
        <f t="shared" si="6"/>
        <v>0.10169491525423724</v>
      </c>
      <c r="M19" s="7">
        <f t="shared" si="7"/>
        <v>0.91463414634146345</v>
      </c>
      <c r="N19" s="9">
        <f t="shared" si="8"/>
        <v>-1.6329061595700689E-2</v>
      </c>
      <c r="O19" s="10">
        <f t="shared" si="9"/>
        <v>0.24262295081967214</v>
      </c>
    </row>
    <row r="20" spans="1:15" x14ac:dyDescent="0.3">
      <c r="A20">
        <v>14720</v>
      </c>
      <c r="B20">
        <v>48</v>
      </c>
      <c r="C20">
        <v>1</v>
      </c>
      <c r="E20">
        <v>52</v>
      </c>
      <c r="F20">
        <f t="shared" si="0"/>
        <v>52</v>
      </c>
      <c r="G20">
        <f t="shared" si="1"/>
        <v>220</v>
      </c>
      <c r="H20">
        <f t="shared" si="2"/>
        <v>7</v>
      </c>
      <c r="I20">
        <f t="shared" si="3"/>
        <v>26</v>
      </c>
      <c r="J20" s="8">
        <f t="shared" si="4"/>
        <v>0.88135593220338981</v>
      </c>
      <c r="K20" s="8">
        <f t="shared" si="5"/>
        <v>0.10569105691056911</v>
      </c>
      <c r="L20" s="7">
        <f t="shared" si="6"/>
        <v>0.11864406779661019</v>
      </c>
      <c r="M20" s="7">
        <f t="shared" si="7"/>
        <v>0.89430894308943087</v>
      </c>
      <c r="N20" s="9">
        <f t="shared" si="8"/>
        <v>-1.2953010886041061E-2</v>
      </c>
      <c r="O20" s="10">
        <f t="shared" si="9"/>
        <v>0.25573770491803283</v>
      </c>
    </row>
    <row r="21" spans="1:15" x14ac:dyDescent="0.3">
      <c r="A21">
        <v>14984</v>
      </c>
      <c r="B21">
        <v>54</v>
      </c>
      <c r="C21">
        <v>1</v>
      </c>
      <c r="E21">
        <v>53</v>
      </c>
      <c r="F21">
        <f t="shared" si="0"/>
        <v>52</v>
      </c>
      <c r="G21">
        <f t="shared" si="1"/>
        <v>219</v>
      </c>
      <c r="H21">
        <f t="shared" si="2"/>
        <v>7</v>
      </c>
      <c r="I21">
        <f t="shared" si="3"/>
        <v>27</v>
      </c>
      <c r="J21" s="8">
        <f t="shared" si="4"/>
        <v>0.88135593220338981</v>
      </c>
      <c r="K21" s="8">
        <f t="shared" si="5"/>
        <v>0.10975609756097561</v>
      </c>
      <c r="L21" s="7">
        <f t="shared" si="6"/>
        <v>0.11864406779661019</v>
      </c>
      <c r="M21" s="7">
        <f t="shared" si="7"/>
        <v>0.8902439024390244</v>
      </c>
      <c r="N21" s="9">
        <f t="shared" si="8"/>
        <v>-8.8879702356345902E-3</v>
      </c>
      <c r="O21" s="10">
        <f t="shared" si="9"/>
        <v>0.25901639344262295</v>
      </c>
    </row>
    <row r="22" spans="1:15" x14ac:dyDescent="0.3">
      <c r="A22">
        <v>14821</v>
      </c>
      <c r="B22">
        <v>60</v>
      </c>
      <c r="C22">
        <v>1</v>
      </c>
      <c r="E22">
        <v>54</v>
      </c>
      <c r="F22">
        <f t="shared" si="0"/>
        <v>51</v>
      </c>
      <c r="G22">
        <f t="shared" si="1"/>
        <v>217</v>
      </c>
      <c r="H22">
        <f t="shared" si="2"/>
        <v>8</v>
      </c>
      <c r="I22">
        <f t="shared" si="3"/>
        <v>29</v>
      </c>
      <c r="J22" s="8">
        <f t="shared" si="4"/>
        <v>0.86440677966101698</v>
      </c>
      <c r="K22" s="8">
        <f t="shared" si="5"/>
        <v>0.11788617886178862</v>
      </c>
      <c r="L22" s="7">
        <f t="shared" si="6"/>
        <v>0.13559322033898302</v>
      </c>
      <c r="M22" s="7">
        <f t="shared" si="7"/>
        <v>0.88211382113821135</v>
      </c>
      <c r="N22" s="9">
        <f t="shared" si="8"/>
        <v>-1.7707041477194374E-2</v>
      </c>
      <c r="O22" s="10">
        <f t="shared" si="9"/>
        <v>0.26229508196721313</v>
      </c>
    </row>
    <row r="23" spans="1:15" x14ac:dyDescent="0.3">
      <c r="A23">
        <v>14809</v>
      </c>
      <c r="B23">
        <v>57</v>
      </c>
      <c r="C23">
        <v>1</v>
      </c>
      <c r="E23">
        <v>55</v>
      </c>
      <c r="F23">
        <f t="shared" si="0"/>
        <v>49</v>
      </c>
      <c r="G23">
        <f t="shared" si="1"/>
        <v>211</v>
      </c>
      <c r="H23">
        <f t="shared" si="2"/>
        <v>10</v>
      </c>
      <c r="I23">
        <f t="shared" si="3"/>
        <v>35</v>
      </c>
      <c r="J23" s="8">
        <f t="shared" si="4"/>
        <v>0.83050847457627119</v>
      </c>
      <c r="K23" s="8">
        <f t="shared" si="5"/>
        <v>0.14227642276422764</v>
      </c>
      <c r="L23" s="7">
        <f t="shared" si="6"/>
        <v>0.16949152542372881</v>
      </c>
      <c r="M23" s="7">
        <f t="shared" si="7"/>
        <v>0.85772357723577231</v>
      </c>
      <c r="N23" s="9">
        <f t="shared" si="8"/>
        <v>-2.7215102659501111E-2</v>
      </c>
      <c r="O23" s="10">
        <f t="shared" si="9"/>
        <v>0.27540983606557379</v>
      </c>
    </row>
    <row r="24" spans="1:15" x14ac:dyDescent="0.3">
      <c r="A24">
        <v>15173</v>
      </c>
      <c r="B24">
        <v>63</v>
      </c>
      <c r="C24">
        <v>1</v>
      </c>
      <c r="E24">
        <v>56</v>
      </c>
      <c r="F24">
        <f t="shared" si="0"/>
        <v>47</v>
      </c>
      <c r="G24">
        <f t="shared" si="1"/>
        <v>205</v>
      </c>
      <c r="H24">
        <f t="shared" si="2"/>
        <v>12</v>
      </c>
      <c r="I24">
        <f t="shared" si="3"/>
        <v>41</v>
      </c>
      <c r="J24" s="8">
        <f t="shared" si="4"/>
        <v>0.79661016949152541</v>
      </c>
      <c r="K24" s="8">
        <f t="shared" si="5"/>
        <v>0.16666666666666666</v>
      </c>
      <c r="L24" s="7">
        <f t="shared" si="6"/>
        <v>0.20338983050847459</v>
      </c>
      <c r="M24" s="7">
        <f t="shared" si="7"/>
        <v>0.83333333333333337</v>
      </c>
      <c r="N24" s="9">
        <f t="shared" si="8"/>
        <v>-3.672316384180796E-2</v>
      </c>
      <c r="O24" s="10">
        <f t="shared" si="9"/>
        <v>0.28852459016393439</v>
      </c>
    </row>
    <row r="25" spans="1:15" x14ac:dyDescent="0.3">
      <c r="A25">
        <v>15530</v>
      </c>
      <c r="B25">
        <v>73</v>
      </c>
      <c r="C25">
        <v>1</v>
      </c>
      <c r="E25">
        <v>57</v>
      </c>
      <c r="F25">
        <f t="shared" si="0"/>
        <v>47</v>
      </c>
      <c r="G25">
        <f t="shared" si="1"/>
        <v>201</v>
      </c>
      <c r="H25">
        <f t="shared" si="2"/>
        <v>12</v>
      </c>
      <c r="I25">
        <f t="shared" si="3"/>
        <v>45</v>
      </c>
      <c r="J25" s="8">
        <f t="shared" si="4"/>
        <v>0.79661016949152541</v>
      </c>
      <c r="K25" s="8">
        <f t="shared" si="5"/>
        <v>0.18292682926829268</v>
      </c>
      <c r="L25" s="7">
        <f t="shared" si="6"/>
        <v>0.20338983050847459</v>
      </c>
      <c r="M25" s="7">
        <f t="shared" si="7"/>
        <v>0.81707317073170738</v>
      </c>
      <c r="N25" s="9">
        <f t="shared" si="8"/>
        <v>-2.0463001240181855E-2</v>
      </c>
      <c r="O25" s="10">
        <f t="shared" si="9"/>
        <v>0.30163934426229511</v>
      </c>
    </row>
    <row r="26" spans="1:15" x14ac:dyDescent="0.3">
      <c r="A26">
        <v>15611</v>
      </c>
      <c r="B26">
        <v>65</v>
      </c>
      <c r="C26">
        <v>1</v>
      </c>
      <c r="E26">
        <v>58</v>
      </c>
      <c r="F26">
        <f t="shared" si="0"/>
        <v>44</v>
      </c>
      <c r="G26">
        <f t="shared" si="1"/>
        <v>188</v>
      </c>
      <c r="H26">
        <f t="shared" si="2"/>
        <v>15</v>
      </c>
      <c r="I26">
        <f t="shared" si="3"/>
        <v>58</v>
      </c>
      <c r="J26" s="8">
        <f t="shared" si="4"/>
        <v>0.74576271186440679</v>
      </c>
      <c r="K26" s="8">
        <f t="shared" si="5"/>
        <v>0.23577235772357724</v>
      </c>
      <c r="L26" s="7">
        <f t="shared" si="6"/>
        <v>0.25423728813559321</v>
      </c>
      <c r="M26" s="7">
        <f t="shared" si="7"/>
        <v>0.7642276422764227</v>
      </c>
      <c r="N26" s="9">
        <f t="shared" si="8"/>
        <v>-1.8464930412015912E-2</v>
      </c>
      <c r="O26" s="10">
        <f t="shared" si="9"/>
        <v>0.33442622950819673</v>
      </c>
    </row>
    <row r="27" spans="1:15" x14ac:dyDescent="0.3">
      <c r="A27">
        <v>14523</v>
      </c>
      <c r="B27">
        <v>70</v>
      </c>
      <c r="C27">
        <v>1</v>
      </c>
      <c r="E27">
        <v>59</v>
      </c>
      <c r="F27">
        <f t="shared" si="0"/>
        <v>43</v>
      </c>
      <c r="G27">
        <f t="shared" si="1"/>
        <v>180</v>
      </c>
      <c r="H27">
        <f t="shared" si="2"/>
        <v>16</v>
      </c>
      <c r="I27">
        <f t="shared" si="3"/>
        <v>66</v>
      </c>
      <c r="J27" s="8">
        <f t="shared" si="4"/>
        <v>0.72881355932203384</v>
      </c>
      <c r="K27" s="8">
        <f t="shared" si="5"/>
        <v>0.26829268292682928</v>
      </c>
      <c r="L27" s="7">
        <f t="shared" si="6"/>
        <v>0.27118644067796616</v>
      </c>
      <c r="M27" s="7">
        <f t="shared" si="7"/>
        <v>0.73170731707317072</v>
      </c>
      <c r="N27" s="9">
        <f t="shared" si="8"/>
        <v>-2.8937577511368717E-3</v>
      </c>
      <c r="O27" s="10">
        <f t="shared" si="9"/>
        <v>0.35737704918032787</v>
      </c>
    </row>
    <row r="28" spans="1:15" x14ac:dyDescent="0.3">
      <c r="A28">
        <v>16096</v>
      </c>
      <c r="B28">
        <v>55</v>
      </c>
      <c r="C28">
        <v>1</v>
      </c>
      <c r="E28">
        <v>60</v>
      </c>
      <c r="F28">
        <f t="shared" si="0"/>
        <v>42</v>
      </c>
      <c r="G28">
        <f t="shared" si="1"/>
        <v>166</v>
      </c>
      <c r="H28">
        <f t="shared" si="2"/>
        <v>17</v>
      </c>
      <c r="I28">
        <f t="shared" si="3"/>
        <v>80</v>
      </c>
      <c r="J28" s="8">
        <f t="shared" si="4"/>
        <v>0.71186440677966101</v>
      </c>
      <c r="K28" s="8">
        <f t="shared" si="5"/>
        <v>0.32520325203252032</v>
      </c>
      <c r="L28" s="7">
        <f t="shared" si="6"/>
        <v>0.28813559322033899</v>
      </c>
      <c r="M28" s="7">
        <f t="shared" si="7"/>
        <v>0.67479674796747968</v>
      </c>
      <c r="N28" s="11">
        <f t="shared" si="8"/>
        <v>3.7067658812181215E-2</v>
      </c>
      <c r="O28" s="10">
        <f t="shared" si="9"/>
        <v>0.39999999999999997</v>
      </c>
    </row>
    <row r="29" spans="1:15" x14ac:dyDescent="0.3">
      <c r="A29">
        <v>13993</v>
      </c>
      <c r="B29">
        <v>70</v>
      </c>
      <c r="C29">
        <v>1</v>
      </c>
      <c r="E29">
        <v>61</v>
      </c>
      <c r="F29">
        <f t="shared" si="0"/>
        <v>39</v>
      </c>
      <c r="G29">
        <f t="shared" si="1"/>
        <v>151</v>
      </c>
      <c r="H29">
        <f t="shared" si="2"/>
        <v>20</v>
      </c>
      <c r="I29">
        <f t="shared" si="3"/>
        <v>95</v>
      </c>
      <c r="J29" s="8">
        <f t="shared" si="4"/>
        <v>0.66101694915254239</v>
      </c>
      <c r="K29" s="8">
        <f t="shared" si="5"/>
        <v>0.38617886178861788</v>
      </c>
      <c r="L29" s="7">
        <f t="shared" si="6"/>
        <v>0.33898305084745761</v>
      </c>
      <c r="M29" s="7">
        <f t="shared" si="7"/>
        <v>0.61382113821138207</v>
      </c>
      <c r="N29" s="11">
        <f t="shared" si="8"/>
        <v>4.7195810941160321E-2</v>
      </c>
      <c r="O29" s="10">
        <f t="shared" si="9"/>
        <v>0.43934426229508194</v>
      </c>
    </row>
    <row r="30" spans="1:15" x14ac:dyDescent="0.3">
      <c r="A30">
        <v>16371</v>
      </c>
      <c r="B30">
        <v>79</v>
      </c>
      <c r="C30">
        <v>1</v>
      </c>
      <c r="E30">
        <v>62</v>
      </c>
      <c r="F30">
        <f t="shared" si="0"/>
        <v>36</v>
      </c>
      <c r="G30">
        <f t="shared" si="1"/>
        <v>141</v>
      </c>
      <c r="H30">
        <f t="shared" si="2"/>
        <v>23</v>
      </c>
      <c r="I30">
        <f t="shared" si="3"/>
        <v>105</v>
      </c>
      <c r="J30" s="8">
        <f t="shared" si="4"/>
        <v>0.61016949152542377</v>
      </c>
      <c r="K30" s="8">
        <f t="shared" si="5"/>
        <v>0.42682926829268292</v>
      </c>
      <c r="L30" s="7">
        <f t="shared" si="6"/>
        <v>0.38983050847457623</v>
      </c>
      <c r="M30" s="7">
        <f t="shared" si="7"/>
        <v>0.57317073170731714</v>
      </c>
      <c r="N30" s="11">
        <f t="shared" si="8"/>
        <v>3.6998759818106741E-2</v>
      </c>
      <c r="O30" s="10">
        <f t="shared" si="9"/>
        <v>0.46229508196721314</v>
      </c>
    </row>
    <row r="31" spans="1:15" x14ac:dyDescent="0.3">
      <c r="A31">
        <v>16429</v>
      </c>
      <c r="B31">
        <v>57</v>
      </c>
      <c r="C31">
        <v>1</v>
      </c>
      <c r="E31">
        <v>63</v>
      </c>
      <c r="F31">
        <f t="shared" si="0"/>
        <v>36</v>
      </c>
      <c r="G31">
        <f t="shared" si="1"/>
        <v>130</v>
      </c>
      <c r="H31">
        <f t="shared" si="2"/>
        <v>23</v>
      </c>
      <c r="I31">
        <f t="shared" si="3"/>
        <v>116</v>
      </c>
      <c r="J31" s="8">
        <f t="shared" si="4"/>
        <v>0.61016949152542377</v>
      </c>
      <c r="K31" s="8">
        <f t="shared" si="5"/>
        <v>0.47154471544715448</v>
      </c>
      <c r="L31" s="7">
        <f t="shared" si="6"/>
        <v>0.38983050847457623</v>
      </c>
      <c r="M31" s="7">
        <f t="shared" si="7"/>
        <v>0.52845528455284552</v>
      </c>
      <c r="N31" s="11">
        <f t="shared" si="8"/>
        <v>8.1714206972578252E-2</v>
      </c>
      <c r="O31" s="10">
        <f t="shared" si="9"/>
        <v>0.49836065573770494</v>
      </c>
    </row>
    <row r="32" spans="1:15" x14ac:dyDescent="0.3">
      <c r="A32">
        <v>16436</v>
      </c>
      <c r="B32">
        <v>59</v>
      </c>
      <c r="C32">
        <v>1</v>
      </c>
      <c r="E32">
        <v>64</v>
      </c>
      <c r="F32">
        <f t="shared" si="0"/>
        <v>33</v>
      </c>
      <c r="G32">
        <f t="shared" si="1"/>
        <v>118</v>
      </c>
      <c r="H32">
        <f t="shared" si="2"/>
        <v>26</v>
      </c>
      <c r="I32">
        <f t="shared" si="3"/>
        <v>128</v>
      </c>
      <c r="J32" s="8">
        <f t="shared" si="4"/>
        <v>0.55932203389830504</v>
      </c>
      <c r="K32" s="8">
        <f t="shared" si="5"/>
        <v>0.52032520325203258</v>
      </c>
      <c r="L32" s="7">
        <f t="shared" si="6"/>
        <v>0.44067796610169496</v>
      </c>
      <c r="M32" s="7">
        <f t="shared" si="7"/>
        <v>0.47967479674796742</v>
      </c>
      <c r="N32" s="11">
        <f t="shared" si="8"/>
        <v>7.9647237150337613E-2</v>
      </c>
      <c r="O32" s="12">
        <f t="shared" si="9"/>
        <v>0.52786885245901638</v>
      </c>
    </row>
    <row r="33" spans="1:15" x14ac:dyDescent="0.3">
      <c r="A33">
        <v>16891</v>
      </c>
      <c r="B33">
        <v>50</v>
      </c>
      <c r="C33">
        <v>1</v>
      </c>
      <c r="E33">
        <v>65</v>
      </c>
      <c r="F33">
        <f t="shared" si="0"/>
        <v>33</v>
      </c>
      <c r="G33">
        <f t="shared" si="1"/>
        <v>106</v>
      </c>
      <c r="H33">
        <f t="shared" si="2"/>
        <v>26</v>
      </c>
      <c r="I33">
        <f t="shared" si="3"/>
        <v>140</v>
      </c>
      <c r="J33" s="8">
        <f t="shared" si="4"/>
        <v>0.55932203389830504</v>
      </c>
      <c r="K33" s="8">
        <f t="shared" si="5"/>
        <v>0.56910569105691056</v>
      </c>
      <c r="L33" s="7">
        <f t="shared" si="6"/>
        <v>0.44067796610169496</v>
      </c>
      <c r="M33" s="7">
        <f t="shared" si="7"/>
        <v>0.43089430894308944</v>
      </c>
      <c r="N33" s="11">
        <f t="shared" si="8"/>
        <v>0.12842772495521571</v>
      </c>
      <c r="O33" s="12">
        <f t="shared" si="9"/>
        <v>0.5672131147540983</v>
      </c>
    </row>
    <row r="34" spans="1:15" x14ac:dyDescent="0.3">
      <c r="A34">
        <v>16994</v>
      </c>
      <c r="B34">
        <v>60</v>
      </c>
      <c r="C34">
        <v>1</v>
      </c>
      <c r="E34" s="18">
        <v>66</v>
      </c>
      <c r="F34" s="14">
        <f t="shared" si="0"/>
        <v>32</v>
      </c>
      <c r="G34" s="14">
        <f t="shared" si="1"/>
        <v>97</v>
      </c>
      <c r="H34" s="14">
        <f t="shared" si="2"/>
        <v>27</v>
      </c>
      <c r="I34" s="14">
        <f t="shared" si="3"/>
        <v>149</v>
      </c>
      <c r="J34" s="15">
        <f t="shared" si="4"/>
        <v>0.5423728813559322</v>
      </c>
      <c r="K34" s="15">
        <f t="shared" si="5"/>
        <v>0.60569105691056913</v>
      </c>
      <c r="L34" s="16">
        <f t="shared" si="6"/>
        <v>0.4576271186440678</v>
      </c>
      <c r="M34" s="16">
        <f t="shared" si="7"/>
        <v>0.39430894308943087</v>
      </c>
      <c r="N34" s="17">
        <f>J34+K34-1</f>
        <v>0.14806393826650144</v>
      </c>
      <c r="O34" s="12">
        <f t="shared" si="9"/>
        <v>0.59344262295081962</v>
      </c>
    </row>
    <row r="35" spans="1:15" x14ac:dyDescent="0.3">
      <c r="A35">
        <v>16420</v>
      </c>
      <c r="B35">
        <v>74</v>
      </c>
      <c r="C35">
        <v>1</v>
      </c>
      <c r="E35">
        <v>67</v>
      </c>
      <c r="F35">
        <f t="shared" si="0"/>
        <v>29</v>
      </c>
      <c r="G35">
        <f t="shared" si="1"/>
        <v>86</v>
      </c>
      <c r="H35">
        <f t="shared" si="2"/>
        <v>30</v>
      </c>
      <c r="I35">
        <f t="shared" si="3"/>
        <v>160</v>
      </c>
      <c r="J35" s="8">
        <f t="shared" si="4"/>
        <v>0.49152542372881358</v>
      </c>
      <c r="K35" s="8">
        <f t="shared" si="5"/>
        <v>0.65040650406504064</v>
      </c>
      <c r="L35" s="7">
        <f t="shared" si="6"/>
        <v>0.50847457627118642</v>
      </c>
      <c r="M35" s="7">
        <f t="shared" si="7"/>
        <v>0.34959349593495936</v>
      </c>
      <c r="N35" s="11">
        <f t="shared" si="8"/>
        <v>0.14193192779385422</v>
      </c>
      <c r="O35" s="12">
        <f t="shared" si="9"/>
        <v>0.61967213114754094</v>
      </c>
    </row>
    <row r="36" spans="1:15" x14ac:dyDescent="0.3">
      <c r="A36">
        <v>17190</v>
      </c>
      <c r="B36">
        <v>73</v>
      </c>
      <c r="C36">
        <v>1</v>
      </c>
      <c r="E36">
        <v>68</v>
      </c>
      <c r="F36">
        <f t="shared" si="0"/>
        <v>25</v>
      </c>
      <c r="G36">
        <f t="shared" si="1"/>
        <v>80</v>
      </c>
      <c r="H36">
        <f t="shared" si="2"/>
        <v>34</v>
      </c>
      <c r="I36">
        <f t="shared" si="3"/>
        <v>166</v>
      </c>
      <c r="J36" s="8">
        <f t="shared" si="4"/>
        <v>0.42372881355932202</v>
      </c>
      <c r="K36" s="8">
        <f t="shared" si="5"/>
        <v>0.67479674796747968</v>
      </c>
      <c r="L36" s="7">
        <f t="shared" si="6"/>
        <v>0.57627118644067798</v>
      </c>
      <c r="M36" s="7">
        <f t="shared" si="7"/>
        <v>0.32520325203252032</v>
      </c>
      <c r="N36" s="11">
        <f t="shared" si="8"/>
        <v>9.8525561526801697E-2</v>
      </c>
      <c r="O36" s="12">
        <f t="shared" si="9"/>
        <v>0.6262295081967213</v>
      </c>
    </row>
    <row r="37" spans="1:15" x14ac:dyDescent="0.3">
      <c r="A37">
        <v>17234</v>
      </c>
      <c r="B37">
        <v>61</v>
      </c>
      <c r="C37">
        <v>1</v>
      </c>
      <c r="E37">
        <v>69</v>
      </c>
      <c r="F37">
        <f t="shared" si="0"/>
        <v>25</v>
      </c>
      <c r="G37">
        <f t="shared" si="1"/>
        <v>69</v>
      </c>
      <c r="H37">
        <f t="shared" si="2"/>
        <v>34</v>
      </c>
      <c r="I37">
        <f t="shared" si="3"/>
        <v>177</v>
      </c>
      <c r="J37" s="8">
        <f t="shared" si="4"/>
        <v>0.42372881355932202</v>
      </c>
      <c r="K37" s="8">
        <f t="shared" si="5"/>
        <v>0.71951219512195119</v>
      </c>
      <c r="L37" s="7">
        <f t="shared" si="6"/>
        <v>0.57627118644067798</v>
      </c>
      <c r="M37" s="7">
        <f t="shared" si="7"/>
        <v>0.28048780487804881</v>
      </c>
      <c r="N37" s="11">
        <f t="shared" si="8"/>
        <v>0.14324100868127321</v>
      </c>
      <c r="O37" s="12">
        <f t="shared" si="9"/>
        <v>0.6622950819672131</v>
      </c>
    </row>
    <row r="38" spans="1:15" x14ac:dyDescent="0.3">
      <c r="A38">
        <v>17245</v>
      </c>
      <c r="B38">
        <v>60</v>
      </c>
      <c r="C38">
        <v>1</v>
      </c>
      <c r="E38">
        <v>70</v>
      </c>
      <c r="F38">
        <f t="shared" si="0"/>
        <v>22</v>
      </c>
      <c r="G38">
        <f t="shared" si="1"/>
        <v>58</v>
      </c>
      <c r="H38">
        <f t="shared" si="2"/>
        <v>37</v>
      </c>
      <c r="I38">
        <f t="shared" si="3"/>
        <v>188</v>
      </c>
      <c r="J38" s="8">
        <f t="shared" si="4"/>
        <v>0.3728813559322034</v>
      </c>
      <c r="K38" s="8">
        <f t="shared" si="5"/>
        <v>0.76422764227642281</v>
      </c>
      <c r="L38" s="7">
        <f t="shared" si="6"/>
        <v>0.6271186440677966</v>
      </c>
      <c r="M38" s="7">
        <f t="shared" si="7"/>
        <v>0.23577235772357719</v>
      </c>
      <c r="N38" s="11">
        <f t="shared" si="8"/>
        <v>0.13710899820862621</v>
      </c>
      <c r="O38" s="12">
        <f t="shared" si="9"/>
        <v>0.68852459016393441</v>
      </c>
    </row>
    <row r="39" spans="1:15" x14ac:dyDescent="0.3">
      <c r="A39">
        <v>17247</v>
      </c>
      <c r="B39">
        <v>73</v>
      </c>
      <c r="C39">
        <v>1</v>
      </c>
      <c r="E39">
        <v>71</v>
      </c>
      <c r="F39">
        <f t="shared" si="0"/>
        <v>19</v>
      </c>
      <c r="G39">
        <f t="shared" si="1"/>
        <v>46</v>
      </c>
      <c r="H39">
        <f t="shared" si="2"/>
        <v>40</v>
      </c>
      <c r="I39">
        <f t="shared" si="3"/>
        <v>200</v>
      </c>
      <c r="J39" s="8">
        <f t="shared" si="4"/>
        <v>0.32203389830508472</v>
      </c>
      <c r="K39" s="8">
        <f t="shared" si="5"/>
        <v>0.81300813008130079</v>
      </c>
      <c r="L39" s="7">
        <f t="shared" si="6"/>
        <v>0.67796610169491522</v>
      </c>
      <c r="M39" s="7">
        <f t="shared" si="7"/>
        <v>0.18699186991869921</v>
      </c>
      <c r="N39" s="11">
        <f t="shared" si="8"/>
        <v>0.13504202838638557</v>
      </c>
      <c r="O39" s="12">
        <f t="shared" si="9"/>
        <v>0.71803278688524586</v>
      </c>
    </row>
    <row r="40" spans="1:15" x14ac:dyDescent="0.3">
      <c r="A40">
        <v>17333</v>
      </c>
      <c r="B40">
        <v>58</v>
      </c>
      <c r="C40">
        <v>1</v>
      </c>
      <c r="E40">
        <v>72</v>
      </c>
      <c r="F40">
        <f t="shared" si="0"/>
        <v>18</v>
      </c>
      <c r="G40">
        <f t="shared" si="1"/>
        <v>43</v>
      </c>
      <c r="H40">
        <f t="shared" si="2"/>
        <v>41</v>
      </c>
      <c r="I40">
        <f t="shared" si="3"/>
        <v>203</v>
      </c>
      <c r="J40" s="8">
        <f t="shared" si="4"/>
        <v>0.30508474576271188</v>
      </c>
      <c r="K40" s="8">
        <f t="shared" si="5"/>
        <v>0.82520325203252032</v>
      </c>
      <c r="L40" s="7">
        <f t="shared" si="6"/>
        <v>0.69491525423728806</v>
      </c>
      <c r="M40" s="7">
        <f t="shared" si="7"/>
        <v>0.17479674796747968</v>
      </c>
      <c r="N40" s="11">
        <f t="shared" si="8"/>
        <v>0.13028799779523226</v>
      </c>
      <c r="O40" s="12">
        <f t="shared" si="9"/>
        <v>0.72459016393442621</v>
      </c>
    </row>
    <row r="41" spans="1:15" x14ac:dyDescent="0.3">
      <c r="A41">
        <v>17340</v>
      </c>
      <c r="B41">
        <v>77</v>
      </c>
      <c r="C41">
        <v>1</v>
      </c>
      <c r="E41">
        <v>73</v>
      </c>
      <c r="F41">
        <f t="shared" si="0"/>
        <v>17</v>
      </c>
      <c r="G41">
        <f t="shared" si="1"/>
        <v>39</v>
      </c>
      <c r="H41">
        <f t="shared" si="2"/>
        <v>42</v>
      </c>
      <c r="I41">
        <f t="shared" si="3"/>
        <v>207</v>
      </c>
      <c r="J41" s="8">
        <f t="shared" si="4"/>
        <v>0.28813559322033899</v>
      </c>
      <c r="K41" s="8">
        <f t="shared" si="5"/>
        <v>0.84146341463414631</v>
      </c>
      <c r="L41" s="7">
        <f t="shared" si="6"/>
        <v>0.71186440677966101</v>
      </c>
      <c r="M41" s="7">
        <f t="shared" si="7"/>
        <v>0.15853658536585369</v>
      </c>
      <c r="N41" s="11">
        <f t="shared" si="8"/>
        <v>0.1295990078544853</v>
      </c>
      <c r="O41" s="12">
        <f t="shared" si="9"/>
        <v>0.73442622950819669</v>
      </c>
    </row>
    <row r="42" spans="1:15" x14ac:dyDescent="0.3">
      <c r="A42">
        <v>17378</v>
      </c>
      <c r="B42">
        <v>73</v>
      </c>
      <c r="C42">
        <v>1</v>
      </c>
      <c r="E42">
        <v>74</v>
      </c>
      <c r="F42">
        <f t="shared" si="0"/>
        <v>11</v>
      </c>
      <c r="G42">
        <f t="shared" si="1"/>
        <v>33</v>
      </c>
      <c r="H42">
        <f t="shared" si="2"/>
        <v>48</v>
      </c>
      <c r="I42">
        <f t="shared" si="3"/>
        <v>213</v>
      </c>
      <c r="J42" s="8">
        <f t="shared" si="4"/>
        <v>0.1864406779661017</v>
      </c>
      <c r="K42" s="8">
        <f t="shared" si="5"/>
        <v>0.86585365853658536</v>
      </c>
      <c r="L42" s="7">
        <f t="shared" si="6"/>
        <v>0.81355932203389836</v>
      </c>
      <c r="M42" s="7">
        <f t="shared" si="7"/>
        <v>0.13414634146341464</v>
      </c>
      <c r="N42" s="11">
        <f t="shared" si="8"/>
        <v>5.2294336502687111E-2</v>
      </c>
      <c r="O42" s="12">
        <f t="shared" si="9"/>
        <v>0.73442622950819669</v>
      </c>
    </row>
    <row r="43" spans="1:15" x14ac:dyDescent="0.3">
      <c r="A43">
        <v>17380</v>
      </c>
      <c r="B43">
        <v>69</v>
      </c>
      <c r="C43">
        <v>1</v>
      </c>
      <c r="E43">
        <v>75</v>
      </c>
      <c r="F43">
        <f t="shared" si="0"/>
        <v>9</v>
      </c>
      <c r="G43">
        <f t="shared" si="1"/>
        <v>29</v>
      </c>
      <c r="H43">
        <f t="shared" si="2"/>
        <v>50</v>
      </c>
      <c r="I43">
        <f t="shared" si="3"/>
        <v>217</v>
      </c>
      <c r="J43" s="8">
        <f t="shared" si="4"/>
        <v>0.15254237288135594</v>
      </c>
      <c r="K43" s="8">
        <f t="shared" si="5"/>
        <v>0.88211382113821135</v>
      </c>
      <c r="L43" s="7">
        <f t="shared" si="6"/>
        <v>0.84745762711864403</v>
      </c>
      <c r="M43" s="7">
        <f t="shared" si="7"/>
        <v>0.11788617886178865</v>
      </c>
      <c r="N43" s="11">
        <f t="shared" si="8"/>
        <v>3.4656194019567321E-2</v>
      </c>
      <c r="O43" s="12">
        <f t="shared" si="9"/>
        <v>0.74098360655737694</v>
      </c>
    </row>
    <row r="44" spans="1:15" x14ac:dyDescent="0.3">
      <c r="A44">
        <v>17527</v>
      </c>
      <c r="B44">
        <v>77</v>
      </c>
      <c r="C44">
        <v>1</v>
      </c>
      <c r="E44">
        <v>76</v>
      </c>
      <c r="F44">
        <f t="shared" si="0"/>
        <v>9</v>
      </c>
      <c r="G44">
        <f t="shared" si="1"/>
        <v>27</v>
      </c>
      <c r="H44">
        <f t="shared" si="2"/>
        <v>50</v>
      </c>
      <c r="I44">
        <f t="shared" si="3"/>
        <v>219</v>
      </c>
      <c r="J44" s="8">
        <f t="shared" si="4"/>
        <v>0.15254237288135594</v>
      </c>
      <c r="K44" s="8">
        <f t="shared" si="5"/>
        <v>0.8902439024390244</v>
      </c>
      <c r="L44" s="7">
        <f t="shared" si="6"/>
        <v>0.84745762711864403</v>
      </c>
      <c r="M44" s="7">
        <f t="shared" si="7"/>
        <v>0.1097560975609756</v>
      </c>
      <c r="N44" s="11">
        <f t="shared" si="8"/>
        <v>4.2786275320380263E-2</v>
      </c>
      <c r="O44" s="12">
        <f t="shared" si="9"/>
        <v>0.7475409836065573</v>
      </c>
    </row>
    <row r="45" spans="1:15" x14ac:dyDescent="0.3">
      <c r="A45">
        <v>17699</v>
      </c>
      <c r="B45">
        <v>50</v>
      </c>
      <c r="C45">
        <v>1</v>
      </c>
      <c r="E45">
        <v>77</v>
      </c>
      <c r="F45">
        <f t="shared" si="0"/>
        <v>6</v>
      </c>
      <c r="G45">
        <f t="shared" si="1"/>
        <v>22</v>
      </c>
      <c r="H45">
        <f t="shared" si="2"/>
        <v>53</v>
      </c>
      <c r="I45">
        <f t="shared" si="3"/>
        <v>224</v>
      </c>
      <c r="J45" s="8">
        <f t="shared" si="4"/>
        <v>0.10169491525423729</v>
      </c>
      <c r="K45" s="8">
        <f t="shared" si="5"/>
        <v>0.91056910569105687</v>
      </c>
      <c r="L45" s="7">
        <f t="shared" si="6"/>
        <v>0.89830508474576276</v>
      </c>
      <c r="M45" s="7">
        <f t="shared" si="7"/>
        <v>8.9430894308943132E-2</v>
      </c>
      <c r="N45" s="9">
        <f t="shared" si="8"/>
        <v>1.2264020945294218E-2</v>
      </c>
      <c r="O45" s="12">
        <f t="shared" si="9"/>
        <v>0.75409836065573765</v>
      </c>
    </row>
    <row r="46" spans="1:15" x14ac:dyDescent="0.3">
      <c r="A46">
        <v>17764</v>
      </c>
      <c r="B46">
        <v>76</v>
      </c>
      <c r="C46">
        <v>1</v>
      </c>
      <c r="E46">
        <v>78</v>
      </c>
      <c r="F46">
        <f t="shared" si="0"/>
        <v>3</v>
      </c>
      <c r="G46">
        <f t="shared" si="1"/>
        <v>18</v>
      </c>
      <c r="H46">
        <f t="shared" si="2"/>
        <v>56</v>
      </c>
      <c r="I46">
        <f t="shared" si="3"/>
        <v>228</v>
      </c>
      <c r="J46" s="8">
        <f t="shared" si="4"/>
        <v>5.0847457627118647E-2</v>
      </c>
      <c r="K46" s="8">
        <f t="shared" si="5"/>
        <v>0.92682926829268297</v>
      </c>
      <c r="L46" s="7">
        <f t="shared" si="6"/>
        <v>0.94915254237288138</v>
      </c>
      <c r="M46" s="7">
        <f t="shared" si="7"/>
        <v>7.3170731707317027E-2</v>
      </c>
      <c r="N46" s="9">
        <f t="shared" si="8"/>
        <v>-2.2323274080198408E-2</v>
      </c>
      <c r="O46" s="12">
        <f t="shared" si="9"/>
        <v>0.75737704918032789</v>
      </c>
    </row>
    <row r="47" spans="1:15" x14ac:dyDescent="0.3">
      <c r="A47">
        <v>17995</v>
      </c>
      <c r="B47">
        <v>69</v>
      </c>
      <c r="C47">
        <v>1</v>
      </c>
      <c r="E47">
        <v>79</v>
      </c>
      <c r="F47">
        <f t="shared" si="0"/>
        <v>3</v>
      </c>
      <c r="G47">
        <f t="shared" si="1"/>
        <v>10</v>
      </c>
      <c r="H47">
        <f t="shared" si="2"/>
        <v>56</v>
      </c>
      <c r="I47">
        <f t="shared" si="3"/>
        <v>236</v>
      </c>
      <c r="J47" s="8">
        <f t="shared" si="4"/>
        <v>5.0847457627118647E-2</v>
      </c>
      <c r="K47" s="8">
        <f t="shared" si="5"/>
        <v>0.95934959349593496</v>
      </c>
      <c r="L47" s="7">
        <f t="shared" si="6"/>
        <v>0.94915254237288138</v>
      </c>
      <c r="M47" s="7">
        <f t="shared" si="7"/>
        <v>4.065040650406504E-2</v>
      </c>
      <c r="N47" s="9">
        <f t="shared" si="8"/>
        <v>1.019705112305358E-2</v>
      </c>
      <c r="O47" s="12">
        <f t="shared" si="9"/>
        <v>0.7836065573770491</v>
      </c>
    </row>
    <row r="48" spans="1:15" x14ac:dyDescent="0.3">
      <c r="A48">
        <v>18030</v>
      </c>
      <c r="B48">
        <v>55</v>
      </c>
      <c r="C48">
        <v>1</v>
      </c>
      <c r="E48">
        <v>80</v>
      </c>
      <c r="F48">
        <f t="shared" si="0"/>
        <v>2</v>
      </c>
      <c r="G48">
        <f t="shared" si="1"/>
        <v>8</v>
      </c>
      <c r="H48">
        <f t="shared" si="2"/>
        <v>57</v>
      </c>
      <c r="I48">
        <f t="shared" si="3"/>
        <v>238</v>
      </c>
      <c r="J48" s="8">
        <f t="shared" si="4"/>
        <v>3.3898305084745763E-2</v>
      </c>
      <c r="K48" s="8">
        <f t="shared" si="5"/>
        <v>0.96747967479674801</v>
      </c>
      <c r="L48" s="7">
        <f t="shared" si="6"/>
        <v>0.96610169491525422</v>
      </c>
      <c r="M48" s="7">
        <f t="shared" si="7"/>
        <v>3.2520325203251987E-2</v>
      </c>
      <c r="N48" s="9">
        <f t="shared" si="8"/>
        <v>1.377979881493685E-3</v>
      </c>
      <c r="O48" s="12">
        <f t="shared" si="9"/>
        <v>0.78688524590163933</v>
      </c>
    </row>
    <row r="49" spans="1:15" x14ac:dyDescent="0.3">
      <c r="A49">
        <v>18044</v>
      </c>
      <c r="B49">
        <v>77</v>
      </c>
      <c r="C49">
        <v>1</v>
      </c>
      <c r="E49">
        <v>81</v>
      </c>
      <c r="F49">
        <f t="shared" si="0"/>
        <v>2</v>
      </c>
      <c r="G49">
        <f t="shared" si="1"/>
        <v>7</v>
      </c>
      <c r="H49">
        <f t="shared" si="2"/>
        <v>57</v>
      </c>
      <c r="I49">
        <f t="shared" si="3"/>
        <v>239</v>
      </c>
      <c r="J49" s="8">
        <f t="shared" si="4"/>
        <v>3.3898305084745763E-2</v>
      </c>
      <c r="K49" s="8">
        <f t="shared" si="5"/>
        <v>0.97154471544715448</v>
      </c>
      <c r="L49" s="7">
        <f t="shared" si="6"/>
        <v>0.96610169491525422</v>
      </c>
      <c r="M49" s="7">
        <f t="shared" si="7"/>
        <v>2.8455284552845517E-2</v>
      </c>
      <c r="N49" s="9">
        <f t="shared" si="8"/>
        <v>5.4430205319002667E-3</v>
      </c>
      <c r="O49" s="12">
        <f t="shared" si="9"/>
        <v>0.79016393442622956</v>
      </c>
    </row>
    <row r="50" spans="1:15" x14ac:dyDescent="0.3">
      <c r="A50">
        <v>18060</v>
      </c>
      <c r="B50">
        <v>66</v>
      </c>
      <c r="C50">
        <v>1</v>
      </c>
      <c r="E50">
        <v>83</v>
      </c>
      <c r="F50">
        <f t="shared" si="0"/>
        <v>2</v>
      </c>
      <c r="G50">
        <f t="shared" si="1"/>
        <v>6</v>
      </c>
      <c r="H50">
        <f t="shared" si="2"/>
        <v>57</v>
      </c>
      <c r="I50">
        <f t="shared" si="3"/>
        <v>240</v>
      </c>
      <c r="J50" s="8">
        <f t="shared" si="4"/>
        <v>3.3898305084745763E-2</v>
      </c>
      <c r="K50" s="8">
        <f t="shared" si="5"/>
        <v>0.97560975609756095</v>
      </c>
      <c r="L50" s="7">
        <f t="shared" si="6"/>
        <v>0.96610169491525422</v>
      </c>
      <c r="M50" s="7">
        <f t="shared" si="7"/>
        <v>2.4390243902439046E-2</v>
      </c>
      <c r="N50" s="9">
        <f t="shared" si="8"/>
        <v>9.5080611823066263E-3</v>
      </c>
      <c r="O50" s="12">
        <f t="shared" si="9"/>
        <v>0.79344262295081969</v>
      </c>
    </row>
    <row r="51" spans="1:15" x14ac:dyDescent="0.3">
      <c r="A51">
        <v>14730</v>
      </c>
      <c r="B51">
        <v>66</v>
      </c>
      <c r="C51">
        <v>1</v>
      </c>
      <c r="E51">
        <v>85</v>
      </c>
      <c r="F51">
        <f t="shared" si="0"/>
        <v>1</v>
      </c>
      <c r="G51">
        <f t="shared" si="1"/>
        <v>5</v>
      </c>
      <c r="H51">
        <f t="shared" si="2"/>
        <v>58</v>
      </c>
      <c r="I51">
        <f t="shared" si="3"/>
        <v>241</v>
      </c>
      <c r="J51" s="8">
        <f t="shared" si="4"/>
        <v>1.6949152542372881E-2</v>
      </c>
      <c r="K51" s="8">
        <f t="shared" si="5"/>
        <v>0.97967479674796742</v>
      </c>
      <c r="L51" s="7">
        <f t="shared" si="6"/>
        <v>0.98305084745762716</v>
      </c>
      <c r="M51" s="7">
        <f t="shared" si="7"/>
        <v>2.0325203252032575E-2</v>
      </c>
      <c r="N51" s="9">
        <f t="shared" si="8"/>
        <v>-3.3760507096597392E-3</v>
      </c>
      <c r="O51" s="12">
        <f t="shared" si="9"/>
        <v>0.79344262295081958</v>
      </c>
    </row>
    <row r="52" spans="1:15" x14ac:dyDescent="0.3">
      <c r="A52">
        <v>14807</v>
      </c>
      <c r="B52">
        <v>83</v>
      </c>
      <c r="C52">
        <v>1</v>
      </c>
      <c r="E52">
        <v>86</v>
      </c>
      <c r="F52">
        <f t="shared" si="0"/>
        <v>1</v>
      </c>
      <c r="G52">
        <f t="shared" si="1"/>
        <v>4</v>
      </c>
      <c r="H52">
        <f t="shared" si="2"/>
        <v>58</v>
      </c>
      <c r="I52">
        <f t="shared" si="3"/>
        <v>242</v>
      </c>
      <c r="J52" s="8">
        <f t="shared" si="4"/>
        <v>1.6949152542372881E-2</v>
      </c>
      <c r="K52" s="8">
        <f t="shared" si="5"/>
        <v>0.98373983739837401</v>
      </c>
      <c r="L52" s="7">
        <f t="shared" si="6"/>
        <v>0.98305084745762716</v>
      </c>
      <c r="M52" s="7">
        <f t="shared" si="7"/>
        <v>1.6260162601625994E-2</v>
      </c>
      <c r="N52" s="9">
        <f t="shared" si="8"/>
        <v>6.8898994074695352E-4</v>
      </c>
      <c r="O52" s="12">
        <f>$E$2*J52+$F$2*K52</f>
        <v>0.79672131147540981</v>
      </c>
    </row>
    <row r="53" spans="1:15" x14ac:dyDescent="0.3">
      <c r="A53">
        <v>18152</v>
      </c>
      <c r="B53">
        <v>61</v>
      </c>
      <c r="C53">
        <v>1</v>
      </c>
      <c r="E53">
        <v>87</v>
      </c>
      <c r="F53">
        <f t="shared" si="0"/>
        <v>1</v>
      </c>
      <c r="G53">
        <f t="shared" si="1"/>
        <v>3</v>
      </c>
      <c r="H53">
        <f t="shared" si="2"/>
        <v>58</v>
      </c>
      <c r="I53">
        <f t="shared" si="3"/>
        <v>243</v>
      </c>
      <c r="J53" s="8">
        <f t="shared" si="4"/>
        <v>1.6949152542372881E-2</v>
      </c>
      <c r="K53" s="8">
        <f t="shared" si="5"/>
        <v>0.98780487804878048</v>
      </c>
      <c r="L53" s="7">
        <f t="shared" si="6"/>
        <v>0.98305084745762716</v>
      </c>
      <c r="M53" s="7">
        <f t="shared" si="7"/>
        <v>1.2195121951219523E-2</v>
      </c>
      <c r="N53" s="9">
        <f t="shared" si="8"/>
        <v>4.7540305911533132E-3</v>
      </c>
      <c r="O53" s="12">
        <f t="shared" si="9"/>
        <v>0.79999999999999993</v>
      </c>
    </row>
    <row r="54" spans="1:15" x14ac:dyDescent="0.3">
      <c r="A54">
        <v>18189</v>
      </c>
      <c r="B54">
        <v>44</v>
      </c>
      <c r="C54">
        <v>1</v>
      </c>
      <c r="E54">
        <v>88</v>
      </c>
      <c r="F54">
        <f t="shared" si="0"/>
        <v>1</v>
      </c>
      <c r="G54">
        <f t="shared" si="1"/>
        <v>1</v>
      </c>
      <c r="H54">
        <f t="shared" si="2"/>
        <v>58</v>
      </c>
      <c r="I54">
        <f t="shared" si="3"/>
        <v>245</v>
      </c>
      <c r="J54" s="8">
        <f t="shared" si="4"/>
        <v>1.6949152542372881E-2</v>
      </c>
      <c r="K54" s="8">
        <f t="shared" si="5"/>
        <v>0.99593495934959353</v>
      </c>
      <c r="L54" s="7">
        <f t="shared" si="6"/>
        <v>0.98305084745762716</v>
      </c>
      <c r="M54" s="7">
        <f t="shared" si="7"/>
        <v>4.0650406504064707E-3</v>
      </c>
      <c r="N54" s="9">
        <f t="shared" si="8"/>
        <v>1.2884111891966477E-2</v>
      </c>
      <c r="O54" s="12">
        <f t="shared" si="9"/>
        <v>0.80655737704918029</v>
      </c>
    </row>
    <row r="55" spans="1:15" x14ac:dyDescent="0.3">
      <c r="A55">
        <v>18283</v>
      </c>
      <c r="B55">
        <v>63</v>
      </c>
      <c r="C55">
        <v>1</v>
      </c>
      <c r="E55" s="18">
        <v>89</v>
      </c>
      <c r="F55" s="14">
        <f t="shared" si="0"/>
        <v>1</v>
      </c>
      <c r="G55" s="14">
        <f t="shared" si="1"/>
        <v>0</v>
      </c>
      <c r="H55" s="14">
        <f t="shared" si="2"/>
        <v>58</v>
      </c>
      <c r="I55" s="14">
        <f t="shared" si="3"/>
        <v>246</v>
      </c>
      <c r="J55" s="15">
        <f t="shared" si="4"/>
        <v>1.6949152542372881E-2</v>
      </c>
      <c r="K55" s="15">
        <f t="shared" si="5"/>
        <v>1</v>
      </c>
      <c r="L55" s="16">
        <f t="shared" si="6"/>
        <v>0.98305084745762716</v>
      </c>
      <c r="M55" s="16">
        <f t="shared" si="7"/>
        <v>0</v>
      </c>
      <c r="N55" s="9">
        <f t="shared" si="8"/>
        <v>1.6949152542372836E-2</v>
      </c>
      <c r="O55" s="19">
        <f>$E$2*J55+$F$2*K55</f>
        <v>0.80983606557377041</v>
      </c>
    </row>
    <row r="56" spans="1:15" x14ac:dyDescent="0.3">
      <c r="A56">
        <v>18310</v>
      </c>
      <c r="B56">
        <v>63</v>
      </c>
      <c r="C56">
        <v>1</v>
      </c>
    </row>
    <row r="57" spans="1:15" x14ac:dyDescent="0.3">
      <c r="A57">
        <v>18334</v>
      </c>
      <c r="B57">
        <v>70</v>
      </c>
      <c r="C57">
        <v>1</v>
      </c>
    </row>
    <row r="58" spans="1:15" x14ac:dyDescent="0.3">
      <c r="A58">
        <v>18884</v>
      </c>
      <c r="B58">
        <v>67</v>
      </c>
      <c r="C58">
        <v>1</v>
      </c>
    </row>
    <row r="59" spans="1:15" x14ac:dyDescent="0.3">
      <c r="A59">
        <v>18917</v>
      </c>
      <c r="B59">
        <v>67</v>
      </c>
      <c r="C59">
        <v>1</v>
      </c>
    </row>
    <row r="60" spans="1:15" x14ac:dyDescent="0.3">
      <c r="A60">
        <v>19071</v>
      </c>
      <c r="B60">
        <v>72</v>
      </c>
      <c r="C60">
        <v>1</v>
      </c>
    </row>
    <row r="61" spans="1:15" x14ac:dyDescent="0.3">
      <c r="A61">
        <v>13319</v>
      </c>
      <c r="B61">
        <v>66</v>
      </c>
      <c r="C61">
        <v>0</v>
      </c>
    </row>
    <row r="62" spans="1:15" x14ac:dyDescent="0.3">
      <c r="A62">
        <v>13345</v>
      </c>
      <c r="B62">
        <v>78</v>
      </c>
      <c r="C62">
        <v>0</v>
      </c>
    </row>
    <row r="63" spans="1:15" x14ac:dyDescent="0.3">
      <c r="A63">
        <v>13348</v>
      </c>
      <c r="B63">
        <v>64</v>
      </c>
      <c r="C63">
        <v>0</v>
      </c>
    </row>
    <row r="64" spans="1:15" x14ac:dyDescent="0.3">
      <c r="A64">
        <v>13380</v>
      </c>
      <c r="B64">
        <v>62</v>
      </c>
      <c r="C64">
        <v>0</v>
      </c>
    </row>
    <row r="65" spans="1:3" x14ac:dyDescent="0.3">
      <c r="A65">
        <v>13384</v>
      </c>
      <c r="B65">
        <v>62</v>
      </c>
      <c r="C65">
        <v>0</v>
      </c>
    </row>
    <row r="66" spans="1:3" x14ac:dyDescent="0.3">
      <c r="A66">
        <v>13452</v>
      </c>
      <c r="B66">
        <v>70</v>
      </c>
      <c r="C66">
        <v>0</v>
      </c>
    </row>
    <row r="67" spans="1:3" x14ac:dyDescent="0.3">
      <c r="A67">
        <v>13482</v>
      </c>
      <c r="B67">
        <v>60</v>
      </c>
      <c r="C67">
        <v>0</v>
      </c>
    </row>
    <row r="68" spans="1:3" x14ac:dyDescent="0.3">
      <c r="A68">
        <v>13439</v>
      </c>
      <c r="B68">
        <v>63</v>
      </c>
      <c r="C68">
        <v>0</v>
      </c>
    </row>
    <row r="69" spans="1:3" x14ac:dyDescent="0.3">
      <c r="A69">
        <v>13504</v>
      </c>
      <c r="B69">
        <v>63</v>
      </c>
      <c r="C69">
        <v>0</v>
      </c>
    </row>
    <row r="70" spans="1:3" x14ac:dyDescent="0.3">
      <c r="A70">
        <v>13488</v>
      </c>
      <c r="B70">
        <v>59</v>
      </c>
      <c r="C70">
        <v>0</v>
      </c>
    </row>
    <row r="71" spans="1:3" x14ac:dyDescent="0.3">
      <c r="A71">
        <v>13533</v>
      </c>
      <c r="B71">
        <v>54</v>
      </c>
      <c r="C71">
        <v>0</v>
      </c>
    </row>
    <row r="72" spans="1:3" x14ac:dyDescent="0.3">
      <c r="A72">
        <v>13537</v>
      </c>
      <c r="B72">
        <v>58</v>
      </c>
      <c r="C72">
        <v>0</v>
      </c>
    </row>
    <row r="73" spans="1:3" x14ac:dyDescent="0.3">
      <c r="A73">
        <v>13575</v>
      </c>
      <c r="B73">
        <v>75</v>
      </c>
      <c r="C73">
        <v>0</v>
      </c>
    </row>
    <row r="74" spans="1:3" x14ac:dyDescent="0.3">
      <c r="A74">
        <v>13470</v>
      </c>
      <c r="B74">
        <v>64</v>
      </c>
      <c r="C74">
        <v>0</v>
      </c>
    </row>
    <row r="75" spans="1:3" x14ac:dyDescent="0.3">
      <c r="A75">
        <v>13621</v>
      </c>
      <c r="B75">
        <v>73</v>
      </c>
      <c r="C75">
        <v>0</v>
      </c>
    </row>
    <row r="76" spans="1:3" x14ac:dyDescent="0.3">
      <c r="A76">
        <v>13648</v>
      </c>
      <c r="B76">
        <v>53</v>
      </c>
      <c r="C76">
        <v>0</v>
      </c>
    </row>
    <row r="77" spans="1:3" x14ac:dyDescent="0.3">
      <c r="A77">
        <v>13683</v>
      </c>
      <c r="B77">
        <v>55</v>
      </c>
      <c r="C77">
        <v>0</v>
      </c>
    </row>
    <row r="78" spans="1:3" x14ac:dyDescent="0.3">
      <c r="A78">
        <v>13714</v>
      </c>
      <c r="B78">
        <v>64</v>
      </c>
      <c r="C78">
        <v>0</v>
      </c>
    </row>
    <row r="79" spans="1:3" x14ac:dyDescent="0.3">
      <c r="A79">
        <v>13861</v>
      </c>
      <c r="B79">
        <v>73</v>
      </c>
      <c r="C79">
        <v>0</v>
      </c>
    </row>
    <row r="80" spans="1:3" x14ac:dyDescent="0.3">
      <c r="A80">
        <v>13851</v>
      </c>
      <c r="B80">
        <v>78</v>
      </c>
      <c r="C80">
        <v>0</v>
      </c>
    </row>
    <row r="81" spans="1:3" x14ac:dyDescent="0.3">
      <c r="A81">
        <v>13770</v>
      </c>
      <c r="B81">
        <v>59</v>
      </c>
      <c r="C81">
        <v>0</v>
      </c>
    </row>
    <row r="82" spans="1:3" x14ac:dyDescent="0.3">
      <c r="A82">
        <v>13899</v>
      </c>
      <c r="B82">
        <v>69</v>
      </c>
      <c r="C82">
        <v>0</v>
      </c>
    </row>
    <row r="83" spans="1:3" x14ac:dyDescent="0.3">
      <c r="A83">
        <v>13801</v>
      </c>
      <c r="B83">
        <v>46</v>
      </c>
      <c r="C83">
        <v>0</v>
      </c>
    </row>
    <row r="84" spans="1:3" x14ac:dyDescent="0.3">
      <c r="A84">
        <v>13958</v>
      </c>
      <c r="B84">
        <v>58</v>
      </c>
      <c r="C84">
        <v>0</v>
      </c>
    </row>
    <row r="85" spans="1:3" x14ac:dyDescent="0.3">
      <c r="A85">
        <v>13970</v>
      </c>
      <c r="B85">
        <v>66</v>
      </c>
      <c r="C85">
        <v>0</v>
      </c>
    </row>
    <row r="86" spans="1:3" x14ac:dyDescent="0.3">
      <c r="A86">
        <v>14011</v>
      </c>
      <c r="B86">
        <v>71</v>
      </c>
      <c r="C86">
        <v>0</v>
      </c>
    </row>
    <row r="87" spans="1:3" x14ac:dyDescent="0.3">
      <c r="A87">
        <v>13934</v>
      </c>
      <c r="B87">
        <v>57</v>
      </c>
      <c r="C87">
        <v>0</v>
      </c>
    </row>
    <row r="88" spans="1:3" x14ac:dyDescent="0.3">
      <c r="A88">
        <v>13850</v>
      </c>
      <c r="B88">
        <v>70</v>
      </c>
      <c r="C88">
        <v>0</v>
      </c>
    </row>
    <row r="89" spans="1:3" x14ac:dyDescent="0.3">
      <c r="A89">
        <v>14134</v>
      </c>
      <c r="B89">
        <v>50</v>
      </c>
      <c r="C89">
        <v>0</v>
      </c>
    </row>
    <row r="90" spans="1:3" x14ac:dyDescent="0.3">
      <c r="A90">
        <v>14149</v>
      </c>
      <c r="B90">
        <v>60</v>
      </c>
      <c r="C90">
        <v>0</v>
      </c>
    </row>
    <row r="91" spans="1:3" x14ac:dyDescent="0.3">
      <c r="A91">
        <v>14088</v>
      </c>
      <c r="B91">
        <v>76</v>
      </c>
      <c r="C91">
        <v>0</v>
      </c>
    </row>
    <row r="92" spans="1:3" x14ac:dyDescent="0.3">
      <c r="A92">
        <v>14062</v>
      </c>
      <c r="B92">
        <v>60</v>
      </c>
      <c r="C92">
        <v>0</v>
      </c>
    </row>
    <row r="93" spans="1:3" x14ac:dyDescent="0.3">
      <c r="A93">
        <v>14100</v>
      </c>
      <c r="B93">
        <v>60</v>
      </c>
      <c r="C93">
        <v>0</v>
      </c>
    </row>
    <row r="94" spans="1:3" x14ac:dyDescent="0.3">
      <c r="A94">
        <v>13673</v>
      </c>
      <c r="B94">
        <v>64</v>
      </c>
      <c r="C94">
        <v>0</v>
      </c>
    </row>
    <row r="95" spans="1:3" x14ac:dyDescent="0.3">
      <c r="A95">
        <v>14094</v>
      </c>
      <c r="B95">
        <v>56</v>
      </c>
      <c r="C95">
        <v>0</v>
      </c>
    </row>
    <row r="96" spans="1:3" x14ac:dyDescent="0.3">
      <c r="A96">
        <v>14256</v>
      </c>
      <c r="B96">
        <v>73</v>
      </c>
      <c r="C96">
        <v>0</v>
      </c>
    </row>
    <row r="97" spans="1:3" x14ac:dyDescent="0.3">
      <c r="A97">
        <v>14290</v>
      </c>
      <c r="B97">
        <v>55</v>
      </c>
      <c r="C97">
        <v>0</v>
      </c>
    </row>
    <row r="98" spans="1:3" x14ac:dyDescent="0.3">
      <c r="A98">
        <v>14336</v>
      </c>
      <c r="B98">
        <v>69</v>
      </c>
      <c r="C98">
        <v>0</v>
      </c>
    </row>
    <row r="99" spans="1:3" x14ac:dyDescent="0.3">
      <c r="A99">
        <v>14374</v>
      </c>
      <c r="B99">
        <v>70</v>
      </c>
      <c r="C99">
        <v>0</v>
      </c>
    </row>
    <row r="100" spans="1:3" x14ac:dyDescent="0.3">
      <c r="A100">
        <v>13931</v>
      </c>
      <c r="B100">
        <v>66</v>
      </c>
      <c r="C100">
        <v>0</v>
      </c>
    </row>
    <row r="101" spans="1:3" x14ac:dyDescent="0.3">
      <c r="A101">
        <v>14142</v>
      </c>
      <c r="B101">
        <v>67</v>
      </c>
      <c r="C101">
        <v>0</v>
      </c>
    </row>
    <row r="102" spans="1:3" x14ac:dyDescent="0.3">
      <c r="A102">
        <v>14296</v>
      </c>
      <c r="B102">
        <v>63</v>
      </c>
      <c r="C102">
        <v>0</v>
      </c>
    </row>
    <row r="103" spans="1:3" x14ac:dyDescent="0.3">
      <c r="A103">
        <v>14380</v>
      </c>
      <c r="B103">
        <v>64</v>
      </c>
      <c r="C103">
        <v>0</v>
      </c>
    </row>
    <row r="104" spans="1:3" x14ac:dyDescent="0.3">
      <c r="A104">
        <v>14453</v>
      </c>
      <c r="B104">
        <v>63</v>
      </c>
      <c r="C104">
        <v>0</v>
      </c>
    </row>
    <row r="105" spans="1:3" x14ac:dyDescent="0.3">
      <c r="A105">
        <v>14371</v>
      </c>
      <c r="B105">
        <v>51</v>
      </c>
      <c r="C105">
        <v>0</v>
      </c>
    </row>
    <row r="106" spans="1:3" x14ac:dyDescent="0.3">
      <c r="A106">
        <v>14481</v>
      </c>
      <c r="B106">
        <v>78</v>
      </c>
      <c r="C106">
        <v>0</v>
      </c>
    </row>
    <row r="107" spans="1:3" x14ac:dyDescent="0.3">
      <c r="A107">
        <v>13822</v>
      </c>
      <c r="B107">
        <v>67</v>
      </c>
      <c r="C107">
        <v>0</v>
      </c>
    </row>
    <row r="108" spans="1:3" x14ac:dyDescent="0.3">
      <c r="A108">
        <v>14539</v>
      </c>
      <c r="B108">
        <v>59</v>
      </c>
      <c r="C108">
        <v>0</v>
      </c>
    </row>
    <row r="109" spans="1:3" x14ac:dyDescent="0.3">
      <c r="A109">
        <v>14591</v>
      </c>
      <c r="B109">
        <v>57</v>
      </c>
      <c r="C109">
        <v>0</v>
      </c>
    </row>
    <row r="110" spans="1:3" x14ac:dyDescent="0.3">
      <c r="A110">
        <v>14582</v>
      </c>
      <c r="B110">
        <v>61</v>
      </c>
      <c r="C110">
        <v>0</v>
      </c>
    </row>
    <row r="111" spans="1:3" x14ac:dyDescent="0.3">
      <c r="A111">
        <v>14620</v>
      </c>
      <c r="B111">
        <v>69</v>
      </c>
      <c r="C111">
        <v>0</v>
      </c>
    </row>
    <row r="112" spans="1:3" x14ac:dyDescent="0.3">
      <c r="A112">
        <v>14644</v>
      </c>
      <c r="B112">
        <v>73</v>
      </c>
      <c r="C112">
        <v>0</v>
      </c>
    </row>
    <row r="113" spans="1:3" x14ac:dyDescent="0.3">
      <c r="A113">
        <v>14684</v>
      </c>
      <c r="B113">
        <v>68</v>
      </c>
      <c r="C113">
        <v>0</v>
      </c>
    </row>
    <row r="114" spans="1:3" x14ac:dyDescent="0.3">
      <c r="A114">
        <v>14269</v>
      </c>
      <c r="B114">
        <v>66</v>
      </c>
      <c r="C114">
        <v>0</v>
      </c>
    </row>
    <row r="115" spans="1:3" x14ac:dyDescent="0.3">
      <c r="A115">
        <v>14880</v>
      </c>
      <c r="B115">
        <v>61</v>
      </c>
      <c r="C115">
        <v>0</v>
      </c>
    </row>
    <row r="116" spans="1:3" x14ac:dyDescent="0.3">
      <c r="A116">
        <v>13457</v>
      </c>
      <c r="B116">
        <v>70</v>
      </c>
      <c r="C116">
        <v>0</v>
      </c>
    </row>
    <row r="117" spans="1:3" x14ac:dyDescent="0.3">
      <c r="A117">
        <v>15000</v>
      </c>
      <c r="B117">
        <v>62</v>
      </c>
      <c r="C117">
        <v>0</v>
      </c>
    </row>
    <row r="118" spans="1:3" x14ac:dyDescent="0.3">
      <c r="A118">
        <v>15010</v>
      </c>
      <c r="B118">
        <v>59</v>
      </c>
      <c r="C118">
        <v>0</v>
      </c>
    </row>
    <row r="119" spans="1:3" x14ac:dyDescent="0.3">
      <c r="A119">
        <v>15096</v>
      </c>
      <c r="B119">
        <v>57</v>
      </c>
      <c r="C119">
        <v>0</v>
      </c>
    </row>
    <row r="120" spans="1:3" x14ac:dyDescent="0.3">
      <c r="A120">
        <v>15136</v>
      </c>
      <c r="B120">
        <v>81</v>
      </c>
      <c r="C120">
        <v>0</v>
      </c>
    </row>
    <row r="121" spans="1:3" x14ac:dyDescent="0.3">
      <c r="A121">
        <v>15176</v>
      </c>
      <c r="B121">
        <v>78</v>
      </c>
      <c r="C121">
        <v>0</v>
      </c>
    </row>
    <row r="122" spans="1:3" x14ac:dyDescent="0.3">
      <c r="A122">
        <v>15142</v>
      </c>
      <c r="B122">
        <v>48</v>
      </c>
      <c r="C122">
        <v>0</v>
      </c>
    </row>
    <row r="123" spans="1:3" x14ac:dyDescent="0.3">
      <c r="A123">
        <v>15042</v>
      </c>
      <c r="B123">
        <v>50</v>
      </c>
      <c r="C123">
        <v>0</v>
      </c>
    </row>
    <row r="124" spans="1:3" x14ac:dyDescent="0.3">
      <c r="A124">
        <v>14964</v>
      </c>
      <c r="B124">
        <v>70</v>
      </c>
      <c r="C124">
        <v>0</v>
      </c>
    </row>
    <row r="125" spans="1:3" x14ac:dyDescent="0.3">
      <c r="A125">
        <v>15242</v>
      </c>
      <c r="B125">
        <v>67</v>
      </c>
      <c r="C125">
        <v>0</v>
      </c>
    </row>
    <row r="126" spans="1:3" x14ac:dyDescent="0.3">
      <c r="A126">
        <v>15251</v>
      </c>
      <c r="B126">
        <v>59</v>
      </c>
      <c r="C126">
        <v>0</v>
      </c>
    </row>
    <row r="127" spans="1:3" x14ac:dyDescent="0.3">
      <c r="A127">
        <v>14987</v>
      </c>
      <c r="B127">
        <v>77</v>
      </c>
      <c r="C127">
        <v>0</v>
      </c>
    </row>
    <row r="128" spans="1:3" x14ac:dyDescent="0.3">
      <c r="A128">
        <v>15280</v>
      </c>
      <c r="B128">
        <v>32</v>
      </c>
      <c r="C128">
        <v>0</v>
      </c>
    </row>
    <row r="129" spans="1:3" x14ac:dyDescent="0.3">
      <c r="A129">
        <v>15269</v>
      </c>
      <c r="B129">
        <v>69</v>
      </c>
      <c r="C129">
        <v>0</v>
      </c>
    </row>
    <row r="130" spans="1:3" x14ac:dyDescent="0.3">
      <c r="A130">
        <v>15328</v>
      </c>
      <c r="B130">
        <v>76</v>
      </c>
      <c r="C130">
        <v>0</v>
      </c>
    </row>
    <row r="131" spans="1:3" x14ac:dyDescent="0.3">
      <c r="A131">
        <v>15230</v>
      </c>
      <c r="B131">
        <v>72</v>
      </c>
      <c r="C131">
        <v>0</v>
      </c>
    </row>
    <row r="132" spans="1:3" x14ac:dyDescent="0.3">
      <c r="A132">
        <v>15395</v>
      </c>
      <c r="B132">
        <v>65</v>
      </c>
      <c r="C132">
        <v>0</v>
      </c>
    </row>
    <row r="133" spans="1:3" x14ac:dyDescent="0.3">
      <c r="A133">
        <v>15411</v>
      </c>
      <c r="B133">
        <v>63</v>
      </c>
      <c r="C133">
        <v>0</v>
      </c>
    </row>
    <row r="134" spans="1:3" x14ac:dyDescent="0.3">
      <c r="A134">
        <v>15462</v>
      </c>
      <c r="B134">
        <v>50</v>
      </c>
      <c r="C134">
        <v>0</v>
      </c>
    </row>
    <row r="135" spans="1:3" x14ac:dyDescent="0.3">
      <c r="A135">
        <v>15443</v>
      </c>
      <c r="B135">
        <v>70</v>
      </c>
      <c r="C135">
        <v>0</v>
      </c>
    </row>
    <row r="136" spans="1:3" x14ac:dyDescent="0.3">
      <c r="A136">
        <v>15441</v>
      </c>
      <c r="B136">
        <v>77</v>
      </c>
      <c r="C136">
        <v>0</v>
      </c>
    </row>
    <row r="137" spans="1:3" x14ac:dyDescent="0.3">
      <c r="A137">
        <v>15507</v>
      </c>
      <c r="B137">
        <v>73</v>
      </c>
      <c r="C137">
        <v>0</v>
      </c>
    </row>
    <row r="138" spans="1:3" x14ac:dyDescent="0.3">
      <c r="A138">
        <v>15540</v>
      </c>
      <c r="B138">
        <v>62</v>
      </c>
      <c r="C138">
        <v>0</v>
      </c>
    </row>
    <row r="139" spans="1:3" x14ac:dyDescent="0.3">
      <c r="A139">
        <v>15545</v>
      </c>
      <c r="B139">
        <v>74</v>
      </c>
      <c r="C139">
        <v>0</v>
      </c>
    </row>
    <row r="140" spans="1:3" x14ac:dyDescent="0.3">
      <c r="A140">
        <v>15486</v>
      </c>
      <c r="B140">
        <v>49</v>
      </c>
      <c r="C140">
        <v>0</v>
      </c>
    </row>
    <row r="141" spans="1:3" x14ac:dyDescent="0.3">
      <c r="A141">
        <v>15579</v>
      </c>
      <c r="B141">
        <v>51</v>
      </c>
      <c r="C141">
        <v>0</v>
      </c>
    </row>
    <row r="142" spans="1:3" x14ac:dyDescent="0.3">
      <c r="A142">
        <v>15585</v>
      </c>
      <c r="B142">
        <v>66</v>
      </c>
      <c r="C142">
        <v>0</v>
      </c>
    </row>
    <row r="143" spans="1:3" x14ac:dyDescent="0.3">
      <c r="A143">
        <v>14922</v>
      </c>
      <c r="B143">
        <v>61</v>
      </c>
      <c r="C143">
        <v>0</v>
      </c>
    </row>
    <row r="144" spans="1:3" x14ac:dyDescent="0.3">
      <c r="A144">
        <v>15575</v>
      </c>
      <c r="B144">
        <v>65</v>
      </c>
      <c r="C144">
        <v>0</v>
      </c>
    </row>
    <row r="145" spans="1:3" x14ac:dyDescent="0.3">
      <c r="A145">
        <v>15617</v>
      </c>
      <c r="B145">
        <v>64</v>
      </c>
      <c r="C145">
        <v>0</v>
      </c>
    </row>
    <row r="146" spans="1:3" x14ac:dyDescent="0.3">
      <c r="A146">
        <v>15652</v>
      </c>
      <c r="B146">
        <v>61</v>
      </c>
      <c r="C146">
        <v>0</v>
      </c>
    </row>
    <row r="147" spans="1:3" x14ac:dyDescent="0.3">
      <c r="A147">
        <v>15693</v>
      </c>
      <c r="B147">
        <v>57</v>
      </c>
      <c r="C147">
        <v>0</v>
      </c>
    </row>
    <row r="148" spans="1:3" x14ac:dyDescent="0.3">
      <c r="A148">
        <v>15713</v>
      </c>
      <c r="B148">
        <v>68</v>
      </c>
      <c r="C148">
        <v>0</v>
      </c>
    </row>
    <row r="149" spans="1:3" x14ac:dyDescent="0.3">
      <c r="A149">
        <v>15730</v>
      </c>
      <c r="B149">
        <v>71</v>
      </c>
      <c r="C149">
        <v>0</v>
      </c>
    </row>
    <row r="150" spans="1:3" x14ac:dyDescent="0.3">
      <c r="A150">
        <v>15751</v>
      </c>
      <c r="B150">
        <v>83</v>
      </c>
      <c r="C150">
        <v>0</v>
      </c>
    </row>
    <row r="151" spans="1:3" x14ac:dyDescent="0.3">
      <c r="A151">
        <v>15753</v>
      </c>
      <c r="B151">
        <v>66</v>
      </c>
      <c r="C151">
        <v>0</v>
      </c>
    </row>
    <row r="152" spans="1:3" x14ac:dyDescent="0.3">
      <c r="A152">
        <v>15780</v>
      </c>
      <c r="B152">
        <v>67</v>
      </c>
      <c r="C152">
        <v>0</v>
      </c>
    </row>
    <row r="153" spans="1:3" x14ac:dyDescent="0.3">
      <c r="A153">
        <v>15789</v>
      </c>
      <c r="B153">
        <v>60</v>
      </c>
      <c r="C153">
        <v>0</v>
      </c>
    </row>
    <row r="154" spans="1:3" x14ac:dyDescent="0.3">
      <c r="A154">
        <v>15829</v>
      </c>
      <c r="B154">
        <v>54</v>
      </c>
      <c r="C154">
        <v>0</v>
      </c>
    </row>
    <row r="155" spans="1:3" x14ac:dyDescent="0.3">
      <c r="A155">
        <v>15849</v>
      </c>
      <c r="B155">
        <v>62</v>
      </c>
      <c r="C155">
        <v>0</v>
      </c>
    </row>
    <row r="156" spans="1:3" x14ac:dyDescent="0.3">
      <c r="A156">
        <v>15055</v>
      </c>
      <c r="B156">
        <v>78</v>
      </c>
      <c r="C156">
        <v>0</v>
      </c>
    </row>
    <row r="157" spans="1:3" x14ac:dyDescent="0.3">
      <c r="A157">
        <v>15915</v>
      </c>
      <c r="B157">
        <v>60</v>
      </c>
      <c r="C157">
        <v>0</v>
      </c>
    </row>
    <row r="158" spans="1:3" x14ac:dyDescent="0.3">
      <c r="A158">
        <v>15933</v>
      </c>
      <c r="B158">
        <v>67</v>
      </c>
      <c r="C158">
        <v>0</v>
      </c>
    </row>
    <row r="159" spans="1:3" x14ac:dyDescent="0.3">
      <c r="A159">
        <v>15961</v>
      </c>
      <c r="B159">
        <v>74</v>
      </c>
      <c r="C159">
        <v>0</v>
      </c>
    </row>
    <row r="160" spans="1:3" x14ac:dyDescent="0.3">
      <c r="A160">
        <v>15963</v>
      </c>
      <c r="B160">
        <v>88</v>
      </c>
      <c r="C160">
        <v>0</v>
      </c>
    </row>
    <row r="161" spans="1:3" x14ac:dyDescent="0.3">
      <c r="A161">
        <v>16027</v>
      </c>
      <c r="B161">
        <v>57</v>
      </c>
      <c r="C161">
        <v>0</v>
      </c>
    </row>
    <row r="162" spans="1:3" x14ac:dyDescent="0.3">
      <c r="A162">
        <v>16028</v>
      </c>
      <c r="B162">
        <v>37</v>
      </c>
      <c r="C162">
        <v>0</v>
      </c>
    </row>
    <row r="163" spans="1:3" x14ac:dyDescent="0.3">
      <c r="A163">
        <v>16047</v>
      </c>
      <c r="B163">
        <v>77</v>
      </c>
      <c r="C163">
        <v>0</v>
      </c>
    </row>
    <row r="164" spans="1:3" x14ac:dyDescent="0.3">
      <c r="A164">
        <v>16013</v>
      </c>
      <c r="B164">
        <v>87</v>
      </c>
      <c r="C164">
        <v>0</v>
      </c>
    </row>
    <row r="165" spans="1:3" x14ac:dyDescent="0.3">
      <c r="A165">
        <v>16052</v>
      </c>
      <c r="B165">
        <v>54</v>
      </c>
      <c r="C165">
        <v>0</v>
      </c>
    </row>
    <row r="166" spans="1:3" x14ac:dyDescent="0.3">
      <c r="A166">
        <v>16064</v>
      </c>
      <c r="B166">
        <v>72</v>
      </c>
      <c r="C166">
        <v>0</v>
      </c>
    </row>
    <row r="167" spans="1:3" x14ac:dyDescent="0.3">
      <c r="A167">
        <v>15974</v>
      </c>
      <c r="B167">
        <v>64</v>
      </c>
      <c r="C167">
        <v>0</v>
      </c>
    </row>
    <row r="168" spans="1:3" x14ac:dyDescent="0.3">
      <c r="A168">
        <v>16070</v>
      </c>
      <c r="B168">
        <v>80</v>
      </c>
      <c r="C168">
        <v>0</v>
      </c>
    </row>
    <row r="169" spans="1:3" x14ac:dyDescent="0.3">
      <c r="A169">
        <v>16104</v>
      </c>
      <c r="B169">
        <v>55</v>
      </c>
      <c r="C169">
        <v>0</v>
      </c>
    </row>
    <row r="170" spans="1:3" x14ac:dyDescent="0.3">
      <c r="A170">
        <v>16178</v>
      </c>
      <c r="B170">
        <v>64</v>
      </c>
      <c r="C170">
        <v>0</v>
      </c>
    </row>
    <row r="171" spans="1:3" x14ac:dyDescent="0.3">
      <c r="A171">
        <v>16172</v>
      </c>
      <c r="B171">
        <v>68</v>
      </c>
      <c r="C171">
        <v>0</v>
      </c>
    </row>
    <row r="172" spans="1:3" x14ac:dyDescent="0.3">
      <c r="A172">
        <v>16216</v>
      </c>
      <c r="B172">
        <v>68</v>
      </c>
      <c r="C172">
        <v>0</v>
      </c>
    </row>
    <row r="173" spans="1:3" x14ac:dyDescent="0.3">
      <c r="A173">
        <v>16217</v>
      </c>
      <c r="B173">
        <v>54</v>
      </c>
      <c r="C173">
        <v>0</v>
      </c>
    </row>
    <row r="174" spans="1:3" x14ac:dyDescent="0.3">
      <c r="A174">
        <v>16225</v>
      </c>
      <c r="B174">
        <v>65</v>
      </c>
      <c r="C174">
        <v>0</v>
      </c>
    </row>
    <row r="175" spans="1:3" x14ac:dyDescent="0.3">
      <c r="A175">
        <v>16244</v>
      </c>
      <c r="B175">
        <v>61</v>
      </c>
      <c r="C175">
        <v>0</v>
      </c>
    </row>
    <row r="176" spans="1:3" x14ac:dyDescent="0.3">
      <c r="A176">
        <v>16254</v>
      </c>
      <c r="B176">
        <v>58</v>
      </c>
      <c r="C176">
        <v>0</v>
      </c>
    </row>
    <row r="177" spans="1:3" x14ac:dyDescent="0.3">
      <c r="A177">
        <v>16264</v>
      </c>
      <c r="B177">
        <v>58</v>
      </c>
      <c r="C177">
        <v>0</v>
      </c>
    </row>
    <row r="178" spans="1:3" x14ac:dyDescent="0.3">
      <c r="A178">
        <v>16279</v>
      </c>
      <c r="B178">
        <v>65</v>
      </c>
      <c r="C178">
        <v>0</v>
      </c>
    </row>
    <row r="179" spans="1:3" x14ac:dyDescent="0.3">
      <c r="A179">
        <v>16289</v>
      </c>
      <c r="B179">
        <v>54</v>
      </c>
      <c r="C179">
        <v>0</v>
      </c>
    </row>
    <row r="180" spans="1:3" x14ac:dyDescent="0.3">
      <c r="A180">
        <v>16319</v>
      </c>
      <c r="B180">
        <v>64</v>
      </c>
      <c r="C180">
        <v>0</v>
      </c>
    </row>
    <row r="181" spans="1:3" x14ac:dyDescent="0.3">
      <c r="A181">
        <v>16343</v>
      </c>
      <c r="B181">
        <v>69</v>
      </c>
      <c r="C181">
        <v>0</v>
      </c>
    </row>
    <row r="182" spans="1:3" x14ac:dyDescent="0.3">
      <c r="A182">
        <v>16344</v>
      </c>
      <c r="B182">
        <v>74</v>
      </c>
      <c r="C182">
        <v>0</v>
      </c>
    </row>
    <row r="183" spans="1:3" x14ac:dyDescent="0.3">
      <c r="A183">
        <v>16396</v>
      </c>
      <c r="B183">
        <v>78</v>
      </c>
      <c r="C183">
        <v>0</v>
      </c>
    </row>
    <row r="184" spans="1:3" x14ac:dyDescent="0.3">
      <c r="A184">
        <v>16431</v>
      </c>
      <c r="B184">
        <v>57</v>
      </c>
      <c r="C184">
        <v>0</v>
      </c>
    </row>
    <row r="185" spans="1:3" x14ac:dyDescent="0.3">
      <c r="A185">
        <v>16415</v>
      </c>
      <c r="B185">
        <v>59</v>
      </c>
      <c r="C185">
        <v>0</v>
      </c>
    </row>
    <row r="186" spans="1:3" x14ac:dyDescent="0.3">
      <c r="A186">
        <v>16456</v>
      </c>
      <c r="B186">
        <v>61</v>
      </c>
      <c r="C186">
        <v>0</v>
      </c>
    </row>
    <row r="187" spans="1:3" x14ac:dyDescent="0.3">
      <c r="A187">
        <v>16470</v>
      </c>
      <c r="B187">
        <v>59</v>
      </c>
      <c r="C187">
        <v>0</v>
      </c>
    </row>
    <row r="188" spans="1:3" x14ac:dyDescent="0.3">
      <c r="A188">
        <v>15497</v>
      </c>
      <c r="B188">
        <v>64</v>
      </c>
      <c r="C188">
        <v>0</v>
      </c>
    </row>
    <row r="189" spans="1:3" x14ac:dyDescent="0.3">
      <c r="A189">
        <v>16501</v>
      </c>
      <c r="B189">
        <v>54</v>
      </c>
      <c r="C189">
        <v>0</v>
      </c>
    </row>
    <row r="190" spans="1:3" x14ac:dyDescent="0.3">
      <c r="A190">
        <v>16484</v>
      </c>
      <c r="B190">
        <v>58</v>
      </c>
      <c r="C190">
        <v>0</v>
      </c>
    </row>
    <row r="191" spans="1:3" x14ac:dyDescent="0.3">
      <c r="A191">
        <v>16532</v>
      </c>
      <c r="B191">
        <v>63</v>
      </c>
      <c r="C191">
        <v>0</v>
      </c>
    </row>
    <row r="192" spans="1:3" x14ac:dyDescent="0.3">
      <c r="A192">
        <v>16550</v>
      </c>
      <c r="B192">
        <v>60</v>
      </c>
      <c r="C192">
        <v>0</v>
      </c>
    </row>
    <row r="193" spans="1:3" x14ac:dyDescent="0.3">
      <c r="A193">
        <v>16548</v>
      </c>
      <c r="B193">
        <v>66</v>
      </c>
      <c r="C193">
        <v>0</v>
      </c>
    </row>
    <row r="194" spans="1:3" x14ac:dyDescent="0.3">
      <c r="A194">
        <v>16565</v>
      </c>
      <c r="B194">
        <v>44</v>
      </c>
      <c r="C194">
        <v>0</v>
      </c>
    </row>
    <row r="195" spans="1:3" x14ac:dyDescent="0.3">
      <c r="A195">
        <v>16564</v>
      </c>
      <c r="B195">
        <v>50</v>
      </c>
      <c r="C195">
        <v>0</v>
      </c>
    </row>
    <row r="196" spans="1:3" x14ac:dyDescent="0.3">
      <c r="A196">
        <v>16572</v>
      </c>
      <c r="B196">
        <v>71</v>
      </c>
      <c r="C196">
        <v>0</v>
      </c>
    </row>
    <row r="197" spans="1:3" x14ac:dyDescent="0.3">
      <c r="A197">
        <v>16578</v>
      </c>
      <c r="B197">
        <v>59</v>
      </c>
      <c r="C197">
        <v>0</v>
      </c>
    </row>
    <row r="198" spans="1:3" x14ac:dyDescent="0.3">
      <c r="A198">
        <v>16588</v>
      </c>
      <c r="B198">
        <v>56</v>
      </c>
      <c r="C198">
        <v>0</v>
      </c>
    </row>
    <row r="199" spans="1:3" x14ac:dyDescent="0.3">
      <c r="A199">
        <v>16606</v>
      </c>
      <c r="B199">
        <v>62</v>
      </c>
      <c r="C199">
        <v>0</v>
      </c>
    </row>
    <row r="200" spans="1:3" x14ac:dyDescent="0.3">
      <c r="A200">
        <v>16605</v>
      </c>
      <c r="B200">
        <v>63</v>
      </c>
      <c r="C200">
        <v>0</v>
      </c>
    </row>
    <row r="201" spans="1:3" x14ac:dyDescent="0.3">
      <c r="A201">
        <v>16642</v>
      </c>
      <c r="B201">
        <v>63</v>
      </c>
      <c r="C201">
        <v>0</v>
      </c>
    </row>
    <row r="202" spans="1:3" x14ac:dyDescent="0.3">
      <c r="A202">
        <v>16651</v>
      </c>
      <c r="B202">
        <v>85</v>
      </c>
      <c r="C202">
        <v>0</v>
      </c>
    </row>
    <row r="203" spans="1:3" x14ac:dyDescent="0.3">
      <c r="A203">
        <v>16692</v>
      </c>
      <c r="B203">
        <v>68</v>
      </c>
      <c r="C203">
        <v>0</v>
      </c>
    </row>
    <row r="204" spans="1:3" x14ac:dyDescent="0.3">
      <c r="A204">
        <v>16720</v>
      </c>
      <c r="B204">
        <v>59</v>
      </c>
      <c r="C204">
        <v>0</v>
      </c>
    </row>
    <row r="205" spans="1:3" x14ac:dyDescent="0.3">
      <c r="A205">
        <v>16747</v>
      </c>
      <c r="B205">
        <v>62</v>
      </c>
      <c r="C205">
        <v>0</v>
      </c>
    </row>
    <row r="206" spans="1:3" x14ac:dyDescent="0.3">
      <c r="A206">
        <v>16750</v>
      </c>
      <c r="B206">
        <v>78</v>
      </c>
      <c r="C206">
        <v>0</v>
      </c>
    </row>
    <row r="207" spans="1:3" x14ac:dyDescent="0.3">
      <c r="A207">
        <v>16762</v>
      </c>
      <c r="B207">
        <v>59</v>
      </c>
      <c r="C207">
        <v>0</v>
      </c>
    </row>
    <row r="208" spans="1:3" x14ac:dyDescent="0.3">
      <c r="A208">
        <v>16764</v>
      </c>
      <c r="B208">
        <v>69</v>
      </c>
      <c r="C208">
        <v>0</v>
      </c>
    </row>
    <row r="209" spans="1:3" x14ac:dyDescent="0.3">
      <c r="A209">
        <v>16778</v>
      </c>
      <c r="B209">
        <v>46</v>
      </c>
      <c r="C209">
        <v>0</v>
      </c>
    </row>
    <row r="210" spans="1:3" x14ac:dyDescent="0.3">
      <c r="A210">
        <v>16785</v>
      </c>
      <c r="B210">
        <v>59</v>
      </c>
      <c r="C210">
        <v>0</v>
      </c>
    </row>
    <row r="211" spans="1:3" x14ac:dyDescent="0.3">
      <c r="A211">
        <v>16842</v>
      </c>
      <c r="B211">
        <v>53</v>
      </c>
      <c r="C211">
        <v>0</v>
      </c>
    </row>
    <row r="212" spans="1:3" x14ac:dyDescent="0.3">
      <c r="A212">
        <v>16851</v>
      </c>
      <c r="B212">
        <v>65</v>
      </c>
      <c r="C212">
        <v>0</v>
      </c>
    </row>
    <row r="213" spans="1:3" x14ac:dyDescent="0.3">
      <c r="A213">
        <v>16909</v>
      </c>
      <c r="B213">
        <v>60</v>
      </c>
      <c r="C213">
        <v>0</v>
      </c>
    </row>
    <row r="214" spans="1:3" x14ac:dyDescent="0.3">
      <c r="A214">
        <v>16901</v>
      </c>
      <c r="B214">
        <v>46</v>
      </c>
      <c r="C214">
        <v>0</v>
      </c>
    </row>
    <row r="215" spans="1:3" x14ac:dyDescent="0.3">
      <c r="A215">
        <v>16936</v>
      </c>
      <c r="B215">
        <v>55</v>
      </c>
      <c r="C215">
        <v>0</v>
      </c>
    </row>
    <row r="216" spans="1:3" x14ac:dyDescent="0.3">
      <c r="A216">
        <v>16944</v>
      </c>
      <c r="B216">
        <v>52</v>
      </c>
      <c r="C216">
        <v>0</v>
      </c>
    </row>
    <row r="217" spans="1:3" x14ac:dyDescent="0.3">
      <c r="A217">
        <v>16931</v>
      </c>
      <c r="B217">
        <v>68</v>
      </c>
      <c r="C217">
        <v>0</v>
      </c>
    </row>
    <row r="218" spans="1:3" x14ac:dyDescent="0.3">
      <c r="A218">
        <v>16956</v>
      </c>
      <c r="B218">
        <v>76</v>
      </c>
      <c r="C218">
        <v>0</v>
      </c>
    </row>
    <row r="219" spans="1:3" x14ac:dyDescent="0.3">
      <c r="A219">
        <v>16969</v>
      </c>
      <c r="B219">
        <v>40</v>
      </c>
      <c r="C219">
        <v>0</v>
      </c>
    </row>
    <row r="220" spans="1:3" x14ac:dyDescent="0.3">
      <c r="A220">
        <v>16982</v>
      </c>
      <c r="B220">
        <v>76</v>
      </c>
      <c r="C220">
        <v>0</v>
      </c>
    </row>
    <row r="221" spans="1:3" x14ac:dyDescent="0.3">
      <c r="A221">
        <v>17015</v>
      </c>
      <c r="B221">
        <v>47</v>
      </c>
      <c r="C221">
        <v>0</v>
      </c>
    </row>
    <row r="222" spans="1:3" x14ac:dyDescent="0.3">
      <c r="A222">
        <v>17020</v>
      </c>
      <c r="B222">
        <v>65</v>
      </c>
      <c r="C222">
        <v>0</v>
      </c>
    </row>
    <row r="223" spans="1:3" x14ac:dyDescent="0.3">
      <c r="A223">
        <v>17046</v>
      </c>
      <c r="B223">
        <v>58</v>
      </c>
      <c r="C223">
        <v>0</v>
      </c>
    </row>
    <row r="224" spans="1:3" x14ac:dyDescent="0.3">
      <c r="A224">
        <v>17055</v>
      </c>
      <c r="B224">
        <v>62</v>
      </c>
      <c r="C224">
        <v>0</v>
      </c>
    </row>
    <row r="225" spans="1:3" x14ac:dyDescent="0.3">
      <c r="A225">
        <v>17048</v>
      </c>
      <c r="B225">
        <v>65</v>
      </c>
      <c r="C225">
        <v>0</v>
      </c>
    </row>
    <row r="226" spans="1:3" x14ac:dyDescent="0.3">
      <c r="A226">
        <v>17099</v>
      </c>
      <c r="B226">
        <v>79</v>
      </c>
      <c r="C226">
        <v>0</v>
      </c>
    </row>
    <row r="227" spans="1:3" x14ac:dyDescent="0.3">
      <c r="A227">
        <v>17167</v>
      </c>
      <c r="B227">
        <v>59</v>
      </c>
      <c r="C227">
        <v>0</v>
      </c>
    </row>
    <row r="228" spans="1:3" x14ac:dyDescent="0.3">
      <c r="A228">
        <v>17185</v>
      </c>
      <c r="B228">
        <v>61</v>
      </c>
      <c r="C228">
        <v>0</v>
      </c>
    </row>
    <row r="229" spans="1:3" x14ac:dyDescent="0.3">
      <c r="A229">
        <v>17218</v>
      </c>
      <c r="B229">
        <v>47</v>
      </c>
      <c r="C229">
        <v>0</v>
      </c>
    </row>
    <row r="230" spans="1:3" x14ac:dyDescent="0.3">
      <c r="A230">
        <v>17231</v>
      </c>
      <c r="B230">
        <v>78</v>
      </c>
      <c r="C230">
        <v>0</v>
      </c>
    </row>
    <row r="231" spans="1:3" x14ac:dyDescent="0.3">
      <c r="A231">
        <v>17248</v>
      </c>
      <c r="B231">
        <v>68</v>
      </c>
      <c r="C231">
        <v>0</v>
      </c>
    </row>
    <row r="232" spans="1:3" x14ac:dyDescent="0.3">
      <c r="A232">
        <v>17252</v>
      </c>
      <c r="B232">
        <v>60</v>
      </c>
      <c r="C232">
        <v>0</v>
      </c>
    </row>
    <row r="233" spans="1:3" x14ac:dyDescent="0.3">
      <c r="A233">
        <v>17275</v>
      </c>
      <c r="B233">
        <v>46</v>
      </c>
      <c r="C233">
        <v>0</v>
      </c>
    </row>
    <row r="234" spans="1:3" x14ac:dyDescent="0.3">
      <c r="A234">
        <v>17274</v>
      </c>
      <c r="B234">
        <v>62</v>
      </c>
      <c r="C234">
        <v>0</v>
      </c>
    </row>
    <row r="235" spans="1:3" x14ac:dyDescent="0.3">
      <c r="A235">
        <v>17271</v>
      </c>
      <c r="B235">
        <v>76</v>
      </c>
      <c r="C235">
        <v>0</v>
      </c>
    </row>
    <row r="236" spans="1:3" x14ac:dyDescent="0.3">
      <c r="A236">
        <v>17284</v>
      </c>
      <c r="B236">
        <v>57</v>
      </c>
      <c r="C236">
        <v>0</v>
      </c>
    </row>
    <row r="237" spans="1:3" x14ac:dyDescent="0.3">
      <c r="A237">
        <v>17298</v>
      </c>
      <c r="B237">
        <v>67</v>
      </c>
      <c r="C237">
        <v>0</v>
      </c>
    </row>
    <row r="238" spans="1:3" x14ac:dyDescent="0.3">
      <c r="A238">
        <v>17309</v>
      </c>
      <c r="B238">
        <v>58</v>
      </c>
      <c r="C238">
        <v>0</v>
      </c>
    </row>
    <row r="239" spans="1:3" x14ac:dyDescent="0.3">
      <c r="A239">
        <v>17324</v>
      </c>
      <c r="B239">
        <v>56</v>
      </c>
      <c r="C239">
        <v>0</v>
      </c>
    </row>
    <row r="240" spans="1:3" x14ac:dyDescent="0.3">
      <c r="A240">
        <v>17352</v>
      </c>
      <c r="B240">
        <v>79</v>
      </c>
      <c r="C240">
        <v>0</v>
      </c>
    </row>
    <row r="241" spans="1:3" x14ac:dyDescent="0.3">
      <c r="A241">
        <v>17358</v>
      </c>
      <c r="B241">
        <v>63</v>
      </c>
      <c r="C241">
        <v>0</v>
      </c>
    </row>
    <row r="242" spans="1:3" x14ac:dyDescent="0.3">
      <c r="A242">
        <v>17398</v>
      </c>
      <c r="B242">
        <v>61</v>
      </c>
      <c r="C242">
        <v>0</v>
      </c>
    </row>
    <row r="243" spans="1:3" x14ac:dyDescent="0.3">
      <c r="A243">
        <v>17412</v>
      </c>
      <c r="B243">
        <v>51</v>
      </c>
      <c r="C243">
        <v>0</v>
      </c>
    </row>
    <row r="244" spans="1:3" x14ac:dyDescent="0.3">
      <c r="A244">
        <v>17393</v>
      </c>
      <c r="B244">
        <v>60</v>
      </c>
      <c r="C244">
        <v>0</v>
      </c>
    </row>
    <row r="245" spans="1:3" x14ac:dyDescent="0.3">
      <c r="A245">
        <v>17471</v>
      </c>
      <c r="B245">
        <v>51</v>
      </c>
      <c r="C245">
        <v>0</v>
      </c>
    </row>
    <row r="246" spans="1:3" x14ac:dyDescent="0.3">
      <c r="A246">
        <v>17473</v>
      </c>
      <c r="B246">
        <v>57</v>
      </c>
      <c r="C246">
        <v>0</v>
      </c>
    </row>
    <row r="247" spans="1:3" x14ac:dyDescent="0.3">
      <c r="A247">
        <v>17524</v>
      </c>
      <c r="B247">
        <v>59</v>
      </c>
      <c r="C247">
        <v>0</v>
      </c>
    </row>
    <row r="248" spans="1:3" x14ac:dyDescent="0.3">
      <c r="A248">
        <v>17520</v>
      </c>
      <c r="B248">
        <v>62</v>
      </c>
      <c r="C248">
        <v>0</v>
      </c>
    </row>
    <row r="249" spans="1:3" x14ac:dyDescent="0.3">
      <c r="A249">
        <v>17583</v>
      </c>
      <c r="B249">
        <v>57</v>
      </c>
      <c r="C249">
        <v>0</v>
      </c>
    </row>
    <row r="250" spans="1:3" x14ac:dyDescent="0.3">
      <c r="A250">
        <v>17601</v>
      </c>
      <c r="B250">
        <v>66</v>
      </c>
      <c r="C250">
        <v>0</v>
      </c>
    </row>
    <row r="251" spans="1:3" x14ac:dyDescent="0.3">
      <c r="A251">
        <v>17603</v>
      </c>
      <c r="B251">
        <v>74</v>
      </c>
      <c r="C251">
        <v>0</v>
      </c>
    </row>
    <row r="252" spans="1:3" x14ac:dyDescent="0.3">
      <c r="A252">
        <v>17670</v>
      </c>
      <c r="B252">
        <v>75</v>
      </c>
      <c r="C252">
        <v>0</v>
      </c>
    </row>
    <row r="253" spans="1:3" x14ac:dyDescent="0.3">
      <c r="A253">
        <v>17638</v>
      </c>
      <c r="B253">
        <v>70</v>
      </c>
      <c r="C253">
        <v>0</v>
      </c>
    </row>
    <row r="254" spans="1:3" x14ac:dyDescent="0.3">
      <c r="A254">
        <v>17661</v>
      </c>
      <c r="B254">
        <v>72</v>
      </c>
      <c r="C254">
        <v>0</v>
      </c>
    </row>
    <row r="255" spans="1:3" x14ac:dyDescent="0.3">
      <c r="A255">
        <v>17677</v>
      </c>
      <c r="B255">
        <v>60</v>
      </c>
      <c r="C255">
        <v>0</v>
      </c>
    </row>
    <row r="256" spans="1:3" x14ac:dyDescent="0.3">
      <c r="A256">
        <v>17702</v>
      </c>
      <c r="B256">
        <v>37</v>
      </c>
      <c r="C256">
        <v>0</v>
      </c>
    </row>
    <row r="257" spans="1:3" x14ac:dyDescent="0.3">
      <c r="A257">
        <v>17720</v>
      </c>
      <c r="B257">
        <v>69</v>
      </c>
      <c r="C257">
        <v>0</v>
      </c>
    </row>
    <row r="258" spans="1:3" x14ac:dyDescent="0.3">
      <c r="A258">
        <v>17605</v>
      </c>
      <c r="B258">
        <v>86</v>
      </c>
      <c r="C258">
        <v>0</v>
      </c>
    </row>
    <row r="259" spans="1:3" x14ac:dyDescent="0.3">
      <c r="A259">
        <v>17836</v>
      </c>
      <c r="B259">
        <v>57</v>
      </c>
      <c r="C259">
        <v>0</v>
      </c>
    </row>
    <row r="260" spans="1:3" x14ac:dyDescent="0.3">
      <c r="A260">
        <v>17838</v>
      </c>
      <c r="B260">
        <v>64</v>
      </c>
      <c r="C260">
        <v>0</v>
      </c>
    </row>
    <row r="261" spans="1:3" x14ac:dyDescent="0.3">
      <c r="A261">
        <v>17629</v>
      </c>
      <c r="B261">
        <v>63</v>
      </c>
      <c r="C261">
        <v>0</v>
      </c>
    </row>
    <row r="262" spans="1:3" x14ac:dyDescent="0.3">
      <c r="A262">
        <v>17895</v>
      </c>
      <c r="B262">
        <v>61</v>
      </c>
      <c r="C262">
        <v>0</v>
      </c>
    </row>
    <row r="263" spans="1:3" x14ac:dyDescent="0.3">
      <c r="A263">
        <v>17898</v>
      </c>
      <c r="B263">
        <v>62</v>
      </c>
      <c r="C263">
        <v>0</v>
      </c>
    </row>
    <row r="264" spans="1:3" x14ac:dyDescent="0.3">
      <c r="A264">
        <v>15487</v>
      </c>
      <c r="B264">
        <v>87</v>
      </c>
      <c r="C264">
        <v>0</v>
      </c>
    </row>
    <row r="265" spans="1:3" x14ac:dyDescent="0.3">
      <c r="A265">
        <v>17924</v>
      </c>
      <c r="B265">
        <v>69</v>
      </c>
      <c r="C265">
        <v>0</v>
      </c>
    </row>
    <row r="266" spans="1:3" x14ac:dyDescent="0.3">
      <c r="A266">
        <v>17941</v>
      </c>
      <c r="B266">
        <v>69</v>
      </c>
      <c r="C266">
        <v>0</v>
      </c>
    </row>
    <row r="267" spans="1:3" x14ac:dyDescent="0.3">
      <c r="A267">
        <v>17988</v>
      </c>
      <c r="B267">
        <v>65</v>
      </c>
      <c r="C267">
        <v>0</v>
      </c>
    </row>
    <row r="268" spans="1:3" x14ac:dyDescent="0.3">
      <c r="A268">
        <v>18018</v>
      </c>
      <c r="B268">
        <v>58</v>
      </c>
      <c r="C268">
        <v>0</v>
      </c>
    </row>
    <row r="269" spans="1:3" x14ac:dyDescent="0.3">
      <c r="A269">
        <v>18047</v>
      </c>
      <c r="B269">
        <v>47</v>
      </c>
      <c r="C269">
        <v>0</v>
      </c>
    </row>
    <row r="270" spans="1:3" x14ac:dyDescent="0.3">
      <c r="A270">
        <v>17962</v>
      </c>
      <c r="B270">
        <v>51</v>
      </c>
      <c r="C270">
        <v>0</v>
      </c>
    </row>
    <row r="271" spans="1:3" x14ac:dyDescent="0.3">
      <c r="A271">
        <v>18082</v>
      </c>
      <c r="B271">
        <v>70</v>
      </c>
      <c r="C271">
        <v>0</v>
      </c>
    </row>
    <row r="272" spans="1:3" x14ac:dyDescent="0.3">
      <c r="A272">
        <v>18086</v>
      </c>
      <c r="B272">
        <v>68</v>
      </c>
      <c r="C272">
        <v>0</v>
      </c>
    </row>
    <row r="273" spans="1:3" x14ac:dyDescent="0.3">
      <c r="A273">
        <v>18104</v>
      </c>
      <c r="B273">
        <v>55</v>
      </c>
      <c r="C273">
        <v>0</v>
      </c>
    </row>
    <row r="274" spans="1:3" x14ac:dyDescent="0.3">
      <c r="A274">
        <v>18114</v>
      </c>
      <c r="B274">
        <v>68</v>
      </c>
      <c r="C274">
        <v>0</v>
      </c>
    </row>
    <row r="275" spans="1:3" x14ac:dyDescent="0.3">
      <c r="A275">
        <v>18174</v>
      </c>
      <c r="B275">
        <v>68</v>
      </c>
      <c r="C275">
        <v>0</v>
      </c>
    </row>
    <row r="276" spans="1:3" x14ac:dyDescent="0.3">
      <c r="A276">
        <v>18195</v>
      </c>
      <c r="B276">
        <v>56</v>
      </c>
      <c r="C276">
        <v>0</v>
      </c>
    </row>
    <row r="277" spans="1:3" x14ac:dyDescent="0.3">
      <c r="A277">
        <v>18234</v>
      </c>
      <c r="B277">
        <v>63</v>
      </c>
      <c r="C277">
        <v>0</v>
      </c>
    </row>
    <row r="278" spans="1:3" x14ac:dyDescent="0.3">
      <c r="A278">
        <v>18270</v>
      </c>
      <c r="B278">
        <v>77</v>
      </c>
      <c r="C278">
        <v>0</v>
      </c>
    </row>
    <row r="279" spans="1:3" x14ac:dyDescent="0.3">
      <c r="A279">
        <v>18344</v>
      </c>
      <c r="B279">
        <v>69</v>
      </c>
      <c r="C279">
        <v>0</v>
      </c>
    </row>
    <row r="280" spans="1:3" x14ac:dyDescent="0.3">
      <c r="A280">
        <v>18363</v>
      </c>
      <c r="B280">
        <v>57</v>
      </c>
      <c r="C280">
        <v>0</v>
      </c>
    </row>
    <row r="281" spans="1:3" x14ac:dyDescent="0.3">
      <c r="A281">
        <v>18359</v>
      </c>
      <c r="B281">
        <v>68</v>
      </c>
      <c r="C281">
        <v>0</v>
      </c>
    </row>
    <row r="282" spans="1:3" x14ac:dyDescent="0.3">
      <c r="A282">
        <v>18374</v>
      </c>
      <c r="B282">
        <v>57</v>
      </c>
      <c r="C282">
        <v>0</v>
      </c>
    </row>
    <row r="283" spans="1:3" x14ac:dyDescent="0.3">
      <c r="A283">
        <v>18367</v>
      </c>
      <c r="B283">
        <v>70</v>
      </c>
      <c r="C283">
        <v>0</v>
      </c>
    </row>
    <row r="284" spans="1:3" x14ac:dyDescent="0.3">
      <c r="A284">
        <v>18384</v>
      </c>
      <c r="B284">
        <v>60</v>
      </c>
      <c r="C284">
        <v>0</v>
      </c>
    </row>
    <row r="285" spans="1:3" x14ac:dyDescent="0.3">
      <c r="A285">
        <v>18398</v>
      </c>
      <c r="B285">
        <v>66</v>
      </c>
      <c r="C285">
        <v>0</v>
      </c>
    </row>
    <row r="286" spans="1:3" x14ac:dyDescent="0.3">
      <c r="A286">
        <v>18407</v>
      </c>
      <c r="B286">
        <v>57</v>
      </c>
      <c r="C286">
        <v>0</v>
      </c>
    </row>
    <row r="287" spans="1:3" x14ac:dyDescent="0.3">
      <c r="A287">
        <v>18438</v>
      </c>
      <c r="B287">
        <v>69</v>
      </c>
      <c r="C287">
        <v>0</v>
      </c>
    </row>
    <row r="288" spans="1:3" x14ac:dyDescent="0.3">
      <c r="A288">
        <v>18431</v>
      </c>
      <c r="B288">
        <v>70</v>
      </c>
      <c r="C288">
        <v>0</v>
      </c>
    </row>
    <row r="289" spans="1:3" x14ac:dyDescent="0.3">
      <c r="A289">
        <v>18435</v>
      </c>
      <c r="B289">
        <v>55</v>
      </c>
      <c r="C289">
        <v>0</v>
      </c>
    </row>
    <row r="290" spans="1:3" x14ac:dyDescent="0.3">
      <c r="A290">
        <v>18526</v>
      </c>
      <c r="B290">
        <v>46</v>
      </c>
      <c r="C290">
        <v>0</v>
      </c>
    </row>
    <row r="291" spans="1:3" x14ac:dyDescent="0.3">
      <c r="A291">
        <v>14306</v>
      </c>
      <c r="B291">
        <v>61</v>
      </c>
      <c r="C291">
        <v>0</v>
      </c>
    </row>
    <row r="292" spans="1:3" x14ac:dyDescent="0.3">
      <c r="A292">
        <v>13487</v>
      </c>
      <c r="B292">
        <v>50</v>
      </c>
      <c r="C292">
        <v>0</v>
      </c>
    </row>
    <row r="293" spans="1:3" x14ac:dyDescent="0.3">
      <c r="A293">
        <v>18639</v>
      </c>
      <c r="B293">
        <v>64</v>
      </c>
      <c r="C293">
        <v>0</v>
      </c>
    </row>
    <row r="294" spans="1:3" x14ac:dyDescent="0.3">
      <c r="A294">
        <v>18673</v>
      </c>
      <c r="B294">
        <v>60</v>
      </c>
      <c r="C294">
        <v>0</v>
      </c>
    </row>
    <row r="295" spans="1:3" x14ac:dyDescent="0.3">
      <c r="A295">
        <v>18717</v>
      </c>
      <c r="B295">
        <v>72</v>
      </c>
      <c r="C295">
        <v>0</v>
      </c>
    </row>
    <row r="296" spans="1:3" x14ac:dyDescent="0.3">
      <c r="A296">
        <v>18722</v>
      </c>
      <c r="B296">
        <v>63</v>
      </c>
      <c r="C296">
        <v>0</v>
      </c>
    </row>
    <row r="297" spans="1:3" x14ac:dyDescent="0.3">
      <c r="A297">
        <v>18737</v>
      </c>
      <c r="B297">
        <v>60</v>
      </c>
      <c r="C297">
        <v>0</v>
      </c>
    </row>
    <row r="298" spans="1:3" x14ac:dyDescent="0.3">
      <c r="A298">
        <v>18782</v>
      </c>
      <c r="B298">
        <v>65</v>
      </c>
      <c r="C298">
        <v>0</v>
      </c>
    </row>
    <row r="299" spans="1:3" x14ac:dyDescent="0.3">
      <c r="A299">
        <v>18820</v>
      </c>
      <c r="B299">
        <v>60</v>
      </c>
      <c r="C299">
        <v>0</v>
      </c>
    </row>
    <row r="300" spans="1:3" x14ac:dyDescent="0.3">
      <c r="A300">
        <v>18810</v>
      </c>
      <c r="B300">
        <v>59</v>
      </c>
      <c r="C300">
        <v>0</v>
      </c>
    </row>
    <row r="301" spans="1:3" x14ac:dyDescent="0.3">
      <c r="A301">
        <v>18871</v>
      </c>
      <c r="B301">
        <v>49</v>
      </c>
      <c r="C301">
        <v>0</v>
      </c>
    </row>
    <row r="302" spans="1:3" x14ac:dyDescent="0.3">
      <c r="A302">
        <v>18878</v>
      </c>
      <c r="B302">
        <v>66</v>
      </c>
      <c r="C302">
        <v>0</v>
      </c>
    </row>
    <row r="303" spans="1:3" x14ac:dyDescent="0.3">
      <c r="A303">
        <v>18907</v>
      </c>
      <c r="B303">
        <v>66</v>
      </c>
      <c r="C303">
        <v>0</v>
      </c>
    </row>
    <row r="304" spans="1:3" x14ac:dyDescent="0.3">
      <c r="A304">
        <v>14710</v>
      </c>
      <c r="B304">
        <v>70</v>
      </c>
      <c r="C304">
        <v>0</v>
      </c>
    </row>
    <row r="305" spans="1:3" x14ac:dyDescent="0.3">
      <c r="A305">
        <v>18918</v>
      </c>
      <c r="B305">
        <v>73</v>
      </c>
      <c r="C305">
        <v>0</v>
      </c>
    </row>
    <row r="306" spans="1:3" x14ac:dyDescent="0.3">
      <c r="A306">
        <v>19196</v>
      </c>
      <c r="B306">
        <v>70</v>
      </c>
      <c r="C306">
        <v>0</v>
      </c>
    </row>
  </sheetData>
  <sortState xmlns:xlrd2="http://schemas.microsoft.com/office/spreadsheetml/2017/richdata2" ref="E10:E55">
    <sortCondition ref="E10:E55"/>
  </sortState>
  <conditionalFormatting sqref="N10:N55">
    <cfRule type="colorScale" priority="2">
      <colorScale>
        <cfvo type="min"/>
        <cfvo type="max"/>
        <color rgb="FFFCFCFF"/>
        <color rgb="FF63BE7B"/>
      </colorScale>
    </cfRule>
    <cfRule type="aboveAverage" dxfId="0" priority="7"/>
  </conditionalFormatting>
  <conditionalFormatting sqref="N28:N44">
    <cfRule type="colorScale" priority="5">
      <colorScale>
        <cfvo type="min"/>
        <cfvo type="max"/>
        <color rgb="FFFCFCFF"/>
        <color rgb="FF63BE7B"/>
      </colorScale>
    </cfRule>
  </conditionalFormatting>
  <conditionalFormatting sqref="O10:O5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2025-02-23T09:01:58Z</dcterms:created>
  <dcterms:modified xsi:type="dcterms:W3CDTF">2025-02-23T09:02:09Z</dcterms:modified>
</cp:coreProperties>
</file>