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defaultThemeVersion="202300"/>
  <xr:revisionPtr revIDLastSave="0" documentId="13_ncr:1_{BBDC12C8-A2A5-4476-8E25-F8AF468701D9}" xr6:coauthVersionLast="47" xr6:coauthVersionMax="47" xr10:uidLastSave="{00000000-0000-0000-0000-000000000000}"/>
  <bookViews>
    <workbookView xWindow="-120" yWindow="-120" windowWidth="24240" windowHeight="11910" xr2:uid="{A26EB812-A2D5-43F4-9612-BBE497BD45F7}"/>
  </bookViews>
  <sheets>
    <sheet name="List1" sheetId="1" r:id="rId1"/>
  </sheets>
  <definedNames>
    <definedName name="_xlnm._FilterDatabase" localSheetId="0" hidden="1">List1!$A$1:$D$234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P13" i="1" s="1"/>
  <c r="P19" i="1"/>
  <c r="P35" i="1"/>
  <c r="P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N12" i="1"/>
  <c r="M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L12" i="1"/>
  <c r="K12" i="1"/>
  <c r="G39" i="1"/>
  <c r="H39" i="1"/>
  <c r="I39" i="1"/>
  <c r="J39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12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K2" i="1"/>
  <c r="J3" i="1"/>
  <c r="J2" i="1"/>
  <c r="P29" i="1" l="1"/>
  <c r="P24" i="1"/>
  <c r="P39" i="1"/>
  <c r="P33" i="1"/>
  <c r="P28" i="1"/>
  <c r="P23" i="1"/>
  <c r="P17" i="1"/>
  <c r="P37" i="1"/>
  <c r="P32" i="1"/>
  <c r="P27" i="1"/>
  <c r="P16" i="1"/>
  <c r="P21" i="1"/>
  <c r="P36" i="1"/>
  <c r="P31" i="1"/>
  <c r="P25" i="1"/>
  <c r="P20" i="1"/>
  <c r="P15" i="1"/>
  <c r="P38" i="1"/>
  <c r="P34" i="1"/>
  <c r="P30" i="1"/>
  <c r="P26" i="1"/>
  <c r="P22" i="1"/>
  <c r="P18" i="1"/>
  <c r="P14" i="1"/>
</calcChain>
</file>

<file path=xl/sharedStrings.xml><?xml version="1.0" encoding="utf-8"?>
<sst xmlns="http://schemas.openxmlformats.org/spreadsheetml/2006/main" count="33" uniqueCount="26">
  <si>
    <t>respondent</t>
  </si>
  <si>
    <t>pohlavi</t>
  </si>
  <si>
    <t>hrubý skor</t>
  </si>
  <si>
    <t>Empaticky</t>
  </si>
  <si>
    <t>ano</t>
  </si>
  <si>
    <t>ne</t>
  </si>
  <si>
    <t>total</t>
  </si>
  <si>
    <t>skutečný stav</t>
  </si>
  <si>
    <t xml:space="preserve">ano </t>
  </si>
  <si>
    <t>pozitivní</t>
  </si>
  <si>
    <t>negativní</t>
  </si>
  <si>
    <t>test</t>
  </si>
  <si>
    <t>TP</t>
  </si>
  <si>
    <t>TN</t>
  </si>
  <si>
    <t>FP</t>
  </si>
  <si>
    <t>FN</t>
  </si>
  <si>
    <t>Cut-off</t>
  </si>
  <si>
    <t>Senzitivita</t>
  </si>
  <si>
    <t>Specificita</t>
  </si>
  <si>
    <t>1-senzitivita</t>
  </si>
  <si>
    <t>1-specificita</t>
  </si>
  <si>
    <t>Youden J</t>
  </si>
  <si>
    <t>I</t>
  </si>
  <si>
    <t>p</t>
  </si>
  <si>
    <t>q</t>
  </si>
  <si>
    <t>Tabulka cut-off skóru - prevalence 25 %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</si>
</sst>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0.000"/>
    <numFmt numFmtId="169" formatCode="0.0000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9" fontId="0" fillId="0" borderId="0" xfId="1" applyFont="1"/>
    <xf numFmtId="9" fontId="0" fillId="0" borderId="0" xfId="0" applyNumberFormat="1"/>
    <xf numFmtId="167" fontId="0" fillId="0" borderId="0" xfId="1" applyNumberFormat="1" applyFont="1"/>
    <xf numFmtId="169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9" fontId="0" fillId="0" borderId="1" xfId="1" applyFont="1" applyBorder="1"/>
    <xf numFmtId="9" fontId="0" fillId="0" borderId="1" xfId="0" applyNumberFormat="1" applyBorder="1"/>
    <xf numFmtId="167" fontId="0" fillId="0" borderId="1" xfId="1" applyNumberFormat="1" applyFont="1" applyBorder="1"/>
    <xf numFmtId="169" fontId="0" fillId="0" borderId="1" xfId="0" applyNumberFormat="1" applyBorder="1"/>
    <xf numFmtId="0" fontId="2" fillId="0" borderId="0" xfId="0" applyFo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ROC křivka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ROC analýza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List1!$S$12:$S$38</c:f>
              <c:numCache>
                <c:formatCode>0%</c:formatCode>
                <c:ptCount val="27"/>
                <c:pt idx="0">
                  <c:v>1</c:v>
                </c:pt>
                <c:pt idx="1">
                  <c:v>0.94444444444444442</c:v>
                </c:pt>
                <c:pt idx="2">
                  <c:v>0.89473684210526316</c:v>
                </c:pt>
                <c:pt idx="3">
                  <c:v>0.88888888888888884</c:v>
                </c:pt>
                <c:pt idx="4">
                  <c:v>0.8</c:v>
                </c:pt>
                <c:pt idx="5">
                  <c:v>0.68181818181818188</c:v>
                </c:pt>
                <c:pt idx="6">
                  <c:v>0.55555555555555558</c:v>
                </c:pt>
                <c:pt idx="7">
                  <c:v>0.5357142857142857</c:v>
                </c:pt>
                <c:pt idx="8">
                  <c:v>0.4285714285714286</c:v>
                </c:pt>
                <c:pt idx="9">
                  <c:v>0.29268292682926833</c:v>
                </c:pt>
                <c:pt idx="10">
                  <c:v>0.22222222222222221</c:v>
                </c:pt>
                <c:pt idx="11">
                  <c:v>0.12765957446808507</c:v>
                </c:pt>
                <c:pt idx="12">
                  <c:v>0.1071428571428571</c:v>
                </c:pt>
                <c:pt idx="13">
                  <c:v>7.5757575757575801E-2</c:v>
                </c:pt>
                <c:pt idx="14">
                  <c:v>6.3291139240506333E-2</c:v>
                </c:pt>
                <c:pt idx="15">
                  <c:v>4.8543689320388328E-2</c:v>
                </c:pt>
                <c:pt idx="16">
                  <c:v>3.2786885245901676E-2</c:v>
                </c:pt>
                <c:pt idx="17">
                  <c:v>2.8169014084507005E-2</c:v>
                </c:pt>
                <c:pt idx="18">
                  <c:v>1.9230769230769273E-2</c:v>
                </c:pt>
                <c:pt idx="19">
                  <c:v>1.19760479041916E-2</c:v>
                </c:pt>
                <c:pt idx="20">
                  <c:v>1.1173184357541888E-2</c:v>
                </c:pt>
                <c:pt idx="21">
                  <c:v>5.3191489361702482E-3</c:v>
                </c:pt>
                <c:pt idx="22">
                  <c:v>5.1020408163264808E-3</c:v>
                </c:pt>
                <c:pt idx="23">
                  <c:v>4.9261083743842304E-3</c:v>
                </c:pt>
                <c:pt idx="24">
                  <c:v>4.784688995215336E-3</c:v>
                </c:pt>
                <c:pt idx="25">
                  <c:v>4.6948356807511304E-3</c:v>
                </c:pt>
                <c:pt idx="26">
                  <c:v>4.6511627906976605E-3</c:v>
                </c:pt>
              </c:numCache>
            </c:numRef>
          </c:xVal>
          <c:yVal>
            <c:numRef>
              <c:f>List1!$T$12:$T$38</c:f>
              <c:numCache>
                <c:formatCode>0%</c:formatCode>
                <c:ptCount val="27"/>
                <c:pt idx="0">
                  <c:v>1</c:v>
                </c:pt>
                <c:pt idx="1">
                  <c:v>0.99537037037037035</c:v>
                </c:pt>
                <c:pt idx="2">
                  <c:v>0.9907407407407407</c:v>
                </c:pt>
                <c:pt idx="3">
                  <c:v>0.9907407407407407</c:v>
                </c:pt>
                <c:pt idx="4">
                  <c:v>0.98148148148148151</c:v>
                </c:pt>
                <c:pt idx="5">
                  <c:v>0.96759259259259256</c:v>
                </c:pt>
                <c:pt idx="6">
                  <c:v>0.94444444444444442</c:v>
                </c:pt>
                <c:pt idx="7">
                  <c:v>0.93981481481481477</c:v>
                </c:pt>
                <c:pt idx="8">
                  <c:v>0.90740740740740744</c:v>
                </c:pt>
                <c:pt idx="9">
                  <c:v>0.8657407407407407</c:v>
                </c:pt>
                <c:pt idx="10">
                  <c:v>0.83796296296296291</c:v>
                </c:pt>
                <c:pt idx="11">
                  <c:v>0.81018518518518523</c:v>
                </c:pt>
                <c:pt idx="12">
                  <c:v>0.76851851851851849</c:v>
                </c:pt>
                <c:pt idx="13">
                  <c:v>0.71759259259259256</c:v>
                </c:pt>
                <c:pt idx="14">
                  <c:v>0.65740740740740744</c:v>
                </c:pt>
                <c:pt idx="15">
                  <c:v>0.54629629629629628</c:v>
                </c:pt>
                <c:pt idx="16">
                  <c:v>0.45370370370370372</c:v>
                </c:pt>
                <c:pt idx="17">
                  <c:v>0.3611111111111111</c:v>
                </c:pt>
                <c:pt idx="18">
                  <c:v>0.29166666666666669</c:v>
                </c:pt>
                <c:pt idx="19">
                  <c:v>0.2361111111111111</c:v>
                </c:pt>
                <c:pt idx="20">
                  <c:v>0.18055555555555555</c:v>
                </c:pt>
                <c:pt idx="21">
                  <c:v>0.13425925925925927</c:v>
                </c:pt>
                <c:pt idx="22">
                  <c:v>9.7222222222222224E-2</c:v>
                </c:pt>
                <c:pt idx="23">
                  <c:v>6.4814814814814811E-2</c:v>
                </c:pt>
                <c:pt idx="24">
                  <c:v>3.7037037037037035E-2</c:v>
                </c:pt>
                <c:pt idx="25">
                  <c:v>1.8518518518518517E-2</c:v>
                </c:pt>
                <c:pt idx="26">
                  <c:v>9.2592592592592587E-3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100-48ED-9C4F-5AFE0FA45659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100-48ED-9C4F-5AFE0FA45659}"/>
              </c:ext>
            </c:extLst>
          </c:dPt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4-5100-48ED-9C4F-5AFE0FA45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9383856"/>
        <c:axId val="539381336"/>
      </c:scatterChart>
      <c:valAx>
        <c:axId val="539383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39381336"/>
        <c:crosses val="autoZero"/>
        <c:crossBetween val="midCat"/>
      </c:valAx>
      <c:valAx>
        <c:axId val="539381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39383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0</xdr:row>
      <xdr:rowOff>152400</xdr:rowOff>
    </xdr:from>
    <xdr:to>
      <xdr:col>15</xdr:col>
      <xdr:colOff>581025</xdr:colOff>
      <xdr:row>22</xdr:row>
      <xdr:rowOff>109537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141C764-54BA-C4A7-DEF7-AB2B26065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0E392-AA01-4300-B84C-2A16884DC546}">
  <dimension ref="A1:T234"/>
  <sheetViews>
    <sheetView tabSelected="1" workbookViewId="0">
      <selection activeCell="O8" sqref="O8"/>
    </sheetView>
  </sheetViews>
  <sheetFormatPr defaultRowHeight="15" x14ac:dyDescent="0.25"/>
  <cols>
    <col min="1" max="1" width="13.28515625" bestFit="1" customWidth="1"/>
    <col min="2" max="2" width="9.85546875" bestFit="1" customWidth="1"/>
    <col min="3" max="3" width="12.28515625" bestFit="1" customWidth="1"/>
    <col min="4" max="4" width="12.5703125" bestFit="1" customWidth="1"/>
    <col min="11" max="11" width="12" bestFit="1" customWidth="1"/>
    <col min="12" max="12" width="10.140625" bestFit="1" customWidth="1"/>
    <col min="13" max="13" width="11.5703125" customWidth="1"/>
    <col min="14" max="14" width="11.85546875" customWidth="1"/>
    <col min="15" max="15" width="8.7109375" bestFit="1" customWidth="1"/>
    <col min="19" max="19" width="11.85546875" bestFit="1" customWidth="1"/>
  </cols>
  <sheetData>
    <row r="1" spans="1:20" x14ac:dyDescent="0.25">
      <c r="A1" t="s">
        <v>0</v>
      </c>
      <c r="B1" t="s">
        <v>1</v>
      </c>
      <c r="C1" t="s">
        <v>3</v>
      </c>
      <c r="D1" t="s">
        <v>2</v>
      </c>
      <c r="I1" t="s">
        <v>6</v>
      </c>
      <c r="J1">
        <v>233</v>
      </c>
    </row>
    <row r="2" spans="1:20" x14ac:dyDescent="0.25">
      <c r="A2">
        <v>34</v>
      </c>
      <c r="B2">
        <v>0</v>
      </c>
      <c r="C2">
        <v>1</v>
      </c>
      <c r="D2">
        <v>34</v>
      </c>
      <c r="I2" t="s">
        <v>4</v>
      </c>
      <c r="J2">
        <f>COUNTIFS(C:C,1)</f>
        <v>216</v>
      </c>
      <c r="K2">
        <f>216*100/233</f>
        <v>92.70386266094421</v>
      </c>
    </row>
    <row r="3" spans="1:20" x14ac:dyDescent="0.25">
      <c r="A3">
        <v>52</v>
      </c>
      <c r="B3">
        <v>1</v>
      </c>
      <c r="C3">
        <v>1</v>
      </c>
      <c r="D3">
        <v>37</v>
      </c>
      <c r="I3" t="s">
        <v>5</v>
      </c>
      <c r="J3">
        <f>COUNTIFS(C:C,0)</f>
        <v>17</v>
      </c>
    </row>
    <row r="4" spans="1:20" x14ac:dyDescent="0.25">
      <c r="A4">
        <v>63</v>
      </c>
      <c r="B4">
        <v>0</v>
      </c>
      <c r="C4">
        <v>1</v>
      </c>
      <c r="D4">
        <v>40</v>
      </c>
    </row>
    <row r="5" spans="1:20" x14ac:dyDescent="0.25">
      <c r="A5">
        <v>67</v>
      </c>
      <c r="B5">
        <v>0</v>
      </c>
      <c r="C5">
        <v>1</v>
      </c>
      <c r="D5">
        <v>27</v>
      </c>
    </row>
    <row r="6" spans="1:20" x14ac:dyDescent="0.25">
      <c r="A6">
        <v>56</v>
      </c>
      <c r="B6">
        <v>0</v>
      </c>
      <c r="C6">
        <v>1</v>
      </c>
      <c r="D6">
        <v>33</v>
      </c>
      <c r="I6" t="s">
        <v>7</v>
      </c>
    </row>
    <row r="7" spans="1:20" x14ac:dyDescent="0.25">
      <c r="A7">
        <v>3</v>
      </c>
      <c r="B7">
        <v>0</v>
      </c>
      <c r="C7">
        <v>1</v>
      </c>
      <c r="D7">
        <v>32</v>
      </c>
      <c r="I7" t="s">
        <v>8</v>
      </c>
      <c r="J7" t="s">
        <v>5</v>
      </c>
      <c r="N7" t="s">
        <v>23</v>
      </c>
      <c r="O7">
        <v>92.7</v>
      </c>
    </row>
    <row r="8" spans="1:20" x14ac:dyDescent="0.25">
      <c r="A8">
        <v>59</v>
      </c>
      <c r="B8">
        <v>0</v>
      </c>
      <c r="C8">
        <v>1</v>
      </c>
      <c r="D8">
        <v>25</v>
      </c>
      <c r="G8" t="s">
        <v>11</v>
      </c>
      <c r="H8" t="s">
        <v>9</v>
      </c>
      <c r="I8" t="s">
        <v>12</v>
      </c>
      <c r="J8" t="s">
        <v>14</v>
      </c>
      <c r="N8" t="s">
        <v>24</v>
      </c>
      <c r="O8">
        <f>100-O7</f>
        <v>7.2999999999999972</v>
      </c>
    </row>
    <row r="9" spans="1:20" x14ac:dyDescent="0.25">
      <c r="A9">
        <v>61</v>
      </c>
      <c r="B9">
        <v>0</v>
      </c>
      <c r="C9">
        <v>1</v>
      </c>
      <c r="D9">
        <v>25</v>
      </c>
      <c r="H9" t="s">
        <v>10</v>
      </c>
      <c r="I9" t="s">
        <v>15</v>
      </c>
      <c r="J9" t="s">
        <v>13</v>
      </c>
    </row>
    <row r="10" spans="1:20" x14ac:dyDescent="0.25">
      <c r="A10">
        <v>71</v>
      </c>
      <c r="B10">
        <v>0</v>
      </c>
      <c r="C10">
        <v>1</v>
      </c>
      <c r="D10">
        <v>29</v>
      </c>
      <c r="F10" s="11" t="s">
        <v>25</v>
      </c>
    </row>
    <row r="11" spans="1:20" x14ac:dyDescent="0.25">
      <c r="A11">
        <v>100</v>
      </c>
      <c r="B11">
        <v>1</v>
      </c>
      <c r="C11">
        <v>1</v>
      </c>
      <c r="D11">
        <v>28</v>
      </c>
      <c r="F11" s="5" t="s">
        <v>16</v>
      </c>
      <c r="G11" s="5" t="s">
        <v>12</v>
      </c>
      <c r="H11" s="5" t="s">
        <v>14</v>
      </c>
      <c r="I11" s="5" t="s">
        <v>13</v>
      </c>
      <c r="J11" s="5" t="s">
        <v>15</v>
      </c>
      <c r="K11" s="5" t="s">
        <v>17</v>
      </c>
      <c r="L11" s="5" t="s">
        <v>18</v>
      </c>
      <c r="M11" s="5" t="s">
        <v>19</v>
      </c>
      <c r="N11" s="5" t="s">
        <v>20</v>
      </c>
      <c r="O11" s="5" t="s">
        <v>21</v>
      </c>
      <c r="P11" s="5" t="s">
        <v>22</v>
      </c>
      <c r="S11" s="5" t="s">
        <v>20</v>
      </c>
      <c r="T11" t="s">
        <v>17</v>
      </c>
    </row>
    <row r="12" spans="1:20" x14ac:dyDescent="0.25">
      <c r="A12">
        <v>33</v>
      </c>
      <c r="B12">
        <v>0</v>
      </c>
      <c r="C12">
        <v>1</v>
      </c>
      <c r="D12">
        <v>26</v>
      </c>
      <c r="F12" s="6">
        <v>5</v>
      </c>
      <c r="G12" s="6">
        <f>COUNTIFS(C:C,1,D:D,_xlfn.CONCAT("&gt;=",F12))</f>
        <v>216</v>
      </c>
      <c r="H12" s="6">
        <f>COUNTIFS(C:C,0,D:D,_xlfn.CONCAT("&gt;=",F12))</f>
        <v>17</v>
      </c>
      <c r="I12" s="6">
        <f>COUNTIFS(C:C,1,D:D,_xlfn.CONCAT("&lt;",F12))</f>
        <v>0</v>
      </c>
      <c r="J12" s="6">
        <f>COUNTIFS(C:C,0,D:D,_xlfn.CONCAT("&lt;",F12))</f>
        <v>0</v>
      </c>
      <c r="K12" s="7">
        <f>G12/(G12+I12)</f>
        <v>1</v>
      </c>
      <c r="L12" s="7">
        <f>I12/(I12+H12)</f>
        <v>0</v>
      </c>
      <c r="M12" s="8">
        <f>1-K12</f>
        <v>0</v>
      </c>
      <c r="N12" s="8">
        <f>1-L12</f>
        <v>1</v>
      </c>
      <c r="O12" s="9">
        <f>K12+L12-1</f>
        <v>0</v>
      </c>
      <c r="P12" s="10">
        <f>$O$7*K12+$O$8*L12</f>
        <v>92.7</v>
      </c>
      <c r="S12" s="8">
        <v>1</v>
      </c>
      <c r="T12" s="1">
        <v>1</v>
      </c>
    </row>
    <row r="13" spans="1:20" x14ac:dyDescent="0.25">
      <c r="A13">
        <v>133</v>
      </c>
      <c r="B13">
        <v>1</v>
      </c>
      <c r="C13">
        <v>1</v>
      </c>
      <c r="D13">
        <v>25</v>
      </c>
      <c r="F13" s="6">
        <v>9</v>
      </c>
      <c r="G13" s="6">
        <f t="shared" ref="G13:G39" si="0">COUNTIFS(C:C,1,D:D,_xlfn.CONCAT("&gt;=",F13))</f>
        <v>215</v>
      </c>
      <c r="H13" s="6">
        <f t="shared" ref="H13:H39" si="1">COUNTIFS(C:C,0,D:D,_xlfn.CONCAT("&gt;=",F13))</f>
        <v>17</v>
      </c>
      <c r="I13" s="6">
        <f t="shared" ref="I13:I39" si="2">COUNTIFS(C:C,1,D:D,_xlfn.CONCAT("&lt;",F13))</f>
        <v>1</v>
      </c>
      <c r="J13" s="6">
        <f t="shared" ref="J13:J39" si="3">COUNTIFS(C:C,0,D:D,_xlfn.CONCAT("&lt;",F13))</f>
        <v>0</v>
      </c>
      <c r="K13" s="7">
        <f t="shared" ref="K13:K39" si="4">G13/(G13+I13)</f>
        <v>0.99537037037037035</v>
      </c>
      <c r="L13" s="7">
        <f t="shared" ref="L13:L39" si="5">I13/(I13+H13)</f>
        <v>5.5555555555555552E-2</v>
      </c>
      <c r="M13" s="8">
        <f t="shared" ref="M13:M39" si="6">1-K13</f>
        <v>4.6296296296296502E-3</v>
      </c>
      <c r="N13" s="8">
        <f t="shared" ref="N13:N39" si="7">1-L13</f>
        <v>0.94444444444444442</v>
      </c>
      <c r="O13" s="9">
        <f t="shared" ref="O13:O39" si="8">K13+L13-1</f>
        <v>5.0925925925925819E-2</v>
      </c>
      <c r="P13" s="10">
        <f t="shared" ref="P13:P39" si="9">$O$7*K13+$O$8*L13</f>
        <v>92.67638888888888</v>
      </c>
      <c r="S13" s="8">
        <v>0.94444444444444442</v>
      </c>
      <c r="T13" s="1">
        <v>0.99537037037037035</v>
      </c>
    </row>
    <row r="14" spans="1:20" x14ac:dyDescent="0.25">
      <c r="A14">
        <v>132</v>
      </c>
      <c r="B14">
        <v>0</v>
      </c>
      <c r="C14">
        <v>1</v>
      </c>
      <c r="D14">
        <v>22</v>
      </c>
      <c r="F14" s="6">
        <v>12</v>
      </c>
      <c r="G14" s="6">
        <f t="shared" si="0"/>
        <v>214</v>
      </c>
      <c r="H14" s="6">
        <f t="shared" si="1"/>
        <v>17</v>
      </c>
      <c r="I14" s="6">
        <f t="shared" si="2"/>
        <v>2</v>
      </c>
      <c r="J14" s="6">
        <f t="shared" si="3"/>
        <v>0</v>
      </c>
      <c r="K14" s="7">
        <f t="shared" si="4"/>
        <v>0.9907407407407407</v>
      </c>
      <c r="L14" s="7">
        <f t="shared" si="5"/>
        <v>0.10526315789473684</v>
      </c>
      <c r="M14" s="8">
        <f t="shared" si="6"/>
        <v>9.2592592592593004E-3</v>
      </c>
      <c r="N14" s="8">
        <f t="shared" si="7"/>
        <v>0.89473684210526316</v>
      </c>
      <c r="O14" s="9">
        <f t="shared" si="8"/>
        <v>9.6003898635477647E-2</v>
      </c>
      <c r="P14" s="10">
        <f t="shared" si="9"/>
        <v>92.610087719298249</v>
      </c>
      <c r="S14" s="8">
        <v>0.89473684210526316</v>
      </c>
      <c r="T14" s="1">
        <v>0.9907407407407407</v>
      </c>
    </row>
    <row r="15" spans="1:20" x14ac:dyDescent="0.25">
      <c r="A15">
        <v>143</v>
      </c>
      <c r="B15">
        <v>0</v>
      </c>
      <c r="C15">
        <v>1</v>
      </c>
      <c r="D15">
        <v>36</v>
      </c>
      <c r="F15" s="6">
        <v>15</v>
      </c>
      <c r="G15" s="6">
        <f t="shared" si="0"/>
        <v>214</v>
      </c>
      <c r="H15" s="6">
        <f t="shared" si="1"/>
        <v>16</v>
      </c>
      <c r="I15" s="6">
        <f t="shared" si="2"/>
        <v>2</v>
      </c>
      <c r="J15" s="6">
        <f t="shared" si="3"/>
        <v>1</v>
      </c>
      <c r="K15" s="7">
        <f t="shared" si="4"/>
        <v>0.9907407407407407</v>
      </c>
      <c r="L15" s="7">
        <f t="shared" si="5"/>
        <v>0.1111111111111111</v>
      </c>
      <c r="M15" s="8">
        <f t="shared" si="6"/>
        <v>9.2592592592593004E-3</v>
      </c>
      <c r="N15" s="8">
        <f t="shared" si="7"/>
        <v>0.88888888888888884</v>
      </c>
      <c r="O15" s="9">
        <f t="shared" si="8"/>
        <v>0.10185185185185186</v>
      </c>
      <c r="P15" s="10">
        <f t="shared" si="9"/>
        <v>92.652777777777786</v>
      </c>
      <c r="S15" s="8">
        <v>0.88888888888888884</v>
      </c>
      <c r="T15" s="1">
        <v>0.9907407407407407</v>
      </c>
    </row>
    <row r="16" spans="1:20" x14ac:dyDescent="0.25">
      <c r="A16">
        <v>145</v>
      </c>
      <c r="B16">
        <v>0</v>
      </c>
      <c r="C16">
        <v>1</v>
      </c>
      <c r="D16">
        <v>17</v>
      </c>
      <c r="F16" s="6">
        <v>17</v>
      </c>
      <c r="G16" s="6">
        <f t="shared" si="0"/>
        <v>212</v>
      </c>
      <c r="H16" s="6">
        <f t="shared" si="1"/>
        <v>16</v>
      </c>
      <c r="I16" s="6">
        <f t="shared" si="2"/>
        <v>4</v>
      </c>
      <c r="J16" s="6">
        <f t="shared" si="3"/>
        <v>1</v>
      </c>
      <c r="K16" s="7">
        <f t="shared" si="4"/>
        <v>0.98148148148148151</v>
      </c>
      <c r="L16" s="7">
        <f t="shared" si="5"/>
        <v>0.2</v>
      </c>
      <c r="M16" s="8">
        <f t="shared" si="6"/>
        <v>1.851851851851849E-2</v>
      </c>
      <c r="N16" s="8">
        <f t="shared" si="7"/>
        <v>0.8</v>
      </c>
      <c r="O16" s="9">
        <f t="shared" si="8"/>
        <v>0.18148148148148158</v>
      </c>
      <c r="P16" s="10">
        <f t="shared" si="9"/>
        <v>92.443333333333328</v>
      </c>
      <c r="S16" s="8">
        <v>0.8</v>
      </c>
      <c r="T16" s="1">
        <v>0.98148148148148151</v>
      </c>
    </row>
    <row r="17" spans="1:20" x14ac:dyDescent="0.25">
      <c r="A17">
        <v>151</v>
      </c>
      <c r="B17">
        <v>0</v>
      </c>
      <c r="C17">
        <v>1</v>
      </c>
      <c r="D17">
        <v>21</v>
      </c>
      <c r="F17" s="6">
        <v>18</v>
      </c>
      <c r="G17" s="6">
        <f t="shared" si="0"/>
        <v>209</v>
      </c>
      <c r="H17" s="6">
        <f t="shared" si="1"/>
        <v>15</v>
      </c>
      <c r="I17" s="6">
        <f t="shared" si="2"/>
        <v>7</v>
      </c>
      <c r="J17" s="6">
        <f t="shared" si="3"/>
        <v>2</v>
      </c>
      <c r="K17" s="7">
        <f t="shared" si="4"/>
        <v>0.96759259259259256</v>
      </c>
      <c r="L17" s="7">
        <f t="shared" si="5"/>
        <v>0.31818181818181818</v>
      </c>
      <c r="M17" s="8">
        <f t="shared" si="6"/>
        <v>3.240740740740744E-2</v>
      </c>
      <c r="N17" s="8">
        <f t="shared" si="7"/>
        <v>0.68181818181818188</v>
      </c>
      <c r="O17" s="9">
        <f t="shared" si="8"/>
        <v>0.28577441077441068</v>
      </c>
      <c r="P17" s="10">
        <f t="shared" si="9"/>
        <v>92.018560606060618</v>
      </c>
      <c r="S17" s="8">
        <v>0.68181818181818188</v>
      </c>
      <c r="T17" s="1">
        <v>0.96759259259259256</v>
      </c>
    </row>
    <row r="18" spans="1:20" x14ac:dyDescent="0.25">
      <c r="A18">
        <v>182</v>
      </c>
      <c r="B18">
        <v>0</v>
      </c>
      <c r="C18">
        <v>1</v>
      </c>
      <c r="D18">
        <v>21</v>
      </c>
      <c r="F18" s="6">
        <v>19</v>
      </c>
      <c r="G18" s="6">
        <f t="shared" si="0"/>
        <v>204</v>
      </c>
      <c r="H18" s="6">
        <f t="shared" si="1"/>
        <v>15</v>
      </c>
      <c r="I18" s="6">
        <f t="shared" si="2"/>
        <v>12</v>
      </c>
      <c r="J18" s="6">
        <f t="shared" si="3"/>
        <v>2</v>
      </c>
      <c r="K18" s="7">
        <f t="shared" si="4"/>
        <v>0.94444444444444442</v>
      </c>
      <c r="L18" s="7">
        <f t="shared" si="5"/>
        <v>0.44444444444444442</v>
      </c>
      <c r="M18" s="8">
        <f t="shared" si="6"/>
        <v>5.555555555555558E-2</v>
      </c>
      <c r="N18" s="8">
        <f t="shared" si="7"/>
        <v>0.55555555555555558</v>
      </c>
      <c r="O18" s="9">
        <f t="shared" si="8"/>
        <v>0.38888888888888884</v>
      </c>
      <c r="P18" s="10">
        <f t="shared" si="9"/>
        <v>90.794444444444437</v>
      </c>
      <c r="S18" s="8">
        <v>0.55555555555555558</v>
      </c>
      <c r="T18" s="1">
        <v>0.94444444444444442</v>
      </c>
    </row>
    <row r="19" spans="1:20" x14ac:dyDescent="0.25">
      <c r="A19">
        <v>181</v>
      </c>
      <c r="B19">
        <v>0</v>
      </c>
      <c r="C19">
        <v>0</v>
      </c>
      <c r="D19">
        <v>23</v>
      </c>
      <c r="F19" s="6">
        <v>20</v>
      </c>
      <c r="G19" s="6">
        <f t="shared" si="0"/>
        <v>203</v>
      </c>
      <c r="H19" s="6">
        <f t="shared" si="1"/>
        <v>15</v>
      </c>
      <c r="I19" s="6">
        <f t="shared" si="2"/>
        <v>13</v>
      </c>
      <c r="J19" s="6">
        <f t="shared" si="3"/>
        <v>2</v>
      </c>
      <c r="K19" s="7">
        <f t="shared" si="4"/>
        <v>0.93981481481481477</v>
      </c>
      <c r="L19" s="7">
        <f t="shared" si="5"/>
        <v>0.4642857142857143</v>
      </c>
      <c r="M19" s="8">
        <f t="shared" si="6"/>
        <v>6.018518518518523E-2</v>
      </c>
      <c r="N19" s="8">
        <f t="shared" si="7"/>
        <v>0.5357142857142857</v>
      </c>
      <c r="O19" s="9">
        <f t="shared" si="8"/>
        <v>0.40410052910052907</v>
      </c>
      <c r="P19" s="10">
        <f t="shared" si="9"/>
        <v>90.510119047619057</v>
      </c>
      <c r="S19" s="8">
        <v>0.5357142857142857</v>
      </c>
      <c r="T19" s="1">
        <v>0.93981481481481477</v>
      </c>
    </row>
    <row r="20" spans="1:20" x14ac:dyDescent="0.25">
      <c r="A20">
        <v>188</v>
      </c>
      <c r="B20">
        <v>0</v>
      </c>
      <c r="C20">
        <v>1</v>
      </c>
      <c r="D20">
        <v>29</v>
      </c>
      <c r="F20" s="6">
        <v>21</v>
      </c>
      <c r="G20" s="6">
        <f t="shared" si="0"/>
        <v>196</v>
      </c>
      <c r="H20" s="6">
        <f t="shared" si="1"/>
        <v>15</v>
      </c>
      <c r="I20" s="6">
        <f t="shared" si="2"/>
        <v>20</v>
      </c>
      <c r="J20" s="6">
        <f t="shared" si="3"/>
        <v>2</v>
      </c>
      <c r="K20" s="7">
        <f t="shared" si="4"/>
        <v>0.90740740740740744</v>
      </c>
      <c r="L20" s="7">
        <f t="shared" si="5"/>
        <v>0.5714285714285714</v>
      </c>
      <c r="M20" s="8">
        <f t="shared" si="6"/>
        <v>9.259259259259256E-2</v>
      </c>
      <c r="N20" s="8">
        <f t="shared" si="7"/>
        <v>0.4285714285714286</v>
      </c>
      <c r="O20" s="9">
        <f t="shared" si="8"/>
        <v>0.47883597883597884</v>
      </c>
      <c r="P20" s="10">
        <f t="shared" si="9"/>
        <v>88.288095238095238</v>
      </c>
      <c r="S20" s="8">
        <v>0.4285714285714286</v>
      </c>
      <c r="T20" s="1">
        <v>0.90740740740740744</v>
      </c>
    </row>
    <row r="21" spans="1:20" x14ac:dyDescent="0.25">
      <c r="A21">
        <v>204</v>
      </c>
      <c r="B21">
        <v>0</v>
      </c>
      <c r="C21">
        <v>1</v>
      </c>
      <c r="D21">
        <v>25</v>
      </c>
      <c r="F21" s="6">
        <v>22</v>
      </c>
      <c r="G21" s="6">
        <f t="shared" si="0"/>
        <v>187</v>
      </c>
      <c r="H21" s="6">
        <f t="shared" si="1"/>
        <v>12</v>
      </c>
      <c r="I21" s="6">
        <f t="shared" si="2"/>
        <v>29</v>
      </c>
      <c r="J21" s="6">
        <f t="shared" si="3"/>
        <v>5</v>
      </c>
      <c r="K21" s="7">
        <f t="shared" si="4"/>
        <v>0.8657407407407407</v>
      </c>
      <c r="L21" s="7">
        <f t="shared" si="5"/>
        <v>0.70731707317073167</v>
      </c>
      <c r="M21" s="8">
        <f t="shared" si="6"/>
        <v>0.1342592592592593</v>
      </c>
      <c r="N21" s="8">
        <f t="shared" si="7"/>
        <v>0.29268292682926833</v>
      </c>
      <c r="O21" s="9">
        <f t="shared" si="8"/>
        <v>0.57305781391147237</v>
      </c>
      <c r="P21" s="10">
        <f t="shared" si="9"/>
        <v>85.417581300812998</v>
      </c>
      <c r="S21" s="8">
        <v>0.29268292682926833</v>
      </c>
      <c r="T21" s="1">
        <v>0.8657407407407407</v>
      </c>
    </row>
    <row r="22" spans="1:20" x14ac:dyDescent="0.25">
      <c r="A22">
        <v>209</v>
      </c>
      <c r="B22">
        <v>0</v>
      </c>
      <c r="C22">
        <v>1</v>
      </c>
      <c r="D22">
        <v>24</v>
      </c>
      <c r="F22" s="6">
        <v>23</v>
      </c>
      <c r="G22" s="6">
        <f t="shared" si="0"/>
        <v>181</v>
      </c>
      <c r="H22" s="6">
        <f t="shared" si="1"/>
        <v>10</v>
      </c>
      <c r="I22" s="6">
        <f t="shared" si="2"/>
        <v>35</v>
      </c>
      <c r="J22" s="6">
        <f t="shared" si="3"/>
        <v>7</v>
      </c>
      <c r="K22" s="7">
        <f t="shared" si="4"/>
        <v>0.83796296296296291</v>
      </c>
      <c r="L22" s="7">
        <f t="shared" si="5"/>
        <v>0.77777777777777779</v>
      </c>
      <c r="M22" s="8">
        <f t="shared" si="6"/>
        <v>0.16203703703703709</v>
      </c>
      <c r="N22" s="8">
        <f t="shared" si="7"/>
        <v>0.22222222222222221</v>
      </c>
      <c r="O22" s="9">
        <f t="shared" si="8"/>
        <v>0.6157407407407407</v>
      </c>
      <c r="P22" s="10">
        <f t="shared" si="9"/>
        <v>83.356944444444437</v>
      </c>
      <c r="S22" s="8">
        <v>0.22222222222222221</v>
      </c>
      <c r="T22" s="1">
        <v>0.83796296296296291</v>
      </c>
    </row>
    <row r="23" spans="1:20" x14ac:dyDescent="0.25">
      <c r="A23">
        <v>79</v>
      </c>
      <c r="B23">
        <v>0</v>
      </c>
      <c r="C23">
        <v>1</v>
      </c>
      <c r="D23">
        <v>9</v>
      </c>
      <c r="F23" s="6">
        <v>24</v>
      </c>
      <c r="G23" s="6">
        <f t="shared" si="0"/>
        <v>175</v>
      </c>
      <c r="H23" s="6">
        <f t="shared" si="1"/>
        <v>6</v>
      </c>
      <c r="I23" s="6">
        <f t="shared" si="2"/>
        <v>41</v>
      </c>
      <c r="J23" s="6">
        <f t="shared" si="3"/>
        <v>11</v>
      </c>
      <c r="K23" s="7">
        <f t="shared" si="4"/>
        <v>0.81018518518518523</v>
      </c>
      <c r="L23" s="7">
        <f t="shared" si="5"/>
        <v>0.87234042553191493</v>
      </c>
      <c r="M23" s="8">
        <f t="shared" si="6"/>
        <v>0.18981481481481477</v>
      </c>
      <c r="N23" s="8">
        <f t="shared" si="7"/>
        <v>0.12765957446808507</v>
      </c>
      <c r="O23" s="9">
        <f t="shared" si="8"/>
        <v>0.68252561071710005</v>
      </c>
      <c r="P23" s="10">
        <f t="shared" si="9"/>
        <v>81.472251773049649</v>
      </c>
      <c r="S23" s="8">
        <v>0.12765957446808507</v>
      </c>
      <c r="T23" s="1">
        <v>0.81018518518518523</v>
      </c>
    </row>
    <row r="24" spans="1:20" x14ac:dyDescent="0.25">
      <c r="A24">
        <v>235</v>
      </c>
      <c r="B24">
        <v>0</v>
      </c>
      <c r="C24">
        <v>1</v>
      </c>
      <c r="D24">
        <v>24</v>
      </c>
      <c r="F24" s="6">
        <v>25</v>
      </c>
      <c r="G24" s="6">
        <f t="shared" si="0"/>
        <v>166</v>
      </c>
      <c r="H24" s="6">
        <f t="shared" si="1"/>
        <v>6</v>
      </c>
      <c r="I24" s="6">
        <f t="shared" si="2"/>
        <v>50</v>
      </c>
      <c r="J24" s="6">
        <f t="shared" si="3"/>
        <v>11</v>
      </c>
      <c r="K24" s="7">
        <f t="shared" si="4"/>
        <v>0.76851851851851849</v>
      </c>
      <c r="L24" s="7">
        <f t="shared" si="5"/>
        <v>0.8928571428571429</v>
      </c>
      <c r="M24" s="8">
        <f t="shared" si="6"/>
        <v>0.23148148148148151</v>
      </c>
      <c r="N24" s="8">
        <f t="shared" si="7"/>
        <v>0.1071428571428571</v>
      </c>
      <c r="O24" s="9">
        <f t="shared" si="8"/>
        <v>0.66137566137566139</v>
      </c>
      <c r="P24" s="10">
        <f t="shared" si="9"/>
        <v>77.759523809523799</v>
      </c>
      <c r="S24" s="8">
        <v>0.1071428571428571</v>
      </c>
      <c r="T24" s="1">
        <v>0.76851851851851849</v>
      </c>
    </row>
    <row r="25" spans="1:20" x14ac:dyDescent="0.25">
      <c r="A25">
        <v>246</v>
      </c>
      <c r="B25">
        <v>0</v>
      </c>
      <c r="C25">
        <v>1</v>
      </c>
      <c r="D25">
        <v>31</v>
      </c>
      <c r="F25" s="6">
        <v>26</v>
      </c>
      <c r="G25" s="6">
        <f t="shared" si="0"/>
        <v>155</v>
      </c>
      <c r="H25" s="6">
        <f t="shared" si="1"/>
        <v>5</v>
      </c>
      <c r="I25" s="6">
        <f t="shared" si="2"/>
        <v>61</v>
      </c>
      <c r="J25" s="6">
        <f t="shared" si="3"/>
        <v>12</v>
      </c>
      <c r="K25" s="7">
        <f t="shared" si="4"/>
        <v>0.71759259259259256</v>
      </c>
      <c r="L25" s="7">
        <f t="shared" si="5"/>
        <v>0.9242424242424242</v>
      </c>
      <c r="M25" s="8">
        <f t="shared" si="6"/>
        <v>0.28240740740740744</v>
      </c>
      <c r="N25" s="8">
        <f t="shared" si="7"/>
        <v>7.5757575757575801E-2</v>
      </c>
      <c r="O25" s="9">
        <f t="shared" si="8"/>
        <v>0.64183501683501687</v>
      </c>
      <c r="P25" s="10">
        <f t="shared" si="9"/>
        <v>73.267803030303028</v>
      </c>
      <c r="S25" s="8">
        <v>7.5757575757575801E-2</v>
      </c>
      <c r="T25" s="1">
        <v>0.71759259259259256</v>
      </c>
    </row>
    <row r="26" spans="1:20" x14ac:dyDescent="0.25">
      <c r="A26">
        <v>248</v>
      </c>
      <c r="B26">
        <v>1</v>
      </c>
      <c r="C26">
        <v>1</v>
      </c>
      <c r="D26">
        <v>23</v>
      </c>
      <c r="F26" s="6">
        <v>27</v>
      </c>
      <c r="G26" s="6">
        <f t="shared" si="0"/>
        <v>142</v>
      </c>
      <c r="H26" s="6">
        <f t="shared" si="1"/>
        <v>5</v>
      </c>
      <c r="I26" s="6">
        <f t="shared" si="2"/>
        <v>74</v>
      </c>
      <c r="J26" s="6">
        <f t="shared" si="3"/>
        <v>12</v>
      </c>
      <c r="K26" s="7">
        <f t="shared" si="4"/>
        <v>0.65740740740740744</v>
      </c>
      <c r="L26" s="7">
        <f t="shared" si="5"/>
        <v>0.93670886075949367</v>
      </c>
      <c r="M26" s="8">
        <f t="shared" si="6"/>
        <v>0.34259259259259256</v>
      </c>
      <c r="N26" s="8">
        <f t="shared" si="7"/>
        <v>6.3291139240506333E-2</v>
      </c>
      <c r="O26" s="9">
        <f t="shared" si="8"/>
        <v>0.59411626816690122</v>
      </c>
      <c r="P26" s="10">
        <f t="shared" si="9"/>
        <v>67.779641350210966</v>
      </c>
      <c r="S26" s="8">
        <v>6.3291139240506333E-2</v>
      </c>
      <c r="T26" s="1">
        <v>0.65740740740740744</v>
      </c>
    </row>
    <row r="27" spans="1:20" x14ac:dyDescent="0.25">
      <c r="A27">
        <v>276</v>
      </c>
      <c r="B27">
        <v>0</v>
      </c>
      <c r="C27">
        <v>1</v>
      </c>
      <c r="D27">
        <v>26</v>
      </c>
      <c r="F27" s="6">
        <v>28</v>
      </c>
      <c r="G27" s="6">
        <f t="shared" si="0"/>
        <v>118</v>
      </c>
      <c r="H27" s="6">
        <f t="shared" si="1"/>
        <v>5</v>
      </c>
      <c r="I27" s="6">
        <f t="shared" si="2"/>
        <v>98</v>
      </c>
      <c r="J27" s="6">
        <f t="shared" si="3"/>
        <v>12</v>
      </c>
      <c r="K27" s="7">
        <f t="shared" si="4"/>
        <v>0.54629629629629628</v>
      </c>
      <c r="L27" s="7">
        <f t="shared" si="5"/>
        <v>0.95145631067961167</v>
      </c>
      <c r="M27" s="8">
        <f t="shared" si="6"/>
        <v>0.45370370370370372</v>
      </c>
      <c r="N27" s="8">
        <f t="shared" si="7"/>
        <v>4.8543689320388328E-2</v>
      </c>
      <c r="O27" s="9">
        <f t="shared" si="8"/>
        <v>0.49775260697590795</v>
      </c>
      <c r="P27" s="10">
        <f t="shared" si="9"/>
        <v>57.587297734627825</v>
      </c>
      <c r="S27" s="8">
        <v>4.8543689320388328E-2</v>
      </c>
      <c r="T27" s="1">
        <v>0.54629629629629628</v>
      </c>
    </row>
    <row r="28" spans="1:20" x14ac:dyDescent="0.25">
      <c r="A28">
        <v>304</v>
      </c>
      <c r="B28">
        <v>0</v>
      </c>
      <c r="C28">
        <v>1</v>
      </c>
      <c r="D28">
        <v>21</v>
      </c>
      <c r="F28" s="6">
        <v>29</v>
      </c>
      <c r="G28" s="6">
        <f t="shared" si="0"/>
        <v>98</v>
      </c>
      <c r="H28" s="6">
        <f t="shared" si="1"/>
        <v>4</v>
      </c>
      <c r="I28" s="6">
        <f t="shared" si="2"/>
        <v>118</v>
      </c>
      <c r="J28" s="6">
        <f t="shared" si="3"/>
        <v>13</v>
      </c>
      <c r="K28" s="7">
        <f t="shared" si="4"/>
        <v>0.45370370370370372</v>
      </c>
      <c r="L28" s="7">
        <f t="shared" si="5"/>
        <v>0.96721311475409832</v>
      </c>
      <c r="M28" s="8">
        <f t="shared" si="6"/>
        <v>0.54629629629629628</v>
      </c>
      <c r="N28" s="8">
        <f t="shared" si="7"/>
        <v>3.2786885245901676E-2</v>
      </c>
      <c r="O28" s="9">
        <f t="shared" si="8"/>
        <v>0.42091681845780204</v>
      </c>
      <c r="P28" s="10">
        <f t="shared" si="9"/>
        <v>49.11898907103825</v>
      </c>
      <c r="S28" s="8">
        <v>3.2786885245901676E-2</v>
      </c>
      <c r="T28" s="1">
        <v>0.45370370370370372</v>
      </c>
    </row>
    <row r="29" spans="1:20" x14ac:dyDescent="0.25">
      <c r="A29">
        <v>51</v>
      </c>
      <c r="B29">
        <v>1</v>
      </c>
      <c r="C29">
        <v>1</v>
      </c>
      <c r="D29">
        <v>28</v>
      </c>
      <c r="F29" s="6">
        <v>30</v>
      </c>
      <c r="G29" s="6">
        <f t="shared" si="0"/>
        <v>78</v>
      </c>
      <c r="H29" s="6">
        <f t="shared" si="1"/>
        <v>4</v>
      </c>
      <c r="I29" s="6">
        <f t="shared" si="2"/>
        <v>138</v>
      </c>
      <c r="J29" s="6">
        <f t="shared" si="3"/>
        <v>13</v>
      </c>
      <c r="K29" s="7">
        <f t="shared" si="4"/>
        <v>0.3611111111111111</v>
      </c>
      <c r="L29" s="7">
        <f t="shared" si="5"/>
        <v>0.971830985915493</v>
      </c>
      <c r="M29" s="8">
        <f t="shared" si="6"/>
        <v>0.63888888888888884</v>
      </c>
      <c r="N29" s="8">
        <f t="shared" si="7"/>
        <v>2.8169014084507005E-2</v>
      </c>
      <c r="O29" s="9">
        <f t="shared" si="8"/>
        <v>0.33294209702660416</v>
      </c>
      <c r="P29" s="10">
        <f t="shared" si="9"/>
        <v>40.569366197183101</v>
      </c>
      <c r="S29" s="8">
        <v>2.8169014084507005E-2</v>
      </c>
      <c r="T29" s="1">
        <v>0.3611111111111111</v>
      </c>
    </row>
    <row r="30" spans="1:20" x14ac:dyDescent="0.25">
      <c r="A30">
        <v>355</v>
      </c>
      <c r="B30">
        <v>0</v>
      </c>
      <c r="C30">
        <v>1</v>
      </c>
      <c r="D30">
        <v>30</v>
      </c>
      <c r="F30" s="6">
        <v>31</v>
      </c>
      <c r="G30" s="6">
        <f t="shared" si="0"/>
        <v>63</v>
      </c>
      <c r="H30" s="6">
        <f t="shared" si="1"/>
        <v>3</v>
      </c>
      <c r="I30" s="6">
        <f t="shared" si="2"/>
        <v>153</v>
      </c>
      <c r="J30" s="6">
        <f t="shared" si="3"/>
        <v>14</v>
      </c>
      <c r="K30" s="7">
        <f t="shared" si="4"/>
        <v>0.29166666666666669</v>
      </c>
      <c r="L30" s="7">
        <f t="shared" si="5"/>
        <v>0.98076923076923073</v>
      </c>
      <c r="M30" s="8">
        <f t="shared" si="6"/>
        <v>0.70833333333333326</v>
      </c>
      <c r="N30" s="8">
        <f t="shared" si="7"/>
        <v>1.9230769230769273E-2</v>
      </c>
      <c r="O30" s="9">
        <f t="shared" si="8"/>
        <v>0.27243589743589736</v>
      </c>
      <c r="P30" s="10">
        <f t="shared" si="9"/>
        <v>34.197115384615387</v>
      </c>
      <c r="S30" s="8">
        <v>1.9230769230769273E-2</v>
      </c>
      <c r="T30" s="1">
        <v>0.29166666666666669</v>
      </c>
    </row>
    <row r="31" spans="1:20" x14ac:dyDescent="0.25">
      <c r="A31">
        <v>346</v>
      </c>
      <c r="B31">
        <v>0</v>
      </c>
      <c r="C31">
        <v>1</v>
      </c>
      <c r="D31">
        <v>27</v>
      </c>
      <c r="F31" s="6">
        <v>32</v>
      </c>
      <c r="G31" s="6">
        <f t="shared" si="0"/>
        <v>51</v>
      </c>
      <c r="H31" s="6">
        <f t="shared" si="1"/>
        <v>2</v>
      </c>
      <c r="I31" s="6">
        <f t="shared" si="2"/>
        <v>165</v>
      </c>
      <c r="J31" s="6">
        <f t="shared" si="3"/>
        <v>15</v>
      </c>
      <c r="K31" s="7">
        <f t="shared" si="4"/>
        <v>0.2361111111111111</v>
      </c>
      <c r="L31" s="7">
        <f t="shared" si="5"/>
        <v>0.9880239520958084</v>
      </c>
      <c r="M31" s="8">
        <f t="shared" si="6"/>
        <v>0.76388888888888884</v>
      </c>
      <c r="N31" s="8">
        <f t="shared" si="7"/>
        <v>1.19760479041916E-2</v>
      </c>
      <c r="O31" s="9">
        <f t="shared" si="8"/>
        <v>0.22413506320691945</v>
      </c>
      <c r="P31" s="10">
        <f t="shared" si="9"/>
        <v>29.1000748502994</v>
      </c>
      <c r="S31" s="8">
        <v>1.19760479041916E-2</v>
      </c>
      <c r="T31" s="1">
        <v>0.2361111111111111</v>
      </c>
    </row>
    <row r="32" spans="1:20" x14ac:dyDescent="0.25">
      <c r="A32">
        <v>366</v>
      </c>
      <c r="B32">
        <v>0</v>
      </c>
      <c r="C32">
        <v>1</v>
      </c>
      <c r="D32">
        <v>27</v>
      </c>
      <c r="F32" s="6">
        <v>33</v>
      </c>
      <c r="G32" s="6">
        <f t="shared" si="0"/>
        <v>39</v>
      </c>
      <c r="H32" s="6">
        <f t="shared" si="1"/>
        <v>2</v>
      </c>
      <c r="I32" s="6">
        <f t="shared" si="2"/>
        <v>177</v>
      </c>
      <c r="J32" s="6">
        <f t="shared" si="3"/>
        <v>15</v>
      </c>
      <c r="K32" s="7">
        <f t="shared" si="4"/>
        <v>0.18055555555555555</v>
      </c>
      <c r="L32" s="7">
        <f t="shared" si="5"/>
        <v>0.98882681564245811</v>
      </c>
      <c r="M32" s="8">
        <f t="shared" si="6"/>
        <v>0.81944444444444442</v>
      </c>
      <c r="N32" s="8">
        <f t="shared" si="7"/>
        <v>1.1173184357541888E-2</v>
      </c>
      <c r="O32" s="9">
        <f t="shared" si="8"/>
        <v>0.16938237119801358</v>
      </c>
      <c r="P32" s="10">
        <f t="shared" si="9"/>
        <v>23.955935754189941</v>
      </c>
      <c r="S32" s="8">
        <v>1.1173184357541888E-2</v>
      </c>
      <c r="T32" s="1">
        <v>0.18055555555555555</v>
      </c>
    </row>
    <row r="33" spans="1:20" x14ac:dyDescent="0.25">
      <c r="A33">
        <v>373</v>
      </c>
      <c r="B33">
        <v>0</v>
      </c>
      <c r="C33">
        <v>1</v>
      </c>
      <c r="D33">
        <v>28</v>
      </c>
      <c r="F33" s="6">
        <v>34</v>
      </c>
      <c r="G33" s="6">
        <f t="shared" si="0"/>
        <v>29</v>
      </c>
      <c r="H33" s="6">
        <f t="shared" si="1"/>
        <v>1</v>
      </c>
      <c r="I33" s="6">
        <f t="shared" si="2"/>
        <v>187</v>
      </c>
      <c r="J33" s="6">
        <f t="shared" si="3"/>
        <v>16</v>
      </c>
      <c r="K33" s="7">
        <f t="shared" si="4"/>
        <v>0.13425925925925927</v>
      </c>
      <c r="L33" s="7">
        <f t="shared" si="5"/>
        <v>0.99468085106382975</v>
      </c>
      <c r="M33" s="8">
        <f t="shared" si="6"/>
        <v>0.8657407407407407</v>
      </c>
      <c r="N33" s="8">
        <f t="shared" si="7"/>
        <v>5.3191489361702482E-3</v>
      </c>
      <c r="O33" s="9">
        <f t="shared" si="8"/>
        <v>0.12894011032308894</v>
      </c>
      <c r="P33" s="10">
        <f t="shared" si="9"/>
        <v>19.707003546099287</v>
      </c>
      <c r="S33" s="8">
        <v>5.3191489361702482E-3</v>
      </c>
      <c r="T33" s="1">
        <v>0.13425925925925927</v>
      </c>
    </row>
    <row r="34" spans="1:20" x14ac:dyDescent="0.25">
      <c r="A34">
        <v>259</v>
      </c>
      <c r="B34">
        <v>0</v>
      </c>
      <c r="C34">
        <v>0</v>
      </c>
      <c r="D34">
        <v>21</v>
      </c>
      <c r="F34" s="6">
        <v>35</v>
      </c>
      <c r="G34" s="6">
        <f t="shared" si="0"/>
        <v>21</v>
      </c>
      <c r="H34" s="6">
        <f t="shared" si="1"/>
        <v>1</v>
      </c>
      <c r="I34" s="6">
        <f t="shared" si="2"/>
        <v>195</v>
      </c>
      <c r="J34" s="6">
        <f t="shared" si="3"/>
        <v>16</v>
      </c>
      <c r="K34" s="7">
        <f t="shared" si="4"/>
        <v>9.7222222222222224E-2</v>
      </c>
      <c r="L34" s="7">
        <f t="shared" si="5"/>
        <v>0.99489795918367352</v>
      </c>
      <c r="M34" s="8">
        <f t="shared" si="6"/>
        <v>0.90277777777777779</v>
      </c>
      <c r="N34" s="8">
        <f t="shared" si="7"/>
        <v>5.1020408163264808E-3</v>
      </c>
      <c r="O34" s="9">
        <f t="shared" si="8"/>
        <v>9.212018140589584E-2</v>
      </c>
      <c r="P34" s="10">
        <f t="shared" si="9"/>
        <v>16.275255102040816</v>
      </c>
      <c r="S34" s="8">
        <v>5.1020408163264808E-3</v>
      </c>
      <c r="T34" s="1">
        <v>9.7222222222222224E-2</v>
      </c>
    </row>
    <row r="35" spans="1:20" x14ac:dyDescent="0.25">
      <c r="A35">
        <v>387</v>
      </c>
      <c r="B35">
        <v>0</v>
      </c>
      <c r="C35">
        <v>1</v>
      </c>
      <c r="D35">
        <v>28</v>
      </c>
      <c r="F35" s="6">
        <v>36</v>
      </c>
      <c r="G35" s="6">
        <f t="shared" si="0"/>
        <v>14</v>
      </c>
      <c r="H35" s="6">
        <f t="shared" si="1"/>
        <v>1</v>
      </c>
      <c r="I35" s="6">
        <f t="shared" si="2"/>
        <v>202</v>
      </c>
      <c r="J35" s="6">
        <f t="shared" si="3"/>
        <v>16</v>
      </c>
      <c r="K35" s="7">
        <f t="shared" si="4"/>
        <v>6.4814814814814811E-2</v>
      </c>
      <c r="L35" s="7">
        <f t="shared" si="5"/>
        <v>0.99507389162561577</v>
      </c>
      <c r="M35" s="8">
        <f t="shared" si="6"/>
        <v>0.93518518518518523</v>
      </c>
      <c r="N35" s="8">
        <f t="shared" si="7"/>
        <v>4.9261083743842304E-3</v>
      </c>
      <c r="O35" s="9">
        <f t="shared" si="8"/>
        <v>5.9888706440430539E-2</v>
      </c>
      <c r="P35" s="10">
        <f t="shared" si="9"/>
        <v>13.272372742200325</v>
      </c>
      <c r="S35" s="8">
        <v>4.9261083743842304E-3</v>
      </c>
      <c r="T35" s="1">
        <v>6.4814814814814811E-2</v>
      </c>
    </row>
    <row r="36" spans="1:20" x14ac:dyDescent="0.25">
      <c r="A36">
        <v>397</v>
      </c>
      <c r="B36">
        <v>0</v>
      </c>
      <c r="C36">
        <v>1</v>
      </c>
      <c r="D36">
        <v>31</v>
      </c>
      <c r="F36" s="6">
        <v>37</v>
      </c>
      <c r="G36" s="6">
        <f t="shared" si="0"/>
        <v>8</v>
      </c>
      <c r="H36" s="6">
        <f t="shared" si="1"/>
        <v>1</v>
      </c>
      <c r="I36" s="6">
        <f t="shared" si="2"/>
        <v>208</v>
      </c>
      <c r="J36" s="6">
        <f t="shared" si="3"/>
        <v>16</v>
      </c>
      <c r="K36" s="7">
        <f t="shared" si="4"/>
        <v>3.7037037037037035E-2</v>
      </c>
      <c r="L36" s="7">
        <f t="shared" si="5"/>
        <v>0.99521531100478466</v>
      </c>
      <c r="M36" s="8">
        <f t="shared" si="6"/>
        <v>0.96296296296296302</v>
      </c>
      <c r="N36" s="8">
        <f t="shared" si="7"/>
        <v>4.784688995215336E-3</v>
      </c>
      <c r="O36" s="9">
        <f t="shared" si="8"/>
        <v>3.2252348041821755E-2</v>
      </c>
      <c r="P36" s="10">
        <f t="shared" si="9"/>
        <v>10.698405103668259</v>
      </c>
      <c r="S36" s="8">
        <v>4.784688995215336E-3</v>
      </c>
      <c r="T36" s="1">
        <v>3.7037037037037035E-2</v>
      </c>
    </row>
    <row r="37" spans="1:20" x14ac:dyDescent="0.25">
      <c r="A37">
        <v>398</v>
      </c>
      <c r="B37">
        <v>1</v>
      </c>
      <c r="C37">
        <v>1</v>
      </c>
      <c r="D37">
        <v>23</v>
      </c>
      <c r="F37" s="6">
        <v>38</v>
      </c>
      <c r="G37" s="6">
        <f t="shared" si="0"/>
        <v>4</v>
      </c>
      <c r="H37" s="6">
        <f t="shared" si="1"/>
        <v>1</v>
      </c>
      <c r="I37" s="6">
        <f t="shared" si="2"/>
        <v>212</v>
      </c>
      <c r="J37" s="6">
        <f t="shared" si="3"/>
        <v>16</v>
      </c>
      <c r="K37" s="7">
        <f t="shared" si="4"/>
        <v>1.8518518518518517E-2</v>
      </c>
      <c r="L37" s="7">
        <f t="shared" si="5"/>
        <v>0.99530516431924887</v>
      </c>
      <c r="M37" s="8">
        <f t="shared" si="6"/>
        <v>0.98148148148148151</v>
      </c>
      <c r="N37" s="8">
        <f t="shared" si="7"/>
        <v>4.6948356807511304E-3</v>
      </c>
      <c r="O37" s="9">
        <f t="shared" si="8"/>
        <v>1.3823682837767359E-2</v>
      </c>
      <c r="P37" s="10">
        <f t="shared" si="9"/>
        <v>8.9823943661971803</v>
      </c>
      <c r="S37" s="8">
        <v>4.6948356807511304E-3</v>
      </c>
      <c r="T37" s="1">
        <v>1.8518518518518517E-2</v>
      </c>
    </row>
    <row r="38" spans="1:20" x14ac:dyDescent="0.25">
      <c r="A38">
        <v>415</v>
      </c>
      <c r="B38">
        <v>0</v>
      </c>
      <c r="C38">
        <v>0</v>
      </c>
      <c r="D38">
        <v>30</v>
      </c>
      <c r="F38" s="6">
        <v>40</v>
      </c>
      <c r="G38" s="6">
        <f t="shared" si="0"/>
        <v>2</v>
      </c>
      <c r="H38" s="6">
        <f t="shared" si="1"/>
        <v>1</v>
      </c>
      <c r="I38" s="6">
        <f t="shared" si="2"/>
        <v>214</v>
      </c>
      <c r="J38" s="6">
        <f t="shared" si="3"/>
        <v>16</v>
      </c>
      <c r="K38" s="7">
        <f t="shared" si="4"/>
        <v>9.2592592592592587E-3</v>
      </c>
      <c r="L38" s="7">
        <f t="shared" si="5"/>
        <v>0.99534883720930234</v>
      </c>
      <c r="M38" s="8">
        <f t="shared" si="6"/>
        <v>0.9907407407407407</v>
      </c>
      <c r="N38" s="8">
        <f t="shared" si="7"/>
        <v>4.6511627906976605E-3</v>
      </c>
      <c r="O38" s="9">
        <f t="shared" si="8"/>
        <v>4.6080964685615289E-3</v>
      </c>
      <c r="P38" s="10">
        <f t="shared" si="9"/>
        <v>8.1243798449612363</v>
      </c>
      <c r="S38" s="8">
        <v>4.6511627906976605E-3</v>
      </c>
      <c r="T38" s="1">
        <v>9.2592592592592587E-3</v>
      </c>
    </row>
    <row r="39" spans="1:20" x14ac:dyDescent="0.25">
      <c r="A39">
        <v>434</v>
      </c>
      <c r="B39">
        <v>0</v>
      </c>
      <c r="C39">
        <v>1</v>
      </c>
      <c r="D39">
        <v>28</v>
      </c>
      <c r="F39">
        <v>41</v>
      </c>
      <c r="G39">
        <f t="shared" si="0"/>
        <v>0</v>
      </c>
      <c r="H39">
        <f t="shared" si="1"/>
        <v>0</v>
      </c>
      <c r="I39">
        <f t="shared" si="2"/>
        <v>216</v>
      </c>
      <c r="J39">
        <f t="shared" si="3"/>
        <v>17</v>
      </c>
      <c r="K39" s="1">
        <f t="shared" si="4"/>
        <v>0</v>
      </c>
      <c r="L39" s="1">
        <f t="shared" si="5"/>
        <v>1</v>
      </c>
      <c r="M39" s="2">
        <f t="shared" si="6"/>
        <v>1</v>
      </c>
      <c r="N39" s="2">
        <f t="shared" si="7"/>
        <v>0</v>
      </c>
      <c r="O39" s="3">
        <f t="shared" si="8"/>
        <v>0</v>
      </c>
      <c r="P39" s="4">
        <f t="shared" si="9"/>
        <v>7.2999999999999972</v>
      </c>
      <c r="S39" s="2">
        <v>0</v>
      </c>
      <c r="T39" s="1">
        <v>0</v>
      </c>
    </row>
    <row r="40" spans="1:20" x14ac:dyDescent="0.25">
      <c r="A40">
        <v>455</v>
      </c>
      <c r="B40">
        <v>0</v>
      </c>
      <c r="C40">
        <v>0</v>
      </c>
      <c r="D40">
        <v>22</v>
      </c>
    </row>
    <row r="41" spans="1:20" x14ac:dyDescent="0.25">
      <c r="A41">
        <v>441</v>
      </c>
      <c r="B41">
        <v>0</v>
      </c>
      <c r="C41">
        <v>1</v>
      </c>
      <c r="D41">
        <v>36</v>
      </c>
    </row>
    <row r="42" spans="1:20" x14ac:dyDescent="0.25">
      <c r="A42">
        <v>465</v>
      </c>
      <c r="B42">
        <v>1</v>
      </c>
      <c r="C42">
        <v>1</v>
      </c>
      <c r="D42">
        <v>20</v>
      </c>
    </row>
    <row r="43" spans="1:20" x14ac:dyDescent="0.25">
      <c r="A43">
        <v>471</v>
      </c>
      <c r="B43">
        <v>0</v>
      </c>
      <c r="C43">
        <v>1</v>
      </c>
      <c r="D43">
        <v>32</v>
      </c>
    </row>
    <row r="44" spans="1:20" x14ac:dyDescent="0.25">
      <c r="A44">
        <v>475</v>
      </c>
      <c r="B44">
        <v>0</v>
      </c>
      <c r="C44">
        <v>1</v>
      </c>
      <c r="D44">
        <v>18</v>
      </c>
    </row>
    <row r="45" spans="1:20" x14ac:dyDescent="0.25">
      <c r="A45">
        <v>227</v>
      </c>
      <c r="B45">
        <v>0</v>
      </c>
      <c r="C45">
        <v>1</v>
      </c>
      <c r="D45">
        <v>26</v>
      </c>
    </row>
    <row r="46" spans="1:20" x14ac:dyDescent="0.25">
      <c r="A46">
        <v>492</v>
      </c>
      <c r="B46">
        <v>1</v>
      </c>
      <c r="C46">
        <v>0</v>
      </c>
      <c r="D46">
        <v>23</v>
      </c>
    </row>
    <row r="47" spans="1:20" x14ac:dyDescent="0.25">
      <c r="A47">
        <v>504</v>
      </c>
      <c r="B47">
        <v>0</v>
      </c>
      <c r="C47">
        <v>1</v>
      </c>
      <c r="D47">
        <v>38</v>
      </c>
    </row>
    <row r="48" spans="1:20" x14ac:dyDescent="0.25">
      <c r="A48">
        <v>517</v>
      </c>
      <c r="B48">
        <v>1</v>
      </c>
      <c r="C48">
        <v>1</v>
      </c>
      <c r="D48">
        <v>36</v>
      </c>
    </row>
    <row r="49" spans="1:4" x14ac:dyDescent="0.25">
      <c r="A49">
        <v>531</v>
      </c>
      <c r="B49">
        <v>1</v>
      </c>
      <c r="C49">
        <v>1</v>
      </c>
      <c r="D49">
        <v>25</v>
      </c>
    </row>
    <row r="50" spans="1:4" x14ac:dyDescent="0.25">
      <c r="A50">
        <v>536</v>
      </c>
      <c r="B50">
        <v>0</v>
      </c>
      <c r="C50">
        <v>1</v>
      </c>
      <c r="D50">
        <v>34</v>
      </c>
    </row>
    <row r="51" spans="1:4" x14ac:dyDescent="0.25">
      <c r="A51">
        <v>538</v>
      </c>
      <c r="B51">
        <v>0</v>
      </c>
      <c r="C51">
        <v>1</v>
      </c>
      <c r="D51">
        <v>33</v>
      </c>
    </row>
    <row r="52" spans="1:4" x14ac:dyDescent="0.25">
      <c r="A52">
        <v>537</v>
      </c>
      <c r="B52">
        <v>0</v>
      </c>
      <c r="C52">
        <v>1</v>
      </c>
      <c r="D52">
        <v>28</v>
      </c>
    </row>
    <row r="53" spans="1:4" x14ac:dyDescent="0.25">
      <c r="A53">
        <v>539</v>
      </c>
      <c r="B53">
        <v>0</v>
      </c>
      <c r="C53">
        <v>1</v>
      </c>
      <c r="D53">
        <v>26</v>
      </c>
    </row>
    <row r="54" spans="1:4" x14ac:dyDescent="0.25">
      <c r="A54">
        <v>524</v>
      </c>
      <c r="B54">
        <v>0</v>
      </c>
      <c r="C54">
        <v>1</v>
      </c>
      <c r="D54">
        <v>35</v>
      </c>
    </row>
    <row r="55" spans="1:4" x14ac:dyDescent="0.25">
      <c r="A55">
        <v>542</v>
      </c>
      <c r="B55">
        <v>0</v>
      </c>
      <c r="C55">
        <v>1</v>
      </c>
      <c r="D55">
        <v>29</v>
      </c>
    </row>
    <row r="56" spans="1:4" x14ac:dyDescent="0.25">
      <c r="A56">
        <v>540</v>
      </c>
      <c r="B56">
        <v>0</v>
      </c>
      <c r="C56">
        <v>1</v>
      </c>
      <c r="D56">
        <v>31</v>
      </c>
    </row>
    <row r="57" spans="1:4" x14ac:dyDescent="0.25">
      <c r="A57">
        <v>547</v>
      </c>
      <c r="B57">
        <v>0</v>
      </c>
      <c r="C57">
        <v>1</v>
      </c>
      <c r="D57">
        <v>22</v>
      </c>
    </row>
    <row r="58" spans="1:4" x14ac:dyDescent="0.25">
      <c r="A58">
        <v>549</v>
      </c>
      <c r="B58">
        <v>0</v>
      </c>
      <c r="C58">
        <v>1</v>
      </c>
      <c r="D58">
        <v>22</v>
      </c>
    </row>
    <row r="59" spans="1:4" x14ac:dyDescent="0.25">
      <c r="A59">
        <v>559</v>
      </c>
      <c r="B59">
        <v>1</v>
      </c>
      <c r="C59">
        <v>1</v>
      </c>
      <c r="D59">
        <v>36</v>
      </c>
    </row>
    <row r="60" spans="1:4" x14ac:dyDescent="0.25">
      <c r="A60">
        <v>560</v>
      </c>
      <c r="B60">
        <v>0</v>
      </c>
      <c r="C60">
        <v>1</v>
      </c>
      <c r="D60">
        <v>31</v>
      </c>
    </row>
    <row r="61" spans="1:4" x14ac:dyDescent="0.25">
      <c r="A61">
        <v>565</v>
      </c>
      <c r="B61">
        <v>1</v>
      </c>
      <c r="C61">
        <v>0</v>
      </c>
      <c r="D61">
        <v>25</v>
      </c>
    </row>
    <row r="62" spans="1:4" x14ac:dyDescent="0.25">
      <c r="A62">
        <v>566</v>
      </c>
      <c r="B62">
        <v>0</v>
      </c>
      <c r="C62">
        <v>1</v>
      </c>
      <c r="D62">
        <v>29</v>
      </c>
    </row>
    <row r="63" spans="1:4" x14ac:dyDescent="0.25">
      <c r="A63">
        <v>574</v>
      </c>
      <c r="B63">
        <v>0</v>
      </c>
      <c r="C63">
        <v>1</v>
      </c>
      <c r="D63">
        <v>30</v>
      </c>
    </row>
    <row r="64" spans="1:4" x14ac:dyDescent="0.25">
      <c r="A64">
        <v>606</v>
      </c>
      <c r="B64">
        <v>0</v>
      </c>
      <c r="C64">
        <v>1</v>
      </c>
      <c r="D64">
        <v>24</v>
      </c>
    </row>
    <row r="65" spans="1:4" x14ac:dyDescent="0.25">
      <c r="A65">
        <v>581</v>
      </c>
      <c r="B65">
        <v>0</v>
      </c>
      <c r="C65">
        <v>1</v>
      </c>
      <c r="D65">
        <v>36</v>
      </c>
    </row>
    <row r="66" spans="1:4" x14ac:dyDescent="0.25">
      <c r="A66">
        <v>609</v>
      </c>
      <c r="B66">
        <v>0</v>
      </c>
      <c r="C66">
        <v>1</v>
      </c>
      <c r="D66">
        <v>23</v>
      </c>
    </row>
    <row r="67" spans="1:4" x14ac:dyDescent="0.25">
      <c r="A67">
        <v>620</v>
      </c>
      <c r="B67">
        <v>0</v>
      </c>
      <c r="C67">
        <v>1</v>
      </c>
      <c r="D67">
        <v>27</v>
      </c>
    </row>
    <row r="68" spans="1:4" x14ac:dyDescent="0.25">
      <c r="A68">
        <v>644</v>
      </c>
      <c r="B68">
        <v>0</v>
      </c>
      <c r="C68">
        <v>1</v>
      </c>
      <c r="D68">
        <v>26</v>
      </c>
    </row>
    <row r="69" spans="1:4" x14ac:dyDescent="0.25">
      <c r="A69">
        <v>633</v>
      </c>
      <c r="B69">
        <v>0</v>
      </c>
      <c r="C69">
        <v>1</v>
      </c>
      <c r="D69">
        <v>35</v>
      </c>
    </row>
    <row r="70" spans="1:4" x14ac:dyDescent="0.25">
      <c r="A70">
        <v>653</v>
      </c>
      <c r="B70">
        <v>0</v>
      </c>
      <c r="C70">
        <v>1</v>
      </c>
      <c r="D70">
        <v>34</v>
      </c>
    </row>
    <row r="71" spans="1:4" x14ac:dyDescent="0.25">
      <c r="A71">
        <v>602</v>
      </c>
      <c r="B71">
        <v>0</v>
      </c>
      <c r="C71">
        <v>1</v>
      </c>
      <c r="D71">
        <v>29</v>
      </c>
    </row>
    <row r="72" spans="1:4" x14ac:dyDescent="0.25">
      <c r="A72">
        <v>685</v>
      </c>
      <c r="B72">
        <v>0</v>
      </c>
      <c r="C72">
        <v>1</v>
      </c>
      <c r="D72">
        <v>24</v>
      </c>
    </row>
    <row r="73" spans="1:4" x14ac:dyDescent="0.25">
      <c r="A73">
        <v>599</v>
      </c>
      <c r="B73">
        <v>0</v>
      </c>
      <c r="C73">
        <v>1</v>
      </c>
      <c r="D73">
        <v>27</v>
      </c>
    </row>
    <row r="74" spans="1:4" x14ac:dyDescent="0.25">
      <c r="A74">
        <v>693</v>
      </c>
      <c r="B74">
        <v>0</v>
      </c>
      <c r="C74">
        <v>1</v>
      </c>
      <c r="D74">
        <v>27</v>
      </c>
    </row>
    <row r="75" spans="1:4" x14ac:dyDescent="0.25">
      <c r="A75">
        <v>700</v>
      </c>
      <c r="B75">
        <v>0</v>
      </c>
      <c r="C75">
        <v>1</v>
      </c>
      <c r="D75">
        <v>23</v>
      </c>
    </row>
    <row r="76" spans="1:4" x14ac:dyDescent="0.25">
      <c r="A76">
        <v>717</v>
      </c>
      <c r="B76">
        <v>0</v>
      </c>
      <c r="C76">
        <v>1</v>
      </c>
      <c r="D76">
        <v>27</v>
      </c>
    </row>
    <row r="77" spans="1:4" x14ac:dyDescent="0.25">
      <c r="A77">
        <v>747</v>
      </c>
      <c r="B77">
        <v>0</v>
      </c>
      <c r="C77">
        <v>1</v>
      </c>
      <c r="D77">
        <v>28</v>
      </c>
    </row>
    <row r="78" spans="1:4" x14ac:dyDescent="0.25">
      <c r="A78">
        <v>789</v>
      </c>
      <c r="B78">
        <v>0</v>
      </c>
      <c r="C78">
        <v>0</v>
      </c>
      <c r="D78">
        <v>21</v>
      </c>
    </row>
    <row r="79" spans="1:4" x14ac:dyDescent="0.25">
      <c r="A79">
        <v>792</v>
      </c>
      <c r="B79">
        <v>0</v>
      </c>
      <c r="C79">
        <v>0</v>
      </c>
      <c r="D79">
        <v>23</v>
      </c>
    </row>
    <row r="80" spans="1:4" x14ac:dyDescent="0.25">
      <c r="A80">
        <v>49</v>
      </c>
      <c r="B80">
        <v>0</v>
      </c>
      <c r="C80">
        <v>1</v>
      </c>
      <c r="D80">
        <v>30</v>
      </c>
    </row>
    <row r="81" spans="1:4" x14ac:dyDescent="0.25">
      <c r="A81">
        <v>832</v>
      </c>
      <c r="B81">
        <v>0</v>
      </c>
      <c r="C81">
        <v>1</v>
      </c>
      <c r="D81">
        <v>33</v>
      </c>
    </row>
    <row r="82" spans="1:4" x14ac:dyDescent="0.25">
      <c r="A82">
        <v>840</v>
      </c>
      <c r="B82">
        <v>0</v>
      </c>
      <c r="C82">
        <v>1</v>
      </c>
      <c r="D82">
        <v>27</v>
      </c>
    </row>
    <row r="83" spans="1:4" x14ac:dyDescent="0.25">
      <c r="A83">
        <v>850</v>
      </c>
      <c r="B83">
        <v>0</v>
      </c>
      <c r="C83">
        <v>1</v>
      </c>
      <c r="D83">
        <v>29</v>
      </c>
    </row>
    <row r="84" spans="1:4" x14ac:dyDescent="0.25">
      <c r="A84">
        <v>813</v>
      </c>
      <c r="B84">
        <v>1</v>
      </c>
      <c r="C84">
        <v>1</v>
      </c>
      <c r="D84">
        <v>24</v>
      </c>
    </row>
    <row r="85" spans="1:4" x14ac:dyDescent="0.25">
      <c r="A85">
        <v>868</v>
      </c>
      <c r="B85">
        <v>0</v>
      </c>
      <c r="C85">
        <v>1</v>
      </c>
      <c r="D85">
        <v>26</v>
      </c>
    </row>
    <row r="86" spans="1:4" x14ac:dyDescent="0.25">
      <c r="A86">
        <v>876</v>
      </c>
      <c r="B86">
        <v>0</v>
      </c>
      <c r="C86">
        <v>1</v>
      </c>
      <c r="D86">
        <v>22</v>
      </c>
    </row>
    <row r="87" spans="1:4" x14ac:dyDescent="0.25">
      <c r="A87">
        <v>899</v>
      </c>
      <c r="B87">
        <v>0</v>
      </c>
      <c r="C87">
        <v>0</v>
      </c>
      <c r="D87">
        <v>28</v>
      </c>
    </row>
    <row r="88" spans="1:4" x14ac:dyDescent="0.25">
      <c r="A88">
        <v>907</v>
      </c>
      <c r="B88">
        <v>0</v>
      </c>
      <c r="C88">
        <v>1</v>
      </c>
      <c r="D88">
        <v>27</v>
      </c>
    </row>
    <row r="89" spans="1:4" x14ac:dyDescent="0.25">
      <c r="A89">
        <v>908</v>
      </c>
      <c r="B89">
        <v>0</v>
      </c>
      <c r="C89">
        <v>1</v>
      </c>
      <c r="D89">
        <v>5</v>
      </c>
    </row>
    <row r="90" spans="1:4" x14ac:dyDescent="0.25">
      <c r="A90">
        <v>949</v>
      </c>
      <c r="B90">
        <v>0</v>
      </c>
      <c r="C90">
        <v>1</v>
      </c>
      <c r="D90">
        <v>28</v>
      </c>
    </row>
    <row r="91" spans="1:4" x14ac:dyDescent="0.25">
      <c r="A91">
        <v>950</v>
      </c>
      <c r="B91">
        <v>1</v>
      </c>
      <c r="C91">
        <v>1</v>
      </c>
      <c r="D91">
        <v>26</v>
      </c>
    </row>
    <row r="92" spans="1:4" x14ac:dyDescent="0.25">
      <c r="A92">
        <v>976</v>
      </c>
      <c r="B92">
        <v>1</v>
      </c>
      <c r="C92">
        <v>1</v>
      </c>
      <c r="D92">
        <v>25</v>
      </c>
    </row>
    <row r="93" spans="1:4" x14ac:dyDescent="0.25">
      <c r="A93">
        <v>997</v>
      </c>
      <c r="B93">
        <v>0</v>
      </c>
      <c r="C93">
        <v>1</v>
      </c>
      <c r="D93">
        <v>15</v>
      </c>
    </row>
    <row r="94" spans="1:4" x14ac:dyDescent="0.25">
      <c r="A94">
        <v>1010</v>
      </c>
      <c r="B94">
        <v>0</v>
      </c>
      <c r="C94">
        <v>1</v>
      </c>
      <c r="D94">
        <v>32</v>
      </c>
    </row>
    <row r="95" spans="1:4" x14ac:dyDescent="0.25">
      <c r="A95">
        <v>1015</v>
      </c>
      <c r="B95">
        <v>0</v>
      </c>
      <c r="C95">
        <v>1</v>
      </c>
      <c r="D95">
        <v>34</v>
      </c>
    </row>
    <row r="96" spans="1:4" x14ac:dyDescent="0.25">
      <c r="A96">
        <v>1029</v>
      </c>
      <c r="B96">
        <v>0</v>
      </c>
      <c r="C96">
        <v>1</v>
      </c>
      <c r="D96">
        <v>27</v>
      </c>
    </row>
    <row r="97" spans="1:4" x14ac:dyDescent="0.25">
      <c r="A97">
        <v>1047</v>
      </c>
      <c r="B97">
        <v>0</v>
      </c>
      <c r="C97">
        <v>1</v>
      </c>
      <c r="D97">
        <v>20</v>
      </c>
    </row>
    <row r="98" spans="1:4" x14ac:dyDescent="0.25">
      <c r="A98">
        <v>1069</v>
      </c>
      <c r="B98">
        <v>1</v>
      </c>
      <c r="C98">
        <v>1</v>
      </c>
      <c r="D98">
        <v>21</v>
      </c>
    </row>
    <row r="99" spans="1:4" x14ac:dyDescent="0.25">
      <c r="A99">
        <v>1059</v>
      </c>
      <c r="B99">
        <v>0</v>
      </c>
      <c r="C99">
        <v>1</v>
      </c>
      <c r="D99">
        <v>29</v>
      </c>
    </row>
    <row r="100" spans="1:4" x14ac:dyDescent="0.25">
      <c r="A100">
        <v>1104</v>
      </c>
      <c r="B100">
        <v>1</v>
      </c>
      <c r="C100">
        <v>0</v>
      </c>
      <c r="D100">
        <v>21</v>
      </c>
    </row>
    <row r="101" spans="1:4" x14ac:dyDescent="0.25">
      <c r="A101">
        <v>1131</v>
      </c>
      <c r="B101">
        <v>1</v>
      </c>
      <c r="C101">
        <v>1</v>
      </c>
      <c r="D101">
        <v>19</v>
      </c>
    </row>
    <row r="102" spans="1:4" x14ac:dyDescent="0.25">
      <c r="A102">
        <v>1169</v>
      </c>
      <c r="B102">
        <v>0</v>
      </c>
      <c r="C102">
        <v>1</v>
      </c>
      <c r="D102">
        <v>25</v>
      </c>
    </row>
    <row r="103" spans="1:4" x14ac:dyDescent="0.25">
      <c r="A103">
        <v>1170</v>
      </c>
      <c r="B103">
        <v>0</v>
      </c>
      <c r="C103">
        <v>1</v>
      </c>
      <c r="D103">
        <v>32</v>
      </c>
    </row>
    <row r="104" spans="1:4" x14ac:dyDescent="0.25">
      <c r="A104">
        <v>1198</v>
      </c>
      <c r="B104">
        <v>1</v>
      </c>
      <c r="C104">
        <v>0</v>
      </c>
      <c r="D104">
        <v>31</v>
      </c>
    </row>
    <row r="105" spans="1:4" x14ac:dyDescent="0.25">
      <c r="A105">
        <v>1239</v>
      </c>
      <c r="B105">
        <v>0</v>
      </c>
      <c r="C105">
        <v>1</v>
      </c>
      <c r="D105">
        <v>30</v>
      </c>
    </row>
    <row r="106" spans="1:4" x14ac:dyDescent="0.25">
      <c r="A106">
        <v>1256</v>
      </c>
      <c r="B106">
        <v>0</v>
      </c>
      <c r="C106">
        <v>1</v>
      </c>
      <c r="D106">
        <v>29</v>
      </c>
    </row>
    <row r="107" spans="1:4" x14ac:dyDescent="0.25">
      <c r="A107">
        <v>1258</v>
      </c>
      <c r="B107">
        <v>0</v>
      </c>
      <c r="C107">
        <v>1</v>
      </c>
      <c r="D107">
        <v>30</v>
      </c>
    </row>
    <row r="108" spans="1:4" x14ac:dyDescent="0.25">
      <c r="A108">
        <v>1274</v>
      </c>
      <c r="B108">
        <v>0</v>
      </c>
      <c r="C108">
        <v>1</v>
      </c>
      <c r="D108">
        <v>27</v>
      </c>
    </row>
    <row r="109" spans="1:4" x14ac:dyDescent="0.25">
      <c r="A109">
        <v>1313</v>
      </c>
      <c r="B109">
        <v>0</v>
      </c>
      <c r="C109">
        <v>1</v>
      </c>
      <c r="D109">
        <v>30</v>
      </c>
    </row>
    <row r="110" spans="1:4" x14ac:dyDescent="0.25">
      <c r="A110">
        <v>1326</v>
      </c>
      <c r="B110">
        <v>0</v>
      </c>
      <c r="C110">
        <v>1</v>
      </c>
      <c r="D110">
        <v>20</v>
      </c>
    </row>
    <row r="111" spans="1:4" x14ac:dyDescent="0.25">
      <c r="A111">
        <v>1324</v>
      </c>
      <c r="B111">
        <v>0</v>
      </c>
      <c r="C111">
        <v>1</v>
      </c>
      <c r="D111">
        <v>27</v>
      </c>
    </row>
    <row r="112" spans="1:4" x14ac:dyDescent="0.25">
      <c r="A112">
        <v>1331</v>
      </c>
      <c r="B112">
        <v>0</v>
      </c>
      <c r="C112">
        <v>1</v>
      </c>
      <c r="D112">
        <v>35</v>
      </c>
    </row>
    <row r="113" spans="1:4" x14ac:dyDescent="0.25">
      <c r="A113">
        <v>1332</v>
      </c>
      <c r="B113">
        <v>0</v>
      </c>
      <c r="C113">
        <v>1</v>
      </c>
      <c r="D113">
        <v>28</v>
      </c>
    </row>
    <row r="114" spans="1:4" x14ac:dyDescent="0.25">
      <c r="A114">
        <v>683</v>
      </c>
      <c r="B114">
        <v>0</v>
      </c>
      <c r="C114">
        <v>1</v>
      </c>
      <c r="D114">
        <v>29</v>
      </c>
    </row>
    <row r="115" spans="1:4" x14ac:dyDescent="0.25">
      <c r="A115">
        <v>1348</v>
      </c>
      <c r="B115">
        <v>0</v>
      </c>
      <c r="C115">
        <v>1</v>
      </c>
      <c r="D115">
        <v>26</v>
      </c>
    </row>
    <row r="116" spans="1:4" x14ac:dyDescent="0.25">
      <c r="A116">
        <v>1361</v>
      </c>
      <c r="B116">
        <v>0</v>
      </c>
      <c r="C116">
        <v>1</v>
      </c>
      <c r="D116">
        <v>27</v>
      </c>
    </row>
    <row r="117" spans="1:4" x14ac:dyDescent="0.25">
      <c r="A117">
        <v>1384</v>
      </c>
      <c r="B117">
        <v>0</v>
      </c>
      <c r="C117">
        <v>1</v>
      </c>
      <c r="D117">
        <v>32</v>
      </c>
    </row>
    <row r="118" spans="1:4" x14ac:dyDescent="0.25">
      <c r="A118">
        <v>1405</v>
      </c>
      <c r="B118">
        <v>0</v>
      </c>
      <c r="C118">
        <v>1</v>
      </c>
      <c r="D118">
        <v>33</v>
      </c>
    </row>
    <row r="119" spans="1:4" x14ac:dyDescent="0.25">
      <c r="A119">
        <v>1414</v>
      </c>
      <c r="B119">
        <v>0</v>
      </c>
      <c r="C119">
        <v>1</v>
      </c>
      <c r="D119">
        <v>33</v>
      </c>
    </row>
    <row r="120" spans="1:4" x14ac:dyDescent="0.25">
      <c r="A120">
        <v>1416</v>
      </c>
      <c r="B120">
        <v>0</v>
      </c>
      <c r="C120">
        <v>1</v>
      </c>
      <c r="D120">
        <v>26</v>
      </c>
    </row>
    <row r="121" spans="1:4" x14ac:dyDescent="0.25">
      <c r="A121">
        <v>1421</v>
      </c>
      <c r="B121">
        <v>0</v>
      </c>
      <c r="C121">
        <v>1</v>
      </c>
      <c r="D121">
        <v>29</v>
      </c>
    </row>
    <row r="122" spans="1:4" x14ac:dyDescent="0.25">
      <c r="A122">
        <v>1423</v>
      </c>
      <c r="B122">
        <v>0</v>
      </c>
      <c r="C122">
        <v>1</v>
      </c>
      <c r="D122">
        <v>30</v>
      </c>
    </row>
    <row r="123" spans="1:4" x14ac:dyDescent="0.25">
      <c r="A123">
        <v>1437</v>
      </c>
      <c r="B123">
        <v>0</v>
      </c>
      <c r="C123">
        <v>1</v>
      </c>
      <c r="D123">
        <v>30</v>
      </c>
    </row>
    <row r="124" spans="1:4" x14ac:dyDescent="0.25">
      <c r="A124">
        <v>1431</v>
      </c>
      <c r="B124">
        <v>0</v>
      </c>
      <c r="C124">
        <v>1</v>
      </c>
      <c r="D124">
        <v>18</v>
      </c>
    </row>
    <row r="125" spans="1:4" x14ac:dyDescent="0.25">
      <c r="A125">
        <v>1448</v>
      </c>
      <c r="B125">
        <v>0</v>
      </c>
      <c r="C125">
        <v>1</v>
      </c>
      <c r="D125">
        <v>26</v>
      </c>
    </row>
    <row r="126" spans="1:4" x14ac:dyDescent="0.25">
      <c r="A126">
        <v>1465</v>
      </c>
      <c r="B126">
        <v>0</v>
      </c>
      <c r="C126">
        <v>1</v>
      </c>
      <c r="D126">
        <v>27</v>
      </c>
    </row>
    <row r="127" spans="1:4" x14ac:dyDescent="0.25">
      <c r="A127">
        <v>1543</v>
      </c>
      <c r="B127">
        <v>0</v>
      </c>
      <c r="C127">
        <v>1</v>
      </c>
      <c r="D127">
        <v>26</v>
      </c>
    </row>
    <row r="128" spans="1:4" x14ac:dyDescent="0.25">
      <c r="A128">
        <v>1593</v>
      </c>
      <c r="B128">
        <v>1</v>
      </c>
      <c r="C128">
        <v>0</v>
      </c>
      <c r="D128">
        <v>40</v>
      </c>
    </row>
    <row r="129" spans="1:4" x14ac:dyDescent="0.25">
      <c r="A129">
        <v>1608</v>
      </c>
      <c r="B129">
        <v>0</v>
      </c>
      <c r="C129">
        <v>1</v>
      </c>
      <c r="D129">
        <v>28</v>
      </c>
    </row>
    <row r="130" spans="1:4" x14ac:dyDescent="0.25">
      <c r="A130">
        <v>1628</v>
      </c>
      <c r="B130">
        <v>0</v>
      </c>
      <c r="C130">
        <v>1</v>
      </c>
      <c r="D130">
        <v>30</v>
      </c>
    </row>
    <row r="131" spans="1:4" x14ac:dyDescent="0.25">
      <c r="A131">
        <v>1649</v>
      </c>
      <c r="B131">
        <v>0</v>
      </c>
      <c r="C131">
        <v>1</v>
      </c>
      <c r="D131">
        <v>29</v>
      </c>
    </row>
    <row r="132" spans="1:4" x14ac:dyDescent="0.25">
      <c r="A132">
        <v>1664</v>
      </c>
      <c r="B132">
        <v>1</v>
      </c>
      <c r="C132">
        <v>0</v>
      </c>
      <c r="D132">
        <v>22</v>
      </c>
    </row>
    <row r="133" spans="1:4" x14ac:dyDescent="0.25">
      <c r="A133">
        <v>1665</v>
      </c>
      <c r="B133">
        <v>0</v>
      </c>
      <c r="C133">
        <v>1</v>
      </c>
      <c r="D133">
        <v>28</v>
      </c>
    </row>
    <row r="134" spans="1:4" x14ac:dyDescent="0.25">
      <c r="A134">
        <v>1679</v>
      </c>
      <c r="B134">
        <v>0</v>
      </c>
      <c r="C134">
        <v>1</v>
      </c>
      <c r="D134">
        <v>28</v>
      </c>
    </row>
    <row r="135" spans="1:4" x14ac:dyDescent="0.25">
      <c r="A135">
        <v>24</v>
      </c>
      <c r="B135">
        <v>1</v>
      </c>
      <c r="C135">
        <v>1</v>
      </c>
      <c r="D135">
        <v>18</v>
      </c>
    </row>
    <row r="136" spans="1:4" x14ac:dyDescent="0.25">
      <c r="A136">
        <v>1678</v>
      </c>
      <c r="B136">
        <v>0</v>
      </c>
      <c r="C136">
        <v>1</v>
      </c>
      <c r="D136">
        <v>27</v>
      </c>
    </row>
    <row r="137" spans="1:4" x14ac:dyDescent="0.25">
      <c r="A137">
        <v>1710</v>
      </c>
      <c r="B137">
        <v>0</v>
      </c>
      <c r="C137">
        <v>1</v>
      </c>
      <c r="D137">
        <v>20</v>
      </c>
    </row>
    <row r="138" spans="1:4" x14ac:dyDescent="0.25">
      <c r="A138">
        <v>1711</v>
      </c>
      <c r="B138">
        <v>1</v>
      </c>
      <c r="C138">
        <v>1</v>
      </c>
      <c r="D138">
        <v>22</v>
      </c>
    </row>
    <row r="139" spans="1:4" x14ac:dyDescent="0.25">
      <c r="A139">
        <v>1742</v>
      </c>
      <c r="B139">
        <v>0</v>
      </c>
      <c r="C139">
        <v>1</v>
      </c>
      <c r="D139">
        <v>33</v>
      </c>
    </row>
    <row r="140" spans="1:4" x14ac:dyDescent="0.25">
      <c r="A140">
        <v>1740</v>
      </c>
      <c r="B140">
        <v>0</v>
      </c>
      <c r="C140">
        <v>1</v>
      </c>
      <c r="D140">
        <v>31</v>
      </c>
    </row>
    <row r="141" spans="1:4" x14ac:dyDescent="0.25">
      <c r="A141">
        <v>1758</v>
      </c>
      <c r="B141">
        <v>0</v>
      </c>
      <c r="C141">
        <v>1</v>
      </c>
      <c r="D141">
        <v>33</v>
      </c>
    </row>
    <row r="142" spans="1:4" x14ac:dyDescent="0.25">
      <c r="A142">
        <v>1759</v>
      </c>
      <c r="B142">
        <v>1</v>
      </c>
      <c r="C142">
        <v>1</v>
      </c>
      <c r="D142">
        <v>28</v>
      </c>
    </row>
    <row r="143" spans="1:4" x14ac:dyDescent="0.25">
      <c r="A143">
        <v>1784</v>
      </c>
      <c r="B143">
        <v>0</v>
      </c>
      <c r="C143">
        <v>1</v>
      </c>
      <c r="D143">
        <v>27</v>
      </c>
    </row>
    <row r="144" spans="1:4" x14ac:dyDescent="0.25">
      <c r="A144">
        <v>1797</v>
      </c>
      <c r="B144">
        <v>0</v>
      </c>
      <c r="C144">
        <v>1</v>
      </c>
      <c r="D144">
        <v>31</v>
      </c>
    </row>
    <row r="145" spans="1:4" x14ac:dyDescent="0.25">
      <c r="A145">
        <v>1800</v>
      </c>
      <c r="B145">
        <v>0</v>
      </c>
      <c r="C145">
        <v>1</v>
      </c>
      <c r="D145">
        <v>21</v>
      </c>
    </row>
    <row r="146" spans="1:4" x14ac:dyDescent="0.25">
      <c r="A146">
        <v>1760</v>
      </c>
      <c r="B146">
        <v>0</v>
      </c>
      <c r="C146">
        <v>1</v>
      </c>
      <c r="D146">
        <v>34</v>
      </c>
    </row>
    <row r="147" spans="1:4" x14ac:dyDescent="0.25">
      <c r="A147">
        <v>1745</v>
      </c>
      <c r="B147">
        <v>0</v>
      </c>
      <c r="C147">
        <v>1</v>
      </c>
      <c r="D147">
        <v>29</v>
      </c>
    </row>
    <row r="148" spans="1:4" x14ac:dyDescent="0.25">
      <c r="A148">
        <v>1788</v>
      </c>
      <c r="B148">
        <v>1</v>
      </c>
      <c r="C148">
        <v>1</v>
      </c>
      <c r="D148">
        <v>29</v>
      </c>
    </row>
    <row r="149" spans="1:4" x14ac:dyDescent="0.25">
      <c r="A149">
        <v>1836</v>
      </c>
      <c r="B149">
        <v>0</v>
      </c>
      <c r="C149">
        <v>1</v>
      </c>
      <c r="D149">
        <v>29</v>
      </c>
    </row>
    <row r="150" spans="1:4" x14ac:dyDescent="0.25">
      <c r="A150">
        <v>1853</v>
      </c>
      <c r="B150">
        <v>0</v>
      </c>
      <c r="C150">
        <v>1</v>
      </c>
      <c r="D150">
        <v>36</v>
      </c>
    </row>
    <row r="151" spans="1:4" x14ac:dyDescent="0.25">
      <c r="A151">
        <v>1869</v>
      </c>
      <c r="B151">
        <v>0</v>
      </c>
      <c r="C151">
        <v>1</v>
      </c>
      <c r="D151">
        <v>31</v>
      </c>
    </row>
    <row r="152" spans="1:4" x14ac:dyDescent="0.25">
      <c r="A152">
        <v>1878</v>
      </c>
      <c r="B152">
        <v>0</v>
      </c>
      <c r="C152">
        <v>1</v>
      </c>
      <c r="D152">
        <v>17</v>
      </c>
    </row>
    <row r="153" spans="1:4" x14ac:dyDescent="0.25">
      <c r="A153">
        <v>1883</v>
      </c>
      <c r="B153">
        <v>0</v>
      </c>
      <c r="C153">
        <v>1</v>
      </c>
      <c r="D153">
        <v>17</v>
      </c>
    </row>
    <row r="154" spans="1:4" x14ac:dyDescent="0.25">
      <c r="A154">
        <v>1895</v>
      </c>
      <c r="B154">
        <v>0</v>
      </c>
      <c r="C154">
        <v>1</v>
      </c>
      <c r="D154">
        <v>20</v>
      </c>
    </row>
    <row r="155" spans="1:4" x14ac:dyDescent="0.25">
      <c r="A155">
        <v>1918</v>
      </c>
      <c r="B155">
        <v>0</v>
      </c>
      <c r="C155">
        <v>1</v>
      </c>
      <c r="D155">
        <v>35</v>
      </c>
    </row>
    <row r="156" spans="1:4" x14ac:dyDescent="0.25">
      <c r="A156">
        <v>1946</v>
      </c>
      <c r="B156">
        <v>1</v>
      </c>
      <c r="C156">
        <v>0</v>
      </c>
      <c r="D156">
        <v>33</v>
      </c>
    </row>
    <row r="157" spans="1:4" x14ac:dyDescent="0.25">
      <c r="A157">
        <v>1949</v>
      </c>
      <c r="B157">
        <v>1</v>
      </c>
      <c r="C157">
        <v>1</v>
      </c>
      <c r="D157">
        <v>27</v>
      </c>
    </row>
    <row r="158" spans="1:4" x14ac:dyDescent="0.25">
      <c r="A158">
        <v>1960</v>
      </c>
      <c r="B158">
        <v>0</v>
      </c>
      <c r="C158">
        <v>1</v>
      </c>
      <c r="D158">
        <v>37</v>
      </c>
    </row>
    <row r="159" spans="1:4" x14ac:dyDescent="0.25">
      <c r="A159">
        <v>862</v>
      </c>
      <c r="B159">
        <v>0</v>
      </c>
      <c r="C159">
        <v>1</v>
      </c>
      <c r="D159">
        <v>25</v>
      </c>
    </row>
    <row r="160" spans="1:4" x14ac:dyDescent="0.25">
      <c r="A160">
        <v>2060</v>
      </c>
      <c r="B160">
        <v>0</v>
      </c>
      <c r="C160">
        <v>1</v>
      </c>
      <c r="D160">
        <v>29</v>
      </c>
    </row>
    <row r="161" spans="1:4" x14ac:dyDescent="0.25">
      <c r="A161">
        <v>1723</v>
      </c>
      <c r="B161">
        <v>0</v>
      </c>
      <c r="C161">
        <v>1</v>
      </c>
      <c r="D161">
        <v>25</v>
      </c>
    </row>
    <row r="162" spans="1:4" x14ac:dyDescent="0.25">
      <c r="A162">
        <v>307</v>
      </c>
      <c r="B162">
        <v>0</v>
      </c>
      <c r="C162">
        <v>1</v>
      </c>
      <c r="D162">
        <v>26</v>
      </c>
    </row>
    <row r="163" spans="1:4" x14ac:dyDescent="0.25">
      <c r="A163">
        <v>421</v>
      </c>
      <c r="B163">
        <v>0</v>
      </c>
      <c r="C163">
        <v>1</v>
      </c>
      <c r="D163">
        <v>35</v>
      </c>
    </row>
    <row r="164" spans="1:4" x14ac:dyDescent="0.25">
      <c r="A164">
        <v>2113</v>
      </c>
      <c r="B164">
        <v>0</v>
      </c>
      <c r="C164">
        <v>1</v>
      </c>
      <c r="D164">
        <v>24</v>
      </c>
    </row>
    <row r="165" spans="1:4" x14ac:dyDescent="0.25">
      <c r="A165">
        <v>2140</v>
      </c>
      <c r="B165">
        <v>0</v>
      </c>
      <c r="C165">
        <v>1</v>
      </c>
      <c r="D165">
        <v>25</v>
      </c>
    </row>
    <row r="166" spans="1:4" x14ac:dyDescent="0.25">
      <c r="A166">
        <v>2162</v>
      </c>
      <c r="B166">
        <v>0</v>
      </c>
      <c r="C166">
        <v>1</v>
      </c>
      <c r="D166">
        <v>15</v>
      </c>
    </row>
    <row r="167" spans="1:4" x14ac:dyDescent="0.25">
      <c r="A167">
        <v>2173</v>
      </c>
      <c r="B167">
        <v>0</v>
      </c>
      <c r="C167">
        <v>1</v>
      </c>
      <c r="D167">
        <v>31</v>
      </c>
    </row>
    <row r="168" spans="1:4" x14ac:dyDescent="0.25">
      <c r="A168">
        <v>2182</v>
      </c>
      <c r="B168">
        <v>0</v>
      </c>
      <c r="C168">
        <v>1</v>
      </c>
      <c r="D168">
        <v>30</v>
      </c>
    </row>
    <row r="169" spans="1:4" x14ac:dyDescent="0.25">
      <c r="A169">
        <v>2207</v>
      </c>
      <c r="B169">
        <v>1</v>
      </c>
      <c r="C169">
        <v>1</v>
      </c>
      <c r="D169">
        <v>28</v>
      </c>
    </row>
    <row r="170" spans="1:4" x14ac:dyDescent="0.25">
      <c r="A170">
        <v>2272</v>
      </c>
      <c r="B170">
        <v>0</v>
      </c>
      <c r="C170">
        <v>1</v>
      </c>
      <c r="D170">
        <v>33</v>
      </c>
    </row>
    <row r="171" spans="1:4" x14ac:dyDescent="0.25">
      <c r="A171">
        <v>2288</v>
      </c>
      <c r="B171">
        <v>0</v>
      </c>
      <c r="C171">
        <v>1</v>
      </c>
      <c r="D171">
        <v>32</v>
      </c>
    </row>
    <row r="172" spans="1:4" x14ac:dyDescent="0.25">
      <c r="A172">
        <v>2298</v>
      </c>
      <c r="B172">
        <v>0</v>
      </c>
      <c r="C172">
        <v>1</v>
      </c>
      <c r="D172">
        <v>28</v>
      </c>
    </row>
    <row r="173" spans="1:4" x14ac:dyDescent="0.25">
      <c r="A173">
        <v>2208</v>
      </c>
      <c r="B173">
        <v>0</v>
      </c>
      <c r="C173">
        <v>1</v>
      </c>
      <c r="D173">
        <v>28</v>
      </c>
    </row>
    <row r="174" spans="1:4" x14ac:dyDescent="0.25">
      <c r="A174">
        <v>2284</v>
      </c>
      <c r="B174">
        <v>0</v>
      </c>
      <c r="C174">
        <v>1</v>
      </c>
      <c r="D174">
        <v>33</v>
      </c>
    </row>
    <row r="175" spans="1:4" x14ac:dyDescent="0.25">
      <c r="A175">
        <v>2314</v>
      </c>
      <c r="B175">
        <v>0</v>
      </c>
      <c r="C175">
        <v>1</v>
      </c>
      <c r="D175">
        <v>27</v>
      </c>
    </row>
    <row r="176" spans="1:4" x14ac:dyDescent="0.25">
      <c r="A176">
        <v>2316</v>
      </c>
      <c r="B176">
        <v>0</v>
      </c>
      <c r="C176">
        <v>1</v>
      </c>
      <c r="D176">
        <v>30</v>
      </c>
    </row>
    <row r="177" spans="1:4" x14ac:dyDescent="0.25">
      <c r="A177">
        <v>2296</v>
      </c>
      <c r="B177">
        <v>0</v>
      </c>
      <c r="C177">
        <v>1</v>
      </c>
      <c r="D177">
        <v>25</v>
      </c>
    </row>
    <row r="178" spans="1:4" x14ac:dyDescent="0.25">
      <c r="A178">
        <v>2333</v>
      </c>
      <c r="B178">
        <v>0</v>
      </c>
      <c r="C178">
        <v>1</v>
      </c>
      <c r="D178">
        <v>32</v>
      </c>
    </row>
    <row r="179" spans="1:4" x14ac:dyDescent="0.25">
      <c r="A179">
        <v>2323</v>
      </c>
      <c r="B179">
        <v>1</v>
      </c>
      <c r="C179">
        <v>1</v>
      </c>
      <c r="D179">
        <v>38</v>
      </c>
    </row>
    <row r="180" spans="1:4" x14ac:dyDescent="0.25">
      <c r="A180">
        <v>2340</v>
      </c>
      <c r="B180">
        <v>0</v>
      </c>
      <c r="C180">
        <v>1</v>
      </c>
      <c r="D180">
        <v>31</v>
      </c>
    </row>
    <row r="181" spans="1:4" x14ac:dyDescent="0.25">
      <c r="A181">
        <v>2350</v>
      </c>
      <c r="B181">
        <v>0</v>
      </c>
      <c r="C181">
        <v>1</v>
      </c>
      <c r="D181">
        <v>32</v>
      </c>
    </row>
    <row r="182" spans="1:4" x14ac:dyDescent="0.25">
      <c r="A182">
        <v>2370</v>
      </c>
      <c r="B182">
        <v>0</v>
      </c>
      <c r="C182">
        <v>1</v>
      </c>
      <c r="D182">
        <v>30</v>
      </c>
    </row>
    <row r="183" spans="1:4" x14ac:dyDescent="0.25">
      <c r="A183">
        <v>2386</v>
      </c>
      <c r="B183">
        <v>0</v>
      </c>
      <c r="C183">
        <v>1</v>
      </c>
      <c r="D183">
        <v>20</v>
      </c>
    </row>
    <row r="184" spans="1:4" x14ac:dyDescent="0.25">
      <c r="A184">
        <v>2407</v>
      </c>
      <c r="B184">
        <v>0</v>
      </c>
      <c r="C184">
        <v>1</v>
      </c>
      <c r="D184">
        <v>29</v>
      </c>
    </row>
    <row r="185" spans="1:4" x14ac:dyDescent="0.25">
      <c r="A185">
        <v>2424</v>
      </c>
      <c r="B185">
        <v>0</v>
      </c>
      <c r="C185">
        <v>1</v>
      </c>
      <c r="D185">
        <v>23</v>
      </c>
    </row>
    <row r="186" spans="1:4" x14ac:dyDescent="0.25">
      <c r="A186">
        <v>2449</v>
      </c>
      <c r="B186">
        <v>0</v>
      </c>
      <c r="C186">
        <v>1</v>
      </c>
      <c r="D186">
        <v>27</v>
      </c>
    </row>
    <row r="187" spans="1:4" x14ac:dyDescent="0.25">
      <c r="A187">
        <v>2463</v>
      </c>
      <c r="B187">
        <v>0</v>
      </c>
      <c r="C187">
        <v>1</v>
      </c>
      <c r="D187">
        <v>32</v>
      </c>
    </row>
    <row r="188" spans="1:4" x14ac:dyDescent="0.25">
      <c r="A188">
        <v>2486</v>
      </c>
      <c r="B188">
        <v>0</v>
      </c>
      <c r="C188">
        <v>1</v>
      </c>
      <c r="D188">
        <v>28</v>
      </c>
    </row>
    <row r="189" spans="1:4" x14ac:dyDescent="0.25">
      <c r="A189">
        <v>2492</v>
      </c>
      <c r="B189">
        <v>0</v>
      </c>
      <c r="C189">
        <v>1</v>
      </c>
      <c r="D189">
        <v>27</v>
      </c>
    </row>
    <row r="190" spans="1:4" x14ac:dyDescent="0.25">
      <c r="A190">
        <v>2479</v>
      </c>
      <c r="B190">
        <v>0</v>
      </c>
      <c r="C190">
        <v>1</v>
      </c>
      <c r="D190">
        <v>34</v>
      </c>
    </row>
    <row r="191" spans="1:4" x14ac:dyDescent="0.25">
      <c r="A191">
        <v>2539</v>
      </c>
      <c r="B191">
        <v>1</v>
      </c>
      <c r="C191">
        <v>1</v>
      </c>
      <c r="D191">
        <v>37</v>
      </c>
    </row>
    <row r="192" spans="1:4" x14ac:dyDescent="0.25">
      <c r="A192">
        <v>2546</v>
      </c>
      <c r="B192">
        <v>0</v>
      </c>
      <c r="C192">
        <v>1</v>
      </c>
      <c r="D192">
        <v>28</v>
      </c>
    </row>
    <row r="193" spans="1:4" x14ac:dyDescent="0.25">
      <c r="A193">
        <v>2581</v>
      </c>
      <c r="B193">
        <v>0</v>
      </c>
      <c r="C193">
        <v>1</v>
      </c>
      <c r="D193">
        <v>27</v>
      </c>
    </row>
    <row r="194" spans="1:4" x14ac:dyDescent="0.25">
      <c r="A194">
        <v>2599</v>
      </c>
      <c r="B194">
        <v>0</v>
      </c>
      <c r="C194">
        <v>1</v>
      </c>
      <c r="D194">
        <v>37</v>
      </c>
    </row>
    <row r="195" spans="1:4" x14ac:dyDescent="0.25">
      <c r="A195">
        <v>2586</v>
      </c>
      <c r="B195">
        <v>0</v>
      </c>
      <c r="C195">
        <v>1</v>
      </c>
      <c r="D195">
        <v>22</v>
      </c>
    </row>
    <row r="196" spans="1:4" x14ac:dyDescent="0.25">
      <c r="A196">
        <v>2659</v>
      </c>
      <c r="B196">
        <v>0</v>
      </c>
      <c r="C196">
        <v>1</v>
      </c>
      <c r="D196">
        <v>35</v>
      </c>
    </row>
    <row r="197" spans="1:4" x14ac:dyDescent="0.25">
      <c r="A197">
        <v>2683</v>
      </c>
      <c r="B197">
        <v>0</v>
      </c>
      <c r="C197">
        <v>1</v>
      </c>
      <c r="D197">
        <v>18</v>
      </c>
    </row>
    <row r="198" spans="1:4" x14ac:dyDescent="0.25">
      <c r="A198">
        <v>2688</v>
      </c>
      <c r="B198">
        <v>0</v>
      </c>
      <c r="C198">
        <v>0</v>
      </c>
      <c r="D198">
        <v>12</v>
      </c>
    </row>
    <row r="199" spans="1:4" x14ac:dyDescent="0.25">
      <c r="A199">
        <v>2701</v>
      </c>
      <c r="B199">
        <v>0</v>
      </c>
      <c r="C199">
        <v>0</v>
      </c>
      <c r="D199">
        <v>17</v>
      </c>
    </row>
    <row r="200" spans="1:4" x14ac:dyDescent="0.25">
      <c r="A200">
        <v>112</v>
      </c>
      <c r="B200">
        <v>0</v>
      </c>
      <c r="C200">
        <v>1</v>
      </c>
      <c r="D200">
        <v>31</v>
      </c>
    </row>
    <row r="201" spans="1:4" x14ac:dyDescent="0.25">
      <c r="A201">
        <v>2712</v>
      </c>
      <c r="B201">
        <v>0</v>
      </c>
      <c r="C201">
        <v>1</v>
      </c>
      <c r="D201">
        <v>21</v>
      </c>
    </row>
    <row r="202" spans="1:4" x14ac:dyDescent="0.25">
      <c r="A202">
        <v>2721</v>
      </c>
      <c r="B202">
        <v>0</v>
      </c>
      <c r="C202">
        <v>1</v>
      </c>
      <c r="D202">
        <v>32</v>
      </c>
    </row>
    <row r="203" spans="1:4" x14ac:dyDescent="0.25">
      <c r="A203">
        <v>2729</v>
      </c>
      <c r="B203">
        <v>0</v>
      </c>
      <c r="C203">
        <v>1</v>
      </c>
      <c r="D203">
        <v>28</v>
      </c>
    </row>
    <row r="204" spans="1:4" x14ac:dyDescent="0.25">
      <c r="A204">
        <v>2748</v>
      </c>
      <c r="B204">
        <v>1</v>
      </c>
      <c r="C204">
        <v>0</v>
      </c>
      <c r="D204">
        <v>23</v>
      </c>
    </row>
    <row r="205" spans="1:4" x14ac:dyDescent="0.25">
      <c r="A205">
        <v>2749</v>
      </c>
      <c r="B205">
        <v>0</v>
      </c>
      <c r="C205">
        <v>1</v>
      </c>
      <c r="D205">
        <v>24</v>
      </c>
    </row>
    <row r="206" spans="1:4" x14ac:dyDescent="0.25">
      <c r="A206">
        <v>2756</v>
      </c>
      <c r="B206">
        <v>0</v>
      </c>
      <c r="C206">
        <v>1</v>
      </c>
      <c r="D206">
        <v>23</v>
      </c>
    </row>
    <row r="207" spans="1:4" x14ac:dyDescent="0.25">
      <c r="A207">
        <v>2758</v>
      </c>
      <c r="B207">
        <v>0</v>
      </c>
      <c r="C207">
        <v>1</v>
      </c>
      <c r="D207">
        <v>27</v>
      </c>
    </row>
    <row r="208" spans="1:4" x14ac:dyDescent="0.25">
      <c r="A208">
        <v>2770</v>
      </c>
      <c r="B208">
        <v>0</v>
      </c>
      <c r="C208">
        <v>1</v>
      </c>
      <c r="D208">
        <v>33</v>
      </c>
    </row>
    <row r="209" spans="1:4" x14ac:dyDescent="0.25">
      <c r="A209">
        <v>2781</v>
      </c>
      <c r="B209">
        <v>0</v>
      </c>
      <c r="C209">
        <v>1</v>
      </c>
      <c r="D209">
        <v>28</v>
      </c>
    </row>
    <row r="210" spans="1:4" x14ac:dyDescent="0.25">
      <c r="A210">
        <v>2782</v>
      </c>
      <c r="B210">
        <v>0</v>
      </c>
      <c r="C210">
        <v>1</v>
      </c>
      <c r="D210">
        <v>18</v>
      </c>
    </row>
    <row r="211" spans="1:4" x14ac:dyDescent="0.25">
      <c r="A211">
        <v>2818</v>
      </c>
      <c r="B211">
        <v>0</v>
      </c>
      <c r="C211">
        <v>1</v>
      </c>
      <c r="D211">
        <v>32</v>
      </c>
    </row>
    <row r="212" spans="1:4" x14ac:dyDescent="0.25">
      <c r="A212">
        <v>2843</v>
      </c>
      <c r="B212">
        <v>0</v>
      </c>
      <c r="C212">
        <v>1</v>
      </c>
      <c r="D212">
        <v>30</v>
      </c>
    </row>
    <row r="213" spans="1:4" x14ac:dyDescent="0.25">
      <c r="A213">
        <v>2859</v>
      </c>
      <c r="B213">
        <v>1</v>
      </c>
      <c r="C213">
        <v>1</v>
      </c>
      <c r="D213">
        <v>34</v>
      </c>
    </row>
    <row r="214" spans="1:4" x14ac:dyDescent="0.25">
      <c r="A214">
        <v>2863</v>
      </c>
      <c r="B214">
        <v>0</v>
      </c>
      <c r="C214">
        <v>1</v>
      </c>
      <c r="D214">
        <v>32</v>
      </c>
    </row>
    <row r="215" spans="1:4" x14ac:dyDescent="0.25">
      <c r="A215">
        <v>2867</v>
      </c>
      <c r="B215">
        <v>0</v>
      </c>
      <c r="C215">
        <v>1</v>
      </c>
      <c r="D215">
        <v>21</v>
      </c>
    </row>
    <row r="216" spans="1:4" x14ac:dyDescent="0.25">
      <c r="A216">
        <v>2903</v>
      </c>
      <c r="B216">
        <v>0</v>
      </c>
      <c r="C216">
        <v>1</v>
      </c>
      <c r="D216">
        <v>31</v>
      </c>
    </row>
    <row r="217" spans="1:4" x14ac:dyDescent="0.25">
      <c r="A217">
        <v>2906</v>
      </c>
      <c r="B217">
        <v>0</v>
      </c>
      <c r="C217">
        <v>1</v>
      </c>
      <c r="D217">
        <v>26</v>
      </c>
    </row>
    <row r="218" spans="1:4" x14ac:dyDescent="0.25">
      <c r="A218">
        <v>2916</v>
      </c>
      <c r="B218">
        <v>0</v>
      </c>
      <c r="C218">
        <v>1</v>
      </c>
      <c r="D218">
        <v>27</v>
      </c>
    </row>
    <row r="219" spans="1:4" x14ac:dyDescent="0.25">
      <c r="A219">
        <v>2937</v>
      </c>
      <c r="B219">
        <v>0</v>
      </c>
      <c r="C219">
        <v>1</v>
      </c>
      <c r="D219">
        <v>27</v>
      </c>
    </row>
    <row r="220" spans="1:4" x14ac:dyDescent="0.25">
      <c r="A220">
        <v>2945</v>
      </c>
      <c r="B220">
        <v>0</v>
      </c>
      <c r="C220">
        <v>1</v>
      </c>
      <c r="D220">
        <v>29</v>
      </c>
    </row>
    <row r="221" spans="1:4" x14ac:dyDescent="0.25">
      <c r="A221">
        <v>2940</v>
      </c>
      <c r="B221">
        <v>1</v>
      </c>
      <c r="C221">
        <v>1</v>
      </c>
      <c r="D221">
        <v>30</v>
      </c>
    </row>
    <row r="222" spans="1:4" x14ac:dyDescent="0.25">
      <c r="A222">
        <v>2517</v>
      </c>
      <c r="B222">
        <v>0</v>
      </c>
      <c r="C222">
        <v>1</v>
      </c>
      <c r="D222">
        <v>24</v>
      </c>
    </row>
    <row r="223" spans="1:4" x14ac:dyDescent="0.25">
      <c r="A223">
        <v>3001</v>
      </c>
      <c r="B223">
        <v>0</v>
      </c>
      <c r="C223">
        <v>1</v>
      </c>
      <c r="D223">
        <v>35</v>
      </c>
    </row>
    <row r="224" spans="1:4" x14ac:dyDescent="0.25">
      <c r="A224">
        <v>3002</v>
      </c>
      <c r="B224">
        <v>0</v>
      </c>
      <c r="C224">
        <v>1</v>
      </c>
      <c r="D224">
        <v>21</v>
      </c>
    </row>
    <row r="225" spans="1:4" x14ac:dyDescent="0.25">
      <c r="A225">
        <v>3006</v>
      </c>
      <c r="B225">
        <v>0</v>
      </c>
      <c r="C225">
        <v>1</v>
      </c>
      <c r="D225">
        <v>29</v>
      </c>
    </row>
    <row r="226" spans="1:4" x14ac:dyDescent="0.25">
      <c r="A226">
        <v>3011</v>
      </c>
      <c r="B226">
        <v>0</v>
      </c>
      <c r="C226">
        <v>1</v>
      </c>
      <c r="D226">
        <v>20</v>
      </c>
    </row>
    <row r="227" spans="1:4" x14ac:dyDescent="0.25">
      <c r="A227">
        <v>2857</v>
      </c>
      <c r="B227">
        <v>0</v>
      </c>
      <c r="C227">
        <v>1</v>
      </c>
      <c r="D227">
        <v>34</v>
      </c>
    </row>
    <row r="228" spans="1:4" x14ac:dyDescent="0.25">
      <c r="A228">
        <v>3030</v>
      </c>
      <c r="B228">
        <v>0</v>
      </c>
      <c r="C228">
        <v>1</v>
      </c>
      <c r="D228">
        <v>40</v>
      </c>
    </row>
    <row r="229" spans="1:4" x14ac:dyDescent="0.25">
      <c r="A229">
        <v>3016</v>
      </c>
      <c r="B229">
        <v>0</v>
      </c>
      <c r="C229">
        <v>1</v>
      </c>
      <c r="D229">
        <v>24</v>
      </c>
    </row>
    <row r="230" spans="1:4" x14ac:dyDescent="0.25">
      <c r="A230">
        <v>3065</v>
      </c>
      <c r="B230">
        <v>0</v>
      </c>
      <c r="C230">
        <v>1</v>
      </c>
      <c r="D230">
        <v>29</v>
      </c>
    </row>
    <row r="231" spans="1:4" x14ac:dyDescent="0.25">
      <c r="A231">
        <v>3071</v>
      </c>
      <c r="B231">
        <v>0</v>
      </c>
      <c r="C231">
        <v>1</v>
      </c>
      <c r="D231">
        <v>29</v>
      </c>
    </row>
    <row r="232" spans="1:4" x14ac:dyDescent="0.25">
      <c r="A232">
        <v>3073</v>
      </c>
      <c r="B232">
        <v>0</v>
      </c>
      <c r="C232">
        <v>1</v>
      </c>
      <c r="D232">
        <v>30</v>
      </c>
    </row>
    <row r="233" spans="1:4" x14ac:dyDescent="0.25">
      <c r="A233">
        <v>3097</v>
      </c>
      <c r="B233">
        <v>0</v>
      </c>
      <c r="C233">
        <v>1</v>
      </c>
      <c r="D233">
        <v>21</v>
      </c>
    </row>
    <row r="234" spans="1:4" x14ac:dyDescent="0.25">
      <c r="A234">
        <v>3105</v>
      </c>
      <c r="B234">
        <v>0</v>
      </c>
      <c r="C234">
        <v>1</v>
      </c>
      <c r="D234">
        <v>31</v>
      </c>
    </row>
  </sheetData>
  <autoFilter ref="A1:D234" xr:uid="{A0A0E392-AA01-4300-B84C-2A16884DC546}"/>
  <sortState xmlns:xlrd2="http://schemas.microsoft.com/office/spreadsheetml/2017/richdata2" ref="F2:F234">
    <sortCondition ref="F2:F234"/>
  </sortState>
  <conditionalFormatting sqref="O12:O39">
    <cfRule type="colorScale" priority="2">
      <colorScale>
        <cfvo type="min"/>
        <cfvo type="max"/>
        <color rgb="FFFCFCFF"/>
        <color rgb="FF63BE7B"/>
      </colorScale>
    </cfRule>
  </conditionalFormatting>
  <conditionalFormatting sqref="P12:P39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2024-04-12T21:24:34Z</dcterms:created>
  <dcterms:modified xsi:type="dcterms:W3CDTF">2024-04-12T21:24:50Z</dcterms:modified>
</cp:coreProperties>
</file>