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filterPrivacy="1"/>
  <xr:revisionPtr revIDLastSave="0" documentId="13_ncr:1_{E6ADD590-E1F8-C148-B2E8-24BACF5FEB77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Data" sheetId="1" r:id="rId1"/>
    <sheet name="Data_sw" sheetId="2" r:id="rId2"/>
    <sheet name="Lis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I6vOzOZFWz5If8pvmZElieuOG7g=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2" i="2"/>
  <c r="T40" i="1"/>
  <c r="T39" i="1"/>
  <c r="T38" i="1"/>
  <c r="T37" i="1"/>
  <c r="T36" i="1"/>
  <c r="T35" i="1"/>
  <c r="T34" i="1"/>
  <c r="T33" i="1"/>
  <c r="T30" i="1"/>
  <c r="T29" i="1"/>
  <c r="T28" i="1"/>
  <c r="T27" i="1"/>
  <c r="T26" i="1"/>
  <c r="T25" i="1"/>
  <c r="T24" i="1"/>
  <c r="T23" i="1"/>
  <c r="T20" i="1"/>
  <c r="T19" i="1"/>
  <c r="T18" i="1"/>
  <c r="T17" i="1"/>
  <c r="T16" i="1"/>
  <c r="T15" i="1"/>
  <c r="T14" i="1"/>
  <c r="T13" i="1"/>
  <c r="T10" i="1"/>
  <c r="T9" i="1"/>
  <c r="T8" i="1"/>
  <c r="T7" i="1"/>
  <c r="T6" i="1"/>
  <c r="T5" i="1"/>
  <c r="T4" i="1"/>
  <c r="T3" i="1"/>
  <c r="M40" i="1"/>
  <c r="M39" i="1"/>
  <c r="M38" i="1"/>
  <c r="M37" i="1"/>
  <c r="M36" i="1"/>
  <c r="M35" i="1"/>
  <c r="M34" i="1"/>
  <c r="M33" i="1"/>
  <c r="M30" i="1"/>
  <c r="M29" i="1"/>
  <c r="M28" i="1"/>
  <c r="M27" i="1"/>
  <c r="M26" i="1"/>
  <c r="M25" i="1"/>
  <c r="M24" i="1"/>
  <c r="M23" i="1"/>
  <c r="M20" i="1"/>
  <c r="M19" i="1"/>
  <c r="M18" i="1"/>
  <c r="M17" i="1"/>
  <c r="M16" i="1"/>
  <c r="M15" i="1"/>
  <c r="M14" i="1"/>
  <c r="M13" i="1"/>
  <c r="M21" i="1" s="1"/>
  <c r="M4" i="1"/>
  <c r="M5" i="1"/>
  <c r="M6" i="1"/>
  <c r="M7" i="1"/>
  <c r="M8" i="1"/>
  <c r="M9" i="1"/>
  <c r="M10" i="1"/>
  <c r="M3" i="1"/>
  <c r="M11" i="1" s="1"/>
  <c r="G40" i="1"/>
  <c r="G39" i="1"/>
  <c r="G38" i="1"/>
  <c r="G37" i="1"/>
  <c r="G36" i="1"/>
  <c r="G35" i="1"/>
  <c r="G34" i="1"/>
  <c r="G33" i="1"/>
  <c r="G24" i="1"/>
  <c r="G25" i="1"/>
  <c r="G26" i="1"/>
  <c r="G27" i="1"/>
  <c r="G28" i="1"/>
  <c r="G29" i="1"/>
  <c r="G30" i="1"/>
  <c r="G23" i="1"/>
  <c r="G31" i="1" s="1"/>
  <c r="N40" i="1"/>
  <c r="N39" i="1"/>
  <c r="N38" i="1"/>
  <c r="N37" i="1"/>
  <c r="N36" i="1"/>
  <c r="N35" i="1"/>
  <c r="N34" i="1"/>
  <c r="N33" i="1"/>
  <c r="N30" i="1"/>
  <c r="N29" i="1"/>
  <c r="N28" i="1"/>
  <c r="N27" i="1"/>
  <c r="N26" i="1"/>
  <c r="N25" i="1"/>
  <c r="N24" i="1"/>
  <c r="N23" i="1"/>
  <c r="G20" i="1"/>
  <c r="G19" i="1"/>
  <c r="G18" i="1"/>
  <c r="G17" i="1"/>
  <c r="G16" i="1"/>
  <c r="G15" i="1"/>
  <c r="G14" i="1"/>
  <c r="G13" i="1"/>
  <c r="G21" i="1" s="1"/>
  <c r="G4" i="1"/>
  <c r="G5" i="1"/>
  <c r="G6" i="1"/>
  <c r="G7" i="1"/>
  <c r="G8" i="1"/>
  <c r="G9" i="1"/>
  <c r="G10" i="1"/>
  <c r="G3" i="1"/>
  <c r="G11" i="1" s="1"/>
  <c r="T41" i="1" l="1"/>
  <c r="T31" i="1"/>
  <c r="T21" i="1"/>
  <c r="M41" i="1"/>
  <c r="M31" i="1"/>
  <c r="T11" i="1"/>
  <c r="G41" i="1"/>
</calcChain>
</file>

<file path=xl/sharedStrings.xml><?xml version="1.0" encoding="utf-8"?>
<sst xmlns="http://schemas.openxmlformats.org/spreadsheetml/2006/main" count="244" uniqueCount="79">
  <si>
    <t>Skupina</t>
  </si>
  <si>
    <t>Kód</t>
  </si>
  <si>
    <t xml:space="preserve">Pretest </t>
  </si>
  <si>
    <t xml:space="preserve">Treatment </t>
  </si>
  <si>
    <t>II Měření</t>
  </si>
  <si>
    <t>III Měření</t>
  </si>
  <si>
    <t>Vězni</t>
  </si>
  <si>
    <t>S1_V1</t>
  </si>
  <si>
    <t>x</t>
  </si>
  <si>
    <t>S1_V2</t>
  </si>
  <si>
    <t>S1_V3</t>
  </si>
  <si>
    <t>S1_V4</t>
  </si>
  <si>
    <t>S1_V5</t>
  </si>
  <si>
    <t>S1_V6</t>
  </si>
  <si>
    <t>S1_V7</t>
  </si>
  <si>
    <t>S1_V8</t>
  </si>
  <si>
    <t>Normal</t>
  </si>
  <si>
    <t>S2_B1</t>
  </si>
  <si>
    <t>S2_B2</t>
  </si>
  <si>
    <t>33, 8</t>
  </si>
  <si>
    <t>36, 9</t>
  </si>
  <si>
    <t>S2_B3</t>
  </si>
  <si>
    <t>S2_B4</t>
  </si>
  <si>
    <t>79.9</t>
  </si>
  <si>
    <t>80.8</t>
  </si>
  <si>
    <t>93.2</t>
  </si>
  <si>
    <t>90.25</t>
  </si>
  <si>
    <t>S2_B5</t>
  </si>
  <si>
    <t>S2_B6</t>
  </si>
  <si>
    <t>S2_B7</t>
  </si>
  <si>
    <t>S2_B8</t>
  </si>
  <si>
    <t>S2_V1</t>
  </si>
  <si>
    <t>S2_V2</t>
  </si>
  <si>
    <t>S2_V3</t>
  </si>
  <si>
    <t>S2_V4</t>
  </si>
  <si>
    <t>S2_V5</t>
  </si>
  <si>
    <t>S2_V6</t>
  </si>
  <si>
    <t>S2_V7</t>
  </si>
  <si>
    <t>S2_V8</t>
  </si>
  <si>
    <t>Pretest průměr</t>
  </si>
  <si>
    <t>Pretest</t>
  </si>
  <si>
    <t>Řízená relaxace</t>
  </si>
  <si>
    <t>Ano</t>
  </si>
  <si>
    <t>Ne</t>
  </si>
  <si>
    <t>Vězeň</t>
  </si>
  <si>
    <t>Běžná populace</t>
  </si>
  <si>
    <t>ID</t>
  </si>
  <si>
    <t>Rozdíl</t>
  </si>
  <si>
    <t>3. měření</t>
  </si>
  <si>
    <t>2. měření</t>
  </si>
  <si>
    <t xml:space="preserve"> Effect</t>
  </si>
  <si>
    <t>SS</t>
  </si>
  <si>
    <t>Degr. of</t>
  </si>
  <si>
    <t>MS</t>
  </si>
  <si>
    <t>F</t>
  </si>
  <si>
    <t>p</t>
  </si>
  <si>
    <t>Intercept</t>
  </si>
  <si>
    <t>Řízená relaxace*Skupina</t>
  </si>
  <si>
    <t>Error</t>
  </si>
  <si>
    <r>
      <rPr>
        <sz val="10"/>
        <color indexed="8"/>
        <rFont val="Arial"/>
        <family val="2"/>
        <charset val="238"/>
      </rPr>
      <t>Univariate Tests of Significance for Rozdíl (zprava_2)
Sigma-restricted parameterization
Effective hypothesis decomposition</t>
    </r>
  </si>
  <si>
    <r>
      <rPr>
        <sz val="10"/>
        <color indexed="8"/>
        <rFont val="Arial"/>
        <family val="2"/>
        <charset val="238"/>
      </rPr>
      <t>Univariate Tests of Significance for Rozdíl 1 - 2 (zprava_2)
Sigma-restricted parameterization
Effective hypothesis decomposition</t>
    </r>
  </si>
  <si>
    <t>Dependent Variable</t>
  </si>
  <si>
    <t>Test of SS Whole Model vs. SS Residual (zprava_2)</t>
  </si>
  <si>
    <t>Multiple</t>
  </si>
  <si>
    <t>Adjusted</t>
  </si>
  <si>
    <t>df</t>
  </si>
  <si>
    <t>Rozdíl 1 - 2</t>
  </si>
  <si>
    <t>Faktor</t>
  </si>
  <si>
    <t>p-hodnota</t>
  </si>
  <si>
    <t>Testové kritérium F</t>
  </si>
  <si>
    <t>pretest</t>
  </si>
  <si>
    <t>II. Měření</t>
  </si>
  <si>
    <t>III. Měření</t>
  </si>
  <si>
    <t>Vězni (relaxace před 2. měřením)</t>
  </si>
  <si>
    <t>Běžná populace (relaxace před 2. měřením)</t>
  </si>
  <si>
    <t>Vězni (relaxace před 3. měřením)</t>
  </si>
  <si>
    <t>Běžná populace (relaxace před 3. měřením)</t>
  </si>
  <si>
    <t>Průměrné časy</t>
  </si>
  <si>
    <t>Rozdíl 1 -3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</si>
</sst>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00"/>
    <numFmt numFmtId="166" formatCode="0.00000"/>
    <numFmt numFmtId="167" formatCode="0.000000"/>
    <numFmt numFmtId="168" formatCode="0.0000"/>
  </numFmts>
  <fonts count="12" x14ac:knownFonts="1">
    <font>
      <sz val="11"/>
      <color theme="1"/>
      <name val="Arial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966FF"/>
        <bgColor rgb="FF9966FF"/>
      </patternFill>
    </fill>
    <fill>
      <patternFill patternType="solid">
        <fgColor rgb="FFFFF2CC"/>
        <bgColor rgb="FFFFF2CC"/>
      </patternFill>
    </fill>
    <fill>
      <patternFill patternType="solid">
        <fgColor rgb="FFE7E6E6"/>
        <bgColor rgb="FFE7E6E6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66FF"/>
      </patternFill>
    </fill>
    <fill>
      <patternFill patternType="solid">
        <fgColor theme="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3"/>
  </cellStyleXfs>
  <cellXfs count="4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1" xfId="0" applyNumberFormat="1" applyFont="1" applyBorder="1"/>
    <xf numFmtId="164" fontId="3" fillId="2" borderId="2" xfId="0" applyNumberFormat="1" applyFont="1" applyFill="1" applyBorder="1"/>
    <xf numFmtId="164" fontId="3" fillId="3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4" fontId="4" fillId="0" borderId="0" xfId="0" applyNumberFormat="1" applyFont="1"/>
    <xf numFmtId="164" fontId="3" fillId="5" borderId="2" xfId="0" applyNumberFormat="1" applyFont="1" applyFill="1" applyBorder="1"/>
    <xf numFmtId="164" fontId="3" fillId="0" borderId="0" xfId="0" applyNumberFormat="1" applyFont="1"/>
    <xf numFmtId="164" fontId="3" fillId="2" borderId="2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3" fillId="6" borderId="2" xfId="0" applyNumberFormat="1" applyFont="1" applyFill="1" applyBorder="1"/>
    <xf numFmtId="164" fontId="3" fillId="7" borderId="2" xfId="0" applyNumberFormat="1" applyFont="1" applyFill="1" applyBorder="1"/>
    <xf numFmtId="164" fontId="3" fillId="2" borderId="3" xfId="0" applyNumberFormat="1" applyFont="1" applyFill="1" applyBorder="1"/>
    <xf numFmtId="0" fontId="8" fillId="0" borderId="3" xfId="1" applyFont="1" applyAlignment="1">
      <alignment horizontal="center" vertical="top" wrapText="1"/>
    </xf>
    <xf numFmtId="0" fontId="8" fillId="0" borderId="3" xfId="1" applyFont="1" applyAlignment="1">
      <alignment horizontal="left" vertical="center"/>
    </xf>
    <xf numFmtId="165" fontId="9" fillId="0" borderId="3" xfId="1" applyNumberFormat="1" applyFont="1" applyAlignment="1">
      <alignment horizontal="right" vertical="center"/>
    </xf>
    <xf numFmtId="1" fontId="9" fillId="0" borderId="3" xfId="1" applyNumberFormat="1" applyFont="1" applyAlignment="1">
      <alignment horizontal="right" vertical="center"/>
    </xf>
    <xf numFmtId="166" fontId="9" fillId="0" borderId="3" xfId="1" applyNumberFormat="1" applyFont="1" applyAlignment="1">
      <alignment horizontal="right" vertical="center"/>
    </xf>
    <xf numFmtId="167" fontId="9" fillId="0" borderId="3" xfId="1" applyNumberFormat="1" applyFont="1" applyAlignment="1">
      <alignment horizontal="right" vertical="center"/>
    </xf>
    <xf numFmtId="165" fontId="8" fillId="0" borderId="3" xfId="1" applyNumberFormat="1" applyFont="1" applyAlignment="1">
      <alignment horizontal="right" vertical="center"/>
    </xf>
    <xf numFmtId="1" fontId="8" fillId="0" borderId="3" xfId="1" applyNumberFormat="1" applyFont="1" applyAlignment="1">
      <alignment horizontal="right" vertical="center"/>
    </xf>
    <xf numFmtId="166" fontId="8" fillId="0" borderId="3" xfId="1" applyNumberFormat="1" applyFont="1" applyAlignment="1">
      <alignment horizontal="right" vertical="center"/>
    </xf>
    <xf numFmtId="167" fontId="8" fillId="0" borderId="3" xfId="1" applyNumberFormat="1" applyFont="1" applyAlignment="1">
      <alignment horizontal="right" vertical="center"/>
    </xf>
    <xf numFmtId="168" fontId="9" fillId="0" borderId="3" xfId="1" applyNumberFormat="1" applyFont="1" applyAlignment="1">
      <alignment horizontal="right" vertical="center"/>
    </xf>
    <xf numFmtId="168" fontId="8" fillId="0" borderId="3" xfId="1" applyNumberFormat="1" applyFont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165" fontId="10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5" fillId="8" borderId="0" xfId="0" applyFont="1" applyFill="1"/>
    <xf numFmtId="164" fontId="2" fillId="8" borderId="0" xfId="0" applyNumberFormat="1" applyFont="1" applyFill="1"/>
    <xf numFmtId="164" fontId="3" fillId="9" borderId="2" xfId="0" applyNumberFormat="1" applyFont="1" applyFill="1" applyBorder="1"/>
    <xf numFmtId="164" fontId="3" fillId="10" borderId="3" xfId="0" applyNumberFormat="1" applyFont="1" applyFill="1" applyBorder="1"/>
    <xf numFmtId="164" fontId="0" fillId="8" borderId="0" xfId="0" applyNumberFormat="1" applyFill="1"/>
    <xf numFmtId="0" fontId="0" fillId="8" borderId="0" xfId="0" applyFill="1"/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8" fillId="0" borderId="3" xfId="1" applyFont="1" applyAlignment="1">
      <alignment horizontal="left" vertical="top"/>
    </xf>
    <xf numFmtId="0" fontId="7" fillId="0" borderId="3" xfId="1"/>
    <xf numFmtId="0" fontId="8" fillId="0" borderId="3" xfId="1" applyFont="1" applyAlignment="1">
      <alignment horizontal="left"/>
    </xf>
  </cellXfs>
  <cellStyles count="2">
    <cellStyle name="Normální" xfId="0" builtinId="0"/>
    <cellStyle name="Normální_List2" xfId="1" xr:uid="{6567E29F-3241-4BC1-A91B-B01426456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Průměrné časy testu pozornosti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Data!$X$7</c:f>
              <c:strCache>
                <c:ptCount val="1"/>
                <c:pt idx="0">
                  <c:v>pretest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Data!$W$8:$W$11</c:f>
              <c:strCache>
                <c:ptCount val="4"/>
                <c:pt idx="0">
                  <c:v>Vězni (relaxace před 2. měřením)</c:v>
                </c:pt>
                <c:pt idx="1">
                  <c:v>Běžná populace (relaxace před 2. měřením)</c:v>
                </c:pt>
                <c:pt idx="2">
                  <c:v>Vězni (relaxace před 3. měřením)</c:v>
                </c:pt>
                <c:pt idx="3">
                  <c:v>Běžná populace (relaxace před 3. měřením)</c:v>
                </c:pt>
              </c:strCache>
            </c:strRef>
          </c:cat>
          <c:val>
            <c:numRef>
              <c:f>Data!$X$8:$X$11</c:f>
              <c:numCache>
                <c:formatCode>#\ ##0.0</c:formatCode>
                <c:ptCount val="4"/>
                <c:pt idx="0">
                  <c:v>77.676749999999998</c:v>
                </c:pt>
                <c:pt idx="1">
                  <c:v>61.164658333333328</c:v>
                </c:pt>
                <c:pt idx="2">
                  <c:v>91.790500000000009</c:v>
                </c:pt>
                <c:pt idx="3">
                  <c:v>60.127199999999995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F-44FD-A5C8-A452E6829C48}"/>
            </c:ext>
          </c:extLst>
        </c:ser>
        <c:ser>
          <c:idx val="1"/>
          <c:order val="1"/>
          <c:tx>
            <c:strRef>
              <c:f>Data!$Y$7</c:f>
              <c:strCache>
                <c:ptCount val="1"/>
                <c:pt idx="0">
                  <c:v>II. Měření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Data!$W$8:$W$11</c:f>
              <c:strCache>
                <c:ptCount val="4"/>
                <c:pt idx="0">
                  <c:v>Vězni (relaxace před 2. měřením)</c:v>
                </c:pt>
                <c:pt idx="1">
                  <c:v>Běžná populace (relaxace před 2. měřením)</c:v>
                </c:pt>
                <c:pt idx="2">
                  <c:v>Vězni (relaxace před 3. měřením)</c:v>
                </c:pt>
                <c:pt idx="3">
                  <c:v>Běžná populace (relaxace před 3. měřením)</c:v>
                </c:pt>
              </c:strCache>
            </c:strRef>
          </c:cat>
          <c:val>
            <c:numRef>
              <c:f>Data!$Y$8:$Y$11</c:f>
              <c:numCache>
                <c:formatCode>#\ ##0.0</c:formatCode>
                <c:ptCount val="4"/>
                <c:pt idx="0">
                  <c:v>67.775000000000006</c:v>
                </c:pt>
                <c:pt idx="1">
                  <c:v>54.849699999999999</c:v>
                </c:pt>
                <c:pt idx="2">
                  <c:v>88.832000000000008</c:v>
                </c:pt>
                <c:pt idx="3">
                  <c:v>61.442425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F-44FD-A5C8-A452E6829C48}"/>
            </c:ext>
          </c:extLst>
        </c:ser>
        <c:ser>
          <c:idx val="2"/>
          <c:order val="2"/>
          <c:tx>
            <c:strRef>
              <c:f>Data!$Z$7</c:f>
              <c:strCache>
                <c:ptCount val="1"/>
                <c:pt idx="0">
                  <c:v>III. Měření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Data!$W$8:$W$11</c:f>
              <c:strCache>
                <c:ptCount val="4"/>
                <c:pt idx="0">
                  <c:v>Vězni (relaxace před 2. měřením)</c:v>
                </c:pt>
                <c:pt idx="1">
                  <c:v>Běžná populace (relaxace před 2. měřením)</c:v>
                </c:pt>
                <c:pt idx="2">
                  <c:v>Vězni (relaxace před 3. měřením)</c:v>
                </c:pt>
                <c:pt idx="3">
                  <c:v>Běžná populace (relaxace před 3. měřením)</c:v>
                </c:pt>
              </c:strCache>
            </c:strRef>
          </c:cat>
          <c:val>
            <c:numRef>
              <c:f>Data!$Z$8:$Z$11</c:f>
              <c:numCache>
                <c:formatCode>#\ ##0.0</c:formatCode>
                <c:ptCount val="4"/>
                <c:pt idx="0">
                  <c:v>67.564999999999998</c:v>
                </c:pt>
                <c:pt idx="1">
                  <c:v>56.366250000000001</c:v>
                </c:pt>
                <c:pt idx="2">
                  <c:v>76.108999999999995</c:v>
                </c:pt>
                <c:pt idx="3">
                  <c:v>55.966649999999994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F-44FD-A5C8-A452E682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859920"/>
        <c:axId val="152864600"/>
      </c:barChart>
      <c:catAx>
        <c:axId val="15285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864600"/>
        <c:crosses val="autoZero"/>
        <c:auto val="1"/>
        <c:lblAlgn val="ctr"/>
        <c:lblOffset val="100"/>
        <c:noMultiLvlLbl val="0"/>
      </c:catAx>
      <c:valAx>
        <c:axId val="15286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vteřiny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85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557212</xdr:colOff>
      <xdr:row>12</xdr:row>
      <xdr:rowOff>71437</xdr:rowOff>
    </xdr:from>
    <xdr:to>
      <xdr:col>26</xdr:col>
      <xdr:colOff>519112</xdr:colOff>
      <xdr:row>26</xdr:row>
      <xdr:rowOff>90487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B525CB1-4D37-519B-8B48-BC47289C6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workbookViewId="0">
      <pane ySplit="1" topLeftCell="A17" activePane="bottomLeft" state="frozen"/>
      <selection pane="bottomLeft" activeCell="W28" sqref="W28"/>
    </sheetView>
  </sheetViews>
  <sheetFormatPr baseColWidth="10" defaultColWidth="12.6640625" defaultRowHeight="15" customHeight="1" x14ac:dyDescent="0.15"/>
  <cols>
    <col min="1" max="1" width="8.1640625" customWidth="1"/>
    <col min="2" max="2" width="7.6640625" customWidth="1"/>
    <col min="3" max="3" width="9" customWidth="1"/>
    <col min="4" max="7" width="7.6640625" customWidth="1"/>
    <col min="8" max="8" width="9.6640625" bestFit="1" customWidth="1"/>
    <col min="9" max="9" width="9.33203125" customWidth="1"/>
    <col min="10" max="14" width="7.6640625" customWidth="1"/>
    <col min="15" max="15" width="9.6640625" bestFit="1" customWidth="1"/>
    <col min="16" max="16" width="9.33203125" customWidth="1"/>
    <col min="17" max="22" width="7.6640625" customWidth="1"/>
    <col min="23" max="23" width="30" customWidth="1"/>
    <col min="24" max="27" width="7.6640625" customWidth="1"/>
  </cols>
  <sheetData>
    <row r="1" spans="1:27" x14ac:dyDescent="0.2">
      <c r="A1" s="1" t="s">
        <v>0</v>
      </c>
      <c r="B1" s="1" t="s">
        <v>1</v>
      </c>
      <c r="C1" s="1" t="s">
        <v>2</v>
      </c>
      <c r="D1" s="2"/>
      <c r="E1" s="2"/>
      <c r="F1" s="2"/>
      <c r="G1" s="2" t="s">
        <v>39</v>
      </c>
      <c r="H1" s="1" t="s">
        <v>3</v>
      </c>
      <c r="I1" s="1" t="s">
        <v>4</v>
      </c>
      <c r="J1" s="2"/>
      <c r="K1" s="2"/>
      <c r="L1" s="2"/>
      <c r="M1" s="2"/>
      <c r="N1" s="2"/>
      <c r="O1" s="1" t="s">
        <v>3</v>
      </c>
      <c r="P1" s="1" t="s">
        <v>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x14ac:dyDescent="0.2">
      <c r="A2" s="3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x14ac:dyDescent="0.2">
      <c r="A3" s="2" t="s">
        <v>7</v>
      </c>
      <c r="B3" s="4">
        <v>88.25</v>
      </c>
      <c r="C3" s="4">
        <v>61.2</v>
      </c>
      <c r="D3" s="4">
        <v>58.5</v>
      </c>
      <c r="E3" s="4">
        <v>67.7</v>
      </c>
      <c r="F3" s="4">
        <v>66.3</v>
      </c>
      <c r="G3" s="5">
        <f>AVERAGE(B3:F3)</f>
        <v>68.39</v>
      </c>
      <c r="H3" s="4">
        <v>70.2</v>
      </c>
      <c r="I3" s="4">
        <v>65.2</v>
      </c>
      <c r="J3" s="4">
        <v>54.3</v>
      </c>
      <c r="K3" s="4">
        <v>52.7</v>
      </c>
      <c r="L3" s="4">
        <v>59.3</v>
      </c>
      <c r="M3" s="15">
        <f>AVERAGE(H3:L3)</f>
        <v>60.339999999999996</v>
      </c>
      <c r="N3" s="2" t="s">
        <v>8</v>
      </c>
      <c r="O3" s="4">
        <v>74.8</v>
      </c>
      <c r="P3" s="4">
        <v>63.3</v>
      </c>
      <c r="Q3" s="4">
        <v>58.3</v>
      </c>
      <c r="R3" s="4">
        <v>53.9</v>
      </c>
      <c r="S3" s="4">
        <v>62.7</v>
      </c>
      <c r="T3" s="15">
        <f>AVERAGE(O3:S3)</f>
        <v>62.6</v>
      </c>
      <c r="U3" s="2"/>
      <c r="V3" s="2"/>
      <c r="W3" s="2"/>
      <c r="X3" s="2"/>
      <c r="Y3" s="2"/>
    </row>
    <row r="4" spans="1:27" x14ac:dyDescent="0.2">
      <c r="A4" s="2" t="s">
        <v>9</v>
      </c>
      <c r="B4" s="4">
        <v>82.5</v>
      </c>
      <c r="C4" s="4">
        <v>83.7</v>
      </c>
      <c r="D4" s="4">
        <v>78.099999999999994</v>
      </c>
      <c r="E4" s="4">
        <v>80.7</v>
      </c>
      <c r="F4" s="4">
        <v>75.400000000000006</v>
      </c>
      <c r="G4" s="5">
        <f t="shared" ref="G4:G10" si="0">AVERAGE(B4:F4)</f>
        <v>80.08</v>
      </c>
      <c r="H4" s="4">
        <v>66.8</v>
      </c>
      <c r="I4" s="4">
        <v>61.6</v>
      </c>
      <c r="J4" s="4">
        <v>65.2</v>
      </c>
      <c r="K4" s="4">
        <v>68.400000000000006</v>
      </c>
      <c r="L4" s="4">
        <v>62.6</v>
      </c>
      <c r="M4" s="15">
        <f t="shared" ref="M4:M10" si="1">AVERAGE(H4:L4)</f>
        <v>64.92</v>
      </c>
      <c r="N4" s="2" t="s">
        <v>8</v>
      </c>
      <c r="O4" s="4">
        <v>71.5</v>
      </c>
      <c r="P4" s="4">
        <v>60.2</v>
      </c>
      <c r="Q4" s="4">
        <v>65.8</v>
      </c>
      <c r="R4" s="4">
        <v>59.7</v>
      </c>
      <c r="S4" s="4">
        <v>61.1</v>
      </c>
      <c r="T4" s="15">
        <f t="shared" ref="T4:T10" si="2">AVERAGE(O4:S4)</f>
        <v>63.660000000000004</v>
      </c>
      <c r="U4" s="2"/>
      <c r="V4" s="2"/>
      <c r="W4" s="2"/>
      <c r="X4" s="2"/>
      <c r="Y4" s="2"/>
    </row>
    <row r="5" spans="1:27" x14ac:dyDescent="0.2">
      <c r="A5" s="2" t="s">
        <v>10</v>
      </c>
      <c r="B5" s="4">
        <v>83.1</v>
      </c>
      <c r="C5" s="4">
        <v>81.5</v>
      </c>
      <c r="D5" s="4">
        <v>78.2</v>
      </c>
      <c r="E5" s="4">
        <v>70.5</v>
      </c>
      <c r="F5" s="4">
        <v>72.400000000000006</v>
      </c>
      <c r="G5" s="5">
        <f t="shared" si="0"/>
        <v>77.140000000000015</v>
      </c>
      <c r="H5" s="4">
        <v>75</v>
      </c>
      <c r="I5" s="4">
        <v>77.3</v>
      </c>
      <c r="J5" s="4">
        <v>60.1</v>
      </c>
      <c r="K5" s="4">
        <v>58.4</v>
      </c>
      <c r="L5" s="4">
        <v>54.6</v>
      </c>
      <c r="M5" s="15">
        <f t="shared" si="1"/>
        <v>65.080000000000013</v>
      </c>
      <c r="N5" s="2" t="s">
        <v>8</v>
      </c>
      <c r="O5" s="4">
        <v>65.5</v>
      </c>
      <c r="P5" s="4">
        <v>60.8</v>
      </c>
      <c r="Q5" s="4">
        <v>62.7</v>
      </c>
      <c r="R5" s="4">
        <v>58.6</v>
      </c>
      <c r="S5" s="4">
        <v>62.1</v>
      </c>
      <c r="T5" s="15">
        <f t="shared" si="2"/>
        <v>61.94</v>
      </c>
      <c r="U5" s="2"/>
      <c r="V5" s="2"/>
      <c r="W5" s="2"/>
      <c r="X5" s="2"/>
      <c r="Y5" s="2"/>
    </row>
    <row r="6" spans="1:27" x14ac:dyDescent="0.2">
      <c r="A6" s="2" t="s">
        <v>11</v>
      </c>
      <c r="B6" s="4">
        <v>81.599999999999994</v>
      </c>
      <c r="C6" s="4">
        <v>86.7</v>
      </c>
      <c r="D6" s="4">
        <v>85</v>
      </c>
      <c r="E6" s="4">
        <v>72.099999999999994</v>
      </c>
      <c r="F6" s="4">
        <v>73.12</v>
      </c>
      <c r="G6" s="5">
        <f t="shared" si="0"/>
        <v>79.703999999999994</v>
      </c>
      <c r="H6" s="4">
        <v>69.599999999999994</v>
      </c>
      <c r="I6" s="4">
        <v>64.8</v>
      </c>
      <c r="J6" s="4">
        <v>76</v>
      </c>
      <c r="K6" s="4">
        <v>64.5</v>
      </c>
      <c r="L6" s="4">
        <v>65.8</v>
      </c>
      <c r="M6" s="15">
        <f t="shared" si="1"/>
        <v>68.14</v>
      </c>
      <c r="N6" s="2" t="s">
        <v>8</v>
      </c>
      <c r="O6" s="4">
        <v>72</v>
      </c>
      <c r="P6" s="4">
        <v>87.7</v>
      </c>
      <c r="Q6" s="4">
        <v>81.8</v>
      </c>
      <c r="R6" s="4">
        <v>68</v>
      </c>
      <c r="S6" s="4">
        <v>69.8</v>
      </c>
      <c r="T6" s="15">
        <f t="shared" si="2"/>
        <v>75.86</v>
      </c>
      <c r="U6" s="2"/>
      <c r="V6" s="2"/>
      <c r="W6" s="2"/>
      <c r="X6" s="2"/>
      <c r="Y6" s="2"/>
    </row>
    <row r="7" spans="1:27" x14ac:dyDescent="0.2">
      <c r="A7" s="2" t="s">
        <v>12</v>
      </c>
      <c r="B7" s="4">
        <v>69.099999999999994</v>
      </c>
      <c r="C7" s="4">
        <v>78.8</v>
      </c>
      <c r="D7" s="4">
        <v>88.7</v>
      </c>
      <c r="E7" s="4">
        <v>67.7</v>
      </c>
      <c r="F7" s="4">
        <v>68</v>
      </c>
      <c r="G7" s="5">
        <f t="shared" si="0"/>
        <v>74.459999999999994</v>
      </c>
      <c r="H7" s="4">
        <v>67.900000000000006</v>
      </c>
      <c r="I7" s="4">
        <v>69</v>
      </c>
      <c r="J7" s="4">
        <v>73.8</v>
      </c>
      <c r="K7" s="4">
        <v>70.599999999999994</v>
      </c>
      <c r="L7" s="4">
        <v>63.9</v>
      </c>
      <c r="M7" s="15">
        <f t="shared" si="1"/>
        <v>69.039999999999992</v>
      </c>
      <c r="N7" s="2" t="s">
        <v>8</v>
      </c>
      <c r="O7" s="4">
        <v>74.7</v>
      </c>
      <c r="P7" s="4">
        <v>70.900000000000006</v>
      </c>
      <c r="Q7" s="4">
        <v>63.2</v>
      </c>
      <c r="R7" s="4">
        <v>63.7</v>
      </c>
      <c r="S7" s="4">
        <v>68.5</v>
      </c>
      <c r="T7" s="15">
        <f t="shared" si="2"/>
        <v>68.2</v>
      </c>
      <c r="U7" s="2"/>
      <c r="V7" s="2"/>
      <c r="W7" s="38" t="s">
        <v>77</v>
      </c>
      <c r="X7" s="39" t="s">
        <v>70</v>
      </c>
      <c r="Y7" s="39" t="s">
        <v>71</v>
      </c>
      <c r="Z7" s="40" t="s">
        <v>72</v>
      </c>
    </row>
    <row r="8" spans="1:27" x14ac:dyDescent="0.2">
      <c r="A8" s="2" t="s">
        <v>13</v>
      </c>
      <c r="B8" s="6">
        <v>96.2</v>
      </c>
      <c r="C8" s="6">
        <v>83.1</v>
      </c>
      <c r="D8" s="6">
        <v>93.2</v>
      </c>
      <c r="E8" s="6">
        <v>84</v>
      </c>
      <c r="F8" s="6">
        <v>74.7</v>
      </c>
      <c r="G8" s="5">
        <f t="shared" si="0"/>
        <v>86.24</v>
      </c>
      <c r="H8" s="6">
        <v>87.8</v>
      </c>
      <c r="I8" s="6">
        <v>81</v>
      </c>
      <c r="J8" s="6">
        <v>79.599999999999994</v>
      </c>
      <c r="K8" s="6">
        <v>68</v>
      </c>
      <c r="L8" s="6">
        <v>72</v>
      </c>
      <c r="M8" s="15">
        <f t="shared" si="1"/>
        <v>77.679999999999993</v>
      </c>
      <c r="N8" s="7" t="s">
        <v>8</v>
      </c>
      <c r="O8" s="6">
        <v>78.2</v>
      </c>
      <c r="P8" s="6">
        <v>72.099999999999994</v>
      </c>
      <c r="Q8" s="6">
        <v>71.599999999999994</v>
      </c>
      <c r="R8" s="6">
        <v>70.5</v>
      </c>
      <c r="S8" s="6">
        <v>62.6</v>
      </c>
      <c r="T8" s="15">
        <f t="shared" si="2"/>
        <v>71</v>
      </c>
      <c r="U8" s="2"/>
      <c r="V8" s="2"/>
      <c r="W8" s="38" t="s">
        <v>73</v>
      </c>
      <c r="X8" s="41">
        <v>77.676749999999998</v>
      </c>
      <c r="Y8" s="41">
        <v>67.775000000000006</v>
      </c>
      <c r="Z8" s="41">
        <v>67.564999999999998</v>
      </c>
    </row>
    <row r="9" spans="1:27" x14ac:dyDescent="0.2">
      <c r="A9" s="2" t="s">
        <v>14</v>
      </c>
      <c r="B9" s="4">
        <v>79.2</v>
      </c>
      <c r="C9" s="4">
        <v>82.3</v>
      </c>
      <c r="D9" s="4">
        <v>81.099999999999994</v>
      </c>
      <c r="E9" s="4">
        <v>73.2</v>
      </c>
      <c r="F9" s="4">
        <v>71.5</v>
      </c>
      <c r="G9" s="5">
        <f t="shared" si="0"/>
        <v>77.460000000000008</v>
      </c>
      <c r="H9" s="4">
        <v>72.099999999999994</v>
      </c>
      <c r="I9" s="4">
        <v>69.2</v>
      </c>
      <c r="J9" s="4">
        <v>67</v>
      </c>
      <c r="K9" s="4">
        <v>63.2</v>
      </c>
      <c r="L9" s="4">
        <v>62.9</v>
      </c>
      <c r="M9" s="15">
        <f t="shared" si="1"/>
        <v>66.88</v>
      </c>
      <c r="N9" s="2" t="s">
        <v>8</v>
      </c>
      <c r="O9" s="4">
        <v>72.599999999999994</v>
      </c>
      <c r="P9" s="4">
        <v>68.900000000000006</v>
      </c>
      <c r="Q9" s="4">
        <v>67.099999999999994</v>
      </c>
      <c r="R9" s="4">
        <v>63.2</v>
      </c>
      <c r="S9" s="4">
        <v>64.2</v>
      </c>
      <c r="T9" s="15">
        <f t="shared" si="2"/>
        <v>67.2</v>
      </c>
      <c r="U9" s="2"/>
      <c r="V9" s="2"/>
      <c r="W9" s="38" t="s">
        <v>74</v>
      </c>
      <c r="X9" s="41">
        <v>61.164658333333328</v>
      </c>
      <c r="Y9" s="41">
        <v>54.849699999999999</v>
      </c>
      <c r="Z9" s="41">
        <v>56.366250000000001</v>
      </c>
    </row>
    <row r="10" spans="1:27" x14ac:dyDescent="0.2">
      <c r="A10" s="2" t="s">
        <v>15</v>
      </c>
      <c r="B10" s="4">
        <v>82.7</v>
      </c>
      <c r="C10" s="4">
        <v>81.8</v>
      </c>
      <c r="D10" s="4">
        <v>79.2</v>
      </c>
      <c r="E10" s="4">
        <v>72.099999999999994</v>
      </c>
      <c r="F10" s="4">
        <v>73.900000000000006</v>
      </c>
      <c r="G10" s="5">
        <f t="shared" si="0"/>
        <v>77.939999999999984</v>
      </c>
      <c r="H10" s="4">
        <v>69.2</v>
      </c>
      <c r="I10" s="4">
        <v>71</v>
      </c>
      <c r="J10" s="4">
        <v>74.2</v>
      </c>
      <c r="K10" s="4">
        <v>69.099999999999994</v>
      </c>
      <c r="L10" s="4">
        <v>67.099999999999994</v>
      </c>
      <c r="M10" s="15">
        <f t="shared" si="1"/>
        <v>70.12</v>
      </c>
      <c r="N10" s="2" t="s">
        <v>8</v>
      </c>
      <c r="O10" s="4">
        <v>74.2</v>
      </c>
      <c r="P10" s="4">
        <v>71.900000000000006</v>
      </c>
      <c r="Q10" s="4">
        <v>68.099999999999994</v>
      </c>
      <c r="R10" s="4">
        <v>69.8</v>
      </c>
      <c r="S10" s="4">
        <v>66.3</v>
      </c>
      <c r="T10" s="15">
        <f t="shared" si="2"/>
        <v>70.06</v>
      </c>
      <c r="U10" s="2"/>
      <c r="V10" s="2"/>
      <c r="W10" s="38" t="s">
        <v>75</v>
      </c>
      <c r="X10" s="41">
        <v>91.790500000000009</v>
      </c>
      <c r="Y10" s="41">
        <v>88.832000000000008</v>
      </c>
      <c r="Z10" s="41">
        <v>76.108999999999995</v>
      </c>
    </row>
    <row r="11" spans="1:27" x14ac:dyDescent="0.2">
      <c r="A11" s="8"/>
      <c r="B11" s="8"/>
      <c r="C11" s="8"/>
      <c r="D11" s="8"/>
      <c r="E11" s="8"/>
      <c r="F11" s="8"/>
      <c r="G11" s="8">
        <f>AVERAGE(G3:G10)</f>
        <v>77.676749999999998</v>
      </c>
      <c r="H11" s="8"/>
      <c r="I11" s="8"/>
      <c r="J11" s="8"/>
      <c r="K11" s="8"/>
      <c r="L11" s="8"/>
      <c r="M11" s="8">
        <f>AVERAGE(M3:M10)</f>
        <v>67.775000000000006</v>
      </c>
      <c r="N11" s="8"/>
      <c r="O11" s="8"/>
      <c r="P11" s="8"/>
      <c r="Q11" s="8"/>
      <c r="R11" s="8"/>
      <c r="S11" s="8"/>
      <c r="T11" s="8">
        <f>AVERAGE(T3:T10)</f>
        <v>67.564999999999998</v>
      </c>
      <c r="U11" s="8"/>
      <c r="V11" s="2"/>
      <c r="W11" s="38" t="s">
        <v>76</v>
      </c>
      <c r="X11" s="41">
        <v>60.127199999999995</v>
      </c>
      <c r="Y11" s="41">
        <v>61.442425</v>
      </c>
      <c r="Z11" s="41">
        <v>55.966649999999994</v>
      </c>
      <c r="AA11" s="2"/>
    </row>
    <row r="12" spans="1:27" x14ac:dyDescent="0.2">
      <c r="A12" s="3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"/>
      <c r="U12" s="2"/>
      <c r="V12" s="2"/>
      <c r="W12" s="2"/>
      <c r="X12" s="2"/>
      <c r="Y12" s="2"/>
    </row>
    <row r="13" spans="1:27" x14ac:dyDescent="0.2">
      <c r="A13" s="2" t="s">
        <v>17</v>
      </c>
      <c r="B13" s="4">
        <v>68.900000000000006</v>
      </c>
      <c r="C13" s="4">
        <v>78.8</v>
      </c>
      <c r="D13" s="4">
        <v>67.2</v>
      </c>
      <c r="E13" s="4">
        <v>57.2</v>
      </c>
      <c r="F13" s="4">
        <v>68.599999999999994</v>
      </c>
      <c r="G13" s="5">
        <f>AVERAGE(B13:F13)</f>
        <v>68.139999999999986</v>
      </c>
      <c r="H13" s="4">
        <v>56.5</v>
      </c>
      <c r="I13" s="4">
        <v>50.8</v>
      </c>
      <c r="J13" s="4">
        <v>54.8</v>
      </c>
      <c r="K13" s="4">
        <v>47.1</v>
      </c>
      <c r="L13" s="4">
        <v>78.400000000000006</v>
      </c>
      <c r="M13" s="15">
        <f>AVERAGE(H13:L13)</f>
        <v>57.52</v>
      </c>
      <c r="N13" s="2" t="s">
        <v>8</v>
      </c>
      <c r="O13" s="4">
        <v>58</v>
      </c>
      <c r="P13" s="4">
        <v>56.8</v>
      </c>
      <c r="Q13" s="4">
        <v>42.9</v>
      </c>
      <c r="R13" s="4">
        <v>50</v>
      </c>
      <c r="S13" s="4">
        <v>54</v>
      </c>
      <c r="T13" s="15">
        <f>AVERAGE(O13:S13)</f>
        <v>52.339999999999996</v>
      </c>
      <c r="U13" s="2"/>
      <c r="V13" s="2"/>
      <c r="W13" s="2"/>
      <c r="X13" s="2"/>
      <c r="Y13" s="2"/>
    </row>
    <row r="14" spans="1:27" x14ac:dyDescent="0.2">
      <c r="A14" s="2" t="s">
        <v>18</v>
      </c>
      <c r="B14" s="10">
        <v>38.700000000000003</v>
      </c>
      <c r="C14" s="10" t="s">
        <v>19</v>
      </c>
      <c r="D14" s="10" t="s">
        <v>20</v>
      </c>
      <c r="E14" s="10">
        <v>31</v>
      </c>
      <c r="F14" s="10">
        <v>32.799999999999997</v>
      </c>
      <c r="G14" s="5">
        <f t="shared" ref="G14:G20" si="3">AVERAGE(B14:F14)</f>
        <v>34.166666666666664</v>
      </c>
      <c r="H14" s="4">
        <v>32.4</v>
      </c>
      <c r="I14" s="4">
        <v>28.7</v>
      </c>
      <c r="J14" s="4">
        <v>33.700000000000003</v>
      </c>
      <c r="K14" s="4">
        <v>32</v>
      </c>
      <c r="L14" s="4">
        <v>29.6</v>
      </c>
      <c r="M14" s="15">
        <f t="shared" ref="M14:M20" si="4">AVERAGE(H14:L14)</f>
        <v>31.28</v>
      </c>
      <c r="N14" s="2" t="s">
        <v>8</v>
      </c>
      <c r="O14" s="4">
        <v>32.299999999999997</v>
      </c>
      <c r="P14" s="4">
        <v>32</v>
      </c>
      <c r="Q14" s="4">
        <v>34.5</v>
      </c>
      <c r="R14" s="4">
        <v>34.4</v>
      </c>
      <c r="S14" s="4">
        <v>38.6</v>
      </c>
      <c r="T14" s="15">
        <f t="shared" ref="T14:T20" si="5">AVERAGE(O14:S14)</f>
        <v>34.36</v>
      </c>
      <c r="U14" s="2"/>
      <c r="V14" s="2"/>
      <c r="W14" s="2"/>
      <c r="X14" s="2"/>
      <c r="Y14" s="2"/>
    </row>
    <row r="15" spans="1:27" x14ac:dyDescent="0.2">
      <c r="A15" s="2" t="s">
        <v>21</v>
      </c>
      <c r="B15" s="10">
        <v>72.7</v>
      </c>
      <c r="C15" s="10">
        <v>63.4</v>
      </c>
      <c r="D15" s="10">
        <v>63.2</v>
      </c>
      <c r="E15" s="10">
        <v>68.400000000000006</v>
      </c>
      <c r="F15" s="10">
        <v>70.900000000000006</v>
      </c>
      <c r="G15" s="5">
        <f t="shared" si="3"/>
        <v>67.72</v>
      </c>
      <c r="H15" s="4">
        <v>59.9</v>
      </c>
      <c r="I15" s="4">
        <v>48.6</v>
      </c>
      <c r="J15" s="4">
        <v>61.4</v>
      </c>
      <c r="K15" s="4">
        <v>65.7</v>
      </c>
      <c r="L15" s="4">
        <v>67.7</v>
      </c>
      <c r="M15" s="15">
        <f t="shared" si="4"/>
        <v>60.660000000000004</v>
      </c>
      <c r="N15" s="2" t="s">
        <v>8</v>
      </c>
      <c r="O15" s="4">
        <v>63.3</v>
      </c>
      <c r="P15" s="4">
        <v>63.5</v>
      </c>
      <c r="Q15" s="4">
        <v>60.5</v>
      </c>
      <c r="R15" s="4">
        <v>62.7</v>
      </c>
      <c r="S15" s="4">
        <v>67.5</v>
      </c>
      <c r="T15" s="15">
        <f t="shared" si="5"/>
        <v>63.5</v>
      </c>
      <c r="U15" s="2"/>
      <c r="V15" s="2"/>
      <c r="W15" s="2"/>
      <c r="X15" s="2"/>
      <c r="Y15" s="2"/>
    </row>
    <row r="16" spans="1:27" x14ac:dyDescent="0.2">
      <c r="A16" s="2" t="s">
        <v>22</v>
      </c>
      <c r="B16" s="10">
        <v>96.8</v>
      </c>
      <c r="C16" s="10" t="s">
        <v>23</v>
      </c>
      <c r="D16" s="10" t="s">
        <v>24</v>
      </c>
      <c r="E16" s="10" t="s">
        <v>25</v>
      </c>
      <c r="F16" s="10" t="s">
        <v>26</v>
      </c>
      <c r="G16" s="5">
        <f t="shared" si="3"/>
        <v>96.8</v>
      </c>
      <c r="H16" s="4">
        <v>65</v>
      </c>
      <c r="I16" s="4">
        <v>73.900000000000006</v>
      </c>
      <c r="J16" s="4">
        <v>74.900000000000006</v>
      </c>
      <c r="K16" s="4">
        <v>79</v>
      </c>
      <c r="L16" s="4">
        <v>95.3</v>
      </c>
      <c r="M16" s="15">
        <f t="shared" si="4"/>
        <v>77.62</v>
      </c>
      <c r="N16" s="2" t="s">
        <v>8</v>
      </c>
      <c r="O16" s="4">
        <v>75.7</v>
      </c>
      <c r="P16" s="4">
        <v>71.2</v>
      </c>
      <c r="Q16" s="4">
        <v>84.9</v>
      </c>
      <c r="R16" s="4">
        <v>79.8</v>
      </c>
      <c r="S16" s="4">
        <v>82</v>
      </c>
      <c r="T16" s="15">
        <f t="shared" si="5"/>
        <v>78.72</v>
      </c>
      <c r="U16" s="2"/>
      <c r="V16" s="2"/>
      <c r="W16" s="2"/>
      <c r="X16" s="2"/>
      <c r="Y16" s="2"/>
    </row>
    <row r="17" spans="1:27" x14ac:dyDescent="0.2">
      <c r="A17" s="2" t="s">
        <v>27</v>
      </c>
      <c r="B17" s="4">
        <v>46.3</v>
      </c>
      <c r="C17" s="4">
        <v>46.9</v>
      </c>
      <c r="D17" s="4">
        <v>54.5</v>
      </c>
      <c r="E17" s="4">
        <v>43.6</v>
      </c>
      <c r="F17" s="4">
        <v>41.5</v>
      </c>
      <c r="G17" s="5">
        <f t="shared" si="3"/>
        <v>46.559999999999995</v>
      </c>
      <c r="H17" s="4">
        <v>43.1</v>
      </c>
      <c r="I17" s="4">
        <v>45.5</v>
      </c>
      <c r="J17" s="4">
        <v>31.9</v>
      </c>
      <c r="K17" s="4">
        <v>43.2</v>
      </c>
      <c r="L17" s="4">
        <v>46</v>
      </c>
      <c r="M17" s="15">
        <f t="shared" si="4"/>
        <v>41.94</v>
      </c>
      <c r="N17" s="2" t="s">
        <v>8</v>
      </c>
      <c r="O17" s="4">
        <v>47.9</v>
      </c>
      <c r="P17" s="4">
        <v>43.5</v>
      </c>
      <c r="Q17" s="4">
        <v>51.5</v>
      </c>
      <c r="R17" s="4">
        <v>40.700000000000003</v>
      </c>
      <c r="S17" s="4">
        <v>38.9</v>
      </c>
      <c r="T17" s="15">
        <f t="shared" si="5"/>
        <v>44.500000000000007</v>
      </c>
      <c r="U17" s="2"/>
      <c r="V17" s="2"/>
      <c r="W17" s="2"/>
      <c r="X17" s="2"/>
      <c r="Y17" s="2"/>
    </row>
    <row r="18" spans="1:27" x14ac:dyDescent="0.2">
      <c r="A18" s="2" t="s">
        <v>28</v>
      </c>
      <c r="B18" s="6">
        <v>56.11</v>
      </c>
      <c r="C18" s="6">
        <v>61.387999999999998</v>
      </c>
      <c r="D18" s="6">
        <v>51.484999999999999</v>
      </c>
      <c r="E18" s="6">
        <v>53.997999999999998</v>
      </c>
      <c r="F18" s="6">
        <v>60.218000000000004</v>
      </c>
      <c r="G18" s="5">
        <f t="shared" si="3"/>
        <v>56.639800000000001</v>
      </c>
      <c r="H18" s="6">
        <v>52.896000000000001</v>
      </c>
      <c r="I18" s="6">
        <v>54.712000000000003</v>
      </c>
      <c r="J18" s="6">
        <v>60.12</v>
      </c>
      <c r="K18" s="6">
        <v>61.27</v>
      </c>
      <c r="L18" s="6">
        <v>56.35</v>
      </c>
      <c r="M18" s="15">
        <f t="shared" si="4"/>
        <v>57.069600000000001</v>
      </c>
      <c r="N18" s="7" t="s">
        <v>8</v>
      </c>
      <c r="O18" s="6">
        <v>65.17</v>
      </c>
      <c r="P18" s="6">
        <v>61.73</v>
      </c>
      <c r="Q18" s="6">
        <v>60.19</v>
      </c>
      <c r="R18" s="6">
        <v>72.84</v>
      </c>
      <c r="S18" s="6">
        <v>60.52</v>
      </c>
      <c r="T18" s="15">
        <f t="shared" si="5"/>
        <v>64.09</v>
      </c>
      <c r="U18" s="2"/>
      <c r="V18" s="2"/>
      <c r="W18" s="2"/>
      <c r="X18" s="2"/>
      <c r="Y18" s="2"/>
    </row>
    <row r="19" spans="1:27" x14ac:dyDescent="0.2">
      <c r="A19" s="2" t="s">
        <v>29</v>
      </c>
      <c r="B19" s="6">
        <v>80.34</v>
      </c>
      <c r="C19" s="6">
        <v>61.85</v>
      </c>
      <c r="D19" s="6">
        <v>68.349999999999994</v>
      </c>
      <c r="E19" s="6">
        <v>60.25</v>
      </c>
      <c r="F19" s="6">
        <v>68.89</v>
      </c>
      <c r="G19" s="5">
        <f t="shared" si="3"/>
        <v>67.935999999999993</v>
      </c>
      <c r="H19" s="6">
        <v>72.150000000000006</v>
      </c>
      <c r="I19" s="6">
        <v>60.74</v>
      </c>
      <c r="J19" s="6">
        <v>65.819999999999993</v>
      </c>
      <c r="K19" s="6">
        <v>59.89</v>
      </c>
      <c r="L19" s="6">
        <v>69.89</v>
      </c>
      <c r="M19" s="15">
        <f t="shared" si="4"/>
        <v>65.698000000000008</v>
      </c>
      <c r="N19" s="7" t="s">
        <v>8</v>
      </c>
      <c r="O19" s="6">
        <v>75.19</v>
      </c>
      <c r="P19" s="6">
        <v>71.23</v>
      </c>
      <c r="Q19" s="6">
        <v>65.41</v>
      </c>
      <c r="R19" s="6">
        <v>60.89</v>
      </c>
      <c r="S19" s="6">
        <v>61.15</v>
      </c>
      <c r="T19" s="15">
        <f t="shared" si="5"/>
        <v>66.774000000000001</v>
      </c>
      <c r="U19" s="2"/>
      <c r="V19" s="2"/>
      <c r="W19" s="2"/>
      <c r="X19" s="2"/>
      <c r="Y19" s="2"/>
    </row>
    <row r="20" spans="1:27" x14ac:dyDescent="0.2">
      <c r="A20" s="2" t="s">
        <v>30</v>
      </c>
      <c r="B20" s="11">
        <v>51.581000000000003</v>
      </c>
      <c r="C20" s="12">
        <v>56.996000000000002</v>
      </c>
      <c r="D20" s="12">
        <v>45.326000000000001</v>
      </c>
      <c r="E20" s="12">
        <v>54.491999999999997</v>
      </c>
      <c r="F20" s="12">
        <v>48.378999999999998</v>
      </c>
      <c r="G20" s="5">
        <f t="shared" si="3"/>
        <v>51.354799999999997</v>
      </c>
      <c r="H20" s="11">
        <v>53.893000000000001</v>
      </c>
      <c r="I20" s="12">
        <v>45.024000000000001</v>
      </c>
      <c r="J20" s="12">
        <v>42.911000000000001</v>
      </c>
      <c r="K20" s="12">
        <v>45.008000000000003</v>
      </c>
      <c r="L20" s="12">
        <v>48.213999999999999</v>
      </c>
      <c r="M20" s="15">
        <f t="shared" si="4"/>
        <v>47.010000000000005</v>
      </c>
      <c r="N20" s="2" t="s">
        <v>8</v>
      </c>
      <c r="O20" s="11">
        <v>52.276000000000003</v>
      </c>
      <c r="P20" s="11">
        <v>45.473999999999997</v>
      </c>
      <c r="Q20" s="11">
        <v>43.768999999999998</v>
      </c>
      <c r="R20" s="11">
        <v>45.908000000000001</v>
      </c>
      <c r="S20" s="11">
        <v>45.802999999999997</v>
      </c>
      <c r="T20" s="15">
        <f t="shared" si="5"/>
        <v>46.646000000000001</v>
      </c>
      <c r="U20" s="2"/>
      <c r="V20" s="2"/>
      <c r="W20" s="2"/>
      <c r="X20" s="2"/>
      <c r="Y20" s="2"/>
    </row>
    <row r="21" spans="1:27" ht="15.75" customHeight="1" x14ac:dyDescent="0.2">
      <c r="A21" s="13"/>
      <c r="B21" s="13"/>
      <c r="C21" s="13"/>
      <c r="D21" s="13"/>
      <c r="E21" s="13"/>
      <c r="F21" s="13"/>
      <c r="G21" s="8">
        <f>AVERAGE(G13:G20)</f>
        <v>61.164658333333328</v>
      </c>
      <c r="H21" s="13"/>
      <c r="I21" s="13"/>
      <c r="J21" s="13"/>
      <c r="K21" s="13"/>
      <c r="L21" s="13"/>
      <c r="M21" s="8">
        <f>AVERAGE(M13:M20)</f>
        <v>54.849699999999999</v>
      </c>
      <c r="N21" s="13"/>
      <c r="O21" s="13"/>
      <c r="P21" s="13"/>
      <c r="Q21" s="13"/>
      <c r="R21" s="13"/>
      <c r="S21" s="13"/>
      <c r="T21" s="8">
        <f>AVERAGE(T13:T20)</f>
        <v>56.366250000000001</v>
      </c>
      <c r="U21" s="13"/>
      <c r="V21" s="2"/>
      <c r="W21" s="2"/>
      <c r="X21" s="2"/>
      <c r="Y21" s="2"/>
      <c r="Z21" s="2"/>
      <c r="AA21" s="2"/>
    </row>
    <row r="22" spans="1:27" ht="15.75" customHeight="1" x14ac:dyDescent="0.2">
      <c r="A22" s="3" t="s">
        <v>6</v>
      </c>
      <c r="B22" s="14"/>
      <c r="C22" s="14"/>
      <c r="D22" s="14"/>
      <c r="E22" s="14"/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7" ht="15.75" customHeight="1" x14ac:dyDescent="0.2">
      <c r="A23" s="2" t="s">
        <v>31</v>
      </c>
      <c r="B23" s="4">
        <v>145.69999999999999</v>
      </c>
      <c r="C23" s="4">
        <v>115.8</v>
      </c>
      <c r="D23" s="4">
        <v>123.1</v>
      </c>
      <c r="E23" s="4">
        <v>149.80000000000001</v>
      </c>
      <c r="F23" s="4">
        <v>139</v>
      </c>
      <c r="G23" s="2">
        <f>AVERAGE(B23:F23)</f>
        <v>134.68</v>
      </c>
      <c r="H23" s="4">
        <v>142.80000000000001</v>
      </c>
      <c r="I23" s="4">
        <v>125.1</v>
      </c>
      <c r="J23" s="4">
        <v>136.6</v>
      </c>
      <c r="K23" s="4">
        <v>135.4</v>
      </c>
      <c r="L23" s="4">
        <v>129.19999999999999</v>
      </c>
      <c r="M23" s="15">
        <f>AVERAGE(H23:L23)</f>
        <v>133.82</v>
      </c>
      <c r="N23" s="5">
        <f>AVERAGE(H23:L23)</f>
        <v>133.82</v>
      </c>
      <c r="O23" s="4">
        <v>104</v>
      </c>
      <c r="P23" s="4">
        <v>92.7</v>
      </c>
      <c r="Q23" s="4">
        <v>99.5</v>
      </c>
      <c r="R23" s="4">
        <v>91.2</v>
      </c>
      <c r="S23" s="4">
        <v>94.6</v>
      </c>
      <c r="T23" s="15">
        <f>AVERAGE(O23:S23)</f>
        <v>96.4</v>
      </c>
      <c r="U23" s="2"/>
      <c r="V23" s="2"/>
      <c r="W23" s="2"/>
      <c r="X23" s="2"/>
      <c r="Y23" s="2"/>
    </row>
    <row r="24" spans="1:27" ht="15.75" customHeight="1" x14ac:dyDescent="0.2">
      <c r="A24" s="2" t="s">
        <v>32</v>
      </c>
      <c r="B24" s="4">
        <v>96.9</v>
      </c>
      <c r="C24" s="4">
        <v>80.099999999999994</v>
      </c>
      <c r="D24" s="4">
        <v>77.3</v>
      </c>
      <c r="E24" s="4">
        <v>77</v>
      </c>
      <c r="F24" s="4">
        <v>68.599999999999994</v>
      </c>
      <c r="G24" s="2">
        <f t="shared" ref="G24:G30" si="6">AVERAGE(B24:F24)</f>
        <v>79.97999999999999</v>
      </c>
      <c r="H24" s="4">
        <v>69.599999999999994</v>
      </c>
      <c r="I24" s="4">
        <v>66.5</v>
      </c>
      <c r="J24" s="4">
        <v>80.8</v>
      </c>
      <c r="K24" s="4">
        <v>80.7</v>
      </c>
      <c r="L24" s="4">
        <v>84.1</v>
      </c>
      <c r="M24" s="15">
        <f t="shared" ref="M24:M30" si="7">AVERAGE(H24:L24)</f>
        <v>76.339999999999989</v>
      </c>
      <c r="N24" s="5">
        <f t="shared" ref="N24:N30" si="8">AVERAGE(H24:L24)</f>
        <v>76.339999999999989</v>
      </c>
      <c r="O24" s="4">
        <v>62.5</v>
      </c>
      <c r="P24" s="4">
        <v>58.4</v>
      </c>
      <c r="Q24" s="4">
        <v>60.3</v>
      </c>
      <c r="R24" s="4">
        <v>65.8</v>
      </c>
      <c r="S24" s="4">
        <v>60</v>
      </c>
      <c r="T24" s="15">
        <f t="shared" ref="T24:T30" si="9">AVERAGE(O24:S24)</f>
        <v>61.4</v>
      </c>
      <c r="U24" s="2"/>
      <c r="V24" s="2"/>
      <c r="W24" s="2"/>
      <c r="X24" s="2"/>
      <c r="Y24" s="2"/>
    </row>
    <row r="25" spans="1:27" ht="15.75" customHeight="1" x14ac:dyDescent="0.2">
      <c r="A25" s="2" t="s">
        <v>33</v>
      </c>
      <c r="B25" s="4">
        <v>70.3</v>
      </c>
      <c r="C25" s="4">
        <v>84.3</v>
      </c>
      <c r="D25" s="4">
        <v>68.400000000000006</v>
      </c>
      <c r="E25" s="4">
        <v>80.3</v>
      </c>
      <c r="F25" s="4">
        <v>68.900000000000006</v>
      </c>
      <c r="G25" s="2">
        <f t="shared" si="6"/>
        <v>74.440000000000012</v>
      </c>
      <c r="H25" s="4">
        <v>75.7</v>
      </c>
      <c r="I25" s="4">
        <v>78.3</v>
      </c>
      <c r="J25" s="4">
        <v>57.9</v>
      </c>
      <c r="K25" s="4">
        <v>93.4</v>
      </c>
      <c r="L25" s="4">
        <v>61.2</v>
      </c>
      <c r="M25" s="15">
        <f t="shared" si="7"/>
        <v>73.3</v>
      </c>
      <c r="N25" s="5">
        <f t="shared" si="8"/>
        <v>73.3</v>
      </c>
      <c r="O25" s="4">
        <v>61</v>
      </c>
      <c r="P25" s="4">
        <v>73.8</v>
      </c>
      <c r="Q25" s="4">
        <v>84.3</v>
      </c>
      <c r="R25" s="4">
        <v>68.3</v>
      </c>
      <c r="S25" s="4">
        <v>62.1</v>
      </c>
      <c r="T25" s="15">
        <f t="shared" si="9"/>
        <v>69.900000000000006</v>
      </c>
      <c r="U25" s="2"/>
      <c r="V25" s="2"/>
      <c r="W25" s="2"/>
      <c r="X25" s="2"/>
      <c r="Y25" s="2"/>
    </row>
    <row r="26" spans="1:27" ht="15.75" customHeight="1" x14ac:dyDescent="0.2">
      <c r="A26" s="2" t="s">
        <v>34</v>
      </c>
      <c r="B26" s="4">
        <v>83.9</v>
      </c>
      <c r="C26" s="4">
        <v>83.7</v>
      </c>
      <c r="D26" s="4">
        <v>103.1</v>
      </c>
      <c r="E26" s="4">
        <v>79.900000000000006</v>
      </c>
      <c r="F26" s="4">
        <v>86.9</v>
      </c>
      <c r="G26" s="2">
        <f t="shared" si="6"/>
        <v>87.5</v>
      </c>
      <c r="H26" s="4">
        <v>98.2</v>
      </c>
      <c r="I26" s="4">
        <v>75.400000000000006</v>
      </c>
      <c r="J26" s="4">
        <v>97.6</v>
      </c>
      <c r="K26" s="4">
        <v>87</v>
      </c>
      <c r="L26" s="4">
        <v>85.8</v>
      </c>
      <c r="M26" s="15">
        <f t="shared" si="7"/>
        <v>88.800000000000011</v>
      </c>
      <c r="N26" s="5">
        <f t="shared" si="8"/>
        <v>88.800000000000011</v>
      </c>
      <c r="O26" s="4">
        <v>86</v>
      </c>
      <c r="P26" s="4">
        <v>87.5</v>
      </c>
      <c r="Q26" s="4">
        <v>84.2</v>
      </c>
      <c r="R26" s="4">
        <v>92.4</v>
      </c>
      <c r="S26" s="4">
        <v>78.900000000000006</v>
      </c>
      <c r="T26" s="15">
        <f t="shared" si="9"/>
        <v>85.8</v>
      </c>
      <c r="U26" s="2"/>
      <c r="V26" s="2"/>
      <c r="W26" s="2"/>
      <c r="X26" s="2"/>
      <c r="Y26" s="2"/>
    </row>
    <row r="27" spans="1:27" ht="15.75" customHeight="1" x14ac:dyDescent="0.2">
      <c r="A27" s="2" t="s">
        <v>35</v>
      </c>
      <c r="B27" s="4">
        <v>74.400000000000006</v>
      </c>
      <c r="C27" s="4">
        <v>79.8</v>
      </c>
      <c r="D27" s="4">
        <v>66.099999999999994</v>
      </c>
      <c r="E27" s="4">
        <v>66</v>
      </c>
      <c r="F27" s="4">
        <v>74.400000000000006</v>
      </c>
      <c r="G27" s="2">
        <f t="shared" si="6"/>
        <v>72.139999999999986</v>
      </c>
      <c r="H27" s="4">
        <v>69.400000000000006</v>
      </c>
      <c r="I27" s="4">
        <v>82.2</v>
      </c>
      <c r="J27" s="4">
        <v>78.8</v>
      </c>
      <c r="K27" s="4">
        <v>102.8</v>
      </c>
      <c r="L27" s="4">
        <v>81.099999999999994</v>
      </c>
      <c r="M27" s="15">
        <f t="shared" si="7"/>
        <v>82.860000000000014</v>
      </c>
      <c r="N27" s="5">
        <f t="shared" si="8"/>
        <v>82.860000000000014</v>
      </c>
      <c r="O27" s="4">
        <v>73.8</v>
      </c>
      <c r="P27" s="4">
        <v>80.5</v>
      </c>
      <c r="Q27" s="4">
        <v>75.599999999999994</v>
      </c>
      <c r="R27" s="4">
        <v>79.2</v>
      </c>
      <c r="S27" s="4">
        <v>74.5</v>
      </c>
      <c r="T27" s="15">
        <f t="shared" si="9"/>
        <v>76.72</v>
      </c>
      <c r="U27" s="2"/>
      <c r="V27" s="2"/>
      <c r="W27" s="2"/>
      <c r="X27" s="2"/>
      <c r="Y27" s="2"/>
    </row>
    <row r="28" spans="1:27" ht="15.75" customHeight="1" x14ac:dyDescent="0.2">
      <c r="A28" s="2" t="s">
        <v>36</v>
      </c>
      <c r="B28" s="6">
        <v>74.25</v>
      </c>
      <c r="C28" s="6">
        <v>78</v>
      </c>
      <c r="D28" s="6">
        <v>57.75</v>
      </c>
      <c r="E28" s="6">
        <v>75.45</v>
      </c>
      <c r="F28" s="6">
        <v>67.8</v>
      </c>
      <c r="G28" s="2">
        <f t="shared" si="6"/>
        <v>70.650000000000006</v>
      </c>
      <c r="H28" s="6">
        <v>61.8</v>
      </c>
      <c r="I28" s="6">
        <v>76.2</v>
      </c>
      <c r="J28" s="6">
        <v>63.45</v>
      </c>
      <c r="K28" s="6">
        <v>64.05</v>
      </c>
      <c r="L28" s="6">
        <v>70.650000000000006</v>
      </c>
      <c r="M28" s="15">
        <f t="shared" si="7"/>
        <v>67.22999999999999</v>
      </c>
      <c r="N28" s="5">
        <f t="shared" si="8"/>
        <v>67.22999999999999</v>
      </c>
      <c r="O28" s="6">
        <v>54</v>
      </c>
      <c r="P28" s="6">
        <v>73.95</v>
      </c>
      <c r="Q28" s="6">
        <v>60.6</v>
      </c>
      <c r="R28" s="6">
        <v>52.5</v>
      </c>
      <c r="S28" s="6">
        <v>48.45</v>
      </c>
      <c r="T28" s="15">
        <f t="shared" si="9"/>
        <v>57.9</v>
      </c>
      <c r="U28" s="2"/>
      <c r="V28" s="2"/>
      <c r="W28" s="2"/>
      <c r="X28" s="2"/>
      <c r="Y28" s="2"/>
    </row>
    <row r="29" spans="1:27" ht="15.75" customHeight="1" x14ac:dyDescent="0.2">
      <c r="A29" s="2" t="s">
        <v>37</v>
      </c>
      <c r="B29" s="4">
        <v>88.35</v>
      </c>
      <c r="C29" s="4">
        <v>78.599999999999994</v>
      </c>
      <c r="D29" s="4">
        <v>69.23</v>
      </c>
      <c r="E29" s="4">
        <v>78.88</v>
      </c>
      <c r="F29" s="4">
        <v>67.2</v>
      </c>
      <c r="G29" s="2">
        <f t="shared" si="6"/>
        <v>76.451999999999998</v>
      </c>
      <c r="H29" s="4">
        <v>86.23</v>
      </c>
      <c r="I29" s="4">
        <v>83.21</v>
      </c>
      <c r="J29" s="4">
        <v>66.72</v>
      </c>
      <c r="K29" s="4">
        <v>64.34</v>
      </c>
      <c r="L29" s="4">
        <v>67.430000000000007</v>
      </c>
      <c r="M29" s="15">
        <f t="shared" si="7"/>
        <v>73.585999999999999</v>
      </c>
      <c r="N29" s="5">
        <f t="shared" si="8"/>
        <v>73.585999999999999</v>
      </c>
      <c r="O29" s="4">
        <v>73.23</v>
      </c>
      <c r="P29" s="4">
        <v>74.52</v>
      </c>
      <c r="Q29" s="4">
        <v>66.83</v>
      </c>
      <c r="R29" s="4">
        <v>64.12</v>
      </c>
      <c r="S29" s="4">
        <v>63.23</v>
      </c>
      <c r="T29" s="15">
        <f t="shared" si="9"/>
        <v>68.385999999999996</v>
      </c>
      <c r="U29" s="2"/>
      <c r="V29" s="2"/>
      <c r="W29" s="2"/>
      <c r="X29" s="2"/>
      <c r="Y29" s="2"/>
    </row>
    <row r="30" spans="1:27" ht="15.75" customHeight="1" x14ac:dyDescent="0.2">
      <c r="A30" s="2" t="s">
        <v>38</v>
      </c>
      <c r="B30" s="4">
        <v>123.56</v>
      </c>
      <c r="C30" s="4">
        <v>145.12</v>
      </c>
      <c r="D30" s="4">
        <v>157.41</v>
      </c>
      <c r="E30" s="4">
        <v>133.88999999999999</v>
      </c>
      <c r="F30" s="4">
        <v>132.43</v>
      </c>
      <c r="G30" s="2">
        <f t="shared" si="6"/>
        <v>138.48200000000003</v>
      </c>
      <c r="H30" s="4">
        <v>116.3</v>
      </c>
      <c r="I30" s="4">
        <v>114.7</v>
      </c>
      <c r="J30" s="4">
        <v>123.6</v>
      </c>
      <c r="K30" s="4">
        <v>112.8</v>
      </c>
      <c r="L30" s="4">
        <v>106.2</v>
      </c>
      <c r="M30" s="15">
        <f t="shared" si="7"/>
        <v>114.72</v>
      </c>
      <c r="N30" s="5">
        <f t="shared" si="8"/>
        <v>114.72</v>
      </c>
      <c r="O30" s="4">
        <v>99.1</v>
      </c>
      <c r="P30" s="4">
        <v>96.23</v>
      </c>
      <c r="Q30" s="4">
        <v>92.7</v>
      </c>
      <c r="R30" s="4">
        <v>89.6</v>
      </c>
      <c r="S30" s="4">
        <v>84.2</v>
      </c>
      <c r="T30" s="15">
        <f t="shared" si="9"/>
        <v>92.366</v>
      </c>
      <c r="U30" s="2"/>
      <c r="V30" s="2"/>
      <c r="W30" s="2"/>
      <c r="X30" s="2"/>
      <c r="Y30" s="2"/>
    </row>
    <row r="31" spans="1:27" ht="15.75" customHeight="1" x14ac:dyDescent="0.2">
      <c r="A31" s="8"/>
      <c r="B31" s="8"/>
      <c r="C31" s="8"/>
      <c r="D31" s="8"/>
      <c r="E31" s="8"/>
      <c r="F31" s="8"/>
      <c r="G31" s="8">
        <f>AVERAGE(G23:G30)</f>
        <v>91.790500000000009</v>
      </c>
      <c r="H31" s="8"/>
      <c r="I31" s="8" t="s">
        <v>8</v>
      </c>
      <c r="J31" s="8"/>
      <c r="K31" s="8"/>
      <c r="L31" s="8"/>
      <c r="M31" s="8">
        <f>AVERAGE(M23:M30)</f>
        <v>88.832000000000008</v>
      </c>
      <c r="N31" s="8"/>
      <c r="O31" s="8"/>
      <c r="P31" s="8"/>
      <c r="Q31" s="8"/>
      <c r="R31" s="8"/>
      <c r="S31" s="8"/>
      <c r="T31" s="8">
        <f>AVERAGE(T23:T30)</f>
        <v>76.108999999999995</v>
      </c>
      <c r="U31" s="8"/>
      <c r="V31" s="2"/>
      <c r="W31" s="2"/>
      <c r="X31" s="2"/>
      <c r="Y31" s="2"/>
      <c r="Z31" s="2"/>
      <c r="AA31" s="2"/>
    </row>
    <row r="32" spans="1:27" ht="15.75" customHeight="1" x14ac:dyDescent="0.2">
      <c r="A32" s="3" t="s">
        <v>16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2"/>
      <c r="U32" s="2"/>
      <c r="V32" s="2"/>
      <c r="W32" s="2"/>
      <c r="X32" s="2"/>
      <c r="Y32" s="2"/>
    </row>
    <row r="33" spans="1:27" ht="15.75" customHeight="1" x14ac:dyDescent="0.2">
      <c r="A33" s="2" t="s">
        <v>17</v>
      </c>
      <c r="B33" s="6">
        <v>70.611999999999995</v>
      </c>
      <c r="C33" s="6">
        <v>46.177</v>
      </c>
      <c r="D33" s="6">
        <v>68.578999999999994</v>
      </c>
      <c r="E33" s="6">
        <v>52.441000000000003</v>
      </c>
      <c r="F33" s="6">
        <v>65.054000000000002</v>
      </c>
      <c r="G33" s="2">
        <f>AVERAGE(B33:F33)</f>
        <v>60.572600000000001</v>
      </c>
      <c r="H33" s="6">
        <v>76.462000000000003</v>
      </c>
      <c r="I33" s="6">
        <v>47.338999999999999</v>
      </c>
      <c r="J33" s="6">
        <v>64.423000000000002</v>
      </c>
      <c r="K33" s="6">
        <v>52.512999999999998</v>
      </c>
      <c r="L33" s="6">
        <v>63.103999999999999</v>
      </c>
      <c r="M33" s="15">
        <f>AVERAGE(H33:L33)</f>
        <v>60.7682</v>
      </c>
      <c r="N33" s="5">
        <f>AVERAGE(H33:L33)</f>
        <v>60.7682</v>
      </c>
      <c r="O33" s="6">
        <v>45.247</v>
      </c>
      <c r="P33" s="6">
        <v>53.837000000000003</v>
      </c>
      <c r="Q33" s="6">
        <v>74.457999999999998</v>
      </c>
      <c r="R33" s="6">
        <v>51.088999999999999</v>
      </c>
      <c r="S33" s="6">
        <v>52.237000000000002</v>
      </c>
      <c r="T33" s="15">
        <f>AVERAGE(O33:S33)</f>
        <v>55.373599999999996</v>
      </c>
      <c r="U33" s="2"/>
      <c r="V33" s="2"/>
      <c r="W33" s="2"/>
      <c r="X33" s="2"/>
      <c r="Y33" s="2"/>
    </row>
    <row r="34" spans="1:27" ht="15.75" customHeight="1" x14ac:dyDescent="0.2">
      <c r="A34" s="2" t="s">
        <v>18</v>
      </c>
      <c r="B34" s="6">
        <v>56.003</v>
      </c>
      <c r="C34" s="6">
        <v>68.819999999999993</v>
      </c>
      <c r="D34" s="6">
        <v>63.253</v>
      </c>
      <c r="E34" s="6">
        <v>52.231999999999999</v>
      </c>
      <c r="F34" s="6">
        <v>61.262</v>
      </c>
      <c r="G34" s="2">
        <f t="shared" ref="G34:G40" si="10">AVERAGE(B34:F34)</f>
        <v>60.314</v>
      </c>
      <c r="H34" s="6">
        <v>70.031000000000006</v>
      </c>
      <c r="I34" s="6">
        <v>78.227000000000004</v>
      </c>
      <c r="J34" s="6">
        <v>58.615000000000002</v>
      </c>
      <c r="K34" s="6">
        <v>80.093999999999994</v>
      </c>
      <c r="L34" s="6">
        <v>58.695999999999998</v>
      </c>
      <c r="M34" s="15">
        <f t="shared" ref="M34:M40" si="11">AVERAGE(H34:L34)</f>
        <v>69.132599999999996</v>
      </c>
      <c r="N34" s="5">
        <f t="shared" ref="N34:N40" si="12">AVERAGE(H34:L34)</f>
        <v>69.132599999999996</v>
      </c>
      <c r="O34" s="6">
        <v>55.037999999999997</v>
      </c>
      <c r="P34" s="6">
        <v>62.121000000000002</v>
      </c>
      <c r="Q34" s="6">
        <v>58.311</v>
      </c>
      <c r="R34" s="6">
        <v>56.624000000000002</v>
      </c>
      <c r="S34" s="6">
        <v>48.645000000000003</v>
      </c>
      <c r="T34" s="15">
        <f t="shared" ref="T34:T40" si="13">AVERAGE(O34:S34)</f>
        <v>56.147799999999997</v>
      </c>
      <c r="U34" s="2"/>
      <c r="V34" s="2"/>
      <c r="W34" s="2"/>
      <c r="X34" s="2"/>
      <c r="Y34" s="2"/>
    </row>
    <row r="35" spans="1:27" ht="15.75" customHeight="1" x14ac:dyDescent="0.2">
      <c r="A35" s="2" t="s">
        <v>21</v>
      </c>
      <c r="B35" s="6">
        <v>67.926000000000002</v>
      </c>
      <c r="C35" s="6">
        <v>74.882000000000005</v>
      </c>
      <c r="D35" s="6">
        <v>64.963999999999999</v>
      </c>
      <c r="E35" s="6">
        <v>60.122</v>
      </c>
      <c r="F35" s="6">
        <v>60.94</v>
      </c>
      <c r="G35" s="2">
        <f t="shared" si="10"/>
        <v>65.766800000000003</v>
      </c>
      <c r="H35" s="6">
        <v>76.873000000000005</v>
      </c>
      <c r="I35" s="6">
        <v>95.567999999999998</v>
      </c>
      <c r="J35" s="6">
        <v>62.377000000000002</v>
      </c>
      <c r="K35" s="6">
        <v>58.889000000000003</v>
      </c>
      <c r="L35" s="6">
        <v>66.418000000000006</v>
      </c>
      <c r="M35" s="15">
        <f t="shared" si="11"/>
        <v>72.025000000000006</v>
      </c>
      <c r="N35" s="5">
        <f t="shared" si="12"/>
        <v>72.025000000000006</v>
      </c>
      <c r="O35" s="6">
        <v>53.255000000000003</v>
      </c>
      <c r="P35" s="6">
        <v>68.5</v>
      </c>
      <c r="Q35" s="6">
        <v>66.635999999999996</v>
      </c>
      <c r="R35" s="6">
        <v>54.832000000000001</v>
      </c>
      <c r="S35" s="6">
        <v>59.526000000000003</v>
      </c>
      <c r="T35" s="15">
        <f t="shared" si="13"/>
        <v>60.549799999999991</v>
      </c>
      <c r="U35" s="2"/>
      <c r="V35" s="2"/>
      <c r="W35" s="2"/>
      <c r="X35" s="2"/>
      <c r="Y35" s="2"/>
    </row>
    <row r="36" spans="1:27" ht="15.75" customHeight="1" x14ac:dyDescent="0.2">
      <c r="A36" s="2" t="s">
        <v>22</v>
      </c>
      <c r="B36" s="6">
        <v>74.459999999999994</v>
      </c>
      <c r="C36" s="6">
        <v>71.960999999999999</v>
      </c>
      <c r="D36" s="6">
        <v>66.864000000000004</v>
      </c>
      <c r="E36" s="6">
        <v>87.215000000000003</v>
      </c>
      <c r="F36" s="6">
        <v>68.945999999999998</v>
      </c>
      <c r="G36" s="2">
        <f t="shared" si="10"/>
        <v>73.889200000000002</v>
      </c>
      <c r="H36" s="6">
        <v>74.042000000000002</v>
      </c>
      <c r="I36" s="6">
        <v>64.39</v>
      </c>
      <c r="J36" s="6">
        <v>72.680999999999997</v>
      </c>
      <c r="K36" s="6">
        <v>74.515000000000001</v>
      </c>
      <c r="L36" s="6">
        <v>62.59</v>
      </c>
      <c r="M36" s="15">
        <f t="shared" si="11"/>
        <v>69.643599999999992</v>
      </c>
      <c r="N36" s="5">
        <f t="shared" si="12"/>
        <v>69.643599999999992</v>
      </c>
      <c r="O36" s="6">
        <v>69.382000000000005</v>
      </c>
      <c r="P36" s="6">
        <v>81.509</v>
      </c>
      <c r="Q36" s="6">
        <v>63.381999999999998</v>
      </c>
      <c r="R36" s="6">
        <v>82.861999999999995</v>
      </c>
      <c r="S36" s="6">
        <v>50.869</v>
      </c>
      <c r="T36" s="15">
        <f t="shared" si="13"/>
        <v>69.600800000000007</v>
      </c>
      <c r="U36" s="2"/>
      <c r="V36" s="2"/>
      <c r="W36" s="2"/>
      <c r="X36" s="2"/>
      <c r="Y36" s="2"/>
    </row>
    <row r="37" spans="1:27" ht="15.75" customHeight="1" x14ac:dyDescent="0.2">
      <c r="A37" s="2" t="s">
        <v>27</v>
      </c>
      <c r="B37" s="6">
        <v>62.67</v>
      </c>
      <c r="C37" s="6">
        <v>49.890999999999998</v>
      </c>
      <c r="D37" s="6">
        <v>43.670999999999999</v>
      </c>
      <c r="E37" s="6">
        <v>56.247</v>
      </c>
      <c r="F37" s="6">
        <v>61.072000000000003</v>
      </c>
      <c r="G37" s="2">
        <f t="shared" si="10"/>
        <v>54.7102</v>
      </c>
      <c r="H37" s="6">
        <v>72.403000000000006</v>
      </c>
      <c r="I37" s="6">
        <v>56.978000000000002</v>
      </c>
      <c r="J37" s="6">
        <v>52.261000000000003</v>
      </c>
      <c r="K37" s="6">
        <v>60.021000000000001</v>
      </c>
      <c r="L37" s="6">
        <v>55.506</v>
      </c>
      <c r="M37" s="15">
        <f t="shared" si="11"/>
        <v>59.433799999999998</v>
      </c>
      <c r="N37" s="5">
        <f t="shared" si="12"/>
        <v>59.433799999999998</v>
      </c>
      <c r="O37" s="6">
        <v>61.707000000000001</v>
      </c>
      <c r="P37" s="6">
        <v>58.033000000000001</v>
      </c>
      <c r="Q37" s="6">
        <v>57.640999999999998</v>
      </c>
      <c r="R37" s="6">
        <v>51.920999999999999</v>
      </c>
      <c r="S37" s="6">
        <v>54.213000000000001</v>
      </c>
      <c r="T37" s="15">
        <f t="shared" si="13"/>
        <v>56.702999999999996</v>
      </c>
      <c r="U37" s="2"/>
      <c r="V37" s="2"/>
      <c r="W37" s="2"/>
      <c r="X37" s="2"/>
      <c r="Y37" s="2"/>
    </row>
    <row r="38" spans="1:27" ht="15.75" customHeight="1" x14ac:dyDescent="0.2">
      <c r="A38" s="2" t="s">
        <v>28</v>
      </c>
      <c r="B38" s="6">
        <v>64.822000000000003</v>
      </c>
      <c r="C38" s="6">
        <v>63.103000000000002</v>
      </c>
      <c r="D38" s="6">
        <v>54.704999999999998</v>
      </c>
      <c r="E38" s="6">
        <v>41.112000000000002</v>
      </c>
      <c r="F38" s="6">
        <v>47.377000000000002</v>
      </c>
      <c r="G38" s="2">
        <f t="shared" si="10"/>
        <v>54.223799999999997</v>
      </c>
      <c r="H38" s="6">
        <v>57.155000000000001</v>
      </c>
      <c r="I38" s="6">
        <v>58.613</v>
      </c>
      <c r="J38" s="6">
        <v>49.088999999999999</v>
      </c>
      <c r="K38" s="6">
        <v>52.93</v>
      </c>
      <c r="L38" s="6">
        <v>55.578000000000003</v>
      </c>
      <c r="M38" s="15">
        <f t="shared" si="11"/>
        <v>54.673000000000002</v>
      </c>
      <c r="N38" s="5">
        <f t="shared" si="12"/>
        <v>54.673000000000002</v>
      </c>
      <c r="O38" s="6">
        <v>55.418999999999997</v>
      </c>
      <c r="P38" s="6">
        <v>51.466999999999999</v>
      </c>
      <c r="Q38" s="6">
        <v>57.164999999999999</v>
      </c>
      <c r="R38" s="6">
        <v>48.15</v>
      </c>
      <c r="S38" s="6">
        <v>49.877000000000002</v>
      </c>
      <c r="T38" s="15">
        <f t="shared" si="13"/>
        <v>52.415599999999998</v>
      </c>
      <c r="U38" s="2"/>
      <c r="V38" s="2"/>
      <c r="W38" s="2"/>
      <c r="X38" s="2"/>
      <c r="Y38" s="2"/>
    </row>
    <row r="39" spans="1:27" ht="15.75" customHeight="1" x14ac:dyDescent="0.2">
      <c r="A39" s="2" t="s">
        <v>29</v>
      </c>
      <c r="B39" s="6">
        <v>42.295999999999999</v>
      </c>
      <c r="C39" s="6">
        <v>45.259</v>
      </c>
      <c r="D39" s="6">
        <v>35.590000000000003</v>
      </c>
      <c r="E39" s="6">
        <v>47.451000000000001</v>
      </c>
      <c r="F39" s="6">
        <v>35.904000000000003</v>
      </c>
      <c r="G39" s="2">
        <f t="shared" si="10"/>
        <v>41.3</v>
      </c>
      <c r="H39" s="6">
        <v>36.844999999999999</v>
      </c>
      <c r="I39" s="6">
        <v>38.768000000000001</v>
      </c>
      <c r="J39" s="6">
        <v>45.816000000000003</v>
      </c>
      <c r="K39" s="6">
        <v>43.326999999999998</v>
      </c>
      <c r="L39" s="6">
        <v>39.622999999999998</v>
      </c>
      <c r="M39" s="15">
        <f t="shared" si="11"/>
        <v>40.875799999999998</v>
      </c>
      <c r="N39" s="5">
        <f t="shared" si="12"/>
        <v>40.875799999999998</v>
      </c>
      <c r="O39" s="6">
        <v>37.463999999999999</v>
      </c>
      <c r="P39" s="6">
        <v>31.16</v>
      </c>
      <c r="Q39" s="6">
        <v>40.192999999999998</v>
      </c>
      <c r="R39" s="6">
        <v>37.064</v>
      </c>
      <c r="S39" s="6">
        <v>50.671999999999997</v>
      </c>
      <c r="T39" s="15">
        <f t="shared" si="13"/>
        <v>39.310600000000001</v>
      </c>
      <c r="U39" s="2"/>
      <c r="V39" s="2"/>
      <c r="W39" s="2"/>
      <c r="X39" s="2"/>
      <c r="Y39" s="2"/>
    </row>
    <row r="40" spans="1:27" ht="15.75" customHeight="1" x14ac:dyDescent="0.2">
      <c r="A40" s="2" t="s">
        <v>30</v>
      </c>
      <c r="B40" s="6">
        <v>74.984999999999999</v>
      </c>
      <c r="C40" s="6">
        <v>62.65</v>
      </c>
      <c r="D40" s="6">
        <v>89.144999999999996</v>
      </c>
      <c r="E40" s="6">
        <v>59.853000000000002</v>
      </c>
      <c r="F40" s="6">
        <v>64.572000000000003</v>
      </c>
      <c r="G40" s="2">
        <f t="shared" si="10"/>
        <v>70.241</v>
      </c>
      <c r="H40" s="6">
        <v>61.517000000000003</v>
      </c>
      <c r="I40" s="6">
        <v>55.54</v>
      </c>
      <c r="J40" s="6">
        <v>66.680000000000007</v>
      </c>
      <c r="K40" s="6">
        <v>61.2</v>
      </c>
      <c r="L40" s="6">
        <v>80</v>
      </c>
      <c r="M40" s="15">
        <f t="shared" si="11"/>
        <v>64.987400000000008</v>
      </c>
      <c r="N40" s="5">
        <f t="shared" si="12"/>
        <v>64.987400000000008</v>
      </c>
      <c r="O40" s="6">
        <v>65.17</v>
      </c>
      <c r="P40" s="6">
        <v>56.21</v>
      </c>
      <c r="Q40" s="6">
        <v>51.97</v>
      </c>
      <c r="R40" s="6">
        <v>61.5</v>
      </c>
      <c r="S40" s="6">
        <v>53.31</v>
      </c>
      <c r="T40" s="15">
        <f t="shared" si="13"/>
        <v>57.631999999999991</v>
      </c>
      <c r="U40" s="2"/>
      <c r="V40" s="2"/>
      <c r="W40" s="2"/>
      <c r="X40" s="2"/>
      <c r="Y40" s="2"/>
    </row>
    <row r="41" spans="1:27" ht="15.75" customHeight="1" x14ac:dyDescent="0.2">
      <c r="A41" s="2"/>
      <c r="B41" s="2"/>
      <c r="C41" s="2"/>
      <c r="D41" s="2"/>
      <c r="E41" s="2"/>
      <c r="F41" s="2"/>
      <c r="G41" s="8">
        <f>AVERAGE(G33:G40)</f>
        <v>60.127199999999995</v>
      </c>
      <c r="H41" s="2"/>
      <c r="I41" s="2"/>
      <c r="J41" s="2"/>
      <c r="K41" s="2"/>
      <c r="L41" s="2"/>
      <c r="M41" s="8">
        <f>AVERAGE(M33:M40)</f>
        <v>61.442425</v>
      </c>
      <c r="N41" s="2"/>
      <c r="O41" s="2"/>
      <c r="P41" s="2"/>
      <c r="Q41" s="2"/>
      <c r="R41" s="2"/>
      <c r="S41" s="2"/>
      <c r="T41" s="8">
        <f>AVERAGE(T33:T40)</f>
        <v>55.966649999999994</v>
      </c>
      <c r="U41" s="2"/>
      <c r="V41" s="2"/>
      <c r="W41" s="2"/>
      <c r="X41" s="2"/>
      <c r="Y41" s="2"/>
      <c r="Z41" s="2"/>
      <c r="AA41" s="2"/>
    </row>
    <row r="42" spans="1:27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9E43-A4E7-4ACF-9DC6-BF5ACED240E0}">
  <dimension ref="A1:G33"/>
  <sheetViews>
    <sheetView workbookViewId="0">
      <selection activeCell="N20" sqref="N20"/>
    </sheetView>
  </sheetViews>
  <sheetFormatPr baseColWidth="10" defaultColWidth="8.83203125" defaultRowHeight="14" x14ac:dyDescent="0.15"/>
  <cols>
    <col min="1" max="7" width="9" style="37"/>
  </cols>
  <sheetData>
    <row r="1" spans="1:7" x14ac:dyDescent="0.15">
      <c r="A1" s="32" t="s">
        <v>46</v>
      </c>
      <c r="B1" s="32" t="s">
        <v>40</v>
      </c>
      <c r="C1" s="32" t="s">
        <v>49</v>
      </c>
      <c r="D1" s="32" t="s">
        <v>48</v>
      </c>
      <c r="E1" s="32" t="s">
        <v>41</v>
      </c>
      <c r="F1" s="32" t="s">
        <v>0</v>
      </c>
      <c r="G1" s="32" t="s">
        <v>47</v>
      </c>
    </row>
    <row r="2" spans="1:7" ht="15" x14ac:dyDescent="0.2">
      <c r="A2" s="33" t="s">
        <v>7</v>
      </c>
      <c r="B2" s="34">
        <v>68.39</v>
      </c>
      <c r="C2" s="35">
        <v>60.339999999999996</v>
      </c>
      <c r="D2" s="35">
        <v>62.6</v>
      </c>
      <c r="E2" s="32" t="s">
        <v>42</v>
      </c>
      <c r="F2" s="32" t="s">
        <v>44</v>
      </c>
      <c r="G2" s="36">
        <f>D2-B2</f>
        <v>-5.7899999999999991</v>
      </c>
    </row>
    <row r="3" spans="1:7" ht="15" x14ac:dyDescent="0.2">
      <c r="A3" s="33" t="s">
        <v>9</v>
      </c>
      <c r="B3" s="34">
        <v>80.08</v>
      </c>
      <c r="C3" s="35">
        <v>64.92</v>
      </c>
      <c r="D3" s="35">
        <v>63.660000000000004</v>
      </c>
      <c r="E3" s="32" t="s">
        <v>42</v>
      </c>
      <c r="F3" s="32" t="s">
        <v>44</v>
      </c>
      <c r="G3" s="36">
        <f t="shared" ref="G3:G33" si="0">D3-B3</f>
        <v>-16.419999999999995</v>
      </c>
    </row>
    <row r="4" spans="1:7" ht="15" x14ac:dyDescent="0.2">
      <c r="A4" s="33" t="s">
        <v>10</v>
      </c>
      <c r="B4" s="34">
        <v>77.140000000000015</v>
      </c>
      <c r="C4" s="35">
        <v>65.080000000000013</v>
      </c>
      <c r="D4" s="35">
        <v>61.94</v>
      </c>
      <c r="E4" s="32" t="s">
        <v>42</v>
      </c>
      <c r="F4" s="32" t="s">
        <v>44</v>
      </c>
      <c r="G4" s="36">
        <f t="shared" si="0"/>
        <v>-15.200000000000017</v>
      </c>
    </row>
    <row r="5" spans="1:7" ht="15" x14ac:dyDescent="0.2">
      <c r="A5" s="33" t="s">
        <v>11</v>
      </c>
      <c r="B5" s="34">
        <v>79.703999999999994</v>
      </c>
      <c r="C5" s="35">
        <v>68.14</v>
      </c>
      <c r="D5" s="35">
        <v>75.86</v>
      </c>
      <c r="E5" s="32" t="s">
        <v>42</v>
      </c>
      <c r="F5" s="32" t="s">
        <v>44</v>
      </c>
      <c r="G5" s="36">
        <f t="shared" si="0"/>
        <v>-3.8439999999999941</v>
      </c>
    </row>
    <row r="6" spans="1:7" ht="15" x14ac:dyDescent="0.2">
      <c r="A6" s="33" t="s">
        <v>12</v>
      </c>
      <c r="B6" s="34">
        <v>74.459999999999994</v>
      </c>
      <c r="C6" s="35">
        <v>69.039999999999992</v>
      </c>
      <c r="D6" s="35">
        <v>68.2</v>
      </c>
      <c r="E6" s="32" t="s">
        <v>42</v>
      </c>
      <c r="F6" s="32" t="s">
        <v>44</v>
      </c>
      <c r="G6" s="36">
        <f t="shared" si="0"/>
        <v>-6.2599999999999909</v>
      </c>
    </row>
    <row r="7" spans="1:7" ht="15" x14ac:dyDescent="0.2">
      <c r="A7" s="33" t="s">
        <v>13</v>
      </c>
      <c r="B7" s="34">
        <v>86.24</v>
      </c>
      <c r="C7" s="35">
        <v>77.679999999999993</v>
      </c>
      <c r="D7" s="35">
        <v>71</v>
      </c>
      <c r="E7" s="32" t="s">
        <v>42</v>
      </c>
      <c r="F7" s="32" t="s">
        <v>44</v>
      </c>
      <c r="G7" s="36">
        <f t="shared" si="0"/>
        <v>-15.239999999999995</v>
      </c>
    </row>
    <row r="8" spans="1:7" ht="15" x14ac:dyDescent="0.2">
      <c r="A8" s="33" t="s">
        <v>14</v>
      </c>
      <c r="B8" s="34">
        <v>77.460000000000008</v>
      </c>
      <c r="C8" s="35">
        <v>66.88</v>
      </c>
      <c r="D8" s="35">
        <v>67.2</v>
      </c>
      <c r="E8" s="32" t="s">
        <v>42</v>
      </c>
      <c r="F8" s="32" t="s">
        <v>44</v>
      </c>
      <c r="G8" s="36">
        <f t="shared" si="0"/>
        <v>-10.260000000000005</v>
      </c>
    </row>
    <row r="9" spans="1:7" ht="15" x14ac:dyDescent="0.2">
      <c r="A9" s="33" t="s">
        <v>15</v>
      </c>
      <c r="B9" s="34">
        <v>77.939999999999984</v>
      </c>
      <c r="C9" s="35">
        <v>70.12</v>
      </c>
      <c r="D9" s="35">
        <v>70.06</v>
      </c>
      <c r="E9" s="32" t="s">
        <v>42</v>
      </c>
      <c r="F9" s="32" t="s">
        <v>44</v>
      </c>
      <c r="G9" s="36">
        <f t="shared" si="0"/>
        <v>-7.8799999999999812</v>
      </c>
    </row>
    <row r="10" spans="1:7" ht="15" x14ac:dyDescent="0.2">
      <c r="A10" s="33" t="s">
        <v>17</v>
      </c>
      <c r="B10" s="34">
        <v>68.139999999999986</v>
      </c>
      <c r="C10" s="35">
        <v>57.52</v>
      </c>
      <c r="D10" s="35">
        <v>52.339999999999996</v>
      </c>
      <c r="E10" s="32" t="s">
        <v>42</v>
      </c>
      <c r="F10" s="32" t="s">
        <v>45</v>
      </c>
      <c r="G10" s="36">
        <f t="shared" si="0"/>
        <v>-15.79999999999999</v>
      </c>
    </row>
    <row r="11" spans="1:7" ht="15" x14ac:dyDescent="0.2">
      <c r="A11" s="33" t="s">
        <v>18</v>
      </c>
      <c r="B11" s="34">
        <v>34.166666666666664</v>
      </c>
      <c r="C11" s="35">
        <v>31.28</v>
      </c>
      <c r="D11" s="35">
        <v>34.36</v>
      </c>
      <c r="E11" s="32" t="s">
        <v>42</v>
      </c>
      <c r="F11" s="32" t="s">
        <v>45</v>
      </c>
      <c r="G11" s="36">
        <f t="shared" si="0"/>
        <v>0.19333333333333513</v>
      </c>
    </row>
    <row r="12" spans="1:7" ht="15" x14ac:dyDescent="0.2">
      <c r="A12" s="33" t="s">
        <v>21</v>
      </c>
      <c r="B12" s="34">
        <v>67.72</v>
      </c>
      <c r="C12" s="35">
        <v>60.660000000000004</v>
      </c>
      <c r="D12" s="35">
        <v>63.5</v>
      </c>
      <c r="E12" s="32" t="s">
        <v>42</v>
      </c>
      <c r="F12" s="32" t="s">
        <v>45</v>
      </c>
      <c r="G12" s="36">
        <f t="shared" si="0"/>
        <v>-4.2199999999999989</v>
      </c>
    </row>
    <row r="13" spans="1:7" ht="15" x14ac:dyDescent="0.2">
      <c r="A13" s="33" t="s">
        <v>22</v>
      </c>
      <c r="B13" s="34">
        <v>96.8</v>
      </c>
      <c r="C13" s="35">
        <v>77.62</v>
      </c>
      <c r="D13" s="35">
        <v>78.72</v>
      </c>
      <c r="E13" s="32" t="s">
        <v>42</v>
      </c>
      <c r="F13" s="32" t="s">
        <v>45</v>
      </c>
      <c r="G13" s="36">
        <f t="shared" si="0"/>
        <v>-18.079999999999998</v>
      </c>
    </row>
    <row r="14" spans="1:7" ht="15" x14ac:dyDescent="0.2">
      <c r="A14" s="33" t="s">
        <v>27</v>
      </c>
      <c r="B14" s="34">
        <v>46.559999999999995</v>
      </c>
      <c r="C14" s="35">
        <v>41.94</v>
      </c>
      <c r="D14" s="35">
        <v>44.500000000000007</v>
      </c>
      <c r="E14" s="32" t="s">
        <v>42</v>
      </c>
      <c r="F14" s="32" t="s">
        <v>45</v>
      </c>
      <c r="G14" s="36">
        <f t="shared" si="0"/>
        <v>-2.0599999999999881</v>
      </c>
    </row>
    <row r="15" spans="1:7" ht="15" x14ac:dyDescent="0.2">
      <c r="A15" s="33" t="s">
        <v>28</v>
      </c>
      <c r="B15" s="34">
        <v>56.639800000000001</v>
      </c>
      <c r="C15" s="35">
        <v>57.069600000000001</v>
      </c>
      <c r="D15" s="35">
        <v>64.09</v>
      </c>
      <c r="E15" s="32" t="s">
        <v>42</v>
      </c>
      <c r="F15" s="32" t="s">
        <v>45</v>
      </c>
      <c r="G15" s="36">
        <f t="shared" si="0"/>
        <v>7.4502000000000024</v>
      </c>
    </row>
    <row r="16" spans="1:7" ht="15" x14ac:dyDescent="0.2">
      <c r="A16" s="33" t="s">
        <v>29</v>
      </c>
      <c r="B16" s="34">
        <v>67.935999999999993</v>
      </c>
      <c r="C16" s="35">
        <v>65.698000000000008</v>
      </c>
      <c r="D16" s="35">
        <v>66.774000000000001</v>
      </c>
      <c r="E16" s="32" t="s">
        <v>42</v>
      </c>
      <c r="F16" s="32" t="s">
        <v>45</v>
      </c>
      <c r="G16" s="36">
        <f t="shared" si="0"/>
        <v>-1.1619999999999919</v>
      </c>
    </row>
    <row r="17" spans="1:7" ht="15" x14ac:dyDescent="0.2">
      <c r="A17" s="33" t="s">
        <v>30</v>
      </c>
      <c r="B17" s="34">
        <v>51.354799999999997</v>
      </c>
      <c r="C17" s="35">
        <v>47.010000000000005</v>
      </c>
      <c r="D17" s="35">
        <v>46.646000000000001</v>
      </c>
      <c r="E17" s="32" t="s">
        <v>42</v>
      </c>
      <c r="F17" s="32" t="s">
        <v>45</v>
      </c>
      <c r="G17" s="36">
        <f t="shared" si="0"/>
        <v>-4.7087999999999965</v>
      </c>
    </row>
    <row r="18" spans="1:7" ht="15" x14ac:dyDescent="0.2">
      <c r="A18" s="33" t="s">
        <v>31</v>
      </c>
      <c r="B18" s="33">
        <v>134.68</v>
      </c>
      <c r="C18" s="35">
        <v>133.82</v>
      </c>
      <c r="D18" s="35">
        <v>96.4</v>
      </c>
      <c r="E18" s="32" t="s">
        <v>43</v>
      </c>
      <c r="F18" s="32" t="s">
        <v>44</v>
      </c>
      <c r="G18" s="36">
        <f t="shared" si="0"/>
        <v>-38.28</v>
      </c>
    </row>
    <row r="19" spans="1:7" ht="15" x14ac:dyDescent="0.2">
      <c r="A19" s="33" t="s">
        <v>32</v>
      </c>
      <c r="B19" s="33">
        <v>79.97999999999999</v>
      </c>
      <c r="C19" s="35">
        <v>76.339999999999989</v>
      </c>
      <c r="D19" s="35">
        <v>61.4</v>
      </c>
      <c r="E19" s="32" t="s">
        <v>43</v>
      </c>
      <c r="F19" s="32" t="s">
        <v>44</v>
      </c>
      <c r="G19" s="36">
        <f t="shared" si="0"/>
        <v>-18.579999999999991</v>
      </c>
    </row>
    <row r="20" spans="1:7" ht="15" x14ac:dyDescent="0.2">
      <c r="A20" s="33" t="s">
        <v>33</v>
      </c>
      <c r="B20" s="33">
        <v>74.440000000000012</v>
      </c>
      <c r="C20" s="35">
        <v>73.3</v>
      </c>
      <c r="D20" s="35">
        <v>69.900000000000006</v>
      </c>
      <c r="E20" s="32" t="s">
        <v>43</v>
      </c>
      <c r="F20" s="32" t="s">
        <v>44</v>
      </c>
      <c r="G20" s="36">
        <f t="shared" si="0"/>
        <v>-4.5400000000000063</v>
      </c>
    </row>
    <row r="21" spans="1:7" ht="15" x14ac:dyDescent="0.2">
      <c r="A21" s="33" t="s">
        <v>34</v>
      </c>
      <c r="B21" s="33">
        <v>87.5</v>
      </c>
      <c r="C21" s="35">
        <v>88.800000000000011</v>
      </c>
      <c r="D21" s="35">
        <v>85.8</v>
      </c>
      <c r="E21" s="32" t="s">
        <v>43</v>
      </c>
      <c r="F21" s="32" t="s">
        <v>44</v>
      </c>
      <c r="G21" s="36">
        <f t="shared" si="0"/>
        <v>-1.7000000000000028</v>
      </c>
    </row>
    <row r="22" spans="1:7" ht="15" x14ac:dyDescent="0.2">
      <c r="A22" s="33" t="s">
        <v>35</v>
      </c>
      <c r="B22" s="33">
        <v>72.139999999999986</v>
      </c>
      <c r="C22" s="35">
        <v>82.860000000000014</v>
      </c>
      <c r="D22" s="35">
        <v>76.72</v>
      </c>
      <c r="E22" s="32" t="s">
        <v>43</v>
      </c>
      <c r="F22" s="32" t="s">
        <v>44</v>
      </c>
      <c r="G22" s="36">
        <f t="shared" si="0"/>
        <v>4.5800000000000125</v>
      </c>
    </row>
    <row r="23" spans="1:7" ht="15" x14ac:dyDescent="0.2">
      <c r="A23" s="33" t="s">
        <v>36</v>
      </c>
      <c r="B23" s="33">
        <v>70.650000000000006</v>
      </c>
      <c r="C23" s="35">
        <v>67.22999999999999</v>
      </c>
      <c r="D23" s="35">
        <v>57.9</v>
      </c>
      <c r="E23" s="32" t="s">
        <v>43</v>
      </c>
      <c r="F23" s="32" t="s">
        <v>44</v>
      </c>
      <c r="G23" s="36">
        <f t="shared" si="0"/>
        <v>-12.750000000000007</v>
      </c>
    </row>
    <row r="24" spans="1:7" ht="15" x14ac:dyDescent="0.2">
      <c r="A24" s="33" t="s">
        <v>37</v>
      </c>
      <c r="B24" s="33">
        <v>76.451999999999998</v>
      </c>
      <c r="C24" s="35">
        <v>73.585999999999999</v>
      </c>
      <c r="D24" s="35">
        <v>68.385999999999996</v>
      </c>
      <c r="E24" s="32" t="s">
        <v>43</v>
      </c>
      <c r="F24" s="32" t="s">
        <v>44</v>
      </c>
      <c r="G24" s="36">
        <f t="shared" si="0"/>
        <v>-8.0660000000000025</v>
      </c>
    </row>
    <row r="25" spans="1:7" ht="15" x14ac:dyDescent="0.2">
      <c r="A25" s="33" t="s">
        <v>38</v>
      </c>
      <c r="B25" s="33">
        <v>138.48200000000003</v>
      </c>
      <c r="C25" s="35">
        <v>114.72</v>
      </c>
      <c r="D25" s="35">
        <v>92.366</v>
      </c>
      <c r="E25" s="32" t="s">
        <v>43</v>
      </c>
      <c r="F25" s="32" t="s">
        <v>44</v>
      </c>
      <c r="G25" s="36">
        <f t="shared" si="0"/>
        <v>-46.116000000000028</v>
      </c>
    </row>
    <row r="26" spans="1:7" ht="15" x14ac:dyDescent="0.2">
      <c r="A26" s="33" t="s">
        <v>17</v>
      </c>
      <c r="B26" s="33">
        <v>60.572600000000001</v>
      </c>
      <c r="C26" s="35">
        <v>60.7682</v>
      </c>
      <c r="D26" s="35">
        <v>55.373599999999996</v>
      </c>
      <c r="E26" s="32" t="s">
        <v>43</v>
      </c>
      <c r="F26" s="32" t="s">
        <v>45</v>
      </c>
      <c r="G26" s="36">
        <f t="shared" si="0"/>
        <v>-5.1990000000000052</v>
      </c>
    </row>
    <row r="27" spans="1:7" ht="15" x14ac:dyDescent="0.2">
      <c r="A27" s="33" t="s">
        <v>18</v>
      </c>
      <c r="B27" s="33">
        <v>60.314</v>
      </c>
      <c r="C27" s="35">
        <v>69.132599999999996</v>
      </c>
      <c r="D27" s="35">
        <v>56.147799999999997</v>
      </c>
      <c r="E27" s="32" t="s">
        <v>43</v>
      </c>
      <c r="F27" s="32" t="s">
        <v>45</v>
      </c>
      <c r="G27" s="36">
        <f t="shared" si="0"/>
        <v>-4.1662000000000035</v>
      </c>
    </row>
    <row r="28" spans="1:7" ht="15" x14ac:dyDescent="0.2">
      <c r="A28" s="33" t="s">
        <v>21</v>
      </c>
      <c r="B28" s="33">
        <v>65.766800000000003</v>
      </c>
      <c r="C28" s="35">
        <v>72.025000000000006</v>
      </c>
      <c r="D28" s="35">
        <v>60.549799999999991</v>
      </c>
      <c r="E28" s="32" t="s">
        <v>43</v>
      </c>
      <c r="F28" s="32" t="s">
        <v>45</v>
      </c>
      <c r="G28" s="36">
        <f t="shared" si="0"/>
        <v>-5.217000000000013</v>
      </c>
    </row>
    <row r="29" spans="1:7" ht="15" x14ac:dyDescent="0.2">
      <c r="A29" s="33" t="s">
        <v>22</v>
      </c>
      <c r="B29" s="33">
        <v>73.889200000000002</v>
      </c>
      <c r="C29" s="35">
        <v>69.643599999999992</v>
      </c>
      <c r="D29" s="35">
        <v>69.600800000000007</v>
      </c>
      <c r="E29" s="32" t="s">
        <v>43</v>
      </c>
      <c r="F29" s="32" t="s">
        <v>45</v>
      </c>
      <c r="G29" s="36">
        <f t="shared" si="0"/>
        <v>-4.2883999999999958</v>
      </c>
    </row>
    <row r="30" spans="1:7" ht="15" x14ac:dyDescent="0.2">
      <c r="A30" s="33" t="s">
        <v>27</v>
      </c>
      <c r="B30" s="33">
        <v>54.7102</v>
      </c>
      <c r="C30" s="35">
        <v>59.433799999999998</v>
      </c>
      <c r="D30" s="35">
        <v>56.702999999999996</v>
      </c>
      <c r="E30" s="32" t="s">
        <v>43</v>
      </c>
      <c r="F30" s="32" t="s">
        <v>45</v>
      </c>
      <c r="G30" s="36">
        <f t="shared" si="0"/>
        <v>1.9927999999999955</v>
      </c>
    </row>
    <row r="31" spans="1:7" ht="15" x14ac:dyDescent="0.2">
      <c r="A31" s="33" t="s">
        <v>28</v>
      </c>
      <c r="B31" s="33">
        <v>54.223799999999997</v>
      </c>
      <c r="C31" s="35">
        <v>54.673000000000002</v>
      </c>
      <c r="D31" s="35">
        <v>52.415599999999998</v>
      </c>
      <c r="E31" s="32" t="s">
        <v>43</v>
      </c>
      <c r="F31" s="32" t="s">
        <v>45</v>
      </c>
      <c r="G31" s="36">
        <f t="shared" si="0"/>
        <v>-1.8081999999999994</v>
      </c>
    </row>
    <row r="32" spans="1:7" ht="15" x14ac:dyDescent="0.2">
      <c r="A32" s="33" t="s">
        <v>29</v>
      </c>
      <c r="B32" s="33">
        <v>41.3</v>
      </c>
      <c r="C32" s="35">
        <v>40.875799999999998</v>
      </c>
      <c r="D32" s="35">
        <v>39.310600000000001</v>
      </c>
      <c r="E32" s="32" t="s">
        <v>43</v>
      </c>
      <c r="F32" s="32" t="s">
        <v>45</v>
      </c>
      <c r="G32" s="36">
        <f t="shared" si="0"/>
        <v>-1.9893999999999963</v>
      </c>
    </row>
    <row r="33" spans="1:7" ht="15" x14ac:dyDescent="0.2">
      <c r="A33" s="33" t="s">
        <v>30</v>
      </c>
      <c r="B33" s="33">
        <v>70.241</v>
      </c>
      <c r="C33" s="35">
        <v>64.987400000000008</v>
      </c>
      <c r="D33" s="35">
        <v>57.631999999999991</v>
      </c>
      <c r="E33" s="32" t="s">
        <v>43</v>
      </c>
      <c r="F33" s="32" t="s">
        <v>45</v>
      </c>
      <c r="G33" s="36">
        <f t="shared" si="0"/>
        <v>-12.609000000000009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83349-979B-43CB-AEED-B81EBE8D4213}">
  <dimension ref="C4:AE20"/>
  <sheetViews>
    <sheetView tabSelected="1" workbookViewId="0">
      <selection activeCell="T5" sqref="T5:AE7"/>
    </sheetView>
  </sheetViews>
  <sheetFormatPr baseColWidth="10" defaultColWidth="8.83203125" defaultRowHeight="14" x14ac:dyDescent="0.15"/>
  <cols>
    <col min="13" max="13" width="21.6640625" customWidth="1"/>
  </cols>
  <sheetData>
    <row r="4" spans="3:31" x14ac:dyDescent="0.15">
      <c r="C4" s="44" t="s">
        <v>50</v>
      </c>
      <c r="D4" s="42" t="s">
        <v>59</v>
      </c>
      <c r="E4" s="43"/>
      <c r="F4" s="43"/>
      <c r="G4" s="43"/>
      <c r="H4" s="43"/>
    </row>
    <row r="5" spans="3:31" ht="42" x14ac:dyDescent="0.15">
      <c r="C5" s="43"/>
      <c r="D5" s="16" t="s">
        <v>51</v>
      </c>
      <c r="E5" s="16" t="s">
        <v>52</v>
      </c>
      <c r="F5" s="16" t="s">
        <v>53</v>
      </c>
      <c r="G5" s="16" t="s">
        <v>54</v>
      </c>
      <c r="H5" s="16" t="s">
        <v>55</v>
      </c>
      <c r="M5" s="30" t="s">
        <v>67</v>
      </c>
      <c r="N5" s="31" t="s">
        <v>69</v>
      </c>
      <c r="O5" s="31" t="s">
        <v>68</v>
      </c>
      <c r="T5" s="44" t="s">
        <v>61</v>
      </c>
      <c r="U5" s="42" t="s">
        <v>62</v>
      </c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3:31" x14ac:dyDescent="0.15">
      <c r="C6" s="17" t="s">
        <v>56</v>
      </c>
      <c r="D6" s="18">
        <v>2415.4319680868048</v>
      </c>
      <c r="E6" s="19">
        <v>1</v>
      </c>
      <c r="F6" s="18">
        <v>2415.4319680868048</v>
      </c>
      <c r="G6" s="20">
        <v>22.342837920898493</v>
      </c>
      <c r="H6" s="21">
        <v>5.8522773839109199E-5</v>
      </c>
      <c r="M6" s="28" t="s">
        <v>56</v>
      </c>
      <c r="N6" s="29">
        <v>22.342837920898493</v>
      </c>
      <c r="O6" s="29">
        <v>5.8522773839109199E-5</v>
      </c>
      <c r="T6" s="43"/>
      <c r="U6" s="16" t="s">
        <v>63</v>
      </c>
      <c r="V6" s="16" t="s">
        <v>63</v>
      </c>
      <c r="W6" s="16" t="s">
        <v>64</v>
      </c>
      <c r="X6" s="16" t="s">
        <v>51</v>
      </c>
      <c r="Y6" s="16" t="s">
        <v>65</v>
      </c>
      <c r="Z6" s="16" t="s">
        <v>53</v>
      </c>
      <c r="AA6" s="16" t="s">
        <v>51</v>
      </c>
      <c r="AB6" s="16" t="s">
        <v>65</v>
      </c>
      <c r="AC6" s="16" t="s">
        <v>53</v>
      </c>
      <c r="AD6" s="16" t="s">
        <v>54</v>
      </c>
      <c r="AE6" s="16" t="s">
        <v>55</v>
      </c>
    </row>
    <row r="7" spans="3:31" x14ac:dyDescent="0.15">
      <c r="C7" s="17" t="s">
        <v>41</v>
      </c>
      <c r="D7" s="22">
        <v>48.64711082347231</v>
      </c>
      <c r="E7" s="23">
        <v>1</v>
      </c>
      <c r="F7" s="22">
        <v>48.64711082347231</v>
      </c>
      <c r="G7" s="24">
        <v>0.44998763236115596</v>
      </c>
      <c r="H7" s="25">
        <v>0.50783696214408225</v>
      </c>
      <c r="M7" s="28" t="s">
        <v>41</v>
      </c>
      <c r="N7" s="29">
        <v>0.44998763236115596</v>
      </c>
      <c r="O7" s="29">
        <v>0.50783696214408225</v>
      </c>
      <c r="T7" s="17" t="s">
        <v>78</v>
      </c>
      <c r="U7" s="25">
        <v>0.43148672509961222</v>
      </c>
      <c r="V7" s="25">
        <v>0.18618079393718834</v>
      </c>
      <c r="W7" s="25">
        <v>9.8985879001887087E-2</v>
      </c>
      <c r="X7" s="27">
        <v>692.5026651004182</v>
      </c>
      <c r="Y7" s="23">
        <v>3</v>
      </c>
      <c r="Z7" s="27">
        <v>230.83422170013941</v>
      </c>
      <c r="AA7" s="22">
        <v>3027.0145335105572</v>
      </c>
      <c r="AB7" s="23">
        <v>28</v>
      </c>
      <c r="AC7" s="27">
        <v>108.10766191109133</v>
      </c>
      <c r="AD7" s="25">
        <v>2.1352253634897727</v>
      </c>
      <c r="AE7" s="25">
        <v>0.11820094246230139</v>
      </c>
    </row>
    <row r="8" spans="3:31" x14ac:dyDescent="0.15">
      <c r="C8" s="17" t="s">
        <v>0</v>
      </c>
      <c r="D8" s="18">
        <v>566.78675183680593</v>
      </c>
      <c r="E8" s="19">
        <v>1</v>
      </c>
      <c r="F8" s="18">
        <v>566.78675183680593</v>
      </c>
      <c r="G8" s="20">
        <v>5.2427990932126187</v>
      </c>
      <c r="H8" s="21">
        <v>2.9780275136535583E-2</v>
      </c>
      <c r="M8" s="28" t="s">
        <v>0</v>
      </c>
      <c r="N8" s="29">
        <v>5.2427990932126187</v>
      </c>
      <c r="O8" s="29">
        <v>2.9780275136535583E-2</v>
      </c>
    </row>
    <row r="9" spans="3:31" x14ac:dyDescent="0.15">
      <c r="C9" s="17" t="s">
        <v>57</v>
      </c>
      <c r="D9" s="22">
        <v>77.068802440138612</v>
      </c>
      <c r="E9" s="23">
        <v>1</v>
      </c>
      <c r="F9" s="22">
        <v>77.068802440138612</v>
      </c>
      <c r="G9" s="24">
        <v>0.71288936489553034</v>
      </c>
      <c r="H9" s="25">
        <v>0.40564275155800145</v>
      </c>
      <c r="M9" s="28" t="s">
        <v>57</v>
      </c>
      <c r="N9" s="29">
        <v>0.71288936489553034</v>
      </c>
      <c r="O9" s="29">
        <v>0.40564275155800145</v>
      </c>
    </row>
    <row r="10" spans="3:31" x14ac:dyDescent="0.15">
      <c r="C10" s="17" t="s">
        <v>58</v>
      </c>
      <c r="D10" s="22">
        <v>3027.0145335105572</v>
      </c>
      <c r="E10" s="23">
        <v>28</v>
      </c>
      <c r="F10" s="22">
        <v>108.10766191109133</v>
      </c>
      <c r="G10" s="24"/>
      <c r="H10" s="25"/>
    </row>
    <row r="14" spans="3:31" x14ac:dyDescent="0.15">
      <c r="C14" s="44" t="s">
        <v>50</v>
      </c>
      <c r="D14" s="42" t="s">
        <v>60</v>
      </c>
      <c r="E14" s="43"/>
      <c r="F14" s="43"/>
      <c r="G14" s="43"/>
      <c r="H14" s="43"/>
    </row>
    <row r="15" spans="3:31" x14ac:dyDescent="0.15">
      <c r="C15" s="43"/>
      <c r="D15" s="16" t="s">
        <v>51</v>
      </c>
      <c r="E15" s="16" t="s">
        <v>52</v>
      </c>
      <c r="F15" s="16" t="s">
        <v>53</v>
      </c>
      <c r="G15" s="16" t="s">
        <v>54</v>
      </c>
      <c r="H15" s="16" t="s">
        <v>55</v>
      </c>
      <c r="T15" s="44" t="s">
        <v>61</v>
      </c>
      <c r="U15" s="42" t="s">
        <v>62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3:31" ht="42" x14ac:dyDescent="0.15">
      <c r="C16" s="17" t="s">
        <v>56</v>
      </c>
      <c r="D16" s="18">
        <v>637.95800933388819</v>
      </c>
      <c r="E16" s="19">
        <v>1</v>
      </c>
      <c r="F16" s="26">
        <v>637.95800933388819</v>
      </c>
      <c r="G16" s="20">
        <v>15.556312235930136</v>
      </c>
      <c r="H16" s="21">
        <v>4.8799347677341842E-4</v>
      </c>
      <c r="M16" s="30" t="s">
        <v>67</v>
      </c>
      <c r="N16" s="31" t="s">
        <v>69</v>
      </c>
      <c r="O16" s="31" t="s">
        <v>68</v>
      </c>
      <c r="T16" s="43"/>
      <c r="U16" s="16" t="s">
        <v>63</v>
      </c>
      <c r="V16" s="16" t="s">
        <v>63</v>
      </c>
      <c r="W16" s="16" t="s">
        <v>64</v>
      </c>
      <c r="X16" s="16" t="s">
        <v>51</v>
      </c>
      <c r="Y16" s="16" t="s">
        <v>65</v>
      </c>
      <c r="Z16" s="16" t="s">
        <v>53</v>
      </c>
      <c r="AA16" s="16" t="s">
        <v>51</v>
      </c>
      <c r="AB16" s="16" t="s">
        <v>65</v>
      </c>
      <c r="AC16" s="16" t="s">
        <v>53</v>
      </c>
      <c r="AD16" s="16" t="s">
        <v>54</v>
      </c>
      <c r="AE16" s="16" t="s">
        <v>55</v>
      </c>
    </row>
    <row r="17" spans="3:31" x14ac:dyDescent="0.15">
      <c r="C17" s="17" t="s">
        <v>41</v>
      </c>
      <c r="D17" s="18">
        <v>424.76991824222119</v>
      </c>
      <c r="E17" s="19">
        <v>1</v>
      </c>
      <c r="F17" s="26">
        <v>424.76991824222119</v>
      </c>
      <c r="G17" s="20">
        <v>10.35781882181552</v>
      </c>
      <c r="H17" s="21">
        <v>3.2504275408646865E-3</v>
      </c>
      <c r="M17" s="28" t="s">
        <v>56</v>
      </c>
      <c r="N17" s="29">
        <v>15.556312235930136</v>
      </c>
      <c r="O17" s="29">
        <v>4.8799347677341842E-4</v>
      </c>
      <c r="T17" s="17" t="s">
        <v>66</v>
      </c>
      <c r="U17" s="21">
        <v>0.56883751145621098</v>
      </c>
      <c r="V17" s="21">
        <v>0.32357611443969492</v>
      </c>
      <c r="W17" s="21">
        <v>0.25110212670109078</v>
      </c>
      <c r="X17" s="26">
        <v>549.28911758499953</v>
      </c>
      <c r="Y17" s="19">
        <v>3</v>
      </c>
      <c r="Z17" s="26">
        <v>183.09637252833318</v>
      </c>
      <c r="AA17" s="18">
        <v>1148.2685607255571</v>
      </c>
      <c r="AB17" s="19">
        <v>28</v>
      </c>
      <c r="AC17" s="20">
        <v>41.00959145448418</v>
      </c>
      <c r="AD17" s="21">
        <v>4.4647207161658411</v>
      </c>
      <c r="AE17" s="21">
        <v>1.1030812287019742E-2</v>
      </c>
    </row>
    <row r="18" spans="3:31" x14ac:dyDescent="0.15">
      <c r="C18" s="17" t="s">
        <v>0</v>
      </c>
      <c r="D18" s="22">
        <v>123.57544453388921</v>
      </c>
      <c r="E18" s="23">
        <v>1</v>
      </c>
      <c r="F18" s="27">
        <v>123.57544453388921</v>
      </c>
      <c r="G18" s="24">
        <v>3.0133303003284833</v>
      </c>
      <c r="H18" s="25">
        <v>9.3576464839281837E-2</v>
      </c>
      <c r="M18" s="28" t="s">
        <v>41</v>
      </c>
      <c r="N18" s="29">
        <v>10.35781882181552</v>
      </c>
      <c r="O18" s="29">
        <v>3.2504275408646865E-3</v>
      </c>
    </row>
    <row r="19" spans="3:31" x14ac:dyDescent="0.15">
      <c r="C19" s="17" t="s">
        <v>57</v>
      </c>
      <c r="D19" s="22">
        <v>0.94375480888888741</v>
      </c>
      <c r="E19" s="23">
        <v>1</v>
      </c>
      <c r="F19" s="27">
        <v>0.94375480888888741</v>
      </c>
      <c r="G19" s="24">
        <v>2.3013026353514012E-2</v>
      </c>
      <c r="H19" s="25">
        <v>0.88051096432836029</v>
      </c>
      <c r="M19" s="28" t="s">
        <v>0</v>
      </c>
      <c r="N19" s="29">
        <v>3.0133303003284833</v>
      </c>
      <c r="O19" s="29">
        <v>9.3576464839281837E-2</v>
      </c>
    </row>
    <row r="20" spans="3:31" x14ac:dyDescent="0.15">
      <c r="C20" s="17" t="s">
        <v>58</v>
      </c>
      <c r="D20" s="22">
        <v>1148.2685607255571</v>
      </c>
      <c r="E20" s="23">
        <v>28</v>
      </c>
      <c r="F20" s="27">
        <v>41.00959145448418</v>
      </c>
      <c r="G20" s="24"/>
      <c r="H20" s="25"/>
      <c r="M20" s="28" t="s">
        <v>57</v>
      </c>
      <c r="N20" s="29">
        <v>2.3013026353514012E-2</v>
      </c>
      <c r="O20" s="29">
        <v>0.88051096432836029</v>
      </c>
    </row>
  </sheetData>
  <mergeCells count="8">
    <mergeCell ref="U15:AE15"/>
    <mergeCell ref="T5:T6"/>
    <mergeCell ref="U5:AE5"/>
    <mergeCell ref="C4:C5"/>
    <mergeCell ref="D4:H4"/>
    <mergeCell ref="C14:C15"/>
    <mergeCell ref="D14:H14"/>
    <mergeCell ref="T15:T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Data_sw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2024-03-29T21:51:48Z</dcterms:modified>
  <cp:category/>
</cp:coreProperties>
</file>