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ristynateplanova/Desktop/"/>
    </mc:Choice>
  </mc:AlternateContent>
  <xr:revisionPtr revIDLastSave="0" documentId="13_ncr:1_{76903F36-FFA4-3743-B485-A1DFBF2B1DB7}" xr6:coauthVersionLast="47" xr6:coauthVersionMax="47" xr10:uidLastSave="{00000000-0000-0000-0000-000000000000}"/>
  <bookViews>
    <workbookView xWindow="660" yWindow="620" windowWidth="27840" windowHeight="15480" activeTab="1" xr2:uid="{13350B26-6AA7-F940-91A5-5248AFFEF2F0}"/>
  </bookViews>
  <sheets>
    <sheet name="původní data" sheetId="2" r:id="rId1"/>
    <sheet name="moje zpracovaná 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1" l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16" i="1"/>
  <c r="S16" i="1"/>
  <c r="Q17" i="1"/>
  <c r="H5" i="1"/>
  <c r="O3" i="1"/>
  <c r="H397" i="1"/>
  <c r="H39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16" i="1"/>
  <c r="K4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16" i="1"/>
  <c r="J53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16" i="1"/>
  <c r="I17" i="1"/>
  <c r="M17" i="1" s="1"/>
  <c r="I18" i="1"/>
  <c r="M18" i="1" s="1"/>
  <c r="I19" i="1"/>
  <c r="M19" i="1" s="1"/>
  <c r="I20" i="1"/>
  <c r="M20" i="1" s="1"/>
  <c r="I21" i="1"/>
  <c r="M21" i="1" s="1"/>
  <c r="I22" i="1"/>
  <c r="M22" i="1" s="1"/>
  <c r="I23" i="1"/>
  <c r="M23" i="1" s="1"/>
  <c r="I24" i="1"/>
  <c r="M24" i="1" s="1"/>
  <c r="I25" i="1"/>
  <c r="M25" i="1" s="1"/>
  <c r="I26" i="1"/>
  <c r="M26" i="1" s="1"/>
  <c r="I27" i="1"/>
  <c r="M27" i="1" s="1"/>
  <c r="I28" i="1"/>
  <c r="M28" i="1" s="1"/>
  <c r="I29" i="1"/>
  <c r="M29" i="1" s="1"/>
  <c r="I30" i="1"/>
  <c r="M30" i="1" s="1"/>
  <c r="I31" i="1"/>
  <c r="M31" i="1" s="1"/>
  <c r="I32" i="1"/>
  <c r="M32" i="1" s="1"/>
  <c r="I33" i="1"/>
  <c r="M33" i="1" s="1"/>
  <c r="I34" i="1"/>
  <c r="M34" i="1" s="1"/>
  <c r="I35" i="1"/>
  <c r="M35" i="1" s="1"/>
  <c r="I36" i="1"/>
  <c r="M36" i="1" s="1"/>
  <c r="I37" i="1"/>
  <c r="M37" i="1" s="1"/>
  <c r="I38" i="1"/>
  <c r="M38" i="1" s="1"/>
  <c r="I39" i="1"/>
  <c r="M39" i="1" s="1"/>
  <c r="I40" i="1"/>
  <c r="M40" i="1" s="1"/>
  <c r="I41" i="1"/>
  <c r="M41" i="1" s="1"/>
  <c r="I42" i="1"/>
  <c r="M42" i="1" s="1"/>
  <c r="I43" i="1"/>
  <c r="M43" i="1" s="1"/>
  <c r="I44" i="1"/>
  <c r="M44" i="1" s="1"/>
  <c r="I45" i="1"/>
  <c r="M45" i="1" s="1"/>
  <c r="I46" i="1"/>
  <c r="M46" i="1" s="1"/>
  <c r="I47" i="1"/>
  <c r="M47" i="1" s="1"/>
  <c r="I48" i="1"/>
  <c r="M48" i="1" s="1"/>
  <c r="I49" i="1"/>
  <c r="M49" i="1" s="1"/>
  <c r="I50" i="1"/>
  <c r="M50" i="1" s="1"/>
  <c r="I51" i="1"/>
  <c r="M51" i="1" s="1"/>
  <c r="I52" i="1"/>
  <c r="M52" i="1" s="1"/>
  <c r="I53" i="1"/>
  <c r="M53" i="1" s="1"/>
  <c r="I54" i="1"/>
  <c r="M54" i="1" s="1"/>
  <c r="I55" i="1"/>
  <c r="M55" i="1" s="1"/>
  <c r="I56" i="1"/>
  <c r="M56" i="1" s="1"/>
  <c r="I57" i="1"/>
  <c r="M57" i="1" s="1"/>
  <c r="I58" i="1"/>
  <c r="M58" i="1" s="1"/>
  <c r="I59" i="1"/>
  <c r="M59" i="1" s="1"/>
  <c r="I60" i="1"/>
  <c r="M60" i="1" s="1"/>
  <c r="I61" i="1"/>
  <c r="M61" i="1" s="1"/>
  <c r="I62" i="1"/>
  <c r="M62" i="1" s="1"/>
  <c r="I63" i="1"/>
  <c r="M63" i="1" s="1"/>
  <c r="I64" i="1"/>
  <c r="M64" i="1" s="1"/>
  <c r="I65" i="1"/>
  <c r="M65" i="1" s="1"/>
  <c r="I66" i="1"/>
  <c r="M66" i="1" s="1"/>
  <c r="I67" i="1"/>
  <c r="M67" i="1" s="1"/>
  <c r="I68" i="1"/>
  <c r="M68" i="1" s="1"/>
  <c r="I69" i="1"/>
  <c r="M69" i="1" s="1"/>
  <c r="I70" i="1"/>
  <c r="M70" i="1" s="1"/>
  <c r="I71" i="1"/>
  <c r="M71" i="1" s="1"/>
  <c r="I16" i="1"/>
  <c r="M16" i="1" s="1"/>
  <c r="H4" i="1"/>
  <c r="I5" i="1"/>
  <c r="I4" i="1"/>
  <c r="N65" i="1" l="1"/>
  <c r="P65" i="1" s="1"/>
  <c r="N57" i="1"/>
  <c r="P57" i="1" s="1"/>
  <c r="N49" i="1"/>
  <c r="P49" i="1" s="1"/>
  <c r="N40" i="1"/>
  <c r="P40" i="1" s="1"/>
  <c r="N32" i="1"/>
  <c r="P32" i="1" s="1"/>
  <c r="N24" i="1"/>
  <c r="P24" i="1" s="1"/>
  <c r="N46" i="1"/>
  <c r="P46" i="1" s="1"/>
  <c r="N16" i="1"/>
  <c r="P16" i="1" s="1"/>
  <c r="N64" i="1"/>
  <c r="P64" i="1" s="1"/>
  <c r="N56" i="1"/>
  <c r="P56" i="1" s="1"/>
  <c r="N48" i="1"/>
  <c r="P48" i="1" s="1"/>
  <c r="N39" i="1"/>
  <c r="P39" i="1" s="1"/>
  <c r="N31" i="1"/>
  <c r="P31" i="1" s="1"/>
  <c r="N23" i="1"/>
  <c r="P23" i="1" s="1"/>
  <c r="N71" i="1"/>
  <c r="P71" i="1" s="1"/>
  <c r="N63" i="1"/>
  <c r="P63" i="1" s="1"/>
  <c r="N55" i="1"/>
  <c r="P55" i="1" s="1"/>
  <c r="N47" i="1"/>
  <c r="P47" i="1" s="1"/>
  <c r="N38" i="1"/>
  <c r="P38" i="1" s="1"/>
  <c r="N30" i="1"/>
  <c r="P30" i="1" s="1"/>
  <c r="N22" i="1"/>
  <c r="P22" i="1" s="1"/>
  <c r="N70" i="1"/>
  <c r="P70" i="1" s="1"/>
  <c r="N62" i="1"/>
  <c r="P62" i="1" s="1"/>
  <c r="N54" i="1"/>
  <c r="P54" i="1" s="1"/>
  <c r="N45" i="1"/>
  <c r="P45" i="1" s="1"/>
  <c r="N37" i="1"/>
  <c r="P37" i="1" s="1"/>
  <c r="N29" i="1"/>
  <c r="P29" i="1" s="1"/>
  <c r="N21" i="1"/>
  <c r="P21" i="1" s="1"/>
  <c r="N69" i="1"/>
  <c r="P69" i="1" s="1"/>
  <c r="N61" i="1"/>
  <c r="P61" i="1" s="1"/>
  <c r="N53" i="1"/>
  <c r="P53" i="1" s="1"/>
  <c r="N44" i="1"/>
  <c r="P44" i="1" s="1"/>
  <c r="N36" i="1"/>
  <c r="P36" i="1" s="1"/>
  <c r="N28" i="1"/>
  <c r="P28" i="1" s="1"/>
  <c r="N20" i="1"/>
  <c r="P20" i="1" s="1"/>
  <c r="O4" i="1"/>
  <c r="N68" i="1"/>
  <c r="P68" i="1" s="1"/>
  <c r="N60" i="1"/>
  <c r="P60" i="1" s="1"/>
  <c r="N52" i="1"/>
  <c r="P52" i="1" s="1"/>
  <c r="N43" i="1"/>
  <c r="P43" i="1" s="1"/>
  <c r="N35" i="1"/>
  <c r="P35" i="1" s="1"/>
  <c r="N27" i="1"/>
  <c r="P27" i="1" s="1"/>
  <c r="N19" i="1"/>
  <c r="P19" i="1" s="1"/>
  <c r="N67" i="1"/>
  <c r="P67" i="1" s="1"/>
  <c r="N59" i="1"/>
  <c r="P59" i="1" s="1"/>
  <c r="N51" i="1"/>
  <c r="P51" i="1" s="1"/>
  <c r="N42" i="1"/>
  <c r="P42" i="1" s="1"/>
  <c r="N34" i="1"/>
  <c r="P34" i="1" s="1"/>
  <c r="N26" i="1"/>
  <c r="P26" i="1" s="1"/>
  <c r="N18" i="1"/>
  <c r="P18" i="1" s="1"/>
  <c r="N66" i="1"/>
  <c r="P66" i="1" s="1"/>
  <c r="N58" i="1"/>
  <c r="P58" i="1" s="1"/>
  <c r="N50" i="1"/>
  <c r="P50" i="1" s="1"/>
  <c r="N41" i="1"/>
  <c r="P41" i="1" s="1"/>
  <c r="N33" i="1"/>
  <c r="P33" i="1" s="1"/>
  <c r="N25" i="1"/>
  <c r="P25" i="1" s="1"/>
  <c r="N17" i="1"/>
  <c r="P17" i="1" s="1"/>
  <c r="O70" i="1"/>
  <c r="O62" i="1"/>
  <c r="O54" i="1"/>
  <c r="O38" i="1"/>
  <c r="O22" i="1"/>
  <c r="O61" i="1"/>
  <c r="O53" i="1"/>
  <c r="O29" i="1"/>
  <c r="O68" i="1"/>
  <c r="O52" i="1"/>
  <c r="O36" i="1"/>
  <c r="S36" i="1"/>
  <c r="Q36" i="1"/>
  <c r="O20" i="1"/>
  <c r="O59" i="1"/>
  <c r="O43" i="1"/>
  <c r="O27" i="1"/>
  <c r="O66" i="1"/>
  <c r="Q66" i="1"/>
  <c r="O34" i="1"/>
  <c r="O46" i="1"/>
  <c r="O30" i="1"/>
  <c r="O69" i="1"/>
  <c r="O45" i="1"/>
  <c r="S45" i="1"/>
  <c r="Q45" i="1"/>
  <c r="O37" i="1"/>
  <c r="S37" i="1"/>
  <c r="Q37" i="1"/>
  <c r="O21" i="1"/>
  <c r="O60" i="1"/>
  <c r="O44" i="1"/>
  <c r="O28" i="1"/>
  <c r="O67" i="1"/>
  <c r="O51" i="1"/>
  <c r="O35" i="1"/>
  <c r="S35" i="1"/>
  <c r="Q35" i="1"/>
  <c r="O19" i="1"/>
  <c r="O58" i="1"/>
  <c r="O50" i="1"/>
  <c r="O42" i="1"/>
  <c r="O26" i="1"/>
  <c r="S26" i="1"/>
  <c r="Q26" i="1"/>
  <c r="O18" i="1"/>
  <c r="O65" i="1"/>
  <c r="S65" i="1"/>
  <c r="Q65" i="1"/>
  <c r="O57" i="1"/>
  <c r="S57" i="1"/>
  <c r="O49" i="1"/>
  <c r="Q49" i="1"/>
  <c r="O41" i="1"/>
  <c r="O33" i="1"/>
  <c r="O25" i="1"/>
  <c r="O17" i="1"/>
  <c r="O16" i="1"/>
  <c r="O64" i="1"/>
  <c r="S64" i="1"/>
  <c r="Q64" i="1"/>
  <c r="O56" i="1"/>
  <c r="O48" i="1"/>
  <c r="S48" i="1"/>
  <c r="Q48" i="1"/>
  <c r="O40" i="1"/>
  <c r="O32" i="1"/>
  <c r="S32" i="1"/>
  <c r="O24" i="1"/>
  <c r="O71" i="1"/>
  <c r="O63" i="1"/>
  <c r="S55" i="1"/>
  <c r="Q55" i="1"/>
  <c r="O55" i="1"/>
  <c r="S47" i="1"/>
  <c r="Q47" i="1"/>
  <c r="O47" i="1"/>
  <c r="O39" i="1"/>
  <c r="O31" i="1"/>
  <c r="O23" i="1"/>
  <c r="S50" i="1" l="1"/>
  <c r="Q32" i="1"/>
  <c r="Q41" i="1"/>
  <c r="Q43" i="1"/>
  <c r="Q46" i="1"/>
  <c r="Q31" i="1"/>
  <c r="S46" i="1"/>
  <c r="Q54" i="1"/>
  <c r="S42" i="1"/>
  <c r="S20" i="1"/>
  <c r="Q44" i="1"/>
  <c r="S63" i="1"/>
  <c r="Q53" i="1"/>
  <c r="Q25" i="1"/>
  <c r="S43" i="1"/>
  <c r="S53" i="1"/>
  <c r="S34" i="1"/>
  <c r="Q67" i="1"/>
  <c r="Q52" i="1"/>
  <c r="S54" i="1"/>
  <c r="Q34" i="1"/>
  <c r="Q71" i="1"/>
  <c r="S25" i="1"/>
  <c r="Q58" i="1"/>
  <c r="S69" i="1"/>
  <c r="Q33" i="1"/>
  <c r="S67" i="1"/>
  <c r="Q30" i="1"/>
  <c r="S52" i="1"/>
  <c r="Q63" i="1"/>
  <c r="S44" i="1"/>
  <c r="Q62" i="1"/>
  <c r="S62" i="1"/>
  <c r="S71" i="1"/>
  <c r="S23" i="1"/>
  <c r="Q16" i="1"/>
  <c r="S33" i="1"/>
  <c r="Q42" i="1"/>
  <c r="Q20" i="1"/>
  <c r="Q38" i="1"/>
  <c r="S31" i="1"/>
  <c r="S41" i="1"/>
  <c r="S58" i="1"/>
  <c r="S30" i="1"/>
  <c r="S68" i="1"/>
  <c r="S70" i="1"/>
  <c r="S60" i="1"/>
  <c r="S66" i="1"/>
  <c r="Q39" i="1"/>
  <c r="Q24" i="1"/>
  <c r="Q40" i="1"/>
  <c r="Q56" i="1"/>
  <c r="S49" i="1"/>
  <c r="Q19" i="1"/>
  <c r="Q51" i="1"/>
  <c r="Q28" i="1"/>
  <c r="Q59" i="1"/>
  <c r="Q29" i="1"/>
  <c r="Q68" i="1"/>
  <c r="Q61" i="1"/>
  <c r="S24" i="1"/>
  <c r="S40" i="1"/>
  <c r="S56" i="1"/>
  <c r="Q18" i="1"/>
  <c r="S19" i="1"/>
  <c r="S51" i="1"/>
  <c r="S28" i="1"/>
  <c r="Q21" i="1"/>
  <c r="Q27" i="1"/>
  <c r="S59" i="1"/>
  <c r="S29" i="1"/>
  <c r="Q22" i="1"/>
  <c r="S38" i="1"/>
  <c r="Q70" i="1"/>
  <c r="Q60" i="1"/>
  <c r="S61" i="1"/>
  <c r="S39" i="1"/>
  <c r="Q23" i="1"/>
  <c r="Q57" i="1"/>
  <c r="S18" i="1"/>
  <c r="Q50" i="1"/>
  <c r="S21" i="1"/>
  <c r="Q69" i="1"/>
  <c r="S27" i="1"/>
  <c r="S22" i="1"/>
  <c r="S17" i="1"/>
</calcChain>
</file>

<file path=xl/sharedStrings.xml><?xml version="1.0" encoding="utf-8"?>
<sst xmlns="http://schemas.openxmlformats.org/spreadsheetml/2006/main" count="433" uniqueCount="243">
  <si>
    <t>rocnik</t>
  </si>
  <si>
    <t xml:space="preserve">validizační otázka </t>
  </si>
  <si>
    <t>hrubý skór</t>
  </si>
  <si>
    <t>respondent číslo</t>
  </si>
  <si>
    <t>skutečnost</t>
  </si>
  <si>
    <t xml:space="preserve">ANO </t>
  </si>
  <si>
    <t>NE</t>
  </si>
  <si>
    <t>POZITIVNÍ</t>
  </si>
  <si>
    <t>NEGATIVNÍ</t>
  </si>
  <si>
    <t xml:space="preserve">test </t>
  </si>
  <si>
    <t>TP</t>
  </si>
  <si>
    <t>FP</t>
  </si>
  <si>
    <t>FN</t>
  </si>
  <si>
    <t>TN</t>
  </si>
  <si>
    <t>Cut-Off</t>
  </si>
  <si>
    <t xml:space="preserve">SENZITIVITA </t>
  </si>
  <si>
    <t>SPECIFICITA</t>
  </si>
  <si>
    <t>1 - senzitivita</t>
  </si>
  <si>
    <t>1 - specificita</t>
  </si>
  <si>
    <t>False Positive Rate</t>
  </si>
  <si>
    <t>Youdenova statistika</t>
  </si>
  <si>
    <t>průměr</t>
  </si>
  <si>
    <t>prevalence =</t>
  </si>
  <si>
    <t>q (korelativní četnost) =</t>
  </si>
  <si>
    <t>minimální HS =</t>
  </si>
  <si>
    <t xml:space="preserve">maximální HS = </t>
  </si>
  <si>
    <t>Youdenova statistika %</t>
  </si>
  <si>
    <t>respondent</t>
  </si>
  <si>
    <t>text</t>
  </si>
  <si>
    <t>valid.otazka</t>
  </si>
  <si>
    <t xml:space="preserve">hrubž skor </t>
  </si>
  <si>
    <t xml:space="preserve"> Během online přednášky protože se nudím a nechci usnout.</t>
  </si>
  <si>
    <t xml:space="preserve"> nudím se před usnutím - volný čas</t>
  </si>
  <si>
    <t xml:space="preserve"> volný čas</t>
  </si>
  <si>
    <t>dokopy</t>
  </si>
  <si>
    <t xml:space="preserve">celkom </t>
  </si>
  <si>
    <t xml:space="preserve">neodpovedalo </t>
  </si>
  <si>
    <t xml:space="preserve"> čekám na zahájení online výuky, která začne za 10 minut (snad :D )</t>
  </si>
  <si>
    <t xml:space="preserve"> při snídani</t>
  </si>
  <si>
    <t xml:space="preserve"> Online výuka</t>
  </si>
  <si>
    <t xml:space="preserve"> ráno před povinnostmi </t>
  </si>
  <si>
    <t xml:space="preserve">volný čas </t>
  </si>
  <si>
    <t>prokrastinace</t>
  </si>
  <si>
    <t xml:space="preserve"> Nechce se mi začít vyřizovat e-maily :D</t>
  </si>
  <si>
    <t xml:space="preserve"> Volný čas </t>
  </si>
  <si>
    <t xml:space="preserve"> při distanční výuce</t>
  </si>
  <si>
    <t xml:space="preserve"> Volný čas</t>
  </si>
  <si>
    <t xml:space="preserve"> Během online přednášky :D</t>
  </si>
  <si>
    <t xml:space="preserve"> V době online výuky.</t>
  </si>
  <si>
    <t xml:space="preserve"> oběd  </t>
  </si>
  <si>
    <t xml:space="preserve"> Při příležitosti vyplňování testů :-D </t>
  </si>
  <si>
    <t xml:space="preserve"> Při společném obědě s rodinou </t>
  </si>
  <si>
    <t xml:space="preserve"> Volný cas</t>
  </si>
  <si>
    <t xml:space="preserve"> V pauze mezi semináři</t>
  </si>
  <si>
    <t xml:space="preserve"> Volný cqs</t>
  </si>
  <si>
    <t xml:space="preserve"> V pracovní době. </t>
  </si>
  <si>
    <t xml:space="preserve"> Volný čas. </t>
  </si>
  <si>
    <t xml:space="preserve"> Ve volném čase. </t>
  </si>
  <si>
    <t xml:space="preserve"> v pracovní době :)</t>
  </si>
  <si>
    <t xml:space="preserve"> během online výuky</t>
  </si>
  <si>
    <t xml:space="preserve"> V pracovní době.</t>
  </si>
  <si>
    <t xml:space="preserve"> Volný čas, ale dělám u toho koníčky</t>
  </si>
  <si>
    <t xml:space="preserve"> V práci, kde momentálně nemám, co dělat. </t>
  </si>
  <si>
    <t xml:space="preserve"> Při psaní bakalářky :)</t>
  </si>
  <si>
    <t xml:space="preserve"> Volný čas mezi sledování Social Dilema a Sons of Anarchy na Netflixu.</t>
  </si>
  <si>
    <t xml:space="preserve"> Volný čas.</t>
  </si>
  <si>
    <t xml:space="preserve"> V pracovnej dobe</t>
  </si>
  <si>
    <t xml:space="preserve"> Vo volnom case</t>
  </si>
  <si>
    <t xml:space="preserve"> po obědě</t>
  </si>
  <si>
    <t xml:space="preserve"> Po práci</t>
  </si>
  <si>
    <t xml:space="preserve"> Při svém volné čase</t>
  </si>
  <si>
    <t xml:space="preserve"> v neděli večer, ve volném čase</t>
  </si>
  <si>
    <t xml:space="preserve"> Ležím na gauči</t>
  </si>
  <si>
    <t xml:space="preserve"> Voľný čas</t>
  </si>
  <si>
    <t xml:space="preserve"> Materska dovolenka</t>
  </si>
  <si>
    <t xml:space="preserve"> během přednášky</t>
  </si>
  <si>
    <t xml:space="preserve"> Voľný čas </t>
  </si>
  <si>
    <t xml:space="preserve"> volná chvíle v karanténě</t>
  </si>
  <si>
    <t xml:space="preserve"> Prokrastinace při učení      V tomto testu je naopak skala než u jiných testu, které jsem dělala,  tak jsem se musela vracet, abych první otázky opravila</t>
  </si>
  <si>
    <t xml:space="preserve"> čas určený pro školní povinnosti :) </t>
  </si>
  <si>
    <t xml:space="preserve"> Volný čas do skype konzultace.</t>
  </si>
  <si>
    <t xml:space="preserve"> Volný čas po večeři. </t>
  </si>
  <si>
    <t xml:space="preserve"> HEHE, hezká koncová otázka k tomuhle tématu :)   ve volném čase.</t>
  </si>
  <si>
    <t xml:space="preserve"> Asi nechcete vědět :D  takže už nejspíš tušíte</t>
  </si>
  <si>
    <t xml:space="preserve"> misto prace, haha :)</t>
  </si>
  <si>
    <t xml:space="preserve"> Volný čas po večeři a dnu plném online výuky. </t>
  </si>
  <si>
    <t xml:space="preserve"> volný čas (večer)</t>
  </si>
  <si>
    <t xml:space="preserve"> Při kojení :D</t>
  </si>
  <si>
    <t xml:space="preserve"> V době kdy mám psát seminární práce</t>
  </si>
  <si>
    <t xml:space="preserve"> pro své kamarády doma v posteli na, jako čtení na dobrou noc</t>
  </si>
  <si>
    <t xml:space="preserve"> U televize</t>
  </si>
  <si>
    <t xml:space="preserve"> U TV</t>
  </si>
  <si>
    <t xml:space="preserve"> volný čas  </t>
  </si>
  <si>
    <t xml:space="preserve"> Volný čas před spaním</t>
  </si>
  <si>
    <t xml:space="preserve"> Předtím než jdu spát.</t>
  </si>
  <si>
    <t xml:space="preserve"> Večer v posteli </t>
  </si>
  <si>
    <t xml:space="preserve"> dělám si večeři</t>
  </si>
  <si>
    <t xml:space="preserve"> Cesta domů vlakem</t>
  </si>
  <si>
    <t xml:space="preserve"> v posteli před spaním</t>
  </si>
  <si>
    <t xml:space="preserve"> Před spaním </t>
  </si>
  <si>
    <t xml:space="preserve"> Na WC.</t>
  </si>
  <si>
    <t xml:space="preserve"> Pri malej dcére </t>
  </si>
  <si>
    <t xml:space="preserve"> Po snídani</t>
  </si>
  <si>
    <t xml:space="preserve"> V pracovní době </t>
  </si>
  <si>
    <t xml:space="preserve"> tento dotazník vyplňuji v přestávce mezi dvěma předměty</t>
  </si>
  <si>
    <t xml:space="preserve"> volný časo</t>
  </si>
  <si>
    <t xml:space="preserve"> Volný čas,  státní svátek 28.10</t>
  </si>
  <si>
    <t xml:space="preserve"> Prestávka počas pracovnej doby.</t>
  </si>
  <si>
    <t xml:space="preserve"> Čakanie na výuku</t>
  </si>
  <si>
    <t xml:space="preserve"> Ve volném čase.</t>
  </si>
  <si>
    <t xml:space="preserve"> volný čas, při filmu :)</t>
  </si>
  <si>
    <t xml:space="preserve"> Měla bych dělat tisíc jiných věcí, ale tohle je v rámci vzájemné výpomoci a mám dobrý pocit :D</t>
  </si>
  <si>
    <t xml:space="preserve"> v době, kterou jsem si vyhradil k práci. Vyplňování dotazníků na Dostála mám na svém seznamu úkolů - akorát ne na dnešek.</t>
  </si>
  <si>
    <t xml:space="preserve"> Volný čas mezi dopoledním a odpoledním učením. Hezká chvilka po obídku, baví mě totiž vyplňovat dotazníky</t>
  </si>
  <si>
    <t xml:space="preserve"> Zrovna v momentě, kdy jsem usedla k počítači a musím se věnovat seminární práci )))))</t>
  </si>
  <si>
    <t xml:space="preserve"> Pracovni doba</t>
  </si>
  <si>
    <t xml:space="preserve"> Když nemám co dělat....</t>
  </si>
  <si>
    <t xml:space="preserve"> Obědová pauza</t>
  </si>
  <si>
    <t xml:space="preserve"> státní svátek - volný den</t>
  </si>
  <si>
    <t xml:space="preserve"> Ve volném čase</t>
  </si>
  <si>
    <t xml:space="preserve"> Kdyz deti spi</t>
  </si>
  <si>
    <t xml:space="preserve"> Volny cas</t>
  </si>
  <si>
    <t xml:space="preserve"> Při přednášce</t>
  </si>
  <si>
    <t xml:space="preserve"> Volná čas, ale chtěla bych se věnovat studiu. </t>
  </si>
  <si>
    <t xml:space="preserve"> Volný čas - odpoledne ve státní svátek. </t>
  </si>
  <si>
    <t xml:space="preserve"> volný čas, karanténa</t>
  </si>
  <si>
    <t xml:space="preserve"> Volný čas v době studia</t>
  </si>
  <si>
    <t xml:space="preserve"> Volný čas po práci </t>
  </si>
  <si>
    <t xml:space="preserve"> Před psaním úkolu. </t>
  </si>
  <si>
    <t xml:space="preserve"> Karanténa</t>
  </si>
  <si>
    <t xml:space="preserve"> Volný čas při sledování seriálu. </t>
  </si>
  <si>
    <t xml:space="preserve"> volny cas o statnim svatku</t>
  </si>
  <si>
    <t xml:space="preserve"> místo domácího úklidu</t>
  </si>
  <si>
    <t xml:space="preserve"> Volný čas - dívám se zrovna na Ligu mistrů ve fotbale. Rozhodčí Juventusu neuznali už třetí gól kvůli ofsajdu a hrozně se tomu směju. Holt v Evropě si výhru frajeři nekoupí...</t>
  </si>
  <si>
    <t xml:space="preserve"> ve svém volnu</t>
  </si>
  <si>
    <t xml:space="preserve"> Volny čas </t>
  </si>
  <si>
    <t xml:space="preserve"> Večer ve volném čase</t>
  </si>
  <si>
    <t xml:space="preserve"> o svátku v 8 večer</t>
  </si>
  <si>
    <t xml:space="preserve"> volný čas  K poslední otázce jsem chtěla doplnit, že hlavně v poslední době si myslím, že produktivita člověka není až tak podstatná věc. Jsou i důležtejší věci</t>
  </si>
  <si>
    <t xml:space="preserve"> U večeře</t>
  </si>
  <si>
    <t xml:space="preserve"> Děti usnuly a sledujeme zprávy. Tohle je lepší než neustálé zprávy jen a pouze o covidu.</t>
  </si>
  <si>
    <t xml:space="preserve"> Volný čas  </t>
  </si>
  <si>
    <t xml:space="preserve"> Na masazi ve volnem case</t>
  </si>
  <si>
    <t xml:space="preserve"> Volný čas před spaním:)</t>
  </si>
  <si>
    <t xml:space="preserve"> Pri  kojeni deti. </t>
  </si>
  <si>
    <t xml:space="preserve"> Volný čas... před  večerním spaním</t>
  </si>
  <si>
    <t xml:space="preserve"> Nemuzu spat. </t>
  </si>
  <si>
    <t xml:space="preserve"> volny cas</t>
  </si>
  <si>
    <t xml:space="preserve"> Ráno doma než odvezu děti do školky </t>
  </si>
  <si>
    <t xml:space="preserve"> Cesta domů (MHD)</t>
  </si>
  <si>
    <t xml:space="preserve"> Budu upřimný cez přestávku v škole.</t>
  </si>
  <si>
    <t xml:space="preserve"> volný čas, vařím vývar :D</t>
  </si>
  <si>
    <t xml:space="preserve"> V posteli, nechce se mi vstávat.</t>
  </si>
  <si>
    <t xml:space="preserve"> ve volném čase  </t>
  </si>
  <si>
    <t xml:space="preserve"> Mám programovat úkol do školy (Lagrangeův intepolační polynom), ale nejde mi příkaz na vypočítání čitatele l(i), a když jsem se šla zeptat spolužačky jestli to má, vykouklo na mě tohle.</t>
  </si>
  <si>
    <t xml:space="preserve"> Volný čas doma na mateřské </t>
  </si>
  <si>
    <t xml:space="preserve"> Volný cas.</t>
  </si>
  <si>
    <t xml:space="preserve"> Ve volném čase, před procházkou se psem.</t>
  </si>
  <si>
    <t xml:space="preserve"> volna doba</t>
  </si>
  <si>
    <t xml:space="preserve"> Večer doma, kdy už mám všechno hotové a mám čas se nad tím pořádně zabývat.</t>
  </si>
  <si>
    <t xml:space="preserve"> Pri houpani deti za ucelem uspani.</t>
  </si>
  <si>
    <t xml:space="preserve"> vo volnom čase</t>
  </si>
  <si>
    <t xml:space="preserve"> Místo učení se na seminář</t>
  </si>
  <si>
    <t xml:space="preserve"> Lockdown</t>
  </si>
  <si>
    <t xml:space="preserve"> čekání na autobus</t>
  </si>
  <si>
    <t xml:space="preserve"> Odpočinek</t>
  </si>
  <si>
    <t xml:space="preserve"> Při pauze po obědě, takže ve volném čase. </t>
  </si>
  <si>
    <t xml:space="preserve"> Kupanie vo vani</t>
  </si>
  <si>
    <t xml:space="preserve"> Volný čas :-)</t>
  </si>
  <si>
    <t xml:space="preserve"> Při plnění školních povinností.</t>
  </si>
  <si>
    <t xml:space="preserve"> Volný čas u televize</t>
  </si>
  <si>
    <t xml:space="preserve"> večer doma při odpočinku</t>
  </si>
  <si>
    <t xml:space="preserve"> Doma v posteli</t>
  </si>
  <si>
    <t xml:space="preserve"> Volný čas, víkend</t>
  </si>
  <si>
    <t xml:space="preserve"> Při vaření</t>
  </si>
  <si>
    <t xml:space="preserve"> volný čas </t>
  </si>
  <si>
    <t xml:space="preserve"> Ve volném čase, doma</t>
  </si>
  <si>
    <t xml:space="preserve"> V pracovní době - pauza</t>
  </si>
  <si>
    <t xml:space="preserve"> cestou domu - ve vlaku</t>
  </si>
  <si>
    <t xml:space="preserve"> ve volném čase </t>
  </si>
  <si>
    <t xml:space="preserve"> výjimečně volný čas</t>
  </si>
  <si>
    <t xml:space="preserve"> Volny čas</t>
  </si>
  <si>
    <t xml:space="preserve"> Vaření v kuchyni :) </t>
  </si>
  <si>
    <t xml:space="preserve"> Na záchodě</t>
  </si>
  <si>
    <t xml:space="preserve"> V pauze medzi učením.</t>
  </si>
  <si>
    <t xml:space="preserve"> V neděli </t>
  </si>
  <si>
    <t xml:space="preserve"> kovid</t>
  </si>
  <si>
    <t xml:space="preserve"> V pauze mezi učením</t>
  </si>
  <si>
    <t xml:space="preserve"> víkend</t>
  </si>
  <si>
    <t xml:space="preserve"> Volný čas - neděle</t>
  </si>
  <si>
    <t xml:space="preserve"> Volný čas, víkend 17 hodin </t>
  </si>
  <si>
    <t xml:space="preserve"> volný čas, ale měla bych si pustit přednášku z filozofie z minulého týdne :) </t>
  </si>
  <si>
    <t xml:space="preserve"> Po probuzení</t>
  </si>
  <si>
    <t xml:space="preserve"> V důchodě!Nic jiného jak volný čas nemám!</t>
  </si>
  <si>
    <t xml:space="preserve"> V pauze mezi učením/online výukou</t>
  </si>
  <si>
    <t xml:space="preserve"> V přestávce při učení.  </t>
  </si>
  <si>
    <t xml:space="preserve"> Čekání na PPL. </t>
  </si>
  <si>
    <t xml:space="preserve"> Volny cas </t>
  </si>
  <si>
    <t xml:space="preserve"> Volný čaa</t>
  </si>
  <si>
    <t xml:space="preserve"> před spaním :)</t>
  </si>
  <si>
    <t xml:space="preserve"> Jsem v posteli </t>
  </si>
  <si>
    <t xml:space="preserve"> v pracovní době - což ale neznamená, že nestíhám dělat co mám :-)</t>
  </si>
  <si>
    <t xml:space="preserve"> Programuji úkol do školy.</t>
  </si>
  <si>
    <t xml:space="preserve"> volný čas, ale mám pocit, že bych měl něco děl</t>
  </si>
  <si>
    <t xml:space="preserve"> Volnyčas</t>
  </si>
  <si>
    <t xml:space="preserve"> PŘED SPANÍM</t>
  </si>
  <si>
    <t xml:space="preserve"> U snídaně</t>
  </si>
  <si>
    <t xml:space="preserve"> Pauza v práci.</t>
  </si>
  <si>
    <t xml:space="preserve"> Po probuzení dne volna (ovšem se spoustou úkolu před sebou, které musím udělat).</t>
  </si>
  <si>
    <t xml:space="preserve"> V podstatě volný čas, ale měla bych se asi věnovat studiu.</t>
  </si>
  <si>
    <t xml:space="preserve"> Pauza v pracovní době</t>
  </si>
  <si>
    <t xml:space="preserve"> volný čas po škole</t>
  </si>
  <si>
    <t xml:space="preserve"> Voľný cas</t>
  </si>
  <si>
    <t xml:space="preserve"> Volný noční čas</t>
  </si>
  <si>
    <t xml:space="preserve"> Počas prestávky v práci</t>
  </si>
  <si>
    <t xml:space="preserve"> Cestou na dálnici v autě </t>
  </si>
  <si>
    <t xml:space="preserve"> Jedu vlakem domů (z Prahy do Ostravy) a má dvě hodiny zpoždění, což je největší ztráta času v mém životě</t>
  </si>
  <si>
    <t xml:space="preserve"> Volni</t>
  </si>
  <si>
    <t xml:space="preserve"> musim to delta protoze mi to ucitel dal za ukol,toto je strata casu</t>
  </si>
  <si>
    <t xml:space="preserve"> nedělní večer - čas plnění mimopracovních povinností</t>
  </si>
  <si>
    <t xml:space="preserve"> Při léčbě covid 19</t>
  </si>
  <si>
    <t xml:space="preserve"> Večer před spaním</t>
  </si>
  <si>
    <t xml:space="preserve"> Místo spánku</t>
  </si>
  <si>
    <t xml:space="preserve"> Volný čas s rodinou</t>
  </si>
  <si>
    <t xml:space="preserve"> Při pauze na kávu</t>
  </si>
  <si>
    <t xml:space="preserve"> V pracovní době.  </t>
  </si>
  <si>
    <t xml:space="preserve"> Na neschopence</t>
  </si>
  <si>
    <t xml:space="preserve"> Pri kojení.</t>
  </si>
  <si>
    <t xml:space="preserve"> Nuda v karanténě</t>
  </si>
  <si>
    <t xml:space="preserve"> V karanténe doma lebo mňa a partnera o to poprosil kamarát a nudíme sa tu tak vám to všetko vyplníme </t>
  </si>
  <si>
    <t xml:space="preserve"> Přestávka mezi vyučování </t>
  </si>
  <si>
    <t xml:space="preserve"> v pracovní době</t>
  </si>
  <si>
    <t xml:space="preserve"> volný čas, před spaním</t>
  </si>
  <si>
    <t xml:space="preserve"> Večer, po práci, u sklenky vína</t>
  </si>
  <si>
    <t xml:space="preserve"> Ve svém volném čase. V práci by to nešlo, pracuji s lidmi. </t>
  </si>
  <si>
    <t xml:space="preserve"> Před spaním, volný čas</t>
  </si>
  <si>
    <t xml:space="preserve"> Volny cas, vecer pred spanim</t>
  </si>
  <si>
    <t xml:space="preserve"> Ranní kava</t>
  </si>
  <si>
    <t xml:space="preserve"> Nemuzu usnout</t>
  </si>
  <si>
    <t xml:space="preserve"> V práci</t>
  </si>
  <si>
    <t xml:space="preserve"> Pracovní doba</t>
  </si>
  <si>
    <t xml:space="preserve"> tazko povedat, nemam dany prac. čas, dnes este treba spraviť par veci</t>
  </si>
  <si>
    <t xml:space="preserve"> je 23:44 a nemůžu spát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</si>
</sst>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.0000_-;\-* #,##0.0000_-;_-* &quot;-&quot;??_-;_-@_-"/>
    <numFmt numFmtId="166" formatCode="0.000%"/>
  </numFmts>
  <fonts count="5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rgb="FFFF0000"/>
      <name val="Aptos Narrow"/>
      <family val="2"/>
      <charset val="238"/>
      <scheme val="minor"/>
    </font>
    <font>
      <b/>
      <sz val="12"/>
      <color rgb="FFFF0000"/>
      <name val="Aptos Narrow"/>
      <scheme val="minor"/>
    </font>
    <font>
      <b/>
      <sz val="12"/>
      <color theme="4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5">
    <xf numFmtId="0" fontId="0" fillId="0" borderId="0" xfId="0"/>
    <xf numFmtId="0" fontId="1" fillId="5" borderId="0" xfId="6" applyAlignment="1">
      <alignment horizontal="center"/>
    </xf>
    <xf numFmtId="0" fontId="0" fillId="0" borderId="0" xfId="0" applyAlignment="1">
      <alignment horizontal="center"/>
    </xf>
    <xf numFmtId="0" fontId="1" fillId="4" borderId="0" xfId="5" applyAlignment="1">
      <alignment horizontal="center"/>
    </xf>
    <xf numFmtId="0" fontId="1" fillId="4" borderId="1" xfId="5" applyBorder="1" applyAlignment="1">
      <alignment horizontal="center"/>
    </xf>
    <xf numFmtId="0" fontId="0" fillId="4" borderId="1" xfId="5" applyFont="1" applyBorder="1" applyAlignment="1">
      <alignment horizontal="center"/>
    </xf>
    <xf numFmtId="0" fontId="1" fillId="2" borderId="1" xfId="3" applyBorder="1" applyAlignment="1">
      <alignment horizontal="center"/>
    </xf>
    <xf numFmtId="0" fontId="1" fillId="3" borderId="1" xfId="4" applyBorder="1" applyAlignment="1">
      <alignment horizontal="center"/>
    </xf>
    <xf numFmtId="0" fontId="1" fillId="3" borderId="2" xfId="4" applyBorder="1" applyAlignment="1">
      <alignment horizontal="center"/>
    </xf>
    <xf numFmtId="164" fontId="0" fillId="0" borderId="0" xfId="0" applyNumberFormat="1"/>
    <xf numFmtId="9" fontId="0" fillId="0" borderId="0" xfId="2" applyFont="1" applyAlignment="1">
      <alignment horizontal="center"/>
    </xf>
    <xf numFmtId="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1" fillId="3" borderId="2" xfId="4" applyNumberFormat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4" fontId="1" fillId="3" borderId="2" xfId="4" applyNumberFormat="1" applyBorder="1" applyAlignment="1">
      <alignment horizontal="center"/>
    </xf>
    <xf numFmtId="9" fontId="1" fillId="2" borderId="0" xfId="3" applyNumberFormat="1" applyAlignment="1">
      <alignment horizontal="center"/>
    </xf>
    <xf numFmtId="0" fontId="1" fillId="2" borderId="0" xfId="3" applyAlignment="1">
      <alignment horizontal="right"/>
    </xf>
    <xf numFmtId="166" fontId="0" fillId="0" borderId="0" xfId="0" applyNumberFormat="1"/>
    <xf numFmtId="9" fontId="0" fillId="0" borderId="0" xfId="2" applyFont="1"/>
    <xf numFmtId="9" fontId="1" fillId="3" borderId="2" xfId="2" applyFill="1" applyBorder="1" applyAlignment="1">
      <alignment horizontal="center"/>
    </xf>
    <xf numFmtId="0" fontId="3" fillId="3" borderId="1" xfId="4" applyFont="1" applyBorder="1" applyAlignment="1">
      <alignment horizontal="center"/>
    </xf>
    <xf numFmtId="0" fontId="3" fillId="2" borderId="1" xfId="3" applyFont="1" applyBorder="1" applyAlignment="1">
      <alignment horizontal="center"/>
    </xf>
    <xf numFmtId="9" fontId="3" fillId="0" borderId="0" xfId="2" applyFont="1" applyAlignment="1">
      <alignment horizontal="center"/>
    </xf>
    <xf numFmtId="9" fontId="3" fillId="0" borderId="0" xfId="0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4" fontId="2" fillId="0" borderId="0" xfId="0" applyNumberFormat="1" applyFont="1"/>
    <xf numFmtId="0" fontId="4" fillId="3" borderId="1" xfId="4" applyFont="1" applyBorder="1" applyAlignment="1">
      <alignment horizontal="center"/>
    </xf>
    <xf numFmtId="0" fontId="4" fillId="2" borderId="1" xfId="3" applyFont="1" applyBorder="1" applyAlignment="1">
      <alignment horizontal="center"/>
    </xf>
    <xf numFmtId="9" fontId="4" fillId="0" borderId="0" xfId="2" applyFont="1" applyAlignment="1">
      <alignment horizontal="center"/>
    </xf>
    <xf numFmtId="9" fontId="4" fillId="0" borderId="0" xfId="0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64" fontId="4" fillId="0" borderId="0" xfId="0" applyNumberFormat="1" applyFont="1"/>
    <xf numFmtId="166" fontId="4" fillId="0" borderId="0" xfId="0" applyNumberFormat="1" applyFont="1"/>
    <xf numFmtId="0" fontId="1" fillId="4" borderId="0" xfId="5" applyAlignment="1">
      <alignment horizontal="center"/>
    </xf>
  </cellXfs>
  <cellStyles count="7">
    <cellStyle name="20 % – Zvýraznění 3" xfId="3" builtinId="38"/>
    <cellStyle name="20 % – Zvýraznění 4" xfId="5" builtinId="42"/>
    <cellStyle name="40 % – Zvýraznění 3" xfId="4" builtinId="39"/>
    <cellStyle name="40 % – Zvýraznění 4" xfId="6" builtinId="43"/>
    <cellStyle name="Čárka" xfId="1" builtinId="3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'moje zpracovaná data'!$P$16:$P$71</c:f>
              <c:numCache>
                <c:formatCode>0%</c:formatCode>
                <c:ptCount val="56"/>
                <c:pt idx="0">
                  <c:v>1</c:v>
                </c:pt>
                <c:pt idx="1">
                  <c:v>1</c:v>
                </c:pt>
                <c:pt idx="2">
                  <c:v>0.99408284023668636</c:v>
                </c:pt>
                <c:pt idx="3">
                  <c:v>0.99112426035502954</c:v>
                </c:pt>
                <c:pt idx="4">
                  <c:v>0.97633136094674555</c:v>
                </c:pt>
                <c:pt idx="5">
                  <c:v>0.95857988165680474</c:v>
                </c:pt>
                <c:pt idx="6">
                  <c:v>0.94674556213017746</c:v>
                </c:pt>
                <c:pt idx="7">
                  <c:v>0.93195266272189348</c:v>
                </c:pt>
                <c:pt idx="8">
                  <c:v>0.92899408284023666</c:v>
                </c:pt>
                <c:pt idx="9">
                  <c:v>0.92307692307692313</c:v>
                </c:pt>
                <c:pt idx="10">
                  <c:v>0.91420118343195267</c:v>
                </c:pt>
                <c:pt idx="11">
                  <c:v>0.89053254437869822</c:v>
                </c:pt>
                <c:pt idx="12">
                  <c:v>0.86390532544378695</c:v>
                </c:pt>
                <c:pt idx="13">
                  <c:v>0.8550295857988166</c:v>
                </c:pt>
                <c:pt idx="14">
                  <c:v>0.83431952662721898</c:v>
                </c:pt>
                <c:pt idx="15">
                  <c:v>0.80769230769230771</c:v>
                </c:pt>
                <c:pt idx="16">
                  <c:v>0.77810650887573962</c:v>
                </c:pt>
                <c:pt idx="17">
                  <c:v>0.73668639053254437</c:v>
                </c:pt>
                <c:pt idx="18">
                  <c:v>0.69526627218934911</c:v>
                </c:pt>
                <c:pt idx="19">
                  <c:v>0.66568047337278102</c:v>
                </c:pt>
                <c:pt idx="20">
                  <c:v>0.6449704142011834</c:v>
                </c:pt>
                <c:pt idx="21">
                  <c:v>0.60650887573964496</c:v>
                </c:pt>
                <c:pt idx="22">
                  <c:v>0.56213017751479288</c:v>
                </c:pt>
                <c:pt idx="23">
                  <c:v>0.50887573964497035</c:v>
                </c:pt>
                <c:pt idx="24">
                  <c:v>0.45857988165680474</c:v>
                </c:pt>
                <c:pt idx="25">
                  <c:v>0.42899408284023666</c:v>
                </c:pt>
                <c:pt idx="26">
                  <c:v>0.3875739644970414</c:v>
                </c:pt>
                <c:pt idx="27">
                  <c:v>0.36390532544378695</c:v>
                </c:pt>
                <c:pt idx="28">
                  <c:v>0.33136094674556216</c:v>
                </c:pt>
                <c:pt idx="29">
                  <c:v>0.30177514792899407</c:v>
                </c:pt>
                <c:pt idx="30">
                  <c:v>0.26627218934911245</c:v>
                </c:pt>
                <c:pt idx="31">
                  <c:v>0.22189349112426038</c:v>
                </c:pt>
                <c:pt idx="32">
                  <c:v>0.18934911242603547</c:v>
                </c:pt>
                <c:pt idx="33">
                  <c:v>0.16568047337278102</c:v>
                </c:pt>
                <c:pt idx="34">
                  <c:v>0.14201183431952658</c:v>
                </c:pt>
                <c:pt idx="35">
                  <c:v>0.12130177514792895</c:v>
                </c:pt>
                <c:pt idx="36">
                  <c:v>0.11538461538461542</c:v>
                </c:pt>
                <c:pt idx="37">
                  <c:v>9.7633136094674611E-2</c:v>
                </c:pt>
                <c:pt idx="38">
                  <c:v>8.2840236686390512E-2</c:v>
                </c:pt>
                <c:pt idx="39">
                  <c:v>7.3964497041420163E-2</c:v>
                </c:pt>
                <c:pt idx="40">
                  <c:v>6.2130177514792884E-2</c:v>
                </c:pt>
                <c:pt idx="41">
                  <c:v>5.6213017751479244E-2</c:v>
                </c:pt>
                <c:pt idx="42">
                  <c:v>5.0295857988165715E-2</c:v>
                </c:pt>
                <c:pt idx="43">
                  <c:v>4.1420118343195256E-2</c:v>
                </c:pt>
                <c:pt idx="44">
                  <c:v>3.5502958579881616E-2</c:v>
                </c:pt>
                <c:pt idx="45">
                  <c:v>2.9585798816568087E-2</c:v>
                </c:pt>
                <c:pt idx="46">
                  <c:v>2.3668639053254448E-2</c:v>
                </c:pt>
                <c:pt idx="47">
                  <c:v>2.0710059171597628E-2</c:v>
                </c:pt>
                <c:pt idx="48">
                  <c:v>1.7751479289940808E-2</c:v>
                </c:pt>
                <c:pt idx="49">
                  <c:v>1.4792899408283988E-2</c:v>
                </c:pt>
                <c:pt idx="50">
                  <c:v>1.4792899408283988E-2</c:v>
                </c:pt>
                <c:pt idx="51">
                  <c:v>1.1834319526627168E-2</c:v>
                </c:pt>
                <c:pt idx="52">
                  <c:v>8.8757396449704595E-3</c:v>
                </c:pt>
                <c:pt idx="53">
                  <c:v>5.9171597633136397E-3</c:v>
                </c:pt>
                <c:pt idx="54">
                  <c:v>2.9585798816568198E-3</c:v>
                </c:pt>
                <c:pt idx="55">
                  <c:v>2.9585798816568198E-3</c:v>
                </c:pt>
              </c:numCache>
            </c:numRef>
          </c:xVal>
          <c:yVal>
            <c:numRef>
              <c:f>'moje zpracovaná data'!$M$16:$M$71</c:f>
              <c:numCache>
                <c:formatCode>0%</c:formatCode>
                <c:ptCount val="56"/>
                <c:pt idx="0">
                  <c:v>1</c:v>
                </c:pt>
                <c:pt idx="1">
                  <c:v>0.98275862068965514</c:v>
                </c:pt>
                <c:pt idx="2">
                  <c:v>0.98275862068965514</c:v>
                </c:pt>
                <c:pt idx="3">
                  <c:v>0.98275862068965514</c:v>
                </c:pt>
                <c:pt idx="4">
                  <c:v>0.98275862068965514</c:v>
                </c:pt>
                <c:pt idx="5">
                  <c:v>0.98275862068965514</c:v>
                </c:pt>
                <c:pt idx="6">
                  <c:v>0.98275862068965514</c:v>
                </c:pt>
                <c:pt idx="7">
                  <c:v>0.98275862068965514</c:v>
                </c:pt>
                <c:pt idx="8">
                  <c:v>0.94827586206896552</c:v>
                </c:pt>
                <c:pt idx="9">
                  <c:v>0.94827586206896552</c:v>
                </c:pt>
                <c:pt idx="10">
                  <c:v>0.91379310344827591</c:v>
                </c:pt>
                <c:pt idx="11">
                  <c:v>0.89655172413793105</c:v>
                </c:pt>
                <c:pt idx="12">
                  <c:v>0.87931034482758619</c:v>
                </c:pt>
                <c:pt idx="13">
                  <c:v>0.87931034482758619</c:v>
                </c:pt>
                <c:pt idx="14">
                  <c:v>0.87931034482758619</c:v>
                </c:pt>
                <c:pt idx="15">
                  <c:v>0.7931034482758621</c:v>
                </c:pt>
                <c:pt idx="16">
                  <c:v>0.7931034482758621</c:v>
                </c:pt>
                <c:pt idx="17">
                  <c:v>0.72413793103448276</c:v>
                </c:pt>
                <c:pt idx="18">
                  <c:v>0.7068965517241379</c:v>
                </c:pt>
                <c:pt idx="19">
                  <c:v>0.68965517241379315</c:v>
                </c:pt>
                <c:pt idx="20">
                  <c:v>0.68965517241379315</c:v>
                </c:pt>
                <c:pt idx="21">
                  <c:v>0.65517241379310343</c:v>
                </c:pt>
                <c:pt idx="22">
                  <c:v>0.63793103448275867</c:v>
                </c:pt>
                <c:pt idx="23">
                  <c:v>0.63793103448275867</c:v>
                </c:pt>
                <c:pt idx="24">
                  <c:v>0.60344827586206895</c:v>
                </c:pt>
                <c:pt idx="25">
                  <c:v>0.58620689655172409</c:v>
                </c:pt>
                <c:pt idx="26">
                  <c:v>0.58620689655172409</c:v>
                </c:pt>
                <c:pt idx="27">
                  <c:v>0.56896551724137934</c:v>
                </c:pt>
                <c:pt idx="28">
                  <c:v>0.51724137931034486</c:v>
                </c:pt>
                <c:pt idx="29">
                  <c:v>0.5</c:v>
                </c:pt>
                <c:pt idx="30">
                  <c:v>0.44827586206896552</c:v>
                </c:pt>
                <c:pt idx="31">
                  <c:v>0.43103448275862066</c:v>
                </c:pt>
                <c:pt idx="32">
                  <c:v>0.39655172413793105</c:v>
                </c:pt>
                <c:pt idx="33">
                  <c:v>0.34482758620689657</c:v>
                </c:pt>
                <c:pt idx="34">
                  <c:v>0.31034482758620691</c:v>
                </c:pt>
                <c:pt idx="35">
                  <c:v>0.29310344827586204</c:v>
                </c:pt>
                <c:pt idx="36">
                  <c:v>0.2413793103448276</c:v>
                </c:pt>
                <c:pt idx="37">
                  <c:v>0.2413793103448276</c:v>
                </c:pt>
                <c:pt idx="38">
                  <c:v>0.22413793103448276</c:v>
                </c:pt>
                <c:pt idx="39">
                  <c:v>0.20689655172413793</c:v>
                </c:pt>
                <c:pt idx="40">
                  <c:v>0.18965517241379309</c:v>
                </c:pt>
                <c:pt idx="41">
                  <c:v>0.17241379310344829</c:v>
                </c:pt>
                <c:pt idx="42">
                  <c:v>0.15517241379310345</c:v>
                </c:pt>
                <c:pt idx="43">
                  <c:v>0.1206896551724138</c:v>
                </c:pt>
                <c:pt idx="44">
                  <c:v>0.1206896551724138</c:v>
                </c:pt>
                <c:pt idx="45">
                  <c:v>0.1206896551724138</c:v>
                </c:pt>
                <c:pt idx="46">
                  <c:v>0.10344827586206896</c:v>
                </c:pt>
                <c:pt idx="47">
                  <c:v>8.6206896551724144E-2</c:v>
                </c:pt>
                <c:pt idx="48">
                  <c:v>6.8965517241379309E-2</c:v>
                </c:pt>
                <c:pt idx="49">
                  <c:v>5.1724137931034482E-2</c:v>
                </c:pt>
                <c:pt idx="50">
                  <c:v>3.4482758620689655E-2</c:v>
                </c:pt>
                <c:pt idx="51">
                  <c:v>1.7241379310344827E-2</c:v>
                </c:pt>
                <c:pt idx="52">
                  <c:v>1.7241379310344827E-2</c:v>
                </c:pt>
                <c:pt idx="53">
                  <c:v>1.7241379310344827E-2</c:v>
                </c:pt>
                <c:pt idx="54">
                  <c:v>1.7241379310344827E-2</c:v>
                </c:pt>
                <c:pt idx="5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E4-2B45-B2CF-D4F9AF97833E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3CE4-2B45-B2CF-D4F9AF978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842736"/>
        <c:axId val="304844448"/>
      </c:scatterChart>
      <c:valAx>
        <c:axId val="304842736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04844448"/>
        <c:crosses val="autoZero"/>
        <c:crossBetween val="midCat"/>
      </c:valAx>
      <c:valAx>
        <c:axId val="3048444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04842736"/>
        <c:crosses val="autoZero"/>
        <c:crossBetween val="midCat"/>
        <c:minorUnit val="0.0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792943</xdr:colOff>
      <xdr:row>15</xdr:row>
      <xdr:rowOff>192330</xdr:rowOff>
    </xdr:from>
    <xdr:to>
      <xdr:col>31</xdr:col>
      <xdr:colOff>228600</xdr:colOff>
      <xdr:row>49</xdr:row>
      <xdr:rowOff>152399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8FC6EBE-EEB0-CA28-297F-F60D7A1FC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823F3-DEF0-134E-AD2C-A3E1A37686C6}">
  <dimension ref="A1:I397"/>
  <sheetViews>
    <sheetView topLeftCell="B1" workbookViewId="0">
      <selection activeCell="E12" sqref="E12"/>
    </sheetView>
  </sheetViews>
  <sheetFormatPr baseColWidth="10" defaultRowHeight="16" x14ac:dyDescent="0.2"/>
  <cols>
    <col min="1" max="1" width="10.33203125" bestFit="1" customWidth="1"/>
    <col min="2" max="2" width="150.6640625" bestFit="1" customWidth="1"/>
    <col min="4" max="4" width="9.83203125" bestFit="1" customWidth="1"/>
  </cols>
  <sheetData>
    <row r="1" spans="1:9" x14ac:dyDescent="0.2">
      <c r="A1" t="s">
        <v>27</v>
      </c>
      <c r="B1" t="s">
        <v>28</v>
      </c>
      <c r="C1" t="s">
        <v>29</v>
      </c>
      <c r="D1" t="s">
        <v>30</v>
      </c>
    </row>
    <row r="2" spans="1:9" x14ac:dyDescent="0.2">
      <c r="A2">
        <v>9333</v>
      </c>
      <c r="B2" t="s">
        <v>31</v>
      </c>
      <c r="C2">
        <v>1</v>
      </c>
      <c r="D2">
        <v>83</v>
      </c>
    </row>
    <row r="3" spans="1:9" x14ac:dyDescent="0.2">
      <c r="A3">
        <v>14468</v>
      </c>
      <c r="B3" t="s">
        <v>32</v>
      </c>
      <c r="C3">
        <v>0</v>
      </c>
      <c r="D3">
        <v>57</v>
      </c>
    </row>
    <row r="4" spans="1:9" x14ac:dyDescent="0.2">
      <c r="A4">
        <v>17391</v>
      </c>
      <c r="B4" t="s">
        <v>33</v>
      </c>
      <c r="C4">
        <v>0</v>
      </c>
      <c r="D4">
        <v>54</v>
      </c>
      <c r="G4" t="s">
        <v>34</v>
      </c>
      <c r="H4" t="s">
        <v>35</v>
      </c>
      <c r="I4" t="s">
        <v>36</v>
      </c>
    </row>
    <row r="5" spans="1:9" x14ac:dyDescent="0.2">
      <c r="A5">
        <v>19233</v>
      </c>
      <c r="B5" t="s">
        <v>37</v>
      </c>
      <c r="C5">
        <v>1</v>
      </c>
      <c r="D5">
        <v>48</v>
      </c>
      <c r="G5">
        <v>465</v>
      </c>
      <c r="H5">
        <v>396</v>
      </c>
      <c r="I5">
        <v>69</v>
      </c>
    </row>
    <row r="6" spans="1:9" x14ac:dyDescent="0.2">
      <c r="A6">
        <v>19237</v>
      </c>
      <c r="B6" t="s">
        <v>38</v>
      </c>
      <c r="C6">
        <v>0</v>
      </c>
      <c r="D6">
        <v>72</v>
      </c>
    </row>
    <row r="7" spans="1:9" x14ac:dyDescent="0.2">
      <c r="A7">
        <v>19242</v>
      </c>
      <c r="B7" t="s">
        <v>39</v>
      </c>
      <c r="C7">
        <v>1</v>
      </c>
      <c r="D7">
        <v>50</v>
      </c>
    </row>
    <row r="8" spans="1:9" x14ac:dyDescent="0.2">
      <c r="A8">
        <v>19248</v>
      </c>
      <c r="B8" t="s">
        <v>40</v>
      </c>
      <c r="C8">
        <v>0</v>
      </c>
      <c r="D8">
        <v>44</v>
      </c>
      <c r="G8" t="s">
        <v>41</v>
      </c>
      <c r="H8" t="s">
        <v>42</v>
      </c>
    </row>
    <row r="9" spans="1:9" x14ac:dyDescent="0.2">
      <c r="A9">
        <v>19251</v>
      </c>
      <c r="B9" t="s">
        <v>43</v>
      </c>
      <c r="C9">
        <v>1</v>
      </c>
      <c r="D9">
        <v>66</v>
      </c>
      <c r="G9">
        <v>0</v>
      </c>
      <c r="H9">
        <v>1</v>
      </c>
    </row>
    <row r="10" spans="1:9" x14ac:dyDescent="0.2">
      <c r="A10">
        <v>19271</v>
      </c>
      <c r="B10" t="s">
        <v>44</v>
      </c>
      <c r="C10">
        <v>0</v>
      </c>
      <c r="D10">
        <v>53</v>
      </c>
      <c r="G10">
        <v>338</v>
      </c>
      <c r="H10">
        <v>58</v>
      </c>
    </row>
    <row r="11" spans="1:9" x14ac:dyDescent="0.2">
      <c r="A11">
        <v>19274</v>
      </c>
      <c r="B11" t="s">
        <v>45</v>
      </c>
      <c r="C11">
        <v>1</v>
      </c>
      <c r="D11">
        <v>60</v>
      </c>
    </row>
    <row r="12" spans="1:9" x14ac:dyDescent="0.2">
      <c r="A12">
        <v>19277</v>
      </c>
      <c r="B12" t="s">
        <v>33</v>
      </c>
      <c r="C12">
        <v>0</v>
      </c>
      <c r="D12">
        <v>67</v>
      </c>
    </row>
    <row r="13" spans="1:9" x14ac:dyDescent="0.2">
      <c r="A13">
        <v>19281</v>
      </c>
      <c r="B13" t="s">
        <v>33</v>
      </c>
      <c r="C13">
        <v>0</v>
      </c>
      <c r="D13">
        <v>59</v>
      </c>
    </row>
    <row r="14" spans="1:9" x14ac:dyDescent="0.2">
      <c r="A14">
        <v>19286</v>
      </c>
      <c r="B14" t="s">
        <v>46</v>
      </c>
      <c r="C14">
        <v>0</v>
      </c>
      <c r="D14">
        <v>55</v>
      </c>
    </row>
    <row r="15" spans="1:9" x14ac:dyDescent="0.2">
      <c r="A15">
        <v>19333</v>
      </c>
      <c r="B15" t="s">
        <v>47</v>
      </c>
      <c r="C15">
        <v>1</v>
      </c>
      <c r="D15">
        <v>55</v>
      </c>
    </row>
    <row r="16" spans="1:9" x14ac:dyDescent="0.2">
      <c r="A16">
        <v>19364</v>
      </c>
      <c r="B16" t="s">
        <v>33</v>
      </c>
      <c r="C16">
        <v>0</v>
      </c>
      <c r="D16">
        <v>64</v>
      </c>
    </row>
    <row r="17" spans="1:4" x14ac:dyDescent="0.2">
      <c r="A17">
        <v>19366</v>
      </c>
      <c r="B17" t="s">
        <v>46</v>
      </c>
      <c r="C17">
        <v>0</v>
      </c>
      <c r="D17">
        <v>50</v>
      </c>
    </row>
    <row r="18" spans="1:4" x14ac:dyDescent="0.2">
      <c r="A18">
        <v>19395</v>
      </c>
      <c r="B18" t="s">
        <v>48</v>
      </c>
      <c r="C18">
        <v>1</v>
      </c>
      <c r="D18">
        <v>62</v>
      </c>
    </row>
    <row r="19" spans="1:4" x14ac:dyDescent="0.2">
      <c r="A19">
        <v>19415</v>
      </c>
      <c r="B19" t="s">
        <v>49</v>
      </c>
      <c r="C19">
        <v>0</v>
      </c>
      <c r="D19">
        <v>57</v>
      </c>
    </row>
    <row r="20" spans="1:4" x14ac:dyDescent="0.2">
      <c r="A20">
        <v>19428</v>
      </c>
      <c r="B20" t="s">
        <v>50</v>
      </c>
      <c r="C20">
        <v>0</v>
      </c>
      <c r="D20">
        <v>52</v>
      </c>
    </row>
    <row r="21" spans="1:4" x14ac:dyDescent="0.2">
      <c r="A21">
        <v>19445</v>
      </c>
      <c r="B21" t="s">
        <v>51</v>
      </c>
      <c r="C21">
        <v>0</v>
      </c>
      <c r="D21">
        <v>82</v>
      </c>
    </row>
    <row r="22" spans="1:4" x14ac:dyDescent="0.2">
      <c r="A22">
        <v>19459</v>
      </c>
      <c r="B22" t="s">
        <v>44</v>
      </c>
      <c r="C22">
        <v>0</v>
      </c>
      <c r="D22">
        <v>40</v>
      </c>
    </row>
    <row r="23" spans="1:4" x14ac:dyDescent="0.2">
      <c r="A23">
        <v>19472</v>
      </c>
      <c r="B23" t="s">
        <v>46</v>
      </c>
      <c r="C23">
        <v>0</v>
      </c>
      <c r="D23">
        <v>66</v>
      </c>
    </row>
    <row r="24" spans="1:4" x14ac:dyDescent="0.2">
      <c r="A24">
        <v>19475</v>
      </c>
      <c r="B24" t="s">
        <v>52</v>
      </c>
      <c r="C24">
        <v>0</v>
      </c>
      <c r="D24">
        <v>60</v>
      </c>
    </row>
    <row r="25" spans="1:4" x14ac:dyDescent="0.2">
      <c r="A25">
        <v>19477</v>
      </c>
      <c r="B25" t="s">
        <v>33</v>
      </c>
      <c r="C25">
        <v>0</v>
      </c>
      <c r="D25">
        <v>70</v>
      </c>
    </row>
    <row r="26" spans="1:4" x14ac:dyDescent="0.2">
      <c r="A26">
        <v>19481</v>
      </c>
      <c r="B26" t="s">
        <v>53</v>
      </c>
      <c r="C26">
        <v>0</v>
      </c>
      <c r="D26">
        <v>63</v>
      </c>
    </row>
    <row r="27" spans="1:4" x14ac:dyDescent="0.2">
      <c r="A27">
        <v>19502</v>
      </c>
      <c r="B27" t="s">
        <v>33</v>
      </c>
      <c r="C27">
        <v>0</v>
      </c>
      <c r="D27">
        <v>58</v>
      </c>
    </row>
    <row r="28" spans="1:4" x14ac:dyDescent="0.2">
      <c r="A28">
        <v>19514</v>
      </c>
      <c r="B28" t="s">
        <v>33</v>
      </c>
      <c r="C28">
        <v>0</v>
      </c>
      <c r="D28">
        <v>45</v>
      </c>
    </row>
    <row r="29" spans="1:4" x14ac:dyDescent="0.2">
      <c r="A29">
        <v>19516</v>
      </c>
      <c r="B29" t="s">
        <v>54</v>
      </c>
      <c r="C29">
        <v>0</v>
      </c>
      <c r="D29">
        <v>56</v>
      </c>
    </row>
    <row r="30" spans="1:4" x14ac:dyDescent="0.2">
      <c r="A30">
        <v>19518</v>
      </c>
      <c r="B30" t="s">
        <v>55</v>
      </c>
      <c r="C30">
        <v>1</v>
      </c>
      <c r="D30">
        <v>57</v>
      </c>
    </row>
    <row r="31" spans="1:4" x14ac:dyDescent="0.2">
      <c r="A31">
        <v>19521</v>
      </c>
      <c r="B31" t="s">
        <v>56</v>
      </c>
      <c r="C31">
        <v>0</v>
      </c>
      <c r="D31">
        <v>57</v>
      </c>
    </row>
    <row r="32" spans="1:4" x14ac:dyDescent="0.2">
      <c r="A32">
        <v>19522</v>
      </c>
      <c r="B32" t="s">
        <v>57</v>
      </c>
      <c r="C32">
        <v>0</v>
      </c>
      <c r="D32">
        <v>55</v>
      </c>
    </row>
    <row r="33" spans="1:4" x14ac:dyDescent="0.2">
      <c r="A33">
        <v>19529</v>
      </c>
      <c r="B33" t="s">
        <v>46</v>
      </c>
      <c r="C33">
        <v>0</v>
      </c>
      <c r="D33">
        <v>61</v>
      </c>
    </row>
    <row r="34" spans="1:4" x14ac:dyDescent="0.2">
      <c r="A34">
        <v>19534</v>
      </c>
      <c r="B34" t="s">
        <v>58</v>
      </c>
      <c r="C34">
        <v>1</v>
      </c>
      <c r="D34">
        <v>61</v>
      </c>
    </row>
    <row r="35" spans="1:4" x14ac:dyDescent="0.2">
      <c r="A35">
        <v>19551</v>
      </c>
      <c r="B35" t="s">
        <v>59</v>
      </c>
      <c r="C35">
        <v>1</v>
      </c>
      <c r="D35">
        <v>63</v>
      </c>
    </row>
    <row r="36" spans="1:4" x14ac:dyDescent="0.2">
      <c r="A36">
        <v>19555</v>
      </c>
      <c r="B36" t="s">
        <v>60</v>
      </c>
      <c r="C36">
        <v>1</v>
      </c>
      <c r="D36">
        <v>43</v>
      </c>
    </row>
    <row r="37" spans="1:4" x14ac:dyDescent="0.2">
      <c r="A37">
        <v>19556</v>
      </c>
      <c r="B37" t="s">
        <v>61</v>
      </c>
      <c r="C37">
        <v>1</v>
      </c>
      <c r="D37">
        <v>41</v>
      </c>
    </row>
    <row r="38" spans="1:4" x14ac:dyDescent="0.2">
      <c r="A38">
        <v>19557</v>
      </c>
      <c r="B38" t="s">
        <v>33</v>
      </c>
      <c r="C38">
        <v>0</v>
      </c>
      <c r="D38">
        <v>44</v>
      </c>
    </row>
    <row r="39" spans="1:4" x14ac:dyDescent="0.2">
      <c r="A39">
        <v>19566</v>
      </c>
      <c r="B39" t="s">
        <v>62</v>
      </c>
      <c r="C39">
        <v>1</v>
      </c>
      <c r="D39">
        <v>61</v>
      </c>
    </row>
    <row r="40" spans="1:4" x14ac:dyDescent="0.2">
      <c r="A40">
        <v>19569</v>
      </c>
      <c r="B40" t="s">
        <v>63</v>
      </c>
      <c r="C40">
        <v>1</v>
      </c>
      <c r="D40">
        <v>74</v>
      </c>
    </row>
    <row r="41" spans="1:4" x14ac:dyDescent="0.2">
      <c r="A41">
        <v>19575</v>
      </c>
      <c r="B41" t="s">
        <v>64</v>
      </c>
      <c r="C41">
        <v>0</v>
      </c>
      <c r="D41">
        <v>42</v>
      </c>
    </row>
    <row r="42" spans="1:4" x14ac:dyDescent="0.2">
      <c r="A42">
        <v>19576</v>
      </c>
      <c r="B42" t="s">
        <v>65</v>
      </c>
      <c r="C42">
        <v>0</v>
      </c>
      <c r="D42">
        <v>45</v>
      </c>
    </row>
    <row r="43" spans="1:4" x14ac:dyDescent="0.2">
      <c r="A43">
        <v>19583</v>
      </c>
      <c r="B43" t="s">
        <v>66</v>
      </c>
      <c r="C43">
        <v>1</v>
      </c>
      <c r="D43">
        <v>31</v>
      </c>
    </row>
    <row r="44" spans="1:4" x14ac:dyDescent="0.2">
      <c r="A44">
        <v>19585</v>
      </c>
      <c r="B44" t="s">
        <v>44</v>
      </c>
      <c r="C44">
        <v>0</v>
      </c>
      <c r="D44">
        <v>55</v>
      </c>
    </row>
    <row r="45" spans="1:4" x14ac:dyDescent="0.2">
      <c r="A45">
        <v>19586</v>
      </c>
      <c r="B45" t="s">
        <v>33</v>
      </c>
      <c r="C45">
        <v>0</v>
      </c>
      <c r="D45">
        <v>47</v>
      </c>
    </row>
    <row r="46" spans="1:4" x14ac:dyDescent="0.2">
      <c r="A46">
        <v>19601</v>
      </c>
      <c r="B46" t="s">
        <v>67</v>
      </c>
      <c r="C46">
        <v>0</v>
      </c>
      <c r="D46">
        <v>50</v>
      </c>
    </row>
    <row r="47" spans="1:4" x14ac:dyDescent="0.2">
      <c r="A47">
        <v>19650</v>
      </c>
      <c r="B47" t="s">
        <v>68</v>
      </c>
      <c r="C47">
        <v>0</v>
      </c>
      <c r="D47">
        <v>50</v>
      </c>
    </row>
    <row r="48" spans="1:4" x14ac:dyDescent="0.2">
      <c r="A48">
        <v>19657</v>
      </c>
      <c r="B48" t="s">
        <v>46</v>
      </c>
      <c r="C48">
        <v>0</v>
      </c>
      <c r="D48">
        <v>56</v>
      </c>
    </row>
    <row r="49" spans="1:4" x14ac:dyDescent="0.2">
      <c r="A49">
        <v>19665</v>
      </c>
      <c r="B49" t="s">
        <v>33</v>
      </c>
      <c r="C49">
        <v>0</v>
      </c>
      <c r="D49">
        <v>55</v>
      </c>
    </row>
    <row r="50" spans="1:4" x14ac:dyDescent="0.2">
      <c r="A50">
        <v>19678</v>
      </c>
      <c r="B50" t="s">
        <v>69</v>
      </c>
      <c r="C50">
        <v>0</v>
      </c>
      <c r="D50">
        <v>36</v>
      </c>
    </row>
    <row r="51" spans="1:4" x14ac:dyDescent="0.2">
      <c r="A51">
        <v>19681</v>
      </c>
      <c r="B51" t="s">
        <v>33</v>
      </c>
      <c r="C51">
        <v>0</v>
      </c>
      <c r="D51">
        <v>64</v>
      </c>
    </row>
    <row r="52" spans="1:4" x14ac:dyDescent="0.2">
      <c r="A52">
        <v>19682</v>
      </c>
      <c r="B52" t="s">
        <v>70</v>
      </c>
      <c r="C52">
        <v>0</v>
      </c>
      <c r="D52">
        <v>51</v>
      </c>
    </row>
    <row r="53" spans="1:4" x14ac:dyDescent="0.2">
      <c r="A53">
        <v>19684</v>
      </c>
      <c r="B53" t="s">
        <v>44</v>
      </c>
      <c r="C53">
        <v>0</v>
      </c>
      <c r="D53">
        <v>39</v>
      </c>
    </row>
    <row r="54" spans="1:4" x14ac:dyDescent="0.2">
      <c r="A54">
        <v>19693</v>
      </c>
      <c r="B54" t="s">
        <v>44</v>
      </c>
      <c r="C54">
        <v>0</v>
      </c>
      <c r="D54">
        <v>84</v>
      </c>
    </row>
    <row r="55" spans="1:4" x14ac:dyDescent="0.2">
      <c r="A55">
        <v>19696</v>
      </c>
      <c r="B55" t="s">
        <v>71</v>
      </c>
      <c r="C55">
        <v>0</v>
      </c>
      <c r="D55">
        <v>58</v>
      </c>
    </row>
    <row r="56" spans="1:4" x14ac:dyDescent="0.2">
      <c r="A56">
        <v>19723</v>
      </c>
      <c r="B56" t="s">
        <v>72</v>
      </c>
      <c r="C56">
        <v>0</v>
      </c>
      <c r="D56">
        <v>44</v>
      </c>
    </row>
    <row r="57" spans="1:4" x14ac:dyDescent="0.2">
      <c r="A57">
        <v>19738</v>
      </c>
      <c r="B57" t="s">
        <v>73</v>
      </c>
      <c r="C57">
        <v>0</v>
      </c>
      <c r="D57">
        <v>48</v>
      </c>
    </row>
    <row r="58" spans="1:4" x14ac:dyDescent="0.2">
      <c r="A58">
        <v>19767</v>
      </c>
      <c r="B58" t="s">
        <v>46</v>
      </c>
      <c r="C58">
        <v>0</v>
      </c>
      <c r="D58">
        <v>62</v>
      </c>
    </row>
    <row r="59" spans="1:4" x14ac:dyDescent="0.2">
      <c r="A59">
        <v>19773</v>
      </c>
      <c r="B59" t="s">
        <v>44</v>
      </c>
      <c r="C59">
        <v>0</v>
      </c>
      <c r="D59">
        <v>68</v>
      </c>
    </row>
    <row r="60" spans="1:4" x14ac:dyDescent="0.2">
      <c r="A60">
        <v>19775</v>
      </c>
      <c r="B60" t="s">
        <v>73</v>
      </c>
      <c r="C60">
        <v>0</v>
      </c>
      <c r="D60">
        <v>62</v>
      </c>
    </row>
    <row r="61" spans="1:4" x14ac:dyDescent="0.2">
      <c r="A61">
        <v>19799</v>
      </c>
      <c r="B61" t="s">
        <v>74</v>
      </c>
      <c r="C61">
        <v>0</v>
      </c>
      <c r="D61">
        <v>56</v>
      </c>
    </row>
    <row r="62" spans="1:4" x14ac:dyDescent="0.2">
      <c r="A62">
        <v>19803</v>
      </c>
      <c r="B62" t="s">
        <v>75</v>
      </c>
      <c r="C62">
        <v>1</v>
      </c>
      <c r="D62">
        <v>52</v>
      </c>
    </row>
    <row r="63" spans="1:4" x14ac:dyDescent="0.2">
      <c r="A63">
        <v>19818</v>
      </c>
      <c r="B63" t="s">
        <v>76</v>
      </c>
      <c r="C63">
        <v>0</v>
      </c>
      <c r="D63">
        <v>59</v>
      </c>
    </row>
    <row r="64" spans="1:4" x14ac:dyDescent="0.2">
      <c r="A64">
        <v>19825</v>
      </c>
      <c r="B64" t="s">
        <v>77</v>
      </c>
      <c r="C64">
        <v>0</v>
      </c>
      <c r="D64">
        <v>37</v>
      </c>
    </row>
    <row r="65" spans="1:4" x14ac:dyDescent="0.2">
      <c r="A65">
        <v>19833</v>
      </c>
      <c r="B65" t="s">
        <v>46</v>
      </c>
      <c r="C65">
        <v>0</v>
      </c>
      <c r="D65">
        <v>65</v>
      </c>
    </row>
    <row r="66" spans="1:4" x14ac:dyDescent="0.2">
      <c r="A66">
        <v>19835</v>
      </c>
      <c r="B66" t="s">
        <v>44</v>
      </c>
      <c r="C66">
        <v>0</v>
      </c>
      <c r="D66">
        <v>71</v>
      </c>
    </row>
    <row r="67" spans="1:4" x14ac:dyDescent="0.2">
      <c r="A67">
        <v>19868</v>
      </c>
      <c r="B67" t="s">
        <v>46</v>
      </c>
      <c r="C67">
        <v>0</v>
      </c>
      <c r="D67">
        <v>52</v>
      </c>
    </row>
    <row r="68" spans="1:4" x14ac:dyDescent="0.2">
      <c r="A68">
        <v>19890</v>
      </c>
      <c r="B68" t="s">
        <v>33</v>
      </c>
      <c r="C68">
        <v>0</v>
      </c>
      <c r="D68">
        <v>55</v>
      </c>
    </row>
    <row r="69" spans="1:4" x14ac:dyDescent="0.2">
      <c r="A69">
        <v>19896</v>
      </c>
      <c r="B69" t="s">
        <v>46</v>
      </c>
      <c r="C69">
        <v>0</v>
      </c>
      <c r="D69">
        <v>55</v>
      </c>
    </row>
    <row r="70" spans="1:4" x14ac:dyDescent="0.2">
      <c r="A70">
        <v>19922</v>
      </c>
      <c r="B70" t="s">
        <v>33</v>
      </c>
      <c r="C70">
        <v>0</v>
      </c>
      <c r="D70">
        <v>60</v>
      </c>
    </row>
    <row r="71" spans="1:4" x14ac:dyDescent="0.2">
      <c r="A71">
        <v>19936</v>
      </c>
      <c r="B71" t="s">
        <v>78</v>
      </c>
      <c r="C71">
        <v>1</v>
      </c>
      <c r="D71">
        <v>75</v>
      </c>
    </row>
    <row r="72" spans="1:4" x14ac:dyDescent="0.2">
      <c r="A72">
        <v>19963</v>
      </c>
      <c r="B72" t="s">
        <v>79</v>
      </c>
      <c r="C72">
        <v>1</v>
      </c>
      <c r="D72">
        <v>67</v>
      </c>
    </row>
    <row r="73" spans="1:4" x14ac:dyDescent="0.2">
      <c r="A73">
        <v>19972</v>
      </c>
      <c r="B73" t="s">
        <v>80</v>
      </c>
      <c r="C73">
        <v>0</v>
      </c>
      <c r="D73">
        <v>59</v>
      </c>
    </row>
    <row r="74" spans="1:4" x14ac:dyDescent="0.2">
      <c r="A74">
        <v>19976</v>
      </c>
      <c r="B74" t="s">
        <v>44</v>
      </c>
      <c r="C74">
        <v>0</v>
      </c>
      <c r="D74">
        <v>61</v>
      </c>
    </row>
    <row r="75" spans="1:4" x14ac:dyDescent="0.2">
      <c r="A75">
        <v>19977</v>
      </c>
      <c r="B75" t="s">
        <v>81</v>
      </c>
      <c r="C75">
        <v>0</v>
      </c>
      <c r="D75">
        <v>38</v>
      </c>
    </row>
    <row r="76" spans="1:4" x14ac:dyDescent="0.2">
      <c r="A76">
        <v>19995</v>
      </c>
      <c r="B76" t="s">
        <v>82</v>
      </c>
      <c r="C76">
        <v>0</v>
      </c>
      <c r="D76">
        <v>60</v>
      </c>
    </row>
    <row r="77" spans="1:4" x14ac:dyDescent="0.2">
      <c r="A77">
        <v>20007</v>
      </c>
      <c r="B77" t="s">
        <v>83</v>
      </c>
      <c r="C77">
        <v>1</v>
      </c>
      <c r="D77">
        <v>50</v>
      </c>
    </row>
    <row r="78" spans="1:4" x14ac:dyDescent="0.2">
      <c r="A78">
        <v>20012</v>
      </c>
      <c r="B78" t="s">
        <v>84</v>
      </c>
      <c r="C78">
        <v>1</v>
      </c>
      <c r="D78">
        <v>91</v>
      </c>
    </row>
    <row r="79" spans="1:4" x14ac:dyDescent="0.2">
      <c r="A79">
        <v>20014</v>
      </c>
      <c r="B79" t="s">
        <v>44</v>
      </c>
      <c r="C79">
        <v>0</v>
      </c>
      <c r="D79">
        <v>69</v>
      </c>
    </row>
    <row r="80" spans="1:4" x14ac:dyDescent="0.2">
      <c r="A80">
        <v>20015</v>
      </c>
      <c r="B80" t="s">
        <v>85</v>
      </c>
      <c r="C80">
        <v>0</v>
      </c>
      <c r="D80">
        <v>39</v>
      </c>
    </row>
    <row r="81" spans="1:4" x14ac:dyDescent="0.2">
      <c r="A81">
        <v>20020</v>
      </c>
      <c r="B81" t="s">
        <v>33</v>
      </c>
      <c r="C81">
        <v>0</v>
      </c>
      <c r="D81">
        <v>66</v>
      </c>
    </row>
    <row r="82" spans="1:4" x14ac:dyDescent="0.2">
      <c r="A82">
        <v>20049</v>
      </c>
      <c r="B82" t="s">
        <v>44</v>
      </c>
      <c r="C82">
        <v>0</v>
      </c>
      <c r="D82">
        <v>42</v>
      </c>
    </row>
    <row r="83" spans="1:4" x14ac:dyDescent="0.2">
      <c r="A83">
        <v>20053</v>
      </c>
      <c r="B83" t="s">
        <v>86</v>
      </c>
      <c r="C83">
        <v>0</v>
      </c>
      <c r="D83">
        <v>66</v>
      </c>
    </row>
    <row r="84" spans="1:4" x14ac:dyDescent="0.2">
      <c r="A84">
        <v>20058</v>
      </c>
      <c r="B84" t="s">
        <v>87</v>
      </c>
      <c r="C84">
        <v>0</v>
      </c>
      <c r="D84">
        <v>70</v>
      </c>
    </row>
    <row r="85" spans="1:4" x14ac:dyDescent="0.2">
      <c r="A85">
        <v>20071</v>
      </c>
      <c r="B85" t="s">
        <v>88</v>
      </c>
      <c r="C85">
        <v>1</v>
      </c>
      <c r="D85">
        <v>76</v>
      </c>
    </row>
    <row r="86" spans="1:4" x14ac:dyDescent="0.2">
      <c r="A86">
        <v>20083</v>
      </c>
      <c r="B86" t="s">
        <v>46</v>
      </c>
      <c r="C86">
        <v>0</v>
      </c>
      <c r="D86">
        <v>51</v>
      </c>
    </row>
    <row r="87" spans="1:4" x14ac:dyDescent="0.2">
      <c r="A87">
        <v>20102</v>
      </c>
      <c r="B87" t="s">
        <v>89</v>
      </c>
      <c r="C87">
        <v>0</v>
      </c>
      <c r="D87">
        <v>68</v>
      </c>
    </row>
    <row r="88" spans="1:4" x14ac:dyDescent="0.2">
      <c r="A88">
        <v>20105</v>
      </c>
      <c r="B88" t="s">
        <v>90</v>
      </c>
      <c r="C88">
        <v>0</v>
      </c>
      <c r="D88">
        <v>70</v>
      </c>
    </row>
    <row r="89" spans="1:4" x14ac:dyDescent="0.2">
      <c r="A89">
        <v>20110</v>
      </c>
      <c r="B89" t="s">
        <v>46</v>
      </c>
      <c r="C89">
        <v>0</v>
      </c>
      <c r="D89">
        <v>63</v>
      </c>
    </row>
    <row r="90" spans="1:4" x14ac:dyDescent="0.2">
      <c r="A90">
        <v>20116</v>
      </c>
      <c r="B90" t="s">
        <v>91</v>
      </c>
      <c r="C90">
        <v>0</v>
      </c>
      <c r="D90">
        <v>63</v>
      </c>
    </row>
    <row r="91" spans="1:4" x14ac:dyDescent="0.2">
      <c r="A91">
        <v>20120</v>
      </c>
      <c r="B91" t="s">
        <v>66</v>
      </c>
      <c r="C91">
        <v>1</v>
      </c>
      <c r="D91">
        <v>51</v>
      </c>
    </row>
    <row r="92" spans="1:4" x14ac:dyDescent="0.2">
      <c r="A92">
        <v>20124</v>
      </c>
      <c r="B92" t="s">
        <v>46</v>
      </c>
      <c r="C92">
        <v>0</v>
      </c>
      <c r="D92">
        <v>70</v>
      </c>
    </row>
    <row r="93" spans="1:4" x14ac:dyDescent="0.2">
      <c r="A93">
        <v>20157</v>
      </c>
      <c r="B93" t="s">
        <v>33</v>
      </c>
      <c r="C93">
        <v>0</v>
      </c>
      <c r="D93">
        <v>55</v>
      </c>
    </row>
    <row r="94" spans="1:4" x14ac:dyDescent="0.2">
      <c r="A94">
        <v>20210</v>
      </c>
      <c r="B94" t="s">
        <v>92</v>
      </c>
      <c r="C94">
        <v>0</v>
      </c>
      <c r="D94">
        <v>48</v>
      </c>
    </row>
    <row r="95" spans="1:4" x14ac:dyDescent="0.2">
      <c r="A95">
        <v>20213</v>
      </c>
      <c r="B95" t="s">
        <v>33</v>
      </c>
      <c r="C95">
        <v>0</v>
      </c>
      <c r="D95">
        <v>55</v>
      </c>
    </row>
    <row r="96" spans="1:4" x14ac:dyDescent="0.2">
      <c r="A96">
        <v>20241</v>
      </c>
      <c r="B96" t="s">
        <v>93</v>
      </c>
      <c r="C96">
        <v>0</v>
      </c>
      <c r="D96">
        <v>61</v>
      </c>
    </row>
    <row r="97" spans="1:4" x14ac:dyDescent="0.2">
      <c r="A97">
        <v>20259</v>
      </c>
      <c r="B97" t="s">
        <v>46</v>
      </c>
      <c r="C97">
        <v>0</v>
      </c>
      <c r="D97">
        <v>67</v>
      </c>
    </row>
    <row r="98" spans="1:4" x14ac:dyDescent="0.2">
      <c r="A98">
        <v>20262</v>
      </c>
      <c r="B98" t="s">
        <v>94</v>
      </c>
      <c r="C98">
        <v>0</v>
      </c>
      <c r="D98">
        <v>59</v>
      </c>
    </row>
    <row r="99" spans="1:4" x14ac:dyDescent="0.2">
      <c r="A99">
        <v>20280</v>
      </c>
      <c r="B99" t="s">
        <v>95</v>
      </c>
      <c r="C99">
        <v>0</v>
      </c>
      <c r="D99">
        <v>61</v>
      </c>
    </row>
    <row r="100" spans="1:4" x14ac:dyDescent="0.2">
      <c r="A100">
        <v>20308</v>
      </c>
      <c r="B100" t="s">
        <v>33</v>
      </c>
      <c r="C100">
        <v>0</v>
      </c>
      <c r="D100">
        <v>76</v>
      </c>
    </row>
    <row r="101" spans="1:4" x14ac:dyDescent="0.2">
      <c r="A101">
        <v>20310</v>
      </c>
      <c r="B101" t="s">
        <v>46</v>
      </c>
      <c r="C101">
        <v>0</v>
      </c>
      <c r="D101">
        <v>45</v>
      </c>
    </row>
    <row r="102" spans="1:4" x14ac:dyDescent="0.2">
      <c r="A102">
        <v>20338</v>
      </c>
      <c r="B102" t="s">
        <v>76</v>
      </c>
      <c r="C102">
        <v>0</v>
      </c>
      <c r="D102">
        <v>57</v>
      </c>
    </row>
    <row r="103" spans="1:4" x14ac:dyDescent="0.2">
      <c r="A103">
        <v>20357</v>
      </c>
      <c r="B103" t="s">
        <v>46</v>
      </c>
      <c r="C103">
        <v>0</v>
      </c>
      <c r="D103">
        <v>56</v>
      </c>
    </row>
    <row r="104" spans="1:4" x14ac:dyDescent="0.2">
      <c r="A104">
        <v>20360</v>
      </c>
      <c r="B104" t="s">
        <v>96</v>
      </c>
      <c r="C104">
        <v>1</v>
      </c>
      <c r="D104">
        <v>76</v>
      </c>
    </row>
    <row r="105" spans="1:4" x14ac:dyDescent="0.2">
      <c r="A105">
        <v>20374</v>
      </c>
      <c r="B105" t="s">
        <v>97</v>
      </c>
      <c r="C105">
        <v>0</v>
      </c>
      <c r="D105">
        <v>59</v>
      </c>
    </row>
    <row r="106" spans="1:4" x14ac:dyDescent="0.2">
      <c r="A106">
        <v>20379</v>
      </c>
      <c r="B106" t="s">
        <v>98</v>
      </c>
      <c r="C106">
        <v>0</v>
      </c>
      <c r="D106">
        <v>61</v>
      </c>
    </row>
    <row r="107" spans="1:4" x14ac:dyDescent="0.2">
      <c r="A107">
        <v>20382</v>
      </c>
      <c r="B107" t="s">
        <v>99</v>
      </c>
      <c r="C107">
        <v>0</v>
      </c>
      <c r="D107">
        <v>76</v>
      </c>
    </row>
    <row r="108" spans="1:4" x14ac:dyDescent="0.2">
      <c r="A108">
        <v>20384</v>
      </c>
      <c r="B108" t="s">
        <v>33</v>
      </c>
      <c r="C108">
        <v>0</v>
      </c>
      <c r="D108">
        <v>65</v>
      </c>
    </row>
    <row r="109" spans="1:4" x14ac:dyDescent="0.2">
      <c r="A109">
        <v>20423</v>
      </c>
      <c r="B109" t="s">
        <v>100</v>
      </c>
      <c r="C109">
        <v>0</v>
      </c>
      <c r="D109">
        <v>58</v>
      </c>
    </row>
    <row r="110" spans="1:4" x14ac:dyDescent="0.2">
      <c r="A110">
        <v>20425</v>
      </c>
      <c r="B110" t="s">
        <v>52</v>
      </c>
      <c r="C110">
        <v>0</v>
      </c>
      <c r="D110">
        <v>50</v>
      </c>
    </row>
    <row r="111" spans="1:4" x14ac:dyDescent="0.2">
      <c r="A111">
        <v>20428</v>
      </c>
      <c r="B111" t="s">
        <v>46</v>
      </c>
      <c r="C111">
        <v>0</v>
      </c>
      <c r="D111">
        <v>63</v>
      </c>
    </row>
    <row r="112" spans="1:4" x14ac:dyDescent="0.2">
      <c r="A112">
        <v>20436</v>
      </c>
      <c r="B112" t="s">
        <v>101</v>
      </c>
      <c r="C112">
        <v>0</v>
      </c>
      <c r="D112">
        <v>52</v>
      </c>
    </row>
    <row r="113" spans="1:4" x14ac:dyDescent="0.2">
      <c r="A113">
        <v>20439</v>
      </c>
      <c r="B113" t="s">
        <v>46</v>
      </c>
      <c r="C113">
        <v>0</v>
      </c>
      <c r="D113">
        <v>79</v>
      </c>
    </row>
    <row r="114" spans="1:4" x14ac:dyDescent="0.2">
      <c r="A114">
        <v>20445</v>
      </c>
      <c r="B114" t="s">
        <v>92</v>
      </c>
      <c r="C114">
        <v>0</v>
      </c>
      <c r="D114">
        <v>57</v>
      </c>
    </row>
    <row r="115" spans="1:4" x14ac:dyDescent="0.2">
      <c r="A115">
        <v>20457</v>
      </c>
      <c r="B115" t="s">
        <v>33</v>
      </c>
      <c r="C115">
        <v>0</v>
      </c>
      <c r="D115">
        <v>89</v>
      </c>
    </row>
    <row r="116" spans="1:4" x14ac:dyDescent="0.2">
      <c r="A116">
        <v>20463</v>
      </c>
      <c r="B116" t="s">
        <v>46</v>
      </c>
      <c r="C116">
        <v>0</v>
      </c>
      <c r="D116">
        <v>57</v>
      </c>
    </row>
    <row r="117" spans="1:4" x14ac:dyDescent="0.2">
      <c r="A117">
        <v>20467</v>
      </c>
      <c r="B117" t="s">
        <v>102</v>
      </c>
      <c r="C117">
        <v>0</v>
      </c>
      <c r="D117">
        <v>38</v>
      </c>
    </row>
    <row r="118" spans="1:4" x14ac:dyDescent="0.2">
      <c r="A118">
        <v>20476</v>
      </c>
      <c r="B118" t="s">
        <v>103</v>
      </c>
      <c r="C118">
        <v>1</v>
      </c>
      <c r="D118">
        <v>48</v>
      </c>
    </row>
    <row r="119" spans="1:4" x14ac:dyDescent="0.2">
      <c r="A119">
        <v>20487</v>
      </c>
      <c r="B119" t="s">
        <v>104</v>
      </c>
      <c r="C119">
        <v>0</v>
      </c>
      <c r="D119">
        <v>87</v>
      </c>
    </row>
    <row r="120" spans="1:4" x14ac:dyDescent="0.2">
      <c r="A120">
        <v>20494</v>
      </c>
      <c r="B120" t="s">
        <v>33</v>
      </c>
      <c r="C120">
        <v>0</v>
      </c>
      <c r="D120">
        <v>62</v>
      </c>
    </row>
    <row r="121" spans="1:4" x14ac:dyDescent="0.2">
      <c r="A121">
        <v>20499</v>
      </c>
      <c r="B121" t="s">
        <v>105</v>
      </c>
      <c r="C121">
        <v>0</v>
      </c>
      <c r="D121">
        <v>37</v>
      </c>
    </row>
    <row r="122" spans="1:4" x14ac:dyDescent="0.2">
      <c r="A122">
        <v>20508</v>
      </c>
      <c r="B122" t="s">
        <v>46</v>
      </c>
      <c r="C122">
        <v>0</v>
      </c>
      <c r="D122">
        <v>56</v>
      </c>
    </row>
    <row r="123" spans="1:4" x14ac:dyDescent="0.2">
      <c r="A123">
        <v>20513</v>
      </c>
      <c r="B123" t="s">
        <v>33</v>
      </c>
      <c r="C123">
        <v>0</v>
      </c>
      <c r="D123">
        <v>62</v>
      </c>
    </row>
    <row r="124" spans="1:4" x14ac:dyDescent="0.2">
      <c r="A124">
        <v>20521</v>
      </c>
      <c r="B124" t="s">
        <v>46</v>
      </c>
      <c r="C124">
        <v>0</v>
      </c>
      <c r="D124">
        <v>65</v>
      </c>
    </row>
    <row r="125" spans="1:4" x14ac:dyDescent="0.2">
      <c r="A125">
        <v>20522</v>
      </c>
      <c r="B125" t="s">
        <v>106</v>
      </c>
      <c r="C125">
        <v>0</v>
      </c>
      <c r="D125">
        <v>55</v>
      </c>
    </row>
    <row r="126" spans="1:4" x14ac:dyDescent="0.2">
      <c r="A126">
        <v>20525</v>
      </c>
      <c r="B126" t="s">
        <v>107</v>
      </c>
      <c r="C126">
        <v>0</v>
      </c>
      <c r="D126">
        <v>45</v>
      </c>
    </row>
    <row r="127" spans="1:4" x14ac:dyDescent="0.2">
      <c r="A127">
        <v>20528</v>
      </c>
      <c r="B127" t="s">
        <v>108</v>
      </c>
      <c r="C127">
        <v>1</v>
      </c>
      <c r="D127">
        <v>45</v>
      </c>
    </row>
    <row r="128" spans="1:4" x14ac:dyDescent="0.2">
      <c r="A128">
        <v>20543</v>
      </c>
      <c r="B128" t="s">
        <v>109</v>
      </c>
      <c r="C128">
        <v>0</v>
      </c>
      <c r="D128">
        <v>62</v>
      </c>
    </row>
    <row r="129" spans="1:4" x14ac:dyDescent="0.2">
      <c r="A129">
        <v>20547</v>
      </c>
      <c r="B129" t="s">
        <v>110</v>
      </c>
      <c r="C129">
        <v>0</v>
      </c>
      <c r="D129">
        <v>74</v>
      </c>
    </row>
    <row r="130" spans="1:4" x14ac:dyDescent="0.2">
      <c r="A130">
        <v>20549</v>
      </c>
      <c r="B130" t="s">
        <v>46</v>
      </c>
      <c r="C130">
        <v>0</v>
      </c>
      <c r="D130">
        <v>46</v>
      </c>
    </row>
    <row r="131" spans="1:4" x14ac:dyDescent="0.2">
      <c r="A131">
        <v>20557</v>
      </c>
      <c r="B131" t="s">
        <v>111</v>
      </c>
      <c r="C131">
        <v>1</v>
      </c>
      <c r="D131">
        <v>68</v>
      </c>
    </row>
    <row r="132" spans="1:4" x14ac:dyDescent="0.2">
      <c r="A132">
        <v>20593</v>
      </c>
      <c r="B132" t="s">
        <v>112</v>
      </c>
      <c r="C132">
        <v>0</v>
      </c>
      <c r="D132">
        <v>66</v>
      </c>
    </row>
    <row r="133" spans="1:4" x14ac:dyDescent="0.2">
      <c r="A133">
        <v>20597</v>
      </c>
      <c r="B133" t="s">
        <v>113</v>
      </c>
      <c r="C133">
        <v>0</v>
      </c>
      <c r="D133">
        <v>55</v>
      </c>
    </row>
    <row r="134" spans="1:4" x14ac:dyDescent="0.2">
      <c r="A134">
        <v>20609</v>
      </c>
      <c r="B134" t="s">
        <v>114</v>
      </c>
      <c r="C134">
        <v>1</v>
      </c>
      <c r="D134">
        <v>58</v>
      </c>
    </row>
    <row r="135" spans="1:4" x14ac:dyDescent="0.2">
      <c r="A135">
        <v>20612</v>
      </c>
      <c r="B135" t="s">
        <v>115</v>
      </c>
      <c r="C135">
        <v>1</v>
      </c>
      <c r="D135">
        <v>65</v>
      </c>
    </row>
    <row r="136" spans="1:4" x14ac:dyDescent="0.2">
      <c r="A136">
        <v>20616</v>
      </c>
      <c r="B136" t="s">
        <v>116</v>
      </c>
      <c r="C136">
        <v>0</v>
      </c>
      <c r="D136">
        <v>70</v>
      </c>
    </row>
    <row r="137" spans="1:4" x14ac:dyDescent="0.2">
      <c r="A137">
        <v>20624</v>
      </c>
      <c r="B137" t="s">
        <v>117</v>
      </c>
      <c r="C137">
        <v>0</v>
      </c>
      <c r="D137">
        <v>71</v>
      </c>
    </row>
    <row r="138" spans="1:4" x14ac:dyDescent="0.2">
      <c r="A138">
        <v>20632</v>
      </c>
      <c r="B138" t="s">
        <v>118</v>
      </c>
      <c r="C138">
        <v>0</v>
      </c>
      <c r="D138">
        <v>69</v>
      </c>
    </row>
    <row r="139" spans="1:4" x14ac:dyDescent="0.2">
      <c r="A139">
        <v>20635</v>
      </c>
      <c r="B139" t="s">
        <v>33</v>
      </c>
      <c r="C139">
        <v>0</v>
      </c>
      <c r="D139">
        <v>59</v>
      </c>
    </row>
    <row r="140" spans="1:4" x14ac:dyDescent="0.2">
      <c r="A140">
        <v>20640</v>
      </c>
      <c r="B140" t="s">
        <v>119</v>
      </c>
      <c r="C140">
        <v>0</v>
      </c>
      <c r="D140">
        <v>64</v>
      </c>
    </row>
    <row r="141" spans="1:4" x14ac:dyDescent="0.2">
      <c r="A141">
        <v>20651</v>
      </c>
      <c r="B141" t="s">
        <v>120</v>
      </c>
      <c r="C141">
        <v>0</v>
      </c>
      <c r="D141">
        <v>57</v>
      </c>
    </row>
    <row r="142" spans="1:4" x14ac:dyDescent="0.2">
      <c r="A142">
        <v>20654</v>
      </c>
      <c r="B142" t="s">
        <v>121</v>
      </c>
      <c r="C142">
        <v>0</v>
      </c>
      <c r="D142">
        <v>45</v>
      </c>
    </row>
    <row r="143" spans="1:4" x14ac:dyDescent="0.2">
      <c r="A143">
        <v>20657</v>
      </c>
      <c r="B143" t="s">
        <v>122</v>
      </c>
      <c r="C143">
        <v>1</v>
      </c>
      <c r="D143">
        <v>65</v>
      </c>
    </row>
    <row r="144" spans="1:4" x14ac:dyDescent="0.2">
      <c r="A144">
        <v>20661</v>
      </c>
      <c r="B144" t="s">
        <v>44</v>
      </c>
      <c r="C144">
        <v>0</v>
      </c>
      <c r="D144">
        <v>43</v>
      </c>
    </row>
    <row r="145" spans="1:4" x14ac:dyDescent="0.2">
      <c r="A145">
        <v>20663</v>
      </c>
      <c r="B145" t="s">
        <v>119</v>
      </c>
      <c r="C145">
        <v>0</v>
      </c>
      <c r="D145">
        <v>56</v>
      </c>
    </row>
    <row r="146" spans="1:4" x14ac:dyDescent="0.2">
      <c r="A146">
        <v>20668</v>
      </c>
      <c r="B146" t="s">
        <v>46</v>
      </c>
      <c r="C146">
        <v>0</v>
      </c>
      <c r="D146">
        <v>53</v>
      </c>
    </row>
    <row r="147" spans="1:4" x14ac:dyDescent="0.2">
      <c r="A147">
        <v>20682</v>
      </c>
      <c r="B147" t="s">
        <v>123</v>
      </c>
      <c r="C147">
        <v>1</v>
      </c>
      <c r="D147">
        <v>79</v>
      </c>
    </row>
    <row r="148" spans="1:4" x14ac:dyDescent="0.2">
      <c r="A148">
        <v>20694</v>
      </c>
      <c r="B148" t="s">
        <v>46</v>
      </c>
      <c r="C148">
        <v>0</v>
      </c>
      <c r="D148">
        <v>50</v>
      </c>
    </row>
    <row r="149" spans="1:4" x14ac:dyDescent="0.2">
      <c r="A149">
        <v>20712</v>
      </c>
      <c r="B149" t="s">
        <v>124</v>
      </c>
      <c r="C149">
        <v>0</v>
      </c>
      <c r="D149">
        <v>50</v>
      </c>
    </row>
    <row r="150" spans="1:4" x14ac:dyDescent="0.2">
      <c r="A150">
        <v>20715</v>
      </c>
      <c r="B150" t="s">
        <v>125</v>
      </c>
      <c r="C150">
        <v>0</v>
      </c>
      <c r="D150">
        <v>60</v>
      </c>
    </row>
    <row r="151" spans="1:4" x14ac:dyDescent="0.2">
      <c r="A151">
        <v>20717</v>
      </c>
      <c r="B151" t="s">
        <v>33</v>
      </c>
      <c r="C151">
        <v>0</v>
      </c>
      <c r="D151">
        <v>57</v>
      </c>
    </row>
    <row r="152" spans="1:4" x14ac:dyDescent="0.2">
      <c r="A152">
        <v>20723</v>
      </c>
      <c r="B152" t="s">
        <v>126</v>
      </c>
      <c r="C152">
        <v>0</v>
      </c>
      <c r="D152">
        <v>39</v>
      </c>
    </row>
    <row r="153" spans="1:4" x14ac:dyDescent="0.2">
      <c r="A153">
        <v>20725</v>
      </c>
      <c r="B153" t="s">
        <v>127</v>
      </c>
      <c r="C153">
        <v>0</v>
      </c>
      <c r="D153">
        <v>50</v>
      </c>
    </row>
    <row r="154" spans="1:4" x14ac:dyDescent="0.2">
      <c r="A154">
        <v>20732</v>
      </c>
      <c r="B154" t="s">
        <v>128</v>
      </c>
      <c r="C154">
        <v>1</v>
      </c>
      <c r="D154">
        <v>66</v>
      </c>
    </row>
    <row r="155" spans="1:4" x14ac:dyDescent="0.2">
      <c r="A155">
        <v>20739</v>
      </c>
      <c r="B155" t="s">
        <v>129</v>
      </c>
      <c r="C155">
        <v>0</v>
      </c>
      <c r="D155">
        <v>54</v>
      </c>
    </row>
    <row r="156" spans="1:4" x14ac:dyDescent="0.2">
      <c r="A156">
        <v>20753</v>
      </c>
      <c r="B156" t="s">
        <v>130</v>
      </c>
      <c r="C156">
        <v>0</v>
      </c>
      <c r="D156">
        <v>51</v>
      </c>
    </row>
    <row r="157" spans="1:4" x14ac:dyDescent="0.2">
      <c r="A157">
        <v>20758</v>
      </c>
      <c r="B157" t="s">
        <v>46</v>
      </c>
      <c r="C157">
        <v>0</v>
      </c>
      <c r="D157">
        <v>51</v>
      </c>
    </row>
    <row r="158" spans="1:4" x14ac:dyDescent="0.2">
      <c r="A158">
        <v>20759</v>
      </c>
      <c r="B158" t="s">
        <v>131</v>
      </c>
      <c r="C158">
        <v>0</v>
      </c>
      <c r="D158">
        <v>49</v>
      </c>
    </row>
    <row r="159" spans="1:4" x14ac:dyDescent="0.2">
      <c r="A159">
        <v>20765</v>
      </c>
      <c r="B159" t="s">
        <v>132</v>
      </c>
      <c r="C159">
        <v>1</v>
      </c>
      <c r="D159">
        <v>71</v>
      </c>
    </row>
    <row r="160" spans="1:4" x14ac:dyDescent="0.2">
      <c r="A160">
        <v>20771</v>
      </c>
      <c r="B160" t="s">
        <v>46</v>
      </c>
      <c r="C160">
        <v>0</v>
      </c>
      <c r="D160">
        <v>44</v>
      </c>
    </row>
    <row r="161" spans="1:4" x14ac:dyDescent="0.2">
      <c r="A161">
        <v>20789</v>
      </c>
      <c r="B161" t="s">
        <v>121</v>
      </c>
      <c r="C161">
        <v>0</v>
      </c>
      <c r="D161">
        <v>58</v>
      </c>
    </row>
    <row r="162" spans="1:4" x14ac:dyDescent="0.2">
      <c r="A162">
        <v>20802</v>
      </c>
      <c r="B162" t="s">
        <v>52</v>
      </c>
      <c r="C162">
        <v>0</v>
      </c>
      <c r="D162">
        <v>55</v>
      </c>
    </row>
    <row r="163" spans="1:4" x14ac:dyDescent="0.2">
      <c r="A163">
        <v>20804</v>
      </c>
      <c r="B163" t="s">
        <v>133</v>
      </c>
      <c r="C163">
        <v>0</v>
      </c>
      <c r="D163">
        <v>47</v>
      </c>
    </row>
    <row r="164" spans="1:4" x14ac:dyDescent="0.2">
      <c r="A164">
        <v>20805</v>
      </c>
      <c r="B164" t="s">
        <v>134</v>
      </c>
      <c r="C164">
        <v>0</v>
      </c>
      <c r="D164">
        <v>52</v>
      </c>
    </row>
    <row r="165" spans="1:4" x14ac:dyDescent="0.2">
      <c r="A165">
        <v>20814</v>
      </c>
      <c r="B165" t="s">
        <v>44</v>
      </c>
      <c r="C165">
        <v>0</v>
      </c>
      <c r="D165">
        <v>64</v>
      </c>
    </row>
    <row r="166" spans="1:4" x14ac:dyDescent="0.2">
      <c r="A166">
        <v>20829</v>
      </c>
      <c r="B166" t="s">
        <v>135</v>
      </c>
      <c r="C166">
        <v>0</v>
      </c>
      <c r="D166">
        <v>44</v>
      </c>
    </row>
    <row r="167" spans="1:4" x14ac:dyDescent="0.2">
      <c r="A167">
        <v>20867</v>
      </c>
      <c r="B167" t="s">
        <v>136</v>
      </c>
      <c r="C167">
        <v>0</v>
      </c>
      <c r="D167">
        <v>49</v>
      </c>
    </row>
    <row r="168" spans="1:4" x14ac:dyDescent="0.2">
      <c r="A168">
        <v>20868</v>
      </c>
      <c r="B168" t="s">
        <v>65</v>
      </c>
      <c r="C168">
        <v>0</v>
      </c>
      <c r="D168">
        <v>67</v>
      </c>
    </row>
    <row r="169" spans="1:4" x14ac:dyDescent="0.2">
      <c r="A169">
        <v>20874</v>
      </c>
      <c r="B169" t="s">
        <v>137</v>
      </c>
      <c r="C169">
        <v>0</v>
      </c>
      <c r="D169">
        <v>54</v>
      </c>
    </row>
    <row r="170" spans="1:4" x14ac:dyDescent="0.2">
      <c r="A170">
        <v>20880</v>
      </c>
      <c r="B170" t="s">
        <v>121</v>
      </c>
      <c r="C170">
        <v>0</v>
      </c>
      <c r="D170">
        <v>64</v>
      </c>
    </row>
    <row r="171" spans="1:4" x14ac:dyDescent="0.2">
      <c r="A171">
        <v>20886</v>
      </c>
      <c r="B171" t="s">
        <v>73</v>
      </c>
      <c r="C171">
        <v>0</v>
      </c>
      <c r="D171">
        <v>67</v>
      </c>
    </row>
    <row r="172" spans="1:4" x14ac:dyDescent="0.2">
      <c r="A172">
        <v>20904</v>
      </c>
      <c r="B172" t="s">
        <v>138</v>
      </c>
      <c r="C172">
        <v>0</v>
      </c>
      <c r="D172">
        <v>59</v>
      </c>
    </row>
    <row r="173" spans="1:4" x14ac:dyDescent="0.2">
      <c r="A173">
        <v>20905</v>
      </c>
      <c r="B173" t="s">
        <v>139</v>
      </c>
      <c r="C173">
        <v>0</v>
      </c>
      <c r="D173">
        <v>54</v>
      </c>
    </row>
    <row r="174" spans="1:4" x14ac:dyDescent="0.2">
      <c r="A174">
        <v>20914</v>
      </c>
      <c r="B174" t="s">
        <v>33</v>
      </c>
      <c r="C174">
        <v>0</v>
      </c>
      <c r="D174">
        <v>75</v>
      </c>
    </row>
    <row r="175" spans="1:4" x14ac:dyDescent="0.2">
      <c r="A175">
        <v>20943</v>
      </c>
      <c r="B175" t="s">
        <v>140</v>
      </c>
      <c r="C175">
        <v>0</v>
      </c>
      <c r="D175">
        <v>62</v>
      </c>
    </row>
    <row r="176" spans="1:4" x14ac:dyDescent="0.2">
      <c r="A176">
        <v>20957</v>
      </c>
      <c r="B176" t="s">
        <v>141</v>
      </c>
      <c r="C176">
        <v>0</v>
      </c>
      <c r="D176">
        <v>54</v>
      </c>
    </row>
    <row r="177" spans="1:4" x14ac:dyDescent="0.2">
      <c r="A177">
        <v>20958</v>
      </c>
      <c r="B177" t="s">
        <v>142</v>
      </c>
      <c r="C177">
        <v>0</v>
      </c>
      <c r="D177">
        <v>43</v>
      </c>
    </row>
    <row r="178" spans="1:4" x14ac:dyDescent="0.2">
      <c r="A178">
        <v>20995</v>
      </c>
      <c r="B178" t="s">
        <v>46</v>
      </c>
      <c r="C178">
        <v>0</v>
      </c>
      <c r="D178">
        <v>47</v>
      </c>
    </row>
    <row r="179" spans="1:4" x14ac:dyDescent="0.2">
      <c r="A179">
        <v>21002</v>
      </c>
      <c r="B179" t="s">
        <v>44</v>
      </c>
      <c r="C179">
        <v>0</v>
      </c>
      <c r="D179">
        <v>48</v>
      </c>
    </row>
    <row r="180" spans="1:4" x14ac:dyDescent="0.2">
      <c r="A180">
        <v>21011</v>
      </c>
      <c r="B180" t="s">
        <v>143</v>
      </c>
      <c r="C180">
        <v>0</v>
      </c>
      <c r="D180">
        <v>60</v>
      </c>
    </row>
    <row r="181" spans="1:4" x14ac:dyDescent="0.2">
      <c r="A181">
        <v>21020</v>
      </c>
      <c r="B181" t="s">
        <v>44</v>
      </c>
      <c r="C181">
        <v>0</v>
      </c>
      <c r="D181">
        <v>56</v>
      </c>
    </row>
    <row r="182" spans="1:4" x14ac:dyDescent="0.2">
      <c r="A182">
        <v>21041</v>
      </c>
      <c r="B182" t="s">
        <v>144</v>
      </c>
      <c r="C182">
        <v>0</v>
      </c>
      <c r="D182">
        <v>65</v>
      </c>
    </row>
    <row r="183" spans="1:4" x14ac:dyDescent="0.2">
      <c r="A183">
        <v>21044</v>
      </c>
      <c r="B183" t="s">
        <v>145</v>
      </c>
      <c r="C183">
        <v>0</v>
      </c>
      <c r="D183">
        <v>52</v>
      </c>
    </row>
    <row r="184" spans="1:4" x14ac:dyDescent="0.2">
      <c r="A184">
        <v>21061</v>
      </c>
      <c r="B184" t="s">
        <v>146</v>
      </c>
      <c r="C184">
        <v>0</v>
      </c>
      <c r="D184">
        <v>48</v>
      </c>
    </row>
    <row r="185" spans="1:4" x14ac:dyDescent="0.2">
      <c r="A185">
        <v>21068</v>
      </c>
      <c r="B185" t="s">
        <v>147</v>
      </c>
      <c r="C185">
        <v>0</v>
      </c>
      <c r="D185">
        <v>65</v>
      </c>
    </row>
    <row r="186" spans="1:4" x14ac:dyDescent="0.2">
      <c r="A186">
        <v>21070</v>
      </c>
      <c r="B186" t="s">
        <v>148</v>
      </c>
      <c r="C186">
        <v>0</v>
      </c>
      <c r="D186">
        <v>62</v>
      </c>
    </row>
    <row r="187" spans="1:4" x14ac:dyDescent="0.2">
      <c r="A187">
        <v>21083</v>
      </c>
      <c r="B187" t="s">
        <v>149</v>
      </c>
      <c r="C187">
        <v>0</v>
      </c>
      <c r="D187">
        <v>56</v>
      </c>
    </row>
    <row r="188" spans="1:4" x14ac:dyDescent="0.2">
      <c r="A188">
        <v>21104</v>
      </c>
      <c r="B188" t="s">
        <v>121</v>
      </c>
      <c r="C188">
        <v>0</v>
      </c>
      <c r="D188">
        <v>64</v>
      </c>
    </row>
    <row r="189" spans="1:4" x14ac:dyDescent="0.2">
      <c r="A189">
        <v>21111</v>
      </c>
      <c r="B189" t="s">
        <v>46</v>
      </c>
      <c r="C189">
        <v>0</v>
      </c>
      <c r="D189">
        <v>92</v>
      </c>
    </row>
    <row r="190" spans="1:4" x14ac:dyDescent="0.2">
      <c r="A190">
        <v>21116</v>
      </c>
      <c r="B190" t="s">
        <v>119</v>
      </c>
      <c r="C190">
        <v>0</v>
      </c>
      <c r="D190">
        <v>65</v>
      </c>
    </row>
    <row r="191" spans="1:4" x14ac:dyDescent="0.2">
      <c r="A191">
        <v>21118</v>
      </c>
      <c r="B191" t="s">
        <v>73</v>
      </c>
      <c r="C191">
        <v>0</v>
      </c>
      <c r="D191">
        <v>54</v>
      </c>
    </row>
    <row r="192" spans="1:4" x14ac:dyDescent="0.2">
      <c r="A192">
        <v>21123</v>
      </c>
      <c r="B192" t="s">
        <v>103</v>
      </c>
      <c r="C192">
        <v>1</v>
      </c>
      <c r="D192">
        <v>50</v>
      </c>
    </row>
    <row r="193" spans="1:4" x14ac:dyDescent="0.2">
      <c r="A193">
        <v>21126</v>
      </c>
      <c r="B193" t="s">
        <v>150</v>
      </c>
      <c r="C193">
        <v>1</v>
      </c>
      <c r="D193">
        <v>54</v>
      </c>
    </row>
    <row r="194" spans="1:4" x14ac:dyDescent="0.2">
      <c r="A194">
        <v>21159</v>
      </c>
      <c r="B194" t="s">
        <v>66</v>
      </c>
      <c r="C194">
        <v>1</v>
      </c>
      <c r="D194">
        <v>50</v>
      </c>
    </row>
    <row r="195" spans="1:4" x14ac:dyDescent="0.2">
      <c r="A195">
        <v>21169</v>
      </c>
      <c r="B195" t="s">
        <v>52</v>
      </c>
      <c r="C195">
        <v>0</v>
      </c>
      <c r="D195">
        <v>53</v>
      </c>
    </row>
    <row r="196" spans="1:4" x14ac:dyDescent="0.2">
      <c r="A196">
        <v>21184</v>
      </c>
      <c r="B196" t="s">
        <v>151</v>
      </c>
      <c r="C196">
        <v>0</v>
      </c>
      <c r="D196">
        <v>49</v>
      </c>
    </row>
    <row r="197" spans="1:4" x14ac:dyDescent="0.2">
      <c r="A197">
        <v>21207</v>
      </c>
      <c r="B197" t="s">
        <v>152</v>
      </c>
      <c r="C197">
        <v>1</v>
      </c>
      <c r="D197">
        <v>82</v>
      </c>
    </row>
    <row r="198" spans="1:4" x14ac:dyDescent="0.2">
      <c r="A198">
        <v>21237</v>
      </c>
      <c r="B198" t="s">
        <v>153</v>
      </c>
      <c r="C198">
        <v>0</v>
      </c>
      <c r="D198">
        <v>49</v>
      </c>
    </row>
    <row r="199" spans="1:4" x14ac:dyDescent="0.2">
      <c r="A199">
        <v>21253</v>
      </c>
      <c r="B199" t="s">
        <v>46</v>
      </c>
      <c r="C199">
        <v>0</v>
      </c>
      <c r="D199">
        <v>63</v>
      </c>
    </row>
    <row r="200" spans="1:4" x14ac:dyDescent="0.2">
      <c r="A200">
        <v>21271</v>
      </c>
      <c r="B200" t="s">
        <v>33</v>
      </c>
      <c r="C200">
        <v>0</v>
      </c>
      <c r="D200">
        <v>56</v>
      </c>
    </row>
    <row r="201" spans="1:4" x14ac:dyDescent="0.2">
      <c r="A201">
        <v>21278</v>
      </c>
      <c r="B201" t="s">
        <v>46</v>
      </c>
      <c r="C201">
        <v>0</v>
      </c>
      <c r="D201">
        <v>47</v>
      </c>
    </row>
    <row r="202" spans="1:4" x14ac:dyDescent="0.2">
      <c r="A202">
        <v>21325</v>
      </c>
      <c r="B202" t="s">
        <v>92</v>
      </c>
      <c r="C202">
        <v>0</v>
      </c>
      <c r="D202">
        <v>60</v>
      </c>
    </row>
    <row r="203" spans="1:4" x14ac:dyDescent="0.2">
      <c r="A203">
        <v>21349</v>
      </c>
      <c r="B203" t="s">
        <v>33</v>
      </c>
      <c r="C203">
        <v>0</v>
      </c>
      <c r="D203">
        <v>56</v>
      </c>
    </row>
    <row r="204" spans="1:4" x14ac:dyDescent="0.2">
      <c r="A204">
        <v>21350</v>
      </c>
      <c r="B204" t="s">
        <v>154</v>
      </c>
      <c r="C204">
        <v>1</v>
      </c>
      <c r="D204">
        <v>69</v>
      </c>
    </row>
    <row r="205" spans="1:4" x14ac:dyDescent="0.2">
      <c r="A205">
        <v>21376</v>
      </c>
      <c r="B205" t="s">
        <v>33</v>
      </c>
      <c r="C205">
        <v>0</v>
      </c>
      <c r="D205">
        <v>61</v>
      </c>
    </row>
    <row r="206" spans="1:4" x14ac:dyDescent="0.2">
      <c r="A206">
        <v>21384</v>
      </c>
      <c r="B206" t="s">
        <v>155</v>
      </c>
      <c r="C206">
        <v>0</v>
      </c>
      <c r="D206">
        <v>56</v>
      </c>
    </row>
    <row r="207" spans="1:4" x14ac:dyDescent="0.2">
      <c r="A207">
        <v>21391</v>
      </c>
      <c r="B207" t="s">
        <v>46</v>
      </c>
      <c r="C207">
        <v>0</v>
      </c>
      <c r="D207">
        <v>40</v>
      </c>
    </row>
    <row r="208" spans="1:4" x14ac:dyDescent="0.2">
      <c r="A208">
        <v>21426</v>
      </c>
      <c r="B208" t="s">
        <v>33</v>
      </c>
      <c r="C208">
        <v>0</v>
      </c>
      <c r="D208">
        <v>72</v>
      </c>
    </row>
    <row r="209" spans="1:4" x14ac:dyDescent="0.2">
      <c r="A209">
        <v>21429</v>
      </c>
      <c r="B209" t="s">
        <v>156</v>
      </c>
      <c r="C209">
        <v>0</v>
      </c>
      <c r="D209">
        <v>46</v>
      </c>
    </row>
    <row r="210" spans="1:4" x14ac:dyDescent="0.2">
      <c r="A210">
        <v>21431</v>
      </c>
      <c r="B210" t="s">
        <v>121</v>
      </c>
      <c r="C210">
        <v>0</v>
      </c>
      <c r="D210">
        <v>59</v>
      </c>
    </row>
    <row r="211" spans="1:4" x14ac:dyDescent="0.2">
      <c r="A211">
        <v>21444</v>
      </c>
      <c r="B211" t="s">
        <v>46</v>
      </c>
      <c r="C211">
        <v>0</v>
      </c>
      <c r="D211">
        <v>57</v>
      </c>
    </row>
    <row r="212" spans="1:4" x14ac:dyDescent="0.2">
      <c r="A212">
        <v>21449</v>
      </c>
      <c r="B212" t="s">
        <v>157</v>
      </c>
      <c r="C212">
        <v>0</v>
      </c>
      <c r="D212">
        <v>57</v>
      </c>
    </row>
    <row r="213" spans="1:4" x14ac:dyDescent="0.2">
      <c r="A213">
        <v>21465</v>
      </c>
      <c r="B213" t="s">
        <v>121</v>
      </c>
      <c r="C213">
        <v>0</v>
      </c>
      <c r="D213">
        <v>74</v>
      </c>
    </row>
    <row r="214" spans="1:4" x14ac:dyDescent="0.2">
      <c r="A214">
        <v>21471</v>
      </c>
      <c r="B214" t="s">
        <v>46</v>
      </c>
      <c r="C214">
        <v>0</v>
      </c>
      <c r="D214">
        <v>68</v>
      </c>
    </row>
    <row r="215" spans="1:4" x14ac:dyDescent="0.2">
      <c r="A215">
        <v>21475</v>
      </c>
      <c r="B215" t="s">
        <v>33</v>
      </c>
      <c r="C215">
        <v>0</v>
      </c>
      <c r="D215">
        <v>61</v>
      </c>
    </row>
    <row r="216" spans="1:4" x14ac:dyDescent="0.2">
      <c r="A216">
        <v>21492</v>
      </c>
      <c r="B216" t="s">
        <v>158</v>
      </c>
      <c r="C216">
        <v>0</v>
      </c>
      <c r="D216">
        <v>40</v>
      </c>
    </row>
    <row r="217" spans="1:4" x14ac:dyDescent="0.2">
      <c r="A217">
        <v>21526</v>
      </c>
      <c r="B217" t="s">
        <v>121</v>
      </c>
      <c r="C217">
        <v>0</v>
      </c>
      <c r="D217">
        <v>63</v>
      </c>
    </row>
    <row r="218" spans="1:4" x14ac:dyDescent="0.2">
      <c r="A218">
        <v>21529</v>
      </c>
      <c r="B218" t="s">
        <v>159</v>
      </c>
      <c r="C218">
        <v>0</v>
      </c>
      <c r="D218">
        <v>51</v>
      </c>
    </row>
    <row r="219" spans="1:4" x14ac:dyDescent="0.2">
      <c r="A219">
        <v>21551</v>
      </c>
      <c r="B219" t="s">
        <v>46</v>
      </c>
      <c r="C219">
        <v>0</v>
      </c>
      <c r="D219">
        <v>58</v>
      </c>
    </row>
    <row r="220" spans="1:4" x14ac:dyDescent="0.2">
      <c r="A220">
        <v>21556</v>
      </c>
      <c r="B220" t="s">
        <v>160</v>
      </c>
      <c r="C220">
        <v>0</v>
      </c>
      <c r="D220">
        <v>46</v>
      </c>
    </row>
    <row r="221" spans="1:4" x14ac:dyDescent="0.2">
      <c r="A221">
        <v>21583</v>
      </c>
      <c r="B221" t="s">
        <v>39</v>
      </c>
      <c r="C221">
        <v>1</v>
      </c>
      <c r="D221">
        <v>72</v>
      </c>
    </row>
    <row r="222" spans="1:4" x14ac:dyDescent="0.2">
      <c r="A222">
        <v>21622</v>
      </c>
      <c r="B222" t="s">
        <v>161</v>
      </c>
      <c r="C222">
        <v>0</v>
      </c>
      <c r="D222">
        <v>52</v>
      </c>
    </row>
    <row r="223" spans="1:4" x14ac:dyDescent="0.2">
      <c r="A223">
        <v>21624</v>
      </c>
      <c r="B223" t="s">
        <v>60</v>
      </c>
      <c r="C223">
        <v>1</v>
      </c>
      <c r="D223">
        <v>41</v>
      </c>
    </row>
    <row r="224" spans="1:4" x14ac:dyDescent="0.2">
      <c r="A224">
        <v>21626</v>
      </c>
      <c r="B224" t="s">
        <v>46</v>
      </c>
      <c r="C224">
        <v>0</v>
      </c>
      <c r="D224">
        <v>59</v>
      </c>
    </row>
    <row r="225" spans="1:4" x14ac:dyDescent="0.2">
      <c r="A225">
        <v>21628</v>
      </c>
      <c r="B225" t="s">
        <v>162</v>
      </c>
      <c r="C225">
        <v>1</v>
      </c>
      <c r="D225">
        <v>73</v>
      </c>
    </row>
    <row r="226" spans="1:4" x14ac:dyDescent="0.2">
      <c r="A226">
        <v>21639</v>
      </c>
      <c r="B226" t="s">
        <v>163</v>
      </c>
      <c r="C226">
        <v>0</v>
      </c>
      <c r="D226">
        <v>57</v>
      </c>
    </row>
    <row r="227" spans="1:4" x14ac:dyDescent="0.2">
      <c r="A227">
        <v>21653</v>
      </c>
      <c r="B227" t="s">
        <v>164</v>
      </c>
      <c r="C227">
        <v>0</v>
      </c>
      <c r="D227">
        <v>62</v>
      </c>
    </row>
    <row r="228" spans="1:4" x14ac:dyDescent="0.2">
      <c r="A228">
        <v>21657</v>
      </c>
      <c r="B228" t="s">
        <v>103</v>
      </c>
      <c r="C228">
        <v>1</v>
      </c>
      <c r="D228">
        <v>44</v>
      </c>
    </row>
    <row r="229" spans="1:4" x14ac:dyDescent="0.2">
      <c r="A229">
        <v>21659</v>
      </c>
      <c r="B229" t="s">
        <v>165</v>
      </c>
      <c r="C229">
        <v>0</v>
      </c>
      <c r="D229">
        <v>68</v>
      </c>
    </row>
    <row r="230" spans="1:4" x14ac:dyDescent="0.2">
      <c r="A230">
        <v>21669</v>
      </c>
      <c r="B230" t="s">
        <v>46</v>
      </c>
      <c r="C230">
        <v>0</v>
      </c>
      <c r="D230">
        <v>64</v>
      </c>
    </row>
    <row r="231" spans="1:4" x14ac:dyDescent="0.2">
      <c r="A231">
        <v>21675</v>
      </c>
      <c r="B231" t="s">
        <v>166</v>
      </c>
      <c r="C231">
        <v>0</v>
      </c>
      <c r="D231">
        <v>48</v>
      </c>
    </row>
    <row r="232" spans="1:4" x14ac:dyDescent="0.2">
      <c r="A232">
        <v>21680</v>
      </c>
      <c r="B232" t="s">
        <v>46</v>
      </c>
      <c r="C232">
        <v>0</v>
      </c>
      <c r="D232">
        <v>73</v>
      </c>
    </row>
    <row r="233" spans="1:4" x14ac:dyDescent="0.2">
      <c r="A233">
        <v>21689</v>
      </c>
      <c r="B233" t="s">
        <v>167</v>
      </c>
      <c r="C233">
        <v>0</v>
      </c>
      <c r="D233">
        <v>44</v>
      </c>
    </row>
    <row r="234" spans="1:4" x14ac:dyDescent="0.2">
      <c r="A234">
        <v>21713</v>
      </c>
      <c r="B234" t="s">
        <v>168</v>
      </c>
      <c r="C234">
        <v>0</v>
      </c>
      <c r="D234">
        <v>56</v>
      </c>
    </row>
    <row r="235" spans="1:4" x14ac:dyDescent="0.2">
      <c r="A235">
        <v>21714</v>
      </c>
      <c r="B235" t="s">
        <v>169</v>
      </c>
      <c r="C235">
        <v>1</v>
      </c>
      <c r="D235">
        <v>81</v>
      </c>
    </row>
    <row r="236" spans="1:4" x14ac:dyDescent="0.2">
      <c r="A236">
        <v>21762</v>
      </c>
      <c r="B236" t="s">
        <v>170</v>
      </c>
      <c r="C236">
        <v>0</v>
      </c>
      <c r="D236">
        <v>66</v>
      </c>
    </row>
    <row r="237" spans="1:4" x14ac:dyDescent="0.2">
      <c r="A237">
        <v>21763</v>
      </c>
      <c r="B237" t="s">
        <v>65</v>
      </c>
      <c r="C237">
        <v>0</v>
      </c>
      <c r="D237">
        <v>52</v>
      </c>
    </row>
    <row r="238" spans="1:4" x14ac:dyDescent="0.2">
      <c r="A238">
        <v>21764</v>
      </c>
      <c r="B238" t="s">
        <v>171</v>
      </c>
      <c r="C238">
        <v>0</v>
      </c>
      <c r="D238">
        <v>44</v>
      </c>
    </row>
    <row r="239" spans="1:4" x14ac:dyDescent="0.2">
      <c r="A239">
        <v>21783</v>
      </c>
      <c r="B239" t="s">
        <v>76</v>
      </c>
      <c r="C239">
        <v>0</v>
      </c>
      <c r="D239">
        <v>51</v>
      </c>
    </row>
    <row r="240" spans="1:4" x14ac:dyDescent="0.2">
      <c r="A240">
        <v>21786</v>
      </c>
      <c r="B240" t="s">
        <v>33</v>
      </c>
      <c r="C240">
        <v>0</v>
      </c>
      <c r="D240">
        <v>55</v>
      </c>
    </row>
    <row r="241" spans="1:4" x14ac:dyDescent="0.2">
      <c r="A241">
        <v>21800</v>
      </c>
      <c r="B241" t="s">
        <v>44</v>
      </c>
      <c r="C241">
        <v>0</v>
      </c>
      <c r="D241">
        <v>67</v>
      </c>
    </row>
    <row r="242" spans="1:4" x14ac:dyDescent="0.2">
      <c r="A242">
        <v>21813</v>
      </c>
      <c r="B242" t="s">
        <v>172</v>
      </c>
      <c r="C242">
        <v>0</v>
      </c>
      <c r="D242">
        <v>68</v>
      </c>
    </row>
    <row r="243" spans="1:4" x14ac:dyDescent="0.2">
      <c r="A243">
        <v>21814</v>
      </c>
      <c r="B243" t="s">
        <v>121</v>
      </c>
      <c r="C243">
        <v>0</v>
      </c>
      <c r="D243">
        <v>76</v>
      </c>
    </row>
    <row r="244" spans="1:4" x14ac:dyDescent="0.2">
      <c r="A244">
        <v>21820</v>
      </c>
      <c r="B244" t="s">
        <v>173</v>
      </c>
      <c r="C244">
        <v>0</v>
      </c>
      <c r="D244">
        <v>65</v>
      </c>
    </row>
    <row r="245" spans="1:4" x14ac:dyDescent="0.2">
      <c r="A245">
        <v>21863</v>
      </c>
      <c r="B245" t="s">
        <v>174</v>
      </c>
      <c r="C245">
        <v>1</v>
      </c>
      <c r="D245">
        <v>57</v>
      </c>
    </row>
    <row r="246" spans="1:4" x14ac:dyDescent="0.2">
      <c r="A246">
        <v>21872</v>
      </c>
      <c r="B246" t="s">
        <v>175</v>
      </c>
      <c r="C246">
        <v>0</v>
      </c>
      <c r="D246">
        <v>71</v>
      </c>
    </row>
    <row r="247" spans="1:4" x14ac:dyDescent="0.2">
      <c r="A247">
        <v>21882</v>
      </c>
      <c r="B247" t="s">
        <v>44</v>
      </c>
      <c r="C247">
        <v>0</v>
      </c>
      <c r="D247">
        <v>50</v>
      </c>
    </row>
    <row r="248" spans="1:4" x14ac:dyDescent="0.2">
      <c r="A248">
        <v>21891</v>
      </c>
      <c r="B248" t="s">
        <v>121</v>
      </c>
      <c r="C248">
        <v>0</v>
      </c>
      <c r="D248">
        <v>59</v>
      </c>
    </row>
    <row r="249" spans="1:4" x14ac:dyDescent="0.2">
      <c r="A249">
        <v>21892</v>
      </c>
      <c r="B249" t="s">
        <v>52</v>
      </c>
      <c r="C249">
        <v>0</v>
      </c>
      <c r="D249">
        <v>61</v>
      </c>
    </row>
    <row r="250" spans="1:4" x14ac:dyDescent="0.2">
      <c r="A250">
        <v>21894</v>
      </c>
      <c r="B250" t="s">
        <v>46</v>
      </c>
      <c r="C250">
        <v>0</v>
      </c>
      <c r="D250">
        <v>45</v>
      </c>
    </row>
    <row r="251" spans="1:4" x14ac:dyDescent="0.2">
      <c r="A251">
        <v>21919</v>
      </c>
      <c r="B251" t="s">
        <v>176</v>
      </c>
      <c r="C251">
        <v>0</v>
      </c>
      <c r="D251">
        <v>73</v>
      </c>
    </row>
    <row r="252" spans="1:4" x14ac:dyDescent="0.2">
      <c r="A252">
        <v>21932</v>
      </c>
      <c r="B252" t="s">
        <v>46</v>
      </c>
      <c r="C252">
        <v>0</v>
      </c>
      <c r="D252">
        <v>50</v>
      </c>
    </row>
    <row r="253" spans="1:4" x14ac:dyDescent="0.2">
      <c r="A253">
        <v>21935</v>
      </c>
      <c r="B253" t="s">
        <v>177</v>
      </c>
      <c r="C253">
        <v>1</v>
      </c>
      <c r="D253">
        <v>66</v>
      </c>
    </row>
    <row r="254" spans="1:4" x14ac:dyDescent="0.2">
      <c r="A254">
        <v>21947</v>
      </c>
      <c r="B254" t="s">
        <v>33</v>
      </c>
      <c r="C254">
        <v>0</v>
      </c>
      <c r="D254">
        <v>52</v>
      </c>
    </row>
    <row r="255" spans="1:4" x14ac:dyDescent="0.2">
      <c r="A255">
        <v>21960</v>
      </c>
      <c r="B255" t="s">
        <v>147</v>
      </c>
      <c r="C255">
        <v>0</v>
      </c>
      <c r="D255">
        <v>49</v>
      </c>
    </row>
    <row r="256" spans="1:4" x14ac:dyDescent="0.2">
      <c r="A256">
        <v>21975</v>
      </c>
      <c r="B256" t="s">
        <v>52</v>
      </c>
      <c r="C256">
        <v>0</v>
      </c>
      <c r="D256">
        <v>56</v>
      </c>
    </row>
    <row r="257" spans="1:4" x14ac:dyDescent="0.2">
      <c r="A257">
        <v>21977</v>
      </c>
      <c r="B257" t="s">
        <v>178</v>
      </c>
      <c r="C257">
        <v>0</v>
      </c>
      <c r="D257">
        <v>59</v>
      </c>
    </row>
    <row r="258" spans="1:4" x14ac:dyDescent="0.2">
      <c r="A258">
        <v>21991</v>
      </c>
      <c r="B258" t="s">
        <v>179</v>
      </c>
      <c r="C258">
        <v>0</v>
      </c>
      <c r="D258">
        <v>48</v>
      </c>
    </row>
    <row r="259" spans="1:4" x14ac:dyDescent="0.2">
      <c r="A259">
        <v>21993</v>
      </c>
      <c r="B259" t="s">
        <v>44</v>
      </c>
      <c r="C259">
        <v>0</v>
      </c>
      <c r="D259">
        <v>38</v>
      </c>
    </row>
    <row r="260" spans="1:4" x14ac:dyDescent="0.2">
      <c r="A260">
        <v>21999</v>
      </c>
      <c r="B260" t="s">
        <v>121</v>
      </c>
      <c r="C260">
        <v>0</v>
      </c>
      <c r="D260">
        <v>35</v>
      </c>
    </row>
    <row r="261" spans="1:4" x14ac:dyDescent="0.2">
      <c r="A261">
        <v>22001</v>
      </c>
      <c r="B261" t="s">
        <v>180</v>
      </c>
      <c r="C261">
        <v>0</v>
      </c>
      <c r="D261">
        <v>80</v>
      </c>
    </row>
    <row r="262" spans="1:4" x14ac:dyDescent="0.2">
      <c r="A262">
        <v>22002</v>
      </c>
      <c r="B262" t="s">
        <v>181</v>
      </c>
      <c r="C262">
        <v>0</v>
      </c>
      <c r="D262">
        <v>57</v>
      </c>
    </row>
    <row r="263" spans="1:4" x14ac:dyDescent="0.2">
      <c r="A263">
        <v>22003</v>
      </c>
      <c r="B263" t="s">
        <v>182</v>
      </c>
      <c r="C263">
        <v>1</v>
      </c>
      <c r="D263">
        <v>43</v>
      </c>
    </row>
    <row r="264" spans="1:4" x14ac:dyDescent="0.2">
      <c r="A264">
        <v>22006</v>
      </c>
      <c r="B264" t="s">
        <v>183</v>
      </c>
      <c r="C264">
        <v>0</v>
      </c>
      <c r="D264">
        <v>59</v>
      </c>
    </row>
    <row r="265" spans="1:4" x14ac:dyDescent="0.2">
      <c r="A265">
        <v>22041</v>
      </c>
      <c r="B265" t="s">
        <v>184</v>
      </c>
      <c r="C265">
        <v>0</v>
      </c>
      <c r="D265">
        <v>65</v>
      </c>
    </row>
    <row r="266" spans="1:4" x14ac:dyDescent="0.2">
      <c r="A266">
        <v>22050</v>
      </c>
      <c r="B266" t="s">
        <v>52</v>
      </c>
      <c r="C266">
        <v>0</v>
      </c>
      <c r="D266">
        <v>50</v>
      </c>
    </row>
    <row r="267" spans="1:4" x14ac:dyDescent="0.2">
      <c r="A267">
        <v>22057</v>
      </c>
      <c r="B267" t="s">
        <v>46</v>
      </c>
      <c r="C267">
        <v>0</v>
      </c>
      <c r="D267">
        <v>61</v>
      </c>
    </row>
    <row r="268" spans="1:4" x14ac:dyDescent="0.2">
      <c r="A268">
        <v>22080</v>
      </c>
      <c r="B268" t="s">
        <v>185</v>
      </c>
      <c r="C268">
        <v>0</v>
      </c>
      <c r="D268">
        <v>45</v>
      </c>
    </row>
    <row r="269" spans="1:4" x14ac:dyDescent="0.2">
      <c r="A269">
        <v>22088</v>
      </c>
      <c r="B269" t="s">
        <v>46</v>
      </c>
      <c r="C269">
        <v>0</v>
      </c>
      <c r="D269">
        <v>51</v>
      </c>
    </row>
    <row r="270" spans="1:4" x14ac:dyDescent="0.2">
      <c r="A270">
        <v>22091</v>
      </c>
      <c r="B270" t="s">
        <v>186</v>
      </c>
      <c r="C270">
        <v>0</v>
      </c>
      <c r="D270">
        <v>49</v>
      </c>
    </row>
    <row r="271" spans="1:4" x14ac:dyDescent="0.2">
      <c r="A271">
        <v>22112</v>
      </c>
      <c r="B271" t="s">
        <v>187</v>
      </c>
      <c r="C271">
        <v>0</v>
      </c>
      <c r="D271">
        <v>63</v>
      </c>
    </row>
    <row r="272" spans="1:4" x14ac:dyDescent="0.2">
      <c r="A272">
        <v>22116</v>
      </c>
      <c r="B272" t="s">
        <v>46</v>
      </c>
      <c r="C272">
        <v>0</v>
      </c>
      <c r="D272">
        <v>59</v>
      </c>
    </row>
    <row r="273" spans="1:4" x14ac:dyDescent="0.2">
      <c r="A273">
        <v>22118</v>
      </c>
      <c r="B273" t="s">
        <v>46</v>
      </c>
      <c r="C273">
        <v>0</v>
      </c>
      <c r="D273">
        <v>49</v>
      </c>
    </row>
    <row r="274" spans="1:4" x14ac:dyDescent="0.2">
      <c r="A274">
        <v>22121</v>
      </c>
      <c r="B274" t="s">
        <v>188</v>
      </c>
      <c r="C274">
        <v>0</v>
      </c>
      <c r="D274">
        <v>62</v>
      </c>
    </row>
    <row r="275" spans="1:4" x14ac:dyDescent="0.2">
      <c r="A275">
        <v>22122</v>
      </c>
      <c r="B275" t="s">
        <v>189</v>
      </c>
      <c r="C275">
        <v>0</v>
      </c>
      <c r="D275">
        <v>58</v>
      </c>
    </row>
    <row r="276" spans="1:4" x14ac:dyDescent="0.2">
      <c r="A276">
        <v>22140</v>
      </c>
      <c r="B276" t="s">
        <v>33</v>
      </c>
      <c r="C276">
        <v>0</v>
      </c>
      <c r="D276">
        <v>58</v>
      </c>
    </row>
    <row r="277" spans="1:4" x14ac:dyDescent="0.2">
      <c r="A277">
        <v>22145</v>
      </c>
      <c r="B277" t="s">
        <v>190</v>
      </c>
      <c r="C277">
        <v>0</v>
      </c>
      <c r="D277">
        <v>48</v>
      </c>
    </row>
    <row r="278" spans="1:4" x14ac:dyDescent="0.2">
      <c r="A278">
        <v>22146</v>
      </c>
      <c r="B278" t="s">
        <v>44</v>
      </c>
      <c r="C278">
        <v>0</v>
      </c>
      <c r="D278">
        <v>51</v>
      </c>
    </row>
    <row r="279" spans="1:4" x14ac:dyDescent="0.2">
      <c r="A279">
        <v>22166</v>
      </c>
      <c r="B279" t="s">
        <v>46</v>
      </c>
      <c r="C279">
        <v>0</v>
      </c>
      <c r="D279">
        <v>62</v>
      </c>
    </row>
    <row r="280" spans="1:4" x14ac:dyDescent="0.2">
      <c r="A280">
        <v>22170</v>
      </c>
      <c r="B280" t="s">
        <v>33</v>
      </c>
      <c r="C280">
        <v>0</v>
      </c>
      <c r="D280">
        <v>68</v>
      </c>
    </row>
    <row r="281" spans="1:4" x14ac:dyDescent="0.2">
      <c r="A281">
        <v>22172</v>
      </c>
      <c r="B281" t="s">
        <v>33</v>
      </c>
      <c r="C281">
        <v>0</v>
      </c>
      <c r="D281">
        <v>64</v>
      </c>
    </row>
    <row r="282" spans="1:4" x14ac:dyDescent="0.2">
      <c r="A282">
        <v>22181</v>
      </c>
      <c r="B282" t="s">
        <v>46</v>
      </c>
      <c r="C282">
        <v>0</v>
      </c>
      <c r="D282">
        <v>78</v>
      </c>
    </row>
    <row r="283" spans="1:4" x14ac:dyDescent="0.2">
      <c r="A283">
        <v>22184</v>
      </c>
      <c r="B283" t="s">
        <v>191</v>
      </c>
      <c r="C283">
        <v>1</v>
      </c>
      <c r="D283">
        <v>63</v>
      </c>
    </row>
    <row r="284" spans="1:4" x14ac:dyDescent="0.2">
      <c r="A284">
        <v>22204</v>
      </c>
      <c r="B284" t="s">
        <v>33</v>
      </c>
      <c r="C284">
        <v>0</v>
      </c>
      <c r="D284">
        <v>51</v>
      </c>
    </row>
    <row r="285" spans="1:4" x14ac:dyDescent="0.2">
      <c r="A285">
        <v>22214</v>
      </c>
      <c r="B285" t="s">
        <v>192</v>
      </c>
      <c r="C285">
        <v>0</v>
      </c>
      <c r="D285">
        <v>63</v>
      </c>
    </row>
    <row r="286" spans="1:4" x14ac:dyDescent="0.2">
      <c r="A286">
        <v>22221</v>
      </c>
      <c r="B286" t="s">
        <v>193</v>
      </c>
      <c r="C286">
        <v>0</v>
      </c>
      <c r="D286">
        <v>77</v>
      </c>
    </row>
    <row r="287" spans="1:4" x14ac:dyDescent="0.2">
      <c r="A287">
        <v>22234</v>
      </c>
      <c r="B287" t="s">
        <v>44</v>
      </c>
      <c r="C287">
        <v>0</v>
      </c>
      <c r="D287">
        <v>66</v>
      </c>
    </row>
    <row r="288" spans="1:4" x14ac:dyDescent="0.2">
      <c r="A288">
        <v>22260</v>
      </c>
      <c r="B288" t="s">
        <v>33</v>
      </c>
      <c r="C288">
        <v>0</v>
      </c>
      <c r="D288">
        <v>38</v>
      </c>
    </row>
    <row r="289" spans="1:4" x14ac:dyDescent="0.2">
      <c r="A289">
        <v>22279</v>
      </c>
      <c r="B289" t="s">
        <v>33</v>
      </c>
      <c r="C289">
        <v>0</v>
      </c>
      <c r="D289">
        <v>56</v>
      </c>
    </row>
    <row r="290" spans="1:4" x14ac:dyDescent="0.2">
      <c r="A290">
        <v>22286</v>
      </c>
      <c r="B290" t="s">
        <v>194</v>
      </c>
      <c r="C290">
        <v>0</v>
      </c>
      <c r="D290">
        <v>57</v>
      </c>
    </row>
    <row r="291" spans="1:4" x14ac:dyDescent="0.2">
      <c r="A291">
        <v>22288</v>
      </c>
      <c r="B291" t="s">
        <v>46</v>
      </c>
      <c r="C291">
        <v>0</v>
      </c>
      <c r="D291">
        <v>50</v>
      </c>
    </row>
    <row r="292" spans="1:4" x14ac:dyDescent="0.2">
      <c r="A292">
        <v>22296</v>
      </c>
      <c r="B292" t="s">
        <v>195</v>
      </c>
      <c r="C292">
        <v>1</v>
      </c>
      <c r="D292">
        <v>61</v>
      </c>
    </row>
    <row r="293" spans="1:4" x14ac:dyDescent="0.2">
      <c r="A293">
        <v>22326</v>
      </c>
      <c r="B293" t="s">
        <v>33</v>
      </c>
      <c r="C293">
        <v>0</v>
      </c>
      <c r="D293">
        <v>47</v>
      </c>
    </row>
    <row r="294" spans="1:4" x14ac:dyDescent="0.2">
      <c r="A294">
        <v>22394</v>
      </c>
      <c r="B294" t="s">
        <v>76</v>
      </c>
      <c r="C294">
        <v>0</v>
      </c>
      <c r="D294">
        <v>37</v>
      </c>
    </row>
    <row r="295" spans="1:4" x14ac:dyDescent="0.2">
      <c r="A295">
        <v>22443</v>
      </c>
      <c r="B295" t="s">
        <v>196</v>
      </c>
      <c r="C295">
        <v>0</v>
      </c>
      <c r="D295">
        <v>65</v>
      </c>
    </row>
    <row r="296" spans="1:4" x14ac:dyDescent="0.2">
      <c r="A296">
        <v>22460</v>
      </c>
      <c r="B296" t="s">
        <v>121</v>
      </c>
      <c r="C296">
        <v>0</v>
      </c>
      <c r="D296">
        <v>54</v>
      </c>
    </row>
    <row r="297" spans="1:4" x14ac:dyDescent="0.2">
      <c r="A297">
        <v>22464</v>
      </c>
      <c r="B297" t="s">
        <v>197</v>
      </c>
      <c r="C297">
        <v>0</v>
      </c>
      <c r="D297">
        <v>49</v>
      </c>
    </row>
    <row r="298" spans="1:4" x14ac:dyDescent="0.2">
      <c r="A298">
        <v>22476</v>
      </c>
      <c r="B298" t="s">
        <v>198</v>
      </c>
      <c r="C298">
        <v>0</v>
      </c>
      <c r="D298">
        <v>63</v>
      </c>
    </row>
    <row r="299" spans="1:4" x14ac:dyDescent="0.2">
      <c r="A299">
        <v>22478</v>
      </c>
      <c r="B299" t="s">
        <v>46</v>
      </c>
      <c r="C299">
        <v>0</v>
      </c>
      <c r="D299">
        <v>37</v>
      </c>
    </row>
    <row r="300" spans="1:4" x14ac:dyDescent="0.2">
      <c r="A300">
        <v>22507</v>
      </c>
      <c r="B300" t="s">
        <v>199</v>
      </c>
      <c r="C300">
        <v>0</v>
      </c>
      <c r="D300">
        <v>51</v>
      </c>
    </row>
    <row r="301" spans="1:4" x14ac:dyDescent="0.2">
      <c r="A301">
        <v>22519</v>
      </c>
      <c r="B301" t="s">
        <v>121</v>
      </c>
      <c r="C301">
        <v>0</v>
      </c>
      <c r="D301">
        <v>45</v>
      </c>
    </row>
    <row r="302" spans="1:4" x14ac:dyDescent="0.2">
      <c r="A302">
        <v>22525</v>
      </c>
      <c r="B302" t="s">
        <v>200</v>
      </c>
      <c r="C302">
        <v>0</v>
      </c>
      <c r="D302">
        <v>67</v>
      </c>
    </row>
    <row r="303" spans="1:4" x14ac:dyDescent="0.2">
      <c r="A303">
        <v>22541</v>
      </c>
      <c r="B303" t="s">
        <v>46</v>
      </c>
      <c r="C303">
        <v>0</v>
      </c>
      <c r="D303">
        <v>81</v>
      </c>
    </row>
    <row r="304" spans="1:4" x14ac:dyDescent="0.2">
      <c r="A304">
        <v>22566</v>
      </c>
      <c r="B304" t="s">
        <v>201</v>
      </c>
      <c r="C304">
        <v>1</v>
      </c>
      <c r="D304">
        <v>48</v>
      </c>
    </row>
    <row r="305" spans="1:4" x14ac:dyDescent="0.2">
      <c r="A305">
        <v>22683</v>
      </c>
      <c r="B305" t="s">
        <v>121</v>
      </c>
      <c r="C305">
        <v>0</v>
      </c>
      <c r="D305">
        <v>56</v>
      </c>
    </row>
    <row r="306" spans="1:4" x14ac:dyDescent="0.2">
      <c r="A306">
        <v>22685</v>
      </c>
      <c r="B306" t="s">
        <v>44</v>
      </c>
      <c r="C306">
        <v>0</v>
      </c>
      <c r="D306">
        <v>56</v>
      </c>
    </row>
    <row r="307" spans="1:4" x14ac:dyDescent="0.2">
      <c r="A307">
        <v>22686</v>
      </c>
      <c r="B307" t="s">
        <v>46</v>
      </c>
      <c r="C307">
        <v>0</v>
      </c>
      <c r="D307">
        <v>51</v>
      </c>
    </row>
    <row r="308" spans="1:4" x14ac:dyDescent="0.2">
      <c r="A308">
        <v>22687</v>
      </c>
      <c r="B308" t="s">
        <v>202</v>
      </c>
      <c r="C308">
        <v>1</v>
      </c>
      <c r="D308">
        <v>48</v>
      </c>
    </row>
    <row r="309" spans="1:4" x14ac:dyDescent="0.2">
      <c r="A309">
        <v>22691</v>
      </c>
      <c r="B309" t="s">
        <v>203</v>
      </c>
      <c r="C309">
        <v>1</v>
      </c>
      <c r="D309">
        <v>54</v>
      </c>
    </row>
    <row r="310" spans="1:4" x14ac:dyDescent="0.2">
      <c r="A310">
        <v>22693</v>
      </c>
      <c r="B310" t="s">
        <v>33</v>
      </c>
      <c r="C310">
        <v>0</v>
      </c>
      <c r="D310">
        <v>57</v>
      </c>
    </row>
    <row r="311" spans="1:4" x14ac:dyDescent="0.2">
      <c r="A311">
        <v>22695</v>
      </c>
      <c r="B311" t="s">
        <v>46</v>
      </c>
      <c r="C311">
        <v>0</v>
      </c>
      <c r="D311">
        <v>63</v>
      </c>
    </row>
    <row r="312" spans="1:4" x14ac:dyDescent="0.2">
      <c r="A312">
        <v>22705</v>
      </c>
      <c r="B312" t="s">
        <v>46</v>
      </c>
      <c r="C312">
        <v>0</v>
      </c>
      <c r="D312">
        <v>58</v>
      </c>
    </row>
    <row r="313" spans="1:4" x14ac:dyDescent="0.2">
      <c r="A313">
        <v>22708</v>
      </c>
      <c r="B313" t="s">
        <v>175</v>
      </c>
      <c r="C313">
        <v>0</v>
      </c>
      <c r="D313">
        <v>66</v>
      </c>
    </row>
    <row r="314" spans="1:4" x14ac:dyDescent="0.2">
      <c r="A314">
        <v>22716</v>
      </c>
      <c r="B314" t="s">
        <v>204</v>
      </c>
      <c r="C314">
        <v>0</v>
      </c>
      <c r="D314">
        <v>53</v>
      </c>
    </row>
    <row r="315" spans="1:4" x14ac:dyDescent="0.2">
      <c r="A315">
        <v>22720</v>
      </c>
      <c r="B315" t="s">
        <v>205</v>
      </c>
      <c r="C315">
        <v>0</v>
      </c>
      <c r="D315">
        <v>55</v>
      </c>
    </row>
    <row r="316" spans="1:4" x14ac:dyDescent="0.2">
      <c r="A316">
        <v>22726</v>
      </c>
      <c r="B316" t="s">
        <v>92</v>
      </c>
      <c r="C316">
        <v>0</v>
      </c>
      <c r="D316">
        <v>54</v>
      </c>
    </row>
    <row r="317" spans="1:4" x14ac:dyDescent="0.2">
      <c r="A317">
        <v>22733</v>
      </c>
      <c r="B317" t="s">
        <v>33</v>
      </c>
      <c r="C317">
        <v>0</v>
      </c>
      <c r="D317">
        <v>73</v>
      </c>
    </row>
    <row r="318" spans="1:4" x14ac:dyDescent="0.2">
      <c r="A318">
        <v>22736</v>
      </c>
      <c r="B318" t="s">
        <v>93</v>
      </c>
      <c r="C318">
        <v>0</v>
      </c>
      <c r="D318">
        <v>50</v>
      </c>
    </row>
    <row r="319" spans="1:4" x14ac:dyDescent="0.2">
      <c r="A319">
        <v>22741</v>
      </c>
      <c r="B319" t="s">
        <v>206</v>
      </c>
      <c r="C319">
        <v>0</v>
      </c>
      <c r="D319">
        <v>57</v>
      </c>
    </row>
    <row r="320" spans="1:4" x14ac:dyDescent="0.2">
      <c r="A320">
        <v>22754</v>
      </c>
      <c r="B320" t="s">
        <v>207</v>
      </c>
      <c r="C320">
        <v>0</v>
      </c>
      <c r="D320">
        <v>61</v>
      </c>
    </row>
    <row r="321" spans="1:4" x14ac:dyDescent="0.2">
      <c r="A321">
        <v>22755</v>
      </c>
      <c r="B321" t="s">
        <v>33</v>
      </c>
      <c r="C321">
        <v>0</v>
      </c>
      <c r="D321">
        <v>38</v>
      </c>
    </row>
    <row r="322" spans="1:4" x14ac:dyDescent="0.2">
      <c r="A322">
        <v>22772</v>
      </c>
      <c r="B322" t="s">
        <v>208</v>
      </c>
      <c r="C322">
        <v>1</v>
      </c>
      <c r="D322">
        <v>69</v>
      </c>
    </row>
    <row r="323" spans="1:4" x14ac:dyDescent="0.2">
      <c r="A323">
        <v>22795</v>
      </c>
      <c r="B323" t="s">
        <v>209</v>
      </c>
      <c r="C323">
        <v>1</v>
      </c>
      <c r="D323">
        <v>80</v>
      </c>
    </row>
    <row r="324" spans="1:4" x14ac:dyDescent="0.2">
      <c r="A324">
        <v>22803</v>
      </c>
      <c r="B324" t="s">
        <v>210</v>
      </c>
      <c r="C324">
        <v>0</v>
      </c>
      <c r="D324">
        <v>49</v>
      </c>
    </row>
    <row r="325" spans="1:4" x14ac:dyDescent="0.2">
      <c r="A325">
        <v>22830</v>
      </c>
      <c r="B325" t="s">
        <v>211</v>
      </c>
      <c r="C325">
        <v>0</v>
      </c>
      <c r="D325">
        <v>75</v>
      </c>
    </row>
    <row r="326" spans="1:4" x14ac:dyDescent="0.2">
      <c r="A326">
        <v>22835</v>
      </c>
      <c r="B326" t="s">
        <v>212</v>
      </c>
      <c r="C326">
        <v>0</v>
      </c>
      <c r="D326">
        <v>51</v>
      </c>
    </row>
    <row r="327" spans="1:4" x14ac:dyDescent="0.2">
      <c r="A327">
        <v>22839</v>
      </c>
      <c r="B327" t="s">
        <v>76</v>
      </c>
      <c r="C327">
        <v>0</v>
      </c>
      <c r="D327">
        <v>52</v>
      </c>
    </row>
    <row r="328" spans="1:4" x14ac:dyDescent="0.2">
      <c r="A328">
        <v>22841</v>
      </c>
      <c r="B328" t="s">
        <v>46</v>
      </c>
      <c r="C328">
        <v>0</v>
      </c>
      <c r="D328">
        <v>53</v>
      </c>
    </row>
    <row r="329" spans="1:4" x14ac:dyDescent="0.2">
      <c r="A329">
        <v>22843</v>
      </c>
      <c r="B329" t="s">
        <v>109</v>
      </c>
      <c r="C329">
        <v>0</v>
      </c>
      <c r="D329">
        <v>58</v>
      </c>
    </row>
    <row r="330" spans="1:4" x14ac:dyDescent="0.2">
      <c r="A330">
        <v>22844</v>
      </c>
      <c r="B330" t="s">
        <v>46</v>
      </c>
      <c r="C330">
        <v>0</v>
      </c>
      <c r="D330">
        <v>64</v>
      </c>
    </row>
    <row r="331" spans="1:4" x14ac:dyDescent="0.2">
      <c r="A331">
        <v>22845</v>
      </c>
      <c r="B331" t="s">
        <v>33</v>
      </c>
      <c r="C331">
        <v>0</v>
      </c>
      <c r="D331">
        <v>53</v>
      </c>
    </row>
    <row r="332" spans="1:4" x14ac:dyDescent="0.2">
      <c r="A332">
        <v>22846</v>
      </c>
      <c r="B332" t="s">
        <v>46</v>
      </c>
      <c r="C332">
        <v>0</v>
      </c>
      <c r="D332">
        <v>50</v>
      </c>
    </row>
    <row r="333" spans="1:4" x14ac:dyDescent="0.2">
      <c r="A333">
        <v>22849</v>
      </c>
      <c r="B333" t="s">
        <v>46</v>
      </c>
      <c r="C333">
        <v>0</v>
      </c>
      <c r="D333">
        <v>64</v>
      </c>
    </row>
    <row r="334" spans="1:4" x14ac:dyDescent="0.2">
      <c r="A334">
        <v>22865</v>
      </c>
      <c r="B334" t="s">
        <v>213</v>
      </c>
      <c r="C334">
        <v>0</v>
      </c>
      <c r="D334">
        <v>65</v>
      </c>
    </row>
    <row r="335" spans="1:4" x14ac:dyDescent="0.2">
      <c r="A335">
        <v>22869</v>
      </c>
      <c r="B335" t="s">
        <v>33</v>
      </c>
      <c r="C335">
        <v>0</v>
      </c>
      <c r="D335">
        <v>54</v>
      </c>
    </row>
    <row r="336" spans="1:4" x14ac:dyDescent="0.2">
      <c r="A336">
        <v>22872</v>
      </c>
      <c r="B336" t="s">
        <v>44</v>
      </c>
      <c r="C336">
        <v>0</v>
      </c>
      <c r="D336">
        <v>51</v>
      </c>
    </row>
    <row r="337" spans="1:4" x14ac:dyDescent="0.2">
      <c r="A337">
        <v>22905</v>
      </c>
      <c r="B337" t="s">
        <v>214</v>
      </c>
      <c r="C337">
        <v>0</v>
      </c>
      <c r="D337">
        <v>49</v>
      </c>
    </row>
    <row r="338" spans="1:4" x14ac:dyDescent="0.2">
      <c r="A338">
        <v>22910</v>
      </c>
      <c r="B338" t="s">
        <v>215</v>
      </c>
      <c r="C338">
        <v>1</v>
      </c>
      <c r="D338">
        <v>48</v>
      </c>
    </row>
    <row r="339" spans="1:4" x14ac:dyDescent="0.2">
      <c r="A339">
        <v>22911</v>
      </c>
      <c r="B339" t="s">
        <v>216</v>
      </c>
      <c r="C339">
        <v>0</v>
      </c>
      <c r="D339">
        <v>51</v>
      </c>
    </row>
    <row r="340" spans="1:4" x14ac:dyDescent="0.2">
      <c r="A340">
        <v>22913</v>
      </c>
      <c r="B340" t="s">
        <v>217</v>
      </c>
      <c r="C340">
        <v>0</v>
      </c>
      <c r="D340">
        <v>45</v>
      </c>
    </row>
    <row r="341" spans="1:4" x14ac:dyDescent="0.2">
      <c r="A341">
        <v>22923</v>
      </c>
      <c r="B341" t="s">
        <v>181</v>
      </c>
      <c r="C341">
        <v>0</v>
      </c>
      <c r="D341">
        <v>64</v>
      </c>
    </row>
    <row r="342" spans="1:4" x14ac:dyDescent="0.2">
      <c r="A342">
        <v>22957</v>
      </c>
      <c r="B342" t="s">
        <v>218</v>
      </c>
      <c r="C342">
        <v>0</v>
      </c>
      <c r="D342">
        <v>54</v>
      </c>
    </row>
    <row r="343" spans="1:4" x14ac:dyDescent="0.2">
      <c r="A343">
        <v>22963</v>
      </c>
      <c r="B343" t="s">
        <v>65</v>
      </c>
      <c r="C343">
        <v>0</v>
      </c>
      <c r="D343">
        <v>35</v>
      </c>
    </row>
    <row r="344" spans="1:4" x14ac:dyDescent="0.2">
      <c r="A344">
        <v>23029</v>
      </c>
      <c r="B344" t="s">
        <v>33</v>
      </c>
      <c r="C344">
        <v>0</v>
      </c>
      <c r="D344">
        <v>67</v>
      </c>
    </row>
    <row r="345" spans="1:4" x14ac:dyDescent="0.2">
      <c r="A345">
        <v>23068</v>
      </c>
      <c r="B345" t="s">
        <v>121</v>
      </c>
      <c r="C345">
        <v>0</v>
      </c>
      <c r="D345">
        <v>72</v>
      </c>
    </row>
    <row r="346" spans="1:4" x14ac:dyDescent="0.2">
      <c r="A346">
        <v>23077</v>
      </c>
      <c r="B346" t="s">
        <v>147</v>
      </c>
      <c r="C346">
        <v>0</v>
      </c>
      <c r="D346">
        <v>64</v>
      </c>
    </row>
    <row r="347" spans="1:4" x14ac:dyDescent="0.2">
      <c r="A347">
        <v>23107</v>
      </c>
      <c r="B347" t="s">
        <v>46</v>
      </c>
      <c r="C347">
        <v>0</v>
      </c>
      <c r="D347">
        <v>67</v>
      </c>
    </row>
    <row r="348" spans="1:4" x14ac:dyDescent="0.2">
      <c r="A348">
        <v>23130</v>
      </c>
      <c r="B348" t="s">
        <v>219</v>
      </c>
      <c r="C348">
        <v>0</v>
      </c>
      <c r="D348">
        <v>59</v>
      </c>
    </row>
    <row r="349" spans="1:4" x14ac:dyDescent="0.2">
      <c r="A349">
        <v>23137</v>
      </c>
      <c r="B349" t="s">
        <v>33</v>
      </c>
      <c r="C349">
        <v>0</v>
      </c>
      <c r="D349">
        <v>73</v>
      </c>
    </row>
    <row r="350" spans="1:4" x14ac:dyDescent="0.2">
      <c r="A350">
        <v>23144</v>
      </c>
      <c r="B350" t="s">
        <v>220</v>
      </c>
      <c r="C350">
        <v>0</v>
      </c>
      <c r="D350">
        <v>68</v>
      </c>
    </row>
    <row r="351" spans="1:4" x14ac:dyDescent="0.2">
      <c r="A351">
        <v>23152</v>
      </c>
      <c r="B351" t="s">
        <v>221</v>
      </c>
      <c r="C351">
        <v>0</v>
      </c>
      <c r="D351">
        <v>52</v>
      </c>
    </row>
    <row r="352" spans="1:4" x14ac:dyDescent="0.2">
      <c r="A352">
        <v>23162</v>
      </c>
      <c r="B352" t="s">
        <v>222</v>
      </c>
      <c r="C352">
        <v>0</v>
      </c>
      <c r="D352">
        <v>79</v>
      </c>
    </row>
    <row r="353" spans="1:4" x14ac:dyDescent="0.2">
      <c r="A353">
        <v>23168</v>
      </c>
      <c r="B353" t="s">
        <v>223</v>
      </c>
      <c r="C353">
        <v>0</v>
      </c>
      <c r="D353">
        <v>53</v>
      </c>
    </row>
    <row r="354" spans="1:4" x14ac:dyDescent="0.2">
      <c r="A354">
        <v>23196</v>
      </c>
      <c r="B354" t="s">
        <v>46</v>
      </c>
      <c r="C354">
        <v>0</v>
      </c>
      <c r="D354">
        <v>60</v>
      </c>
    </row>
    <row r="355" spans="1:4" x14ac:dyDescent="0.2">
      <c r="A355">
        <v>23197</v>
      </c>
      <c r="B355" t="s">
        <v>224</v>
      </c>
      <c r="C355">
        <v>0</v>
      </c>
      <c r="D355">
        <v>50</v>
      </c>
    </row>
    <row r="356" spans="1:4" x14ac:dyDescent="0.2">
      <c r="A356">
        <v>23201</v>
      </c>
      <c r="B356" t="s">
        <v>225</v>
      </c>
      <c r="C356">
        <v>1</v>
      </c>
      <c r="D356">
        <v>67</v>
      </c>
    </row>
    <row r="357" spans="1:4" x14ac:dyDescent="0.2">
      <c r="A357">
        <v>23203</v>
      </c>
      <c r="B357" t="s">
        <v>46</v>
      </c>
      <c r="C357">
        <v>0</v>
      </c>
      <c r="D357">
        <v>56</v>
      </c>
    </row>
    <row r="358" spans="1:4" x14ac:dyDescent="0.2">
      <c r="A358">
        <v>23206</v>
      </c>
      <c r="B358" t="s">
        <v>44</v>
      </c>
      <c r="C358">
        <v>0</v>
      </c>
      <c r="D358">
        <v>57</v>
      </c>
    </row>
    <row r="359" spans="1:4" x14ac:dyDescent="0.2">
      <c r="A359">
        <v>23210</v>
      </c>
      <c r="B359" t="s">
        <v>226</v>
      </c>
      <c r="C359">
        <v>0</v>
      </c>
      <c r="D359">
        <v>43</v>
      </c>
    </row>
    <row r="360" spans="1:4" x14ac:dyDescent="0.2">
      <c r="A360">
        <v>23223</v>
      </c>
      <c r="B360" t="s">
        <v>227</v>
      </c>
      <c r="C360">
        <v>0</v>
      </c>
      <c r="D360">
        <v>57</v>
      </c>
    </row>
    <row r="361" spans="1:4" x14ac:dyDescent="0.2">
      <c r="A361">
        <v>23226</v>
      </c>
      <c r="B361" t="s">
        <v>44</v>
      </c>
      <c r="C361">
        <v>0</v>
      </c>
      <c r="D361">
        <v>48</v>
      </c>
    </row>
    <row r="362" spans="1:4" x14ac:dyDescent="0.2">
      <c r="A362">
        <v>23234</v>
      </c>
      <c r="B362" t="s">
        <v>33</v>
      </c>
      <c r="C362">
        <v>0</v>
      </c>
      <c r="D362">
        <v>78</v>
      </c>
    </row>
    <row r="363" spans="1:4" x14ac:dyDescent="0.2">
      <c r="A363">
        <v>23238</v>
      </c>
      <c r="B363" t="s">
        <v>33</v>
      </c>
      <c r="C363">
        <v>0</v>
      </c>
      <c r="D363">
        <v>63</v>
      </c>
    </row>
    <row r="364" spans="1:4" x14ac:dyDescent="0.2">
      <c r="A364">
        <v>23247</v>
      </c>
      <c r="B364" t="s">
        <v>228</v>
      </c>
      <c r="C364">
        <v>0</v>
      </c>
      <c r="D364">
        <v>64</v>
      </c>
    </row>
    <row r="365" spans="1:4" x14ac:dyDescent="0.2">
      <c r="A365">
        <v>23257</v>
      </c>
      <c r="B365" t="s">
        <v>229</v>
      </c>
      <c r="C365">
        <v>0</v>
      </c>
      <c r="D365">
        <v>38</v>
      </c>
    </row>
    <row r="366" spans="1:4" x14ac:dyDescent="0.2">
      <c r="A366">
        <v>23270</v>
      </c>
      <c r="B366" t="s">
        <v>230</v>
      </c>
      <c r="C366">
        <v>0</v>
      </c>
      <c r="D366">
        <v>54</v>
      </c>
    </row>
    <row r="367" spans="1:4" x14ac:dyDescent="0.2">
      <c r="A367">
        <v>23275</v>
      </c>
      <c r="B367" t="s">
        <v>231</v>
      </c>
      <c r="C367">
        <v>1</v>
      </c>
      <c r="D367">
        <v>69</v>
      </c>
    </row>
    <row r="368" spans="1:4" x14ac:dyDescent="0.2">
      <c r="A368">
        <v>23286</v>
      </c>
      <c r="B368" t="s">
        <v>232</v>
      </c>
      <c r="C368">
        <v>0</v>
      </c>
      <c r="D368">
        <v>47</v>
      </c>
    </row>
    <row r="369" spans="1:4" x14ac:dyDescent="0.2">
      <c r="A369">
        <v>23290</v>
      </c>
      <c r="B369" t="s">
        <v>46</v>
      </c>
      <c r="C369">
        <v>0</v>
      </c>
      <c r="D369">
        <v>54</v>
      </c>
    </row>
    <row r="370" spans="1:4" x14ac:dyDescent="0.2">
      <c r="A370">
        <v>23355</v>
      </c>
      <c r="B370" t="s">
        <v>33</v>
      </c>
      <c r="C370">
        <v>0</v>
      </c>
      <c r="D370">
        <v>47</v>
      </c>
    </row>
    <row r="371" spans="1:4" x14ac:dyDescent="0.2">
      <c r="A371">
        <v>23400</v>
      </c>
      <c r="B371" t="s">
        <v>233</v>
      </c>
      <c r="C371">
        <v>0</v>
      </c>
      <c r="D371">
        <v>39</v>
      </c>
    </row>
    <row r="372" spans="1:4" x14ac:dyDescent="0.2">
      <c r="A372">
        <v>23428</v>
      </c>
      <c r="B372" t="s">
        <v>46</v>
      </c>
      <c r="C372">
        <v>0</v>
      </c>
      <c r="D372">
        <v>44</v>
      </c>
    </row>
    <row r="373" spans="1:4" x14ac:dyDescent="0.2">
      <c r="A373">
        <v>23435</v>
      </c>
      <c r="B373" t="s">
        <v>234</v>
      </c>
      <c r="C373">
        <v>0</v>
      </c>
      <c r="D373">
        <v>64</v>
      </c>
    </row>
    <row r="374" spans="1:4" x14ac:dyDescent="0.2">
      <c r="A374">
        <v>23446</v>
      </c>
      <c r="B374" t="s">
        <v>33</v>
      </c>
      <c r="C374">
        <v>0</v>
      </c>
      <c r="D374">
        <v>77</v>
      </c>
    </row>
    <row r="375" spans="1:4" x14ac:dyDescent="0.2">
      <c r="A375">
        <v>23454</v>
      </c>
      <c r="B375" t="s">
        <v>46</v>
      </c>
      <c r="C375">
        <v>0</v>
      </c>
      <c r="D375">
        <v>70</v>
      </c>
    </row>
    <row r="376" spans="1:4" x14ac:dyDescent="0.2">
      <c r="A376">
        <v>23455</v>
      </c>
      <c r="B376" t="s">
        <v>33</v>
      </c>
      <c r="C376">
        <v>0</v>
      </c>
      <c r="D376">
        <v>54</v>
      </c>
    </row>
    <row r="377" spans="1:4" x14ac:dyDescent="0.2">
      <c r="A377">
        <v>23459</v>
      </c>
      <c r="B377" t="s">
        <v>46</v>
      </c>
      <c r="C377">
        <v>0</v>
      </c>
      <c r="D377">
        <v>41</v>
      </c>
    </row>
    <row r="378" spans="1:4" x14ac:dyDescent="0.2">
      <c r="A378">
        <v>23463</v>
      </c>
      <c r="B378" t="s">
        <v>109</v>
      </c>
      <c r="C378">
        <v>0</v>
      </c>
      <c r="D378">
        <v>60</v>
      </c>
    </row>
    <row r="379" spans="1:4" x14ac:dyDescent="0.2">
      <c r="A379">
        <v>23468</v>
      </c>
      <c r="B379" t="s">
        <v>121</v>
      </c>
      <c r="C379">
        <v>0</v>
      </c>
      <c r="D379">
        <v>48</v>
      </c>
    </row>
    <row r="380" spans="1:4" x14ac:dyDescent="0.2">
      <c r="A380">
        <v>23473</v>
      </c>
      <c r="B380" t="s">
        <v>235</v>
      </c>
      <c r="C380">
        <v>0</v>
      </c>
      <c r="D380">
        <v>55</v>
      </c>
    </row>
    <row r="381" spans="1:4" x14ac:dyDescent="0.2">
      <c r="A381">
        <v>23494</v>
      </c>
      <c r="B381" t="s">
        <v>33</v>
      </c>
      <c r="C381">
        <v>0</v>
      </c>
      <c r="D381">
        <v>65</v>
      </c>
    </row>
    <row r="382" spans="1:4" x14ac:dyDescent="0.2">
      <c r="A382">
        <v>23505</v>
      </c>
      <c r="B382" t="s">
        <v>236</v>
      </c>
      <c r="C382">
        <v>0</v>
      </c>
      <c r="D382">
        <v>71</v>
      </c>
    </row>
    <row r="383" spans="1:4" x14ac:dyDescent="0.2">
      <c r="A383">
        <v>23506</v>
      </c>
      <c r="B383" t="s">
        <v>46</v>
      </c>
      <c r="C383">
        <v>0</v>
      </c>
      <c r="D383">
        <v>88</v>
      </c>
    </row>
    <row r="384" spans="1:4" x14ac:dyDescent="0.2">
      <c r="A384">
        <v>23545</v>
      </c>
      <c r="B384" t="s">
        <v>237</v>
      </c>
      <c r="C384">
        <v>0</v>
      </c>
      <c r="D384">
        <v>58</v>
      </c>
    </row>
    <row r="385" spans="1:4" x14ac:dyDescent="0.2">
      <c r="A385">
        <v>23590</v>
      </c>
      <c r="B385" t="s">
        <v>52</v>
      </c>
      <c r="C385">
        <v>0</v>
      </c>
      <c r="D385">
        <v>66</v>
      </c>
    </row>
    <row r="386" spans="1:4" x14ac:dyDescent="0.2">
      <c r="A386">
        <v>23592</v>
      </c>
      <c r="B386" t="s">
        <v>175</v>
      </c>
      <c r="C386">
        <v>0</v>
      </c>
      <c r="D386">
        <v>64</v>
      </c>
    </row>
    <row r="387" spans="1:4" x14ac:dyDescent="0.2">
      <c r="A387">
        <v>23612</v>
      </c>
      <c r="B387" t="s">
        <v>238</v>
      </c>
      <c r="C387">
        <v>0</v>
      </c>
      <c r="D387">
        <v>37</v>
      </c>
    </row>
    <row r="388" spans="1:4" x14ac:dyDescent="0.2">
      <c r="A388">
        <v>23632</v>
      </c>
      <c r="B388" t="s">
        <v>239</v>
      </c>
      <c r="C388">
        <v>1</v>
      </c>
      <c r="D388">
        <v>84</v>
      </c>
    </row>
    <row r="389" spans="1:4" x14ac:dyDescent="0.2">
      <c r="A389">
        <v>23660</v>
      </c>
      <c r="B389" t="s">
        <v>240</v>
      </c>
      <c r="C389">
        <v>1</v>
      </c>
      <c r="D389">
        <v>64</v>
      </c>
    </row>
    <row r="390" spans="1:4" x14ac:dyDescent="0.2">
      <c r="A390">
        <v>23699</v>
      </c>
      <c r="B390" t="s">
        <v>46</v>
      </c>
      <c r="C390">
        <v>0</v>
      </c>
      <c r="D390">
        <v>63</v>
      </c>
    </row>
    <row r="391" spans="1:4" x14ac:dyDescent="0.2">
      <c r="A391">
        <v>23704</v>
      </c>
      <c r="B391" t="s">
        <v>241</v>
      </c>
      <c r="C391">
        <v>1</v>
      </c>
      <c r="D391">
        <v>63</v>
      </c>
    </row>
    <row r="392" spans="1:4" x14ac:dyDescent="0.2">
      <c r="A392">
        <v>23706</v>
      </c>
      <c r="B392" t="s">
        <v>121</v>
      </c>
      <c r="C392">
        <v>0</v>
      </c>
      <c r="D392">
        <v>56</v>
      </c>
    </row>
    <row r="393" spans="1:4" x14ac:dyDescent="0.2">
      <c r="A393">
        <v>23708</v>
      </c>
      <c r="B393" t="s">
        <v>65</v>
      </c>
      <c r="C393">
        <v>0</v>
      </c>
      <c r="D393">
        <v>71</v>
      </c>
    </row>
    <row r="394" spans="1:4" x14ac:dyDescent="0.2">
      <c r="A394">
        <v>23710</v>
      </c>
      <c r="B394" t="s">
        <v>175</v>
      </c>
      <c r="C394">
        <v>0</v>
      </c>
      <c r="D394">
        <v>40</v>
      </c>
    </row>
    <row r="395" spans="1:4" x14ac:dyDescent="0.2">
      <c r="A395">
        <v>23717</v>
      </c>
      <c r="B395" t="s">
        <v>33</v>
      </c>
      <c r="C395">
        <v>0</v>
      </c>
      <c r="D395">
        <v>61</v>
      </c>
    </row>
    <row r="396" spans="1:4" x14ac:dyDescent="0.2">
      <c r="A396">
        <v>23749</v>
      </c>
      <c r="B396" t="s">
        <v>242</v>
      </c>
      <c r="C396">
        <v>0</v>
      </c>
      <c r="D396">
        <v>55</v>
      </c>
    </row>
    <row r="397" spans="1:4" x14ac:dyDescent="0.2">
      <c r="A397">
        <v>23763</v>
      </c>
      <c r="B397" t="s">
        <v>46</v>
      </c>
      <c r="C397">
        <v>0</v>
      </c>
      <c r="D397">
        <v>40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6E4A9-2A50-2A47-B36D-1BCD4AB1BAEB}">
  <dimension ref="A1:T466"/>
  <sheetViews>
    <sheetView tabSelected="1" topLeftCell="A4" zoomScale="75" workbookViewId="0">
      <selection activeCell="AJ24" sqref="AJ24"/>
    </sheetView>
  </sheetViews>
  <sheetFormatPr baseColWidth="10" defaultRowHeight="16" x14ac:dyDescent="0.2"/>
  <cols>
    <col min="1" max="1" width="14.5" style="2" bestFit="1" customWidth="1"/>
    <col min="2" max="2" width="9" style="2"/>
    <col min="3" max="3" width="10.83203125" style="2"/>
    <col min="4" max="4" width="15.33203125" style="2" bestFit="1" customWidth="1"/>
    <col min="8" max="8" width="7.6640625" style="2" bestFit="1" customWidth="1"/>
    <col min="9" max="10" width="5" style="2" bestFit="1" customWidth="1"/>
    <col min="11" max="11" width="7.6640625" style="2" bestFit="1" customWidth="1"/>
    <col min="12" max="12" width="3.83203125" style="2" bestFit="1" customWidth="1"/>
    <col min="13" max="13" width="12.6640625" style="2" bestFit="1" customWidth="1"/>
    <col min="14" max="14" width="20" style="2" bestFit="1" customWidth="1"/>
    <col min="15" max="15" width="12.6640625" style="2" bestFit="1" customWidth="1"/>
    <col min="16" max="16" width="16.83203125" style="2" bestFit="1" customWidth="1"/>
    <col min="17" max="17" width="20.5" style="12" bestFit="1" customWidth="1"/>
    <col min="18" max="18" width="21" style="19" bestFit="1" customWidth="1"/>
    <col min="19" max="19" width="7.5" style="9" bestFit="1" customWidth="1"/>
    <col min="20" max="20" width="9.5" style="18" bestFit="1" customWidth="1"/>
  </cols>
  <sheetData>
    <row r="1" spans="1:20" x14ac:dyDescent="0.2">
      <c r="A1" s="1" t="s">
        <v>3</v>
      </c>
      <c r="B1" s="1" t="s">
        <v>0</v>
      </c>
      <c r="C1" s="1" t="s">
        <v>2</v>
      </c>
      <c r="D1" s="1" t="s">
        <v>1</v>
      </c>
    </row>
    <row r="2" spans="1:20" x14ac:dyDescent="0.2">
      <c r="A2" s="2">
        <v>22204</v>
      </c>
      <c r="B2" s="2">
        <v>1940</v>
      </c>
      <c r="C2" s="2">
        <v>51</v>
      </c>
      <c r="D2" s="2">
        <v>0</v>
      </c>
      <c r="E2" s="2"/>
      <c r="F2" s="3"/>
      <c r="G2" s="3"/>
      <c r="H2" s="34" t="s">
        <v>4</v>
      </c>
      <c r="I2" s="34"/>
    </row>
    <row r="3" spans="1:20" x14ac:dyDescent="0.2">
      <c r="A3" s="2">
        <v>20694</v>
      </c>
      <c r="B3" s="2">
        <v>1941</v>
      </c>
      <c r="C3" s="2">
        <v>50</v>
      </c>
      <c r="D3" s="2">
        <v>0</v>
      </c>
      <c r="E3" s="2"/>
      <c r="F3" s="3"/>
      <c r="G3" s="4"/>
      <c r="H3" s="4" t="s">
        <v>5</v>
      </c>
      <c r="I3" s="4" t="s">
        <v>6</v>
      </c>
      <c r="K3" s="3" t="s">
        <v>14</v>
      </c>
      <c r="L3" s="3">
        <v>50</v>
      </c>
      <c r="N3" s="17" t="s">
        <v>22</v>
      </c>
      <c r="O3" s="16">
        <f>AVERAGE(D2:D397)</f>
        <v>0.14646464646464646</v>
      </c>
    </row>
    <row r="4" spans="1:20" x14ac:dyDescent="0.2">
      <c r="A4" s="2">
        <v>21169</v>
      </c>
      <c r="B4" s="2">
        <v>1949</v>
      </c>
      <c r="C4" s="2">
        <v>53</v>
      </c>
      <c r="D4" s="2">
        <v>0</v>
      </c>
      <c r="E4" s="2"/>
      <c r="F4" s="3" t="s">
        <v>9</v>
      </c>
      <c r="G4" s="4" t="s">
        <v>7</v>
      </c>
      <c r="H4" s="5">
        <f>COUNTIFS(D2:D399,1,C2:C399,_xlfn.CONCAT("&gt;=",L3))</f>
        <v>46</v>
      </c>
      <c r="I4" s="5">
        <f>COUNTIFS(D2:D399,0,C2:C399,_xlfn.CONCAT("&gt;=",L3))</f>
        <v>263</v>
      </c>
      <c r="N4" s="17" t="s">
        <v>23</v>
      </c>
      <c r="O4" s="16">
        <f>1-O3</f>
        <v>0.85353535353535359</v>
      </c>
    </row>
    <row r="5" spans="1:20" x14ac:dyDescent="0.2">
      <c r="A5" s="2">
        <v>21118</v>
      </c>
      <c r="B5" s="2">
        <v>1954</v>
      </c>
      <c r="C5" s="2">
        <v>54</v>
      </c>
      <c r="D5" s="2">
        <v>0</v>
      </c>
      <c r="E5" s="2"/>
      <c r="F5" s="3"/>
      <c r="G5" s="4" t="s">
        <v>8</v>
      </c>
      <c r="H5" s="5">
        <f>COUNTIFS(D2:D399,1,C2:C399,_xlfn.CONCAT("&lt;",L3))</f>
        <v>12</v>
      </c>
      <c r="I5" s="5">
        <f>COUNTIFS(D2:D399,0,C2:C399,_xlfn.CONCAT("&lt;",L3))</f>
        <v>75</v>
      </c>
    </row>
    <row r="6" spans="1:20" x14ac:dyDescent="0.2">
      <c r="A6" s="2">
        <v>22221</v>
      </c>
      <c r="B6" s="2">
        <v>1955</v>
      </c>
      <c r="C6" s="2">
        <v>77</v>
      </c>
      <c r="D6" s="2">
        <v>0</v>
      </c>
      <c r="E6" s="2"/>
      <c r="F6" s="2"/>
      <c r="G6" s="2"/>
    </row>
    <row r="7" spans="1:20" x14ac:dyDescent="0.2">
      <c r="A7" s="2">
        <v>21863</v>
      </c>
      <c r="B7" s="2">
        <v>1957</v>
      </c>
      <c r="C7" s="2">
        <v>57</v>
      </c>
      <c r="D7" s="2">
        <v>1</v>
      </c>
      <c r="E7" s="2"/>
    </row>
    <row r="8" spans="1:20" x14ac:dyDescent="0.2">
      <c r="A8" s="2">
        <v>20499</v>
      </c>
      <c r="B8" s="2">
        <v>1961</v>
      </c>
      <c r="C8" s="2">
        <v>37</v>
      </c>
      <c r="D8" s="2">
        <v>0</v>
      </c>
      <c r="E8" s="2"/>
    </row>
    <row r="9" spans="1:20" x14ac:dyDescent="0.2">
      <c r="A9" s="2">
        <v>19723</v>
      </c>
      <c r="B9" s="2">
        <v>1962</v>
      </c>
      <c r="C9" s="2">
        <v>44</v>
      </c>
      <c r="D9" s="2">
        <v>0</v>
      </c>
      <c r="E9" s="2"/>
    </row>
    <row r="10" spans="1:20" x14ac:dyDescent="0.2">
      <c r="A10" s="2">
        <v>21991</v>
      </c>
      <c r="B10" s="2">
        <v>1962</v>
      </c>
      <c r="C10" s="2">
        <v>48</v>
      </c>
      <c r="D10" s="2">
        <v>0</v>
      </c>
      <c r="E10" s="2"/>
    </row>
    <row r="11" spans="1:20" x14ac:dyDescent="0.2">
      <c r="A11" s="2">
        <v>21999</v>
      </c>
      <c r="B11" s="2">
        <v>1962</v>
      </c>
      <c r="C11" s="2">
        <v>35</v>
      </c>
      <c r="D11" s="2">
        <v>0</v>
      </c>
      <c r="E11" s="2"/>
    </row>
    <row r="12" spans="1:20" x14ac:dyDescent="0.2">
      <c r="A12" s="2">
        <v>21975</v>
      </c>
      <c r="B12" s="2">
        <v>1963</v>
      </c>
      <c r="C12" s="2">
        <v>56</v>
      </c>
      <c r="D12" s="2">
        <v>0</v>
      </c>
      <c r="E12" s="2"/>
    </row>
    <row r="13" spans="1:20" x14ac:dyDescent="0.2">
      <c r="A13" s="2">
        <v>22478</v>
      </c>
      <c r="B13" s="2">
        <v>1963</v>
      </c>
      <c r="C13" s="2">
        <v>37</v>
      </c>
      <c r="D13" s="2">
        <v>0</v>
      </c>
      <c r="E13" s="2"/>
    </row>
    <row r="14" spans="1:20" x14ac:dyDescent="0.2">
      <c r="A14" s="2">
        <v>23435</v>
      </c>
      <c r="B14" s="2">
        <v>1963</v>
      </c>
      <c r="C14" s="2">
        <v>64</v>
      </c>
      <c r="D14" s="2">
        <v>0</v>
      </c>
      <c r="E14" s="2"/>
      <c r="P14" s="2" t="s">
        <v>19</v>
      </c>
    </row>
    <row r="15" spans="1:20" x14ac:dyDescent="0.2">
      <c r="A15" s="2">
        <v>22172</v>
      </c>
      <c r="B15" s="2">
        <v>1964</v>
      </c>
      <c r="C15" s="2">
        <v>64</v>
      </c>
      <c r="D15" s="2">
        <v>0</v>
      </c>
      <c r="E15" s="2"/>
      <c r="H15" s="7" t="s">
        <v>14</v>
      </c>
      <c r="I15" s="7" t="s">
        <v>10</v>
      </c>
      <c r="J15" s="7" t="s">
        <v>11</v>
      </c>
      <c r="K15" s="7" t="s">
        <v>13</v>
      </c>
      <c r="L15" s="7" t="s">
        <v>12</v>
      </c>
      <c r="M15" s="8" t="s">
        <v>15</v>
      </c>
      <c r="N15" s="8" t="s">
        <v>16</v>
      </c>
      <c r="O15" s="8" t="s">
        <v>17</v>
      </c>
      <c r="P15" s="8" t="s">
        <v>18</v>
      </c>
      <c r="Q15" s="13" t="s">
        <v>20</v>
      </c>
      <c r="R15" s="20" t="s">
        <v>26</v>
      </c>
      <c r="S15" s="15" t="s">
        <v>21</v>
      </c>
    </row>
    <row r="16" spans="1:20" x14ac:dyDescent="0.2">
      <c r="A16" s="2">
        <v>19428</v>
      </c>
      <c r="B16" s="2">
        <v>1965</v>
      </c>
      <c r="C16" s="2">
        <v>52</v>
      </c>
      <c r="D16" s="2">
        <v>0</v>
      </c>
      <c r="E16" s="2"/>
      <c r="H16" s="7">
        <v>31</v>
      </c>
      <c r="I16" s="6">
        <f>COUNTIFS($D$2:$D$397,1,$C$2:$C$397,_xlfn.CONCAT("&gt;=",H16))</f>
        <v>58</v>
      </c>
      <c r="J16" s="6">
        <f>COUNTIFS($D$2:$D$397,0,$C$2:$C$397,_xlfn.CONCAT("&gt;=",H16))</f>
        <v>338</v>
      </c>
      <c r="K16" s="6">
        <f>COUNTIFS($D$2:$D$397,0,$C$2:$C$397,_xlfn.CONCAT("&lt;",H16))</f>
        <v>0</v>
      </c>
      <c r="L16" s="6">
        <f>COUNTIFS($D$2:$D$397,1,$C$2:$C$397,_xlfn.CONCAT("&lt;",H16))</f>
        <v>0</v>
      </c>
      <c r="M16" s="10">
        <f>I16/(I16+L16)</f>
        <v>1</v>
      </c>
      <c r="N16" s="10">
        <f>K16/(K16+J16)</f>
        <v>0</v>
      </c>
      <c r="O16" s="11">
        <f>1-M16</f>
        <v>0</v>
      </c>
      <c r="P16" s="11">
        <f>1-N16</f>
        <v>1</v>
      </c>
      <c r="Q16" s="14">
        <f>M16+N16-1</f>
        <v>0</v>
      </c>
      <c r="R16" s="10">
        <f>M16+N16-1</f>
        <v>0</v>
      </c>
      <c r="S16" s="9">
        <f t="shared" ref="S16:S47" si="0">AVERAGE(M16,N16)</f>
        <v>0.5</v>
      </c>
      <c r="T16" s="18">
        <f>$O$3*M16+$O$4*N16</f>
        <v>0.14646464646464646</v>
      </c>
    </row>
    <row r="17" spans="1:20" x14ac:dyDescent="0.2">
      <c r="A17" s="2">
        <v>21159</v>
      </c>
      <c r="B17" s="2">
        <v>1965</v>
      </c>
      <c r="C17" s="2">
        <v>50</v>
      </c>
      <c r="D17" s="2">
        <v>1</v>
      </c>
      <c r="E17" s="2"/>
      <c r="H17" s="7">
        <v>35</v>
      </c>
      <c r="I17" s="6">
        <f t="shared" ref="I17:I71" si="1">COUNTIFS($D$2:$D$397,1,$C$2:$C$397,_xlfn.CONCAT("&gt;=",H17))</f>
        <v>57</v>
      </c>
      <c r="J17" s="6">
        <f t="shared" ref="J17:J71" si="2">COUNTIFS($D$2:$D$397,0,$C$2:$C$397,_xlfn.CONCAT("&gt;=",H17))</f>
        <v>338</v>
      </c>
      <c r="K17" s="6">
        <f t="shared" ref="K17:K71" si="3">COUNTIFS($D$2:$D$397,0,$C$2:$C$397,_xlfn.CONCAT("&lt;",H17))</f>
        <v>0</v>
      </c>
      <c r="L17" s="6">
        <f t="shared" ref="L17:L71" si="4">COUNTIFS($D$2:$D$397,1,$C$2:$C$397,_xlfn.CONCAT("&lt;",H17))</f>
        <v>1</v>
      </c>
      <c r="M17" s="10">
        <f t="shared" ref="M17:M71" si="5">I17/(I17+L17)</f>
        <v>0.98275862068965514</v>
      </c>
      <c r="N17" s="10">
        <f t="shared" ref="N17:N71" si="6">K17/(K17+J17)</f>
        <v>0</v>
      </c>
      <c r="O17" s="11">
        <f t="shared" ref="O17:O71" si="7">1-M17</f>
        <v>1.7241379310344862E-2</v>
      </c>
      <c r="P17" s="11">
        <f t="shared" ref="P17:P71" si="8">1-N17</f>
        <v>1</v>
      </c>
      <c r="Q17" s="14">
        <f>M17+N17-1</f>
        <v>-1.7241379310344862E-2</v>
      </c>
      <c r="R17" s="10">
        <f t="shared" ref="R17:R71" si="9">M17+N17-1</f>
        <v>-1.7241379310344862E-2</v>
      </c>
      <c r="S17" s="9">
        <f t="shared" si="0"/>
        <v>0.49137931034482757</v>
      </c>
      <c r="T17" s="18">
        <f t="shared" ref="T17:T71" si="10">$O$3*M17+$O$4*N17</f>
        <v>0.14393939393939392</v>
      </c>
    </row>
    <row r="18" spans="1:20" x14ac:dyDescent="0.2">
      <c r="A18" s="2">
        <v>21002</v>
      </c>
      <c r="B18" s="2">
        <v>1966</v>
      </c>
      <c r="C18" s="2">
        <v>48</v>
      </c>
      <c r="D18" s="2">
        <v>0</v>
      </c>
      <c r="E18" s="2"/>
      <c r="H18" s="7">
        <v>36</v>
      </c>
      <c r="I18" s="6">
        <f t="shared" si="1"/>
        <v>57</v>
      </c>
      <c r="J18" s="6">
        <f t="shared" si="2"/>
        <v>336</v>
      </c>
      <c r="K18" s="6">
        <f t="shared" si="3"/>
        <v>2</v>
      </c>
      <c r="L18" s="6">
        <f t="shared" si="4"/>
        <v>1</v>
      </c>
      <c r="M18" s="10">
        <f t="shared" si="5"/>
        <v>0.98275862068965514</v>
      </c>
      <c r="N18" s="10">
        <f t="shared" si="6"/>
        <v>5.9171597633136093E-3</v>
      </c>
      <c r="O18" s="11">
        <f t="shared" si="7"/>
        <v>1.7241379310344862E-2</v>
      </c>
      <c r="P18" s="11">
        <f t="shared" si="8"/>
        <v>0.99408284023668636</v>
      </c>
      <c r="Q18" s="14">
        <f t="shared" ref="Q18:Q71" si="11">M18+N18-1</f>
        <v>-1.1324219547031222E-2</v>
      </c>
      <c r="R18" s="10">
        <f t="shared" si="9"/>
        <v>-1.1324219547031222E-2</v>
      </c>
      <c r="S18" s="9">
        <f t="shared" si="0"/>
        <v>0.49433789022648439</v>
      </c>
      <c r="T18" s="18">
        <f t="shared" si="10"/>
        <v>0.14898989898989898</v>
      </c>
    </row>
    <row r="19" spans="1:20" x14ac:dyDescent="0.2">
      <c r="A19" s="2">
        <v>23545</v>
      </c>
      <c r="B19" s="2">
        <v>1966</v>
      </c>
      <c r="C19" s="2">
        <v>58</v>
      </c>
      <c r="D19" s="2">
        <v>0</v>
      </c>
      <c r="E19" s="2"/>
      <c r="H19" s="7">
        <v>37</v>
      </c>
      <c r="I19" s="6">
        <f t="shared" si="1"/>
        <v>57</v>
      </c>
      <c r="J19" s="6">
        <f t="shared" si="2"/>
        <v>335</v>
      </c>
      <c r="K19" s="6">
        <f t="shared" si="3"/>
        <v>3</v>
      </c>
      <c r="L19" s="6">
        <f t="shared" si="4"/>
        <v>1</v>
      </c>
      <c r="M19" s="10">
        <f t="shared" si="5"/>
        <v>0.98275862068965514</v>
      </c>
      <c r="N19" s="10">
        <f t="shared" si="6"/>
        <v>8.8757396449704144E-3</v>
      </c>
      <c r="O19" s="11">
        <f t="shared" si="7"/>
        <v>1.7241379310344862E-2</v>
      </c>
      <c r="P19" s="11">
        <f t="shared" si="8"/>
        <v>0.99112426035502954</v>
      </c>
      <c r="Q19" s="14">
        <f t="shared" si="11"/>
        <v>-8.3656396653744025E-3</v>
      </c>
      <c r="R19" s="10">
        <f t="shared" si="9"/>
        <v>-8.3656396653744025E-3</v>
      </c>
      <c r="S19" s="9">
        <f t="shared" si="0"/>
        <v>0.4958171801673128</v>
      </c>
      <c r="T19" s="18">
        <f t="shared" si="10"/>
        <v>0.15151515151515149</v>
      </c>
    </row>
    <row r="20" spans="1:20" x14ac:dyDescent="0.2">
      <c r="A20" s="2">
        <v>19738</v>
      </c>
      <c r="B20" s="2">
        <v>1967</v>
      </c>
      <c r="C20" s="2">
        <v>48</v>
      </c>
      <c r="D20" s="2">
        <v>0</v>
      </c>
      <c r="E20" s="2"/>
      <c r="H20" s="7">
        <v>38</v>
      </c>
      <c r="I20" s="6">
        <f t="shared" si="1"/>
        <v>57</v>
      </c>
      <c r="J20" s="6">
        <f t="shared" si="2"/>
        <v>330</v>
      </c>
      <c r="K20" s="6">
        <f t="shared" si="3"/>
        <v>8</v>
      </c>
      <c r="L20" s="6">
        <f t="shared" si="4"/>
        <v>1</v>
      </c>
      <c r="M20" s="10">
        <f t="shared" si="5"/>
        <v>0.98275862068965514</v>
      </c>
      <c r="N20" s="10">
        <f t="shared" si="6"/>
        <v>2.3668639053254437E-2</v>
      </c>
      <c r="O20" s="11">
        <f t="shared" si="7"/>
        <v>1.7241379310344862E-2</v>
      </c>
      <c r="P20" s="11">
        <f t="shared" si="8"/>
        <v>0.97633136094674555</v>
      </c>
      <c r="Q20" s="14">
        <f t="shared" si="11"/>
        <v>6.4272597429095857E-3</v>
      </c>
      <c r="R20" s="10">
        <f t="shared" si="9"/>
        <v>6.4272597429095857E-3</v>
      </c>
      <c r="S20" s="9">
        <f t="shared" si="0"/>
        <v>0.50321362987145479</v>
      </c>
      <c r="T20" s="18">
        <f t="shared" si="10"/>
        <v>0.16414141414141412</v>
      </c>
    </row>
    <row r="21" spans="1:20" x14ac:dyDescent="0.2">
      <c r="A21" s="2">
        <v>20759</v>
      </c>
      <c r="B21" s="2">
        <v>1967</v>
      </c>
      <c r="C21" s="2">
        <v>49</v>
      </c>
      <c r="D21" s="2">
        <v>0</v>
      </c>
      <c r="E21" s="2"/>
      <c r="H21" s="7">
        <v>39</v>
      </c>
      <c r="I21" s="6">
        <f t="shared" si="1"/>
        <v>57</v>
      </c>
      <c r="J21" s="6">
        <f t="shared" si="2"/>
        <v>324</v>
      </c>
      <c r="K21" s="6">
        <f t="shared" si="3"/>
        <v>14</v>
      </c>
      <c r="L21" s="6">
        <f t="shared" si="4"/>
        <v>1</v>
      </c>
      <c r="M21" s="10">
        <f t="shared" si="5"/>
        <v>0.98275862068965514</v>
      </c>
      <c r="N21" s="10">
        <f t="shared" si="6"/>
        <v>4.142011834319527E-2</v>
      </c>
      <c r="O21" s="11">
        <f t="shared" si="7"/>
        <v>1.7241379310344862E-2</v>
      </c>
      <c r="P21" s="11">
        <f t="shared" si="8"/>
        <v>0.95857988165680474</v>
      </c>
      <c r="Q21" s="14">
        <f t="shared" si="11"/>
        <v>2.4178739032850505E-2</v>
      </c>
      <c r="R21" s="10">
        <f t="shared" si="9"/>
        <v>2.4178739032850505E-2</v>
      </c>
      <c r="S21" s="9">
        <f t="shared" si="0"/>
        <v>0.51208936951642525</v>
      </c>
      <c r="T21" s="18">
        <f t="shared" si="10"/>
        <v>0.17929292929292928</v>
      </c>
    </row>
    <row r="22" spans="1:20" x14ac:dyDescent="0.2">
      <c r="A22" s="2">
        <v>21622</v>
      </c>
      <c r="B22" s="2">
        <v>1967</v>
      </c>
      <c r="C22" s="2">
        <v>52</v>
      </c>
      <c r="D22" s="2">
        <v>0</v>
      </c>
      <c r="E22" s="2"/>
      <c r="H22" s="7">
        <v>40</v>
      </c>
      <c r="I22" s="6">
        <f t="shared" si="1"/>
        <v>57</v>
      </c>
      <c r="J22" s="6">
        <f t="shared" si="2"/>
        <v>320</v>
      </c>
      <c r="K22" s="6">
        <f t="shared" si="3"/>
        <v>18</v>
      </c>
      <c r="L22" s="6">
        <f t="shared" si="4"/>
        <v>1</v>
      </c>
      <c r="M22" s="10">
        <f t="shared" si="5"/>
        <v>0.98275862068965514</v>
      </c>
      <c r="N22" s="10">
        <f t="shared" si="6"/>
        <v>5.3254437869822487E-2</v>
      </c>
      <c r="O22" s="11">
        <f t="shared" si="7"/>
        <v>1.7241379310344862E-2</v>
      </c>
      <c r="P22" s="11">
        <f t="shared" si="8"/>
        <v>0.94674556213017746</v>
      </c>
      <c r="Q22" s="14">
        <f t="shared" si="11"/>
        <v>3.6013058559477562E-2</v>
      </c>
      <c r="R22" s="10">
        <f t="shared" si="9"/>
        <v>3.6013058559477562E-2</v>
      </c>
      <c r="S22" s="9">
        <f t="shared" si="0"/>
        <v>0.51800652927973878</v>
      </c>
      <c r="T22" s="18">
        <f t="shared" si="10"/>
        <v>0.18939393939393939</v>
      </c>
    </row>
    <row r="23" spans="1:20" x14ac:dyDescent="0.2">
      <c r="A23" s="2">
        <v>22170</v>
      </c>
      <c r="B23" s="2">
        <v>1967</v>
      </c>
      <c r="C23" s="2">
        <v>68</v>
      </c>
      <c r="D23" s="2">
        <v>0</v>
      </c>
      <c r="E23" s="2"/>
      <c r="H23" s="7">
        <v>41</v>
      </c>
      <c r="I23" s="6">
        <f t="shared" si="1"/>
        <v>57</v>
      </c>
      <c r="J23" s="6">
        <f t="shared" si="2"/>
        <v>315</v>
      </c>
      <c r="K23" s="6">
        <f t="shared" si="3"/>
        <v>23</v>
      </c>
      <c r="L23" s="6">
        <f t="shared" si="4"/>
        <v>1</v>
      </c>
      <c r="M23" s="10">
        <f t="shared" si="5"/>
        <v>0.98275862068965514</v>
      </c>
      <c r="N23" s="10">
        <f t="shared" si="6"/>
        <v>6.8047337278106509E-2</v>
      </c>
      <c r="O23" s="11">
        <f t="shared" si="7"/>
        <v>1.7241379310344862E-2</v>
      </c>
      <c r="P23" s="11">
        <f t="shared" si="8"/>
        <v>0.93195266272189348</v>
      </c>
      <c r="Q23" s="14">
        <f t="shared" si="11"/>
        <v>5.080595796776155E-2</v>
      </c>
      <c r="R23" s="10">
        <f t="shared" si="9"/>
        <v>5.080595796776155E-2</v>
      </c>
      <c r="S23" s="9">
        <f t="shared" si="0"/>
        <v>0.52540297898388078</v>
      </c>
      <c r="T23" s="18">
        <f t="shared" si="10"/>
        <v>0.20202020202020202</v>
      </c>
    </row>
    <row r="24" spans="1:20" x14ac:dyDescent="0.2">
      <c r="A24" s="2">
        <v>19364</v>
      </c>
      <c r="B24" s="2">
        <v>1968</v>
      </c>
      <c r="C24" s="2">
        <v>64</v>
      </c>
      <c r="D24" s="2">
        <v>0</v>
      </c>
      <c r="E24" s="2"/>
      <c r="H24" s="7">
        <v>42</v>
      </c>
      <c r="I24" s="6">
        <f t="shared" si="1"/>
        <v>55</v>
      </c>
      <c r="J24" s="6">
        <f t="shared" si="2"/>
        <v>314</v>
      </c>
      <c r="K24" s="6">
        <f t="shared" si="3"/>
        <v>24</v>
      </c>
      <c r="L24" s="6">
        <f t="shared" si="4"/>
        <v>3</v>
      </c>
      <c r="M24" s="10">
        <f t="shared" si="5"/>
        <v>0.94827586206896552</v>
      </c>
      <c r="N24" s="10">
        <f t="shared" si="6"/>
        <v>7.1005917159763315E-2</v>
      </c>
      <c r="O24" s="11">
        <f t="shared" si="7"/>
        <v>5.1724137931034475E-2</v>
      </c>
      <c r="P24" s="11">
        <f t="shared" si="8"/>
        <v>0.92899408284023666</v>
      </c>
      <c r="Q24" s="14">
        <f t="shared" si="11"/>
        <v>1.9281779228728757E-2</v>
      </c>
      <c r="R24" s="10">
        <f t="shared" si="9"/>
        <v>1.9281779228728757E-2</v>
      </c>
      <c r="S24" s="9">
        <f t="shared" si="0"/>
        <v>0.50964088961436438</v>
      </c>
      <c r="T24" s="18">
        <f t="shared" si="10"/>
        <v>0.1994949494949495</v>
      </c>
    </row>
    <row r="25" spans="1:20" x14ac:dyDescent="0.2">
      <c r="A25" s="2">
        <v>22835</v>
      </c>
      <c r="B25" s="2">
        <v>1968</v>
      </c>
      <c r="C25" s="2">
        <v>51</v>
      </c>
      <c r="D25" s="2">
        <v>0</v>
      </c>
      <c r="E25" s="2"/>
      <c r="H25" s="7">
        <v>43</v>
      </c>
      <c r="I25" s="6">
        <f t="shared" si="1"/>
        <v>55</v>
      </c>
      <c r="J25" s="6">
        <f t="shared" si="2"/>
        <v>312</v>
      </c>
      <c r="K25" s="6">
        <f t="shared" si="3"/>
        <v>26</v>
      </c>
      <c r="L25" s="6">
        <f t="shared" si="4"/>
        <v>3</v>
      </c>
      <c r="M25" s="10">
        <f t="shared" si="5"/>
        <v>0.94827586206896552</v>
      </c>
      <c r="N25" s="10">
        <f t="shared" si="6"/>
        <v>7.6923076923076927E-2</v>
      </c>
      <c r="O25" s="11">
        <f t="shared" si="7"/>
        <v>5.1724137931034475E-2</v>
      </c>
      <c r="P25" s="11">
        <f t="shared" si="8"/>
        <v>0.92307692307692313</v>
      </c>
      <c r="Q25" s="14">
        <f t="shared" si="11"/>
        <v>2.5198938992042397E-2</v>
      </c>
      <c r="R25" s="10">
        <f t="shared" si="9"/>
        <v>2.5198938992042397E-2</v>
      </c>
      <c r="S25" s="9">
        <f t="shared" si="0"/>
        <v>0.5125994694960212</v>
      </c>
      <c r="T25" s="18">
        <f t="shared" si="10"/>
        <v>0.20454545454545456</v>
      </c>
    </row>
    <row r="26" spans="1:20" x14ac:dyDescent="0.2">
      <c r="A26" s="2">
        <v>22913</v>
      </c>
      <c r="B26" s="2">
        <v>1968</v>
      </c>
      <c r="C26" s="2">
        <v>45</v>
      </c>
      <c r="D26" s="2">
        <v>0</v>
      </c>
      <c r="E26" s="2"/>
      <c r="H26" s="7">
        <v>44</v>
      </c>
      <c r="I26" s="6">
        <f t="shared" si="1"/>
        <v>53</v>
      </c>
      <c r="J26" s="6">
        <f t="shared" si="2"/>
        <v>309</v>
      </c>
      <c r="K26" s="6">
        <f t="shared" si="3"/>
        <v>29</v>
      </c>
      <c r="L26" s="6">
        <f t="shared" si="4"/>
        <v>5</v>
      </c>
      <c r="M26" s="10">
        <f t="shared" si="5"/>
        <v>0.91379310344827591</v>
      </c>
      <c r="N26" s="10">
        <f t="shared" si="6"/>
        <v>8.5798816568047331E-2</v>
      </c>
      <c r="O26" s="11">
        <f t="shared" si="7"/>
        <v>8.6206896551724088E-2</v>
      </c>
      <c r="P26" s="11">
        <f t="shared" si="8"/>
        <v>0.91420118343195267</v>
      </c>
      <c r="Q26" s="14">
        <f t="shared" si="11"/>
        <v>-4.080799836767568E-4</v>
      </c>
      <c r="R26" s="10">
        <f t="shared" si="9"/>
        <v>-4.080799836767568E-4</v>
      </c>
      <c r="S26" s="9">
        <f t="shared" si="0"/>
        <v>0.49979596000816162</v>
      </c>
      <c r="T26" s="18">
        <f t="shared" si="10"/>
        <v>0.20707070707070707</v>
      </c>
    </row>
    <row r="27" spans="1:20" x14ac:dyDescent="0.2">
      <c r="A27" s="2">
        <v>20805</v>
      </c>
      <c r="B27" s="2">
        <v>1969</v>
      </c>
      <c r="C27" s="2">
        <v>52</v>
      </c>
      <c r="D27" s="2">
        <v>0</v>
      </c>
      <c r="E27" s="2"/>
      <c r="H27" s="7">
        <v>45</v>
      </c>
      <c r="I27" s="6">
        <f t="shared" si="1"/>
        <v>52</v>
      </c>
      <c r="J27" s="6">
        <f t="shared" si="2"/>
        <v>301</v>
      </c>
      <c r="K27" s="6">
        <f t="shared" si="3"/>
        <v>37</v>
      </c>
      <c r="L27" s="6">
        <f t="shared" si="4"/>
        <v>6</v>
      </c>
      <c r="M27" s="10">
        <f t="shared" si="5"/>
        <v>0.89655172413793105</v>
      </c>
      <c r="N27" s="10">
        <f t="shared" si="6"/>
        <v>0.10946745562130178</v>
      </c>
      <c r="O27" s="11">
        <f t="shared" si="7"/>
        <v>0.10344827586206895</v>
      </c>
      <c r="P27" s="11">
        <f t="shared" si="8"/>
        <v>0.89053254437869822</v>
      </c>
      <c r="Q27" s="14">
        <f t="shared" si="11"/>
        <v>6.0191797592328289E-3</v>
      </c>
      <c r="R27" s="10">
        <f t="shared" si="9"/>
        <v>6.0191797592328289E-3</v>
      </c>
      <c r="S27" s="9">
        <f t="shared" si="0"/>
        <v>0.50300958987961641</v>
      </c>
      <c r="T27" s="18">
        <f t="shared" si="10"/>
        <v>0.22474747474747475</v>
      </c>
    </row>
    <row r="28" spans="1:20" x14ac:dyDescent="0.2">
      <c r="A28" s="2">
        <v>21492</v>
      </c>
      <c r="B28" s="2">
        <v>1969</v>
      </c>
      <c r="C28" s="2">
        <v>40</v>
      </c>
      <c r="D28" s="2">
        <v>0</v>
      </c>
      <c r="E28" s="2"/>
      <c r="H28" s="7">
        <v>46</v>
      </c>
      <c r="I28" s="6">
        <f t="shared" si="1"/>
        <v>51</v>
      </c>
      <c r="J28" s="6">
        <f t="shared" si="2"/>
        <v>292</v>
      </c>
      <c r="K28" s="6">
        <f t="shared" si="3"/>
        <v>46</v>
      </c>
      <c r="L28" s="6">
        <f t="shared" si="4"/>
        <v>7</v>
      </c>
      <c r="M28" s="10">
        <f t="shared" si="5"/>
        <v>0.87931034482758619</v>
      </c>
      <c r="N28" s="10">
        <f t="shared" si="6"/>
        <v>0.13609467455621302</v>
      </c>
      <c r="O28" s="11">
        <f t="shared" si="7"/>
        <v>0.12068965517241381</v>
      </c>
      <c r="P28" s="11">
        <f t="shared" si="8"/>
        <v>0.86390532544378695</v>
      </c>
      <c r="Q28" s="14">
        <f t="shared" si="11"/>
        <v>1.5405019383799123E-2</v>
      </c>
      <c r="R28" s="10">
        <f t="shared" si="9"/>
        <v>1.5405019383799123E-2</v>
      </c>
      <c r="S28" s="9">
        <f t="shared" si="0"/>
        <v>0.50770250969189956</v>
      </c>
      <c r="T28" s="18">
        <f t="shared" si="10"/>
        <v>0.24494949494949497</v>
      </c>
    </row>
    <row r="29" spans="1:20" x14ac:dyDescent="0.2">
      <c r="A29" s="2">
        <v>21960</v>
      </c>
      <c r="B29" s="2">
        <v>1969</v>
      </c>
      <c r="C29" s="2">
        <v>49</v>
      </c>
      <c r="D29" s="2">
        <v>0</v>
      </c>
      <c r="E29" s="2"/>
      <c r="H29" s="7">
        <v>47</v>
      </c>
      <c r="I29" s="6">
        <f t="shared" si="1"/>
        <v>51</v>
      </c>
      <c r="J29" s="6">
        <f t="shared" si="2"/>
        <v>289</v>
      </c>
      <c r="K29" s="6">
        <f t="shared" si="3"/>
        <v>49</v>
      </c>
      <c r="L29" s="6">
        <f t="shared" si="4"/>
        <v>7</v>
      </c>
      <c r="M29" s="10">
        <f t="shared" si="5"/>
        <v>0.87931034482758619</v>
      </c>
      <c r="N29" s="10">
        <f t="shared" si="6"/>
        <v>0.14497041420118342</v>
      </c>
      <c r="O29" s="11">
        <f t="shared" si="7"/>
        <v>0.12068965517241381</v>
      </c>
      <c r="P29" s="11">
        <f t="shared" si="8"/>
        <v>0.8550295857988166</v>
      </c>
      <c r="Q29" s="14">
        <f t="shared" si="11"/>
        <v>2.4280759028769694E-2</v>
      </c>
      <c r="R29" s="10">
        <f t="shared" si="9"/>
        <v>2.4280759028769694E-2</v>
      </c>
      <c r="S29" s="9">
        <f t="shared" si="0"/>
        <v>0.51214037951438485</v>
      </c>
      <c r="T29" s="18">
        <f t="shared" si="10"/>
        <v>0.25252525252525254</v>
      </c>
    </row>
    <row r="30" spans="1:20" x14ac:dyDescent="0.2">
      <c r="A30" s="2">
        <v>22519</v>
      </c>
      <c r="B30" s="2">
        <v>1969</v>
      </c>
      <c r="C30" s="2">
        <v>45</v>
      </c>
      <c r="D30" s="2">
        <v>0</v>
      </c>
      <c r="E30" s="2"/>
      <c r="H30" s="7">
        <v>48</v>
      </c>
      <c r="I30" s="6">
        <f t="shared" si="1"/>
        <v>51</v>
      </c>
      <c r="J30" s="6">
        <f t="shared" si="2"/>
        <v>282</v>
      </c>
      <c r="K30" s="6">
        <f t="shared" si="3"/>
        <v>56</v>
      </c>
      <c r="L30" s="6">
        <f t="shared" si="4"/>
        <v>7</v>
      </c>
      <c r="M30" s="10">
        <f t="shared" si="5"/>
        <v>0.87931034482758619</v>
      </c>
      <c r="N30" s="10">
        <f t="shared" si="6"/>
        <v>0.16568047337278108</v>
      </c>
      <c r="O30" s="11">
        <f t="shared" si="7"/>
        <v>0.12068965517241381</v>
      </c>
      <c r="P30" s="11">
        <f t="shared" si="8"/>
        <v>0.83431952662721898</v>
      </c>
      <c r="Q30" s="14">
        <f t="shared" si="11"/>
        <v>4.4990818200367322E-2</v>
      </c>
      <c r="R30" s="10">
        <f t="shared" si="9"/>
        <v>4.4990818200367322E-2</v>
      </c>
      <c r="S30" s="9">
        <f t="shared" si="0"/>
        <v>0.52249540910018366</v>
      </c>
      <c r="T30" s="18">
        <f t="shared" si="10"/>
        <v>0.27020202020202022</v>
      </c>
    </row>
    <row r="31" spans="1:20" x14ac:dyDescent="0.2">
      <c r="A31" s="2">
        <v>23468</v>
      </c>
      <c r="B31" s="2">
        <v>1969</v>
      </c>
      <c r="C31" s="2">
        <v>48</v>
      </c>
      <c r="D31" s="2">
        <v>0</v>
      </c>
      <c r="E31" s="2"/>
      <c r="H31" s="7">
        <v>49</v>
      </c>
      <c r="I31" s="6">
        <f t="shared" si="1"/>
        <v>46</v>
      </c>
      <c r="J31" s="6">
        <f t="shared" si="2"/>
        <v>273</v>
      </c>
      <c r="K31" s="6">
        <f t="shared" si="3"/>
        <v>65</v>
      </c>
      <c r="L31" s="6">
        <f t="shared" si="4"/>
        <v>12</v>
      </c>
      <c r="M31" s="10">
        <f t="shared" si="5"/>
        <v>0.7931034482758621</v>
      </c>
      <c r="N31" s="10">
        <f t="shared" si="6"/>
        <v>0.19230769230769232</v>
      </c>
      <c r="O31" s="11">
        <f t="shared" si="7"/>
        <v>0.2068965517241379</v>
      </c>
      <c r="P31" s="11">
        <f t="shared" si="8"/>
        <v>0.80769230769230771</v>
      </c>
      <c r="Q31" s="14">
        <f t="shared" si="11"/>
        <v>-1.458885941644561E-2</v>
      </c>
      <c r="R31" s="10">
        <f t="shared" si="9"/>
        <v>-1.458885941644561E-2</v>
      </c>
      <c r="S31" s="9">
        <f t="shared" si="0"/>
        <v>0.4927055702917772</v>
      </c>
      <c r="T31" s="18">
        <f t="shared" si="10"/>
        <v>0.28030303030303033</v>
      </c>
    </row>
    <row r="32" spans="1:20" x14ac:dyDescent="0.2">
      <c r="A32" s="2">
        <v>21237</v>
      </c>
      <c r="B32" s="2">
        <v>1970</v>
      </c>
      <c r="C32" s="2">
        <v>49</v>
      </c>
      <c r="D32" s="2">
        <v>0</v>
      </c>
      <c r="E32" s="2"/>
      <c r="H32" s="7">
        <v>50</v>
      </c>
      <c r="I32" s="6">
        <f t="shared" si="1"/>
        <v>46</v>
      </c>
      <c r="J32" s="6">
        <f t="shared" si="2"/>
        <v>263</v>
      </c>
      <c r="K32" s="6">
        <f t="shared" si="3"/>
        <v>75</v>
      </c>
      <c r="L32" s="6">
        <f t="shared" si="4"/>
        <v>12</v>
      </c>
      <c r="M32" s="10">
        <f t="shared" si="5"/>
        <v>0.7931034482758621</v>
      </c>
      <c r="N32" s="10">
        <f t="shared" si="6"/>
        <v>0.22189349112426035</v>
      </c>
      <c r="O32" s="11">
        <f t="shared" si="7"/>
        <v>0.2068965517241379</v>
      </c>
      <c r="P32" s="11">
        <f t="shared" si="8"/>
        <v>0.77810650887573962</v>
      </c>
      <c r="Q32" s="14">
        <f t="shared" si="11"/>
        <v>1.4996939400122367E-2</v>
      </c>
      <c r="R32" s="10">
        <f t="shared" si="9"/>
        <v>1.4996939400122367E-2</v>
      </c>
      <c r="S32" s="9">
        <f t="shared" si="0"/>
        <v>0.50749846970006118</v>
      </c>
      <c r="T32" s="18">
        <f t="shared" si="10"/>
        <v>0.30555555555555558</v>
      </c>
    </row>
    <row r="33" spans="1:20" x14ac:dyDescent="0.2">
      <c r="A33" s="2">
        <v>22002</v>
      </c>
      <c r="B33" s="2">
        <v>1970</v>
      </c>
      <c r="C33" s="2">
        <v>57</v>
      </c>
      <c r="D33" s="2">
        <v>0</v>
      </c>
      <c r="E33" s="2"/>
      <c r="H33" s="7">
        <v>51</v>
      </c>
      <c r="I33" s="6">
        <f t="shared" si="1"/>
        <v>42</v>
      </c>
      <c r="J33" s="6">
        <f t="shared" si="2"/>
        <v>249</v>
      </c>
      <c r="K33" s="6">
        <f t="shared" si="3"/>
        <v>89</v>
      </c>
      <c r="L33" s="6">
        <f t="shared" si="4"/>
        <v>16</v>
      </c>
      <c r="M33" s="10">
        <f t="shared" si="5"/>
        <v>0.72413793103448276</v>
      </c>
      <c r="N33" s="10">
        <f t="shared" si="6"/>
        <v>0.26331360946745563</v>
      </c>
      <c r="O33" s="11">
        <f t="shared" si="7"/>
        <v>0.27586206896551724</v>
      </c>
      <c r="P33" s="11">
        <f t="shared" si="8"/>
        <v>0.73668639053254437</v>
      </c>
      <c r="Q33" s="14">
        <f t="shared" si="11"/>
        <v>-1.2548459498061604E-2</v>
      </c>
      <c r="R33" s="10">
        <f t="shared" si="9"/>
        <v>-1.2548459498061604E-2</v>
      </c>
      <c r="S33" s="9">
        <f t="shared" si="0"/>
        <v>0.4937257702509692</v>
      </c>
      <c r="T33" s="18">
        <f t="shared" si="10"/>
        <v>0.33080808080808083</v>
      </c>
    </row>
    <row r="34" spans="1:20" x14ac:dyDescent="0.2">
      <c r="A34" s="2">
        <v>22088</v>
      </c>
      <c r="B34" s="2">
        <v>1970</v>
      </c>
      <c r="C34" s="2">
        <v>51</v>
      </c>
      <c r="D34" s="2">
        <v>0</v>
      </c>
      <c r="E34" s="2"/>
      <c r="H34" s="7">
        <v>52</v>
      </c>
      <c r="I34" s="6">
        <f t="shared" si="1"/>
        <v>41</v>
      </c>
      <c r="J34" s="6">
        <f t="shared" si="2"/>
        <v>235</v>
      </c>
      <c r="K34" s="6">
        <f t="shared" si="3"/>
        <v>103</v>
      </c>
      <c r="L34" s="6">
        <f t="shared" si="4"/>
        <v>17</v>
      </c>
      <c r="M34" s="10">
        <f t="shared" si="5"/>
        <v>0.7068965517241379</v>
      </c>
      <c r="N34" s="10">
        <f t="shared" si="6"/>
        <v>0.30473372781065089</v>
      </c>
      <c r="O34" s="11">
        <f t="shared" si="7"/>
        <v>0.2931034482758621</v>
      </c>
      <c r="P34" s="11">
        <f t="shared" si="8"/>
        <v>0.69526627218934911</v>
      </c>
      <c r="Q34" s="14">
        <f t="shared" si="11"/>
        <v>1.1630279534788901E-2</v>
      </c>
      <c r="R34" s="10">
        <f t="shared" si="9"/>
        <v>1.1630279534788901E-2</v>
      </c>
      <c r="S34" s="9">
        <f t="shared" si="0"/>
        <v>0.50581513976739445</v>
      </c>
      <c r="T34" s="18">
        <f t="shared" si="10"/>
        <v>0.36363636363636365</v>
      </c>
    </row>
    <row r="35" spans="1:20" x14ac:dyDescent="0.2">
      <c r="A35" s="2">
        <v>22755</v>
      </c>
      <c r="B35" s="2">
        <v>1970</v>
      </c>
      <c r="C35" s="2">
        <v>38</v>
      </c>
      <c r="D35" s="2">
        <v>0</v>
      </c>
      <c r="E35" s="2"/>
      <c r="H35" s="7">
        <v>53</v>
      </c>
      <c r="I35" s="6">
        <f t="shared" si="1"/>
        <v>40</v>
      </c>
      <c r="J35" s="6">
        <f t="shared" si="2"/>
        <v>225</v>
      </c>
      <c r="K35" s="6">
        <f t="shared" si="3"/>
        <v>113</v>
      </c>
      <c r="L35" s="6">
        <f t="shared" si="4"/>
        <v>18</v>
      </c>
      <c r="M35" s="10">
        <f t="shared" si="5"/>
        <v>0.68965517241379315</v>
      </c>
      <c r="N35" s="10">
        <f t="shared" si="6"/>
        <v>0.33431952662721892</v>
      </c>
      <c r="O35" s="11">
        <f t="shared" si="7"/>
        <v>0.31034482758620685</v>
      </c>
      <c r="P35" s="11">
        <f t="shared" si="8"/>
        <v>0.66568047337278102</v>
      </c>
      <c r="Q35" s="14">
        <f t="shared" si="11"/>
        <v>2.3974699041012126E-2</v>
      </c>
      <c r="R35" s="10">
        <f t="shared" si="9"/>
        <v>2.3974699041012126E-2</v>
      </c>
      <c r="S35" s="9">
        <f t="shared" si="0"/>
        <v>0.51198734952050606</v>
      </c>
      <c r="T35" s="18">
        <f t="shared" si="10"/>
        <v>0.38636363636363635</v>
      </c>
    </row>
    <row r="36" spans="1:20" x14ac:dyDescent="0.2">
      <c r="A36" s="2">
        <v>19459</v>
      </c>
      <c r="B36" s="2">
        <v>1972</v>
      </c>
      <c r="C36" s="2">
        <v>40</v>
      </c>
      <c r="D36" s="2">
        <v>0</v>
      </c>
      <c r="E36" s="2"/>
      <c r="H36" s="7">
        <v>54</v>
      </c>
      <c r="I36" s="6">
        <f t="shared" si="1"/>
        <v>40</v>
      </c>
      <c r="J36" s="6">
        <f t="shared" si="2"/>
        <v>218</v>
      </c>
      <c r="K36" s="6">
        <f t="shared" si="3"/>
        <v>120</v>
      </c>
      <c r="L36" s="6">
        <f t="shared" si="4"/>
        <v>18</v>
      </c>
      <c r="M36" s="10">
        <f t="shared" si="5"/>
        <v>0.68965517241379315</v>
      </c>
      <c r="N36" s="10">
        <f t="shared" si="6"/>
        <v>0.35502958579881655</v>
      </c>
      <c r="O36" s="11">
        <f t="shared" si="7"/>
        <v>0.31034482758620685</v>
      </c>
      <c r="P36" s="11">
        <f t="shared" si="8"/>
        <v>0.6449704142011834</v>
      </c>
      <c r="Q36" s="14">
        <f t="shared" si="11"/>
        <v>4.4684758212609754E-2</v>
      </c>
      <c r="R36" s="10">
        <f t="shared" si="9"/>
        <v>4.4684758212609754E-2</v>
      </c>
      <c r="S36" s="9">
        <f t="shared" si="0"/>
        <v>0.52234237910630488</v>
      </c>
      <c r="T36" s="18">
        <f t="shared" si="10"/>
        <v>0.40404040404040409</v>
      </c>
    </row>
    <row r="37" spans="1:20" x14ac:dyDescent="0.2">
      <c r="A37" s="2">
        <v>19514</v>
      </c>
      <c r="B37" s="2">
        <v>1972</v>
      </c>
      <c r="C37" s="2">
        <v>45</v>
      </c>
      <c r="D37" s="2">
        <v>0</v>
      </c>
      <c r="E37" s="2"/>
      <c r="H37" s="7">
        <v>55</v>
      </c>
      <c r="I37" s="6">
        <f t="shared" si="1"/>
        <v>38</v>
      </c>
      <c r="J37" s="6">
        <f t="shared" si="2"/>
        <v>205</v>
      </c>
      <c r="K37" s="6">
        <f t="shared" si="3"/>
        <v>133</v>
      </c>
      <c r="L37" s="6">
        <f t="shared" si="4"/>
        <v>20</v>
      </c>
      <c r="M37" s="10">
        <f t="shared" si="5"/>
        <v>0.65517241379310343</v>
      </c>
      <c r="N37" s="10">
        <f t="shared" si="6"/>
        <v>0.39349112426035504</v>
      </c>
      <c r="O37" s="11">
        <f t="shared" si="7"/>
        <v>0.34482758620689657</v>
      </c>
      <c r="P37" s="11">
        <f t="shared" si="8"/>
        <v>0.60650887573964496</v>
      </c>
      <c r="Q37" s="14">
        <f t="shared" si="11"/>
        <v>4.8663538053458577E-2</v>
      </c>
      <c r="R37" s="10">
        <f t="shared" si="9"/>
        <v>4.8663538053458577E-2</v>
      </c>
      <c r="S37" s="9">
        <f t="shared" si="0"/>
        <v>0.52433176902672929</v>
      </c>
      <c r="T37" s="18">
        <f t="shared" si="10"/>
        <v>0.43181818181818188</v>
      </c>
    </row>
    <row r="38" spans="1:20" x14ac:dyDescent="0.2">
      <c r="A38" s="2">
        <v>19835</v>
      </c>
      <c r="B38" s="2">
        <v>1972</v>
      </c>
      <c r="C38" s="2">
        <v>71</v>
      </c>
      <c r="D38" s="2">
        <v>0</v>
      </c>
      <c r="E38" s="2"/>
      <c r="H38" s="7">
        <v>56</v>
      </c>
      <c r="I38" s="6">
        <f t="shared" si="1"/>
        <v>37</v>
      </c>
      <c r="J38" s="6">
        <f t="shared" si="2"/>
        <v>190</v>
      </c>
      <c r="K38" s="6">
        <f t="shared" si="3"/>
        <v>148</v>
      </c>
      <c r="L38" s="6">
        <f t="shared" si="4"/>
        <v>21</v>
      </c>
      <c r="M38" s="10">
        <f t="shared" si="5"/>
        <v>0.63793103448275867</v>
      </c>
      <c r="N38" s="10">
        <f t="shared" si="6"/>
        <v>0.43786982248520712</v>
      </c>
      <c r="O38" s="11">
        <f t="shared" si="7"/>
        <v>0.36206896551724133</v>
      </c>
      <c r="P38" s="11">
        <f t="shared" si="8"/>
        <v>0.56213017751479288</v>
      </c>
      <c r="Q38" s="14">
        <f t="shared" si="11"/>
        <v>7.5800856967965791E-2</v>
      </c>
      <c r="R38" s="10">
        <f t="shared" si="9"/>
        <v>7.5800856967965791E-2</v>
      </c>
      <c r="S38" s="9">
        <f t="shared" si="0"/>
        <v>0.5379004284839829</v>
      </c>
      <c r="T38" s="18">
        <f t="shared" si="10"/>
        <v>0.46717171717171718</v>
      </c>
    </row>
    <row r="39" spans="1:20" x14ac:dyDescent="0.2">
      <c r="A39" s="2">
        <v>20522</v>
      </c>
      <c r="B39" s="2">
        <v>1972</v>
      </c>
      <c r="C39" s="2">
        <v>55</v>
      </c>
      <c r="D39" s="2">
        <v>0</v>
      </c>
      <c r="E39" s="2"/>
      <c r="H39" s="7">
        <v>57</v>
      </c>
      <c r="I39" s="6">
        <f t="shared" si="1"/>
        <v>37</v>
      </c>
      <c r="J39" s="6">
        <f t="shared" si="2"/>
        <v>172</v>
      </c>
      <c r="K39" s="6">
        <f t="shared" si="3"/>
        <v>166</v>
      </c>
      <c r="L39" s="6">
        <f t="shared" si="4"/>
        <v>21</v>
      </c>
      <c r="M39" s="10">
        <f t="shared" si="5"/>
        <v>0.63793103448275867</v>
      </c>
      <c r="N39" s="10">
        <f t="shared" si="6"/>
        <v>0.4911242603550296</v>
      </c>
      <c r="O39" s="11">
        <f t="shared" si="7"/>
        <v>0.36206896551724133</v>
      </c>
      <c r="P39" s="11">
        <f t="shared" si="8"/>
        <v>0.50887573964497035</v>
      </c>
      <c r="Q39" s="14">
        <f t="shared" si="11"/>
        <v>0.12905529483778833</v>
      </c>
      <c r="R39" s="10">
        <f t="shared" si="9"/>
        <v>0.12905529483778833</v>
      </c>
      <c r="S39" s="9">
        <f t="shared" si="0"/>
        <v>0.56452764741889416</v>
      </c>
      <c r="T39" s="18">
        <f t="shared" si="10"/>
        <v>0.51262626262626265</v>
      </c>
    </row>
    <row r="40" spans="1:20" x14ac:dyDescent="0.2">
      <c r="A40" s="2">
        <v>20771</v>
      </c>
      <c r="B40" s="2">
        <v>1972</v>
      </c>
      <c r="C40" s="2">
        <v>44</v>
      </c>
      <c r="D40" s="2">
        <v>0</v>
      </c>
      <c r="E40" s="2"/>
      <c r="H40" s="7">
        <v>58</v>
      </c>
      <c r="I40" s="6">
        <f t="shared" si="1"/>
        <v>35</v>
      </c>
      <c r="J40" s="6">
        <f t="shared" si="2"/>
        <v>155</v>
      </c>
      <c r="K40" s="6">
        <f t="shared" si="3"/>
        <v>183</v>
      </c>
      <c r="L40" s="6">
        <f t="shared" si="4"/>
        <v>23</v>
      </c>
      <c r="M40" s="10">
        <f t="shared" si="5"/>
        <v>0.60344827586206895</v>
      </c>
      <c r="N40" s="10">
        <f t="shared" si="6"/>
        <v>0.54142011834319526</v>
      </c>
      <c r="O40" s="11">
        <f t="shared" si="7"/>
        <v>0.39655172413793105</v>
      </c>
      <c r="P40" s="11">
        <f t="shared" si="8"/>
        <v>0.45857988165680474</v>
      </c>
      <c r="Q40" s="14">
        <f t="shared" si="11"/>
        <v>0.14486839420526421</v>
      </c>
      <c r="R40" s="10">
        <f t="shared" si="9"/>
        <v>0.14486839420526421</v>
      </c>
      <c r="S40" s="9">
        <f t="shared" si="0"/>
        <v>0.5724341971026321</v>
      </c>
      <c r="T40" s="18">
        <f t="shared" si="10"/>
        <v>0.5505050505050505</v>
      </c>
    </row>
    <row r="41" spans="1:20" x14ac:dyDescent="0.2">
      <c r="A41" s="2">
        <v>21376</v>
      </c>
      <c r="B41" s="2">
        <v>1972</v>
      </c>
      <c r="C41" s="2">
        <v>61</v>
      </c>
      <c r="D41" s="2">
        <v>0</v>
      </c>
      <c r="E41" s="2"/>
      <c r="H41" s="7">
        <v>59</v>
      </c>
      <c r="I41" s="6">
        <f t="shared" si="1"/>
        <v>34</v>
      </c>
      <c r="J41" s="6">
        <f t="shared" si="2"/>
        <v>145</v>
      </c>
      <c r="K41" s="6">
        <f t="shared" si="3"/>
        <v>193</v>
      </c>
      <c r="L41" s="6">
        <f t="shared" si="4"/>
        <v>24</v>
      </c>
      <c r="M41" s="10">
        <f t="shared" si="5"/>
        <v>0.58620689655172409</v>
      </c>
      <c r="N41" s="10">
        <f t="shared" si="6"/>
        <v>0.57100591715976334</v>
      </c>
      <c r="O41" s="11">
        <f t="shared" si="7"/>
        <v>0.41379310344827591</v>
      </c>
      <c r="P41" s="11">
        <f t="shared" si="8"/>
        <v>0.42899408284023666</v>
      </c>
      <c r="Q41" s="14">
        <f t="shared" si="11"/>
        <v>0.15721281371148743</v>
      </c>
      <c r="R41" s="10">
        <f t="shared" si="9"/>
        <v>0.15721281371148743</v>
      </c>
      <c r="S41" s="9">
        <f t="shared" si="0"/>
        <v>0.57860640685574372</v>
      </c>
      <c r="T41" s="18">
        <f t="shared" si="10"/>
        <v>0.57323232323232332</v>
      </c>
    </row>
    <row r="42" spans="1:20" x14ac:dyDescent="0.2">
      <c r="A42" s="2">
        <v>19576</v>
      </c>
      <c r="B42" s="2">
        <v>1973</v>
      </c>
      <c r="C42" s="2">
        <v>45</v>
      </c>
      <c r="D42" s="2">
        <v>0</v>
      </c>
      <c r="E42" s="2"/>
      <c r="H42" s="7">
        <v>60</v>
      </c>
      <c r="I42" s="6">
        <f t="shared" si="1"/>
        <v>34</v>
      </c>
      <c r="J42" s="6">
        <f t="shared" si="2"/>
        <v>131</v>
      </c>
      <c r="K42" s="6">
        <f t="shared" si="3"/>
        <v>207</v>
      </c>
      <c r="L42" s="6">
        <f t="shared" si="4"/>
        <v>24</v>
      </c>
      <c r="M42" s="10">
        <f t="shared" si="5"/>
        <v>0.58620689655172409</v>
      </c>
      <c r="N42" s="10">
        <f t="shared" si="6"/>
        <v>0.6124260355029586</v>
      </c>
      <c r="O42" s="11">
        <f t="shared" si="7"/>
        <v>0.41379310344827591</v>
      </c>
      <c r="P42" s="11">
        <f t="shared" si="8"/>
        <v>0.3875739644970414</v>
      </c>
      <c r="Q42" s="14">
        <f t="shared" si="11"/>
        <v>0.19863293205468269</v>
      </c>
      <c r="R42" s="10">
        <f t="shared" si="9"/>
        <v>0.19863293205468269</v>
      </c>
      <c r="S42" s="9">
        <f t="shared" si="0"/>
        <v>0.59931646602734134</v>
      </c>
      <c r="T42" s="18">
        <f t="shared" si="10"/>
        <v>0.60858585858585867</v>
      </c>
    </row>
    <row r="43" spans="1:20" x14ac:dyDescent="0.2">
      <c r="A43" s="2">
        <v>20802</v>
      </c>
      <c r="B43" s="2">
        <v>1973</v>
      </c>
      <c r="C43" s="2">
        <v>55</v>
      </c>
      <c r="D43" s="2">
        <v>0</v>
      </c>
      <c r="E43" s="2"/>
      <c r="H43" s="7">
        <v>61</v>
      </c>
      <c r="I43" s="6">
        <f t="shared" si="1"/>
        <v>33</v>
      </c>
      <c r="J43" s="6">
        <f t="shared" si="2"/>
        <v>123</v>
      </c>
      <c r="K43" s="6">
        <f t="shared" si="3"/>
        <v>215</v>
      </c>
      <c r="L43" s="6">
        <f t="shared" si="4"/>
        <v>25</v>
      </c>
      <c r="M43" s="10">
        <f t="shared" si="5"/>
        <v>0.56896551724137934</v>
      </c>
      <c r="N43" s="10">
        <f t="shared" si="6"/>
        <v>0.63609467455621305</v>
      </c>
      <c r="O43" s="11">
        <f t="shared" si="7"/>
        <v>0.43103448275862066</v>
      </c>
      <c r="P43" s="11">
        <f t="shared" si="8"/>
        <v>0.36390532544378695</v>
      </c>
      <c r="Q43" s="14">
        <f t="shared" si="11"/>
        <v>0.20506019179759249</v>
      </c>
      <c r="R43" s="10">
        <f t="shared" si="9"/>
        <v>0.20506019179759249</v>
      </c>
      <c r="S43" s="9">
        <f t="shared" si="0"/>
        <v>0.60253009589879625</v>
      </c>
      <c r="T43" s="18">
        <f t="shared" si="10"/>
        <v>0.62626262626262641</v>
      </c>
    </row>
    <row r="44" spans="1:20" x14ac:dyDescent="0.2">
      <c r="A44" s="2">
        <v>20717</v>
      </c>
      <c r="B44" s="2">
        <v>1974</v>
      </c>
      <c r="C44" s="2">
        <v>57</v>
      </c>
      <c r="D44" s="2">
        <v>0</v>
      </c>
      <c r="E44" s="2"/>
      <c r="H44" s="7">
        <v>62</v>
      </c>
      <c r="I44" s="6">
        <f t="shared" si="1"/>
        <v>30</v>
      </c>
      <c r="J44" s="6">
        <f t="shared" si="2"/>
        <v>112</v>
      </c>
      <c r="K44" s="6">
        <f t="shared" si="3"/>
        <v>226</v>
      </c>
      <c r="L44" s="6">
        <f t="shared" si="4"/>
        <v>28</v>
      </c>
      <c r="M44" s="10">
        <f t="shared" si="5"/>
        <v>0.51724137931034486</v>
      </c>
      <c r="N44" s="10">
        <f t="shared" si="6"/>
        <v>0.66863905325443784</v>
      </c>
      <c r="O44" s="11">
        <f t="shared" si="7"/>
        <v>0.48275862068965514</v>
      </c>
      <c r="P44" s="11">
        <f t="shared" si="8"/>
        <v>0.33136094674556216</v>
      </c>
      <c r="Q44" s="14">
        <f t="shared" si="11"/>
        <v>0.1858804325647827</v>
      </c>
      <c r="R44" s="10">
        <f t="shared" si="9"/>
        <v>0.1858804325647827</v>
      </c>
      <c r="S44" s="9">
        <f t="shared" si="0"/>
        <v>0.59294021628239135</v>
      </c>
      <c r="T44" s="18">
        <f t="shared" si="10"/>
        <v>0.64646464646464652</v>
      </c>
    </row>
    <row r="45" spans="1:20" x14ac:dyDescent="0.2">
      <c r="A45" s="2">
        <v>20904</v>
      </c>
      <c r="B45" s="2">
        <v>1974</v>
      </c>
      <c r="C45" s="2">
        <v>59</v>
      </c>
      <c r="D45" s="2">
        <v>0</v>
      </c>
      <c r="E45" s="2"/>
      <c r="H45" s="7">
        <v>63</v>
      </c>
      <c r="I45" s="6">
        <f t="shared" si="1"/>
        <v>29</v>
      </c>
      <c r="J45" s="6">
        <f t="shared" si="2"/>
        <v>102</v>
      </c>
      <c r="K45" s="6">
        <f t="shared" si="3"/>
        <v>236</v>
      </c>
      <c r="L45" s="6">
        <f t="shared" si="4"/>
        <v>29</v>
      </c>
      <c r="M45" s="10">
        <f t="shared" si="5"/>
        <v>0.5</v>
      </c>
      <c r="N45" s="10">
        <f t="shared" si="6"/>
        <v>0.69822485207100593</v>
      </c>
      <c r="O45" s="11">
        <f t="shared" si="7"/>
        <v>0.5</v>
      </c>
      <c r="P45" s="11">
        <f t="shared" si="8"/>
        <v>0.30177514792899407</v>
      </c>
      <c r="Q45" s="14">
        <f t="shared" si="11"/>
        <v>0.19822485207100593</v>
      </c>
      <c r="R45" s="10">
        <f t="shared" si="9"/>
        <v>0.19822485207100593</v>
      </c>
      <c r="S45" s="9">
        <f t="shared" si="0"/>
        <v>0.59911242603550297</v>
      </c>
      <c r="T45" s="18">
        <f t="shared" si="10"/>
        <v>0.66919191919191923</v>
      </c>
    </row>
    <row r="46" spans="1:20" x14ac:dyDescent="0.2">
      <c r="A46" s="2">
        <v>22091</v>
      </c>
      <c r="B46" s="2">
        <v>1974</v>
      </c>
      <c r="C46" s="2">
        <v>49</v>
      </c>
      <c r="D46" s="2">
        <v>0</v>
      </c>
      <c r="E46" s="2"/>
      <c r="H46" s="7">
        <v>64</v>
      </c>
      <c r="I46" s="6">
        <f t="shared" si="1"/>
        <v>26</v>
      </c>
      <c r="J46" s="6">
        <f t="shared" si="2"/>
        <v>90</v>
      </c>
      <c r="K46" s="6">
        <f>COUNTIFS($D$2:$D$397,0,$C$2:$C$397,_xlfn.CONCAT("&lt;",H46))</f>
        <v>248</v>
      </c>
      <c r="L46" s="6">
        <f t="shared" si="4"/>
        <v>32</v>
      </c>
      <c r="M46" s="10">
        <f t="shared" si="5"/>
        <v>0.44827586206896552</v>
      </c>
      <c r="N46" s="10">
        <f t="shared" si="6"/>
        <v>0.73372781065088755</v>
      </c>
      <c r="O46" s="11">
        <f t="shared" si="7"/>
        <v>0.55172413793103448</v>
      </c>
      <c r="P46" s="11">
        <f t="shared" si="8"/>
        <v>0.26627218934911245</v>
      </c>
      <c r="Q46" s="14">
        <f t="shared" si="11"/>
        <v>0.18200367271985307</v>
      </c>
      <c r="R46" s="10">
        <f t="shared" si="9"/>
        <v>0.18200367271985307</v>
      </c>
      <c r="S46" s="9">
        <f t="shared" si="0"/>
        <v>0.59100183635992654</v>
      </c>
      <c r="T46" s="18">
        <f t="shared" si="10"/>
        <v>0.69191919191919193</v>
      </c>
    </row>
    <row r="47" spans="1:20" x14ac:dyDescent="0.2">
      <c r="A47" s="2">
        <v>20829</v>
      </c>
      <c r="B47" s="2">
        <v>1975</v>
      </c>
      <c r="C47" s="2">
        <v>44</v>
      </c>
      <c r="D47" s="2">
        <v>0</v>
      </c>
      <c r="E47" s="2"/>
      <c r="H47" s="21">
        <v>65</v>
      </c>
      <c r="I47" s="22">
        <f t="shared" si="1"/>
        <v>25</v>
      </c>
      <c r="J47" s="22">
        <f t="shared" si="2"/>
        <v>75</v>
      </c>
      <c r="K47" s="22">
        <f t="shared" si="3"/>
        <v>263</v>
      </c>
      <c r="L47" s="22">
        <f t="shared" si="4"/>
        <v>33</v>
      </c>
      <c r="M47" s="23">
        <f t="shared" si="5"/>
        <v>0.43103448275862066</v>
      </c>
      <c r="N47" s="23">
        <f t="shared" si="6"/>
        <v>0.77810650887573962</v>
      </c>
      <c r="O47" s="24">
        <f t="shared" si="7"/>
        <v>0.56896551724137934</v>
      </c>
      <c r="P47" s="24">
        <f t="shared" si="8"/>
        <v>0.22189349112426038</v>
      </c>
      <c r="Q47" s="25">
        <f t="shared" si="11"/>
        <v>0.20914099163436028</v>
      </c>
      <c r="R47" s="23">
        <f t="shared" si="9"/>
        <v>0.20914099163436028</v>
      </c>
      <c r="S47" s="26">
        <f t="shared" si="0"/>
        <v>0.60457049581718014</v>
      </c>
      <c r="T47" s="18">
        <f t="shared" si="10"/>
        <v>0.72727272727272729</v>
      </c>
    </row>
    <row r="48" spans="1:20" x14ac:dyDescent="0.2">
      <c r="A48" s="2">
        <v>22080</v>
      </c>
      <c r="B48" s="2">
        <v>1975</v>
      </c>
      <c r="C48" s="2">
        <v>45</v>
      </c>
      <c r="D48" s="2">
        <v>0</v>
      </c>
      <c r="E48" s="2"/>
      <c r="H48" s="7">
        <v>66</v>
      </c>
      <c r="I48" s="6">
        <f t="shared" si="1"/>
        <v>23</v>
      </c>
      <c r="J48" s="6">
        <f t="shared" si="2"/>
        <v>64</v>
      </c>
      <c r="K48" s="6">
        <f t="shared" si="3"/>
        <v>274</v>
      </c>
      <c r="L48" s="6">
        <f t="shared" si="4"/>
        <v>35</v>
      </c>
      <c r="M48" s="10">
        <f t="shared" si="5"/>
        <v>0.39655172413793105</v>
      </c>
      <c r="N48" s="10">
        <f t="shared" si="6"/>
        <v>0.81065088757396453</v>
      </c>
      <c r="O48" s="11">
        <f t="shared" si="7"/>
        <v>0.60344827586206895</v>
      </c>
      <c r="P48" s="11">
        <f t="shared" si="8"/>
        <v>0.18934911242603547</v>
      </c>
      <c r="Q48" s="14">
        <f t="shared" si="11"/>
        <v>0.20720261171189547</v>
      </c>
      <c r="R48" s="10">
        <f t="shared" si="9"/>
        <v>0.20720261171189547</v>
      </c>
      <c r="S48" s="9">
        <f t="shared" ref="S48:S71" si="12">AVERAGE(M48,N48)</f>
        <v>0.60360130585594773</v>
      </c>
      <c r="T48" s="18">
        <f t="shared" si="10"/>
        <v>0.75000000000000011</v>
      </c>
    </row>
    <row r="49" spans="1:20" x14ac:dyDescent="0.2">
      <c r="A49" s="2">
        <v>23355</v>
      </c>
      <c r="B49" s="2">
        <v>1975</v>
      </c>
      <c r="C49" s="2">
        <v>47</v>
      </c>
      <c r="D49" s="2">
        <v>0</v>
      </c>
      <c r="E49" s="2"/>
      <c r="H49" s="7">
        <v>67</v>
      </c>
      <c r="I49" s="6">
        <f t="shared" si="1"/>
        <v>20</v>
      </c>
      <c r="J49" s="6">
        <f t="shared" si="2"/>
        <v>56</v>
      </c>
      <c r="K49" s="6">
        <f t="shared" si="3"/>
        <v>282</v>
      </c>
      <c r="L49" s="6">
        <f t="shared" si="4"/>
        <v>38</v>
      </c>
      <c r="M49" s="10">
        <f t="shared" si="5"/>
        <v>0.34482758620689657</v>
      </c>
      <c r="N49" s="10">
        <f t="shared" si="6"/>
        <v>0.83431952662721898</v>
      </c>
      <c r="O49" s="11">
        <f t="shared" si="7"/>
        <v>0.65517241379310343</v>
      </c>
      <c r="P49" s="11">
        <f t="shared" si="8"/>
        <v>0.16568047337278102</v>
      </c>
      <c r="Q49" s="14">
        <f t="shared" si="11"/>
        <v>0.17914711283411555</v>
      </c>
      <c r="R49" s="10">
        <f t="shared" si="9"/>
        <v>0.17914711283411555</v>
      </c>
      <c r="S49" s="9">
        <f t="shared" si="12"/>
        <v>0.58957355641705778</v>
      </c>
      <c r="T49" s="18">
        <f t="shared" si="10"/>
        <v>0.76262626262626265</v>
      </c>
    </row>
    <row r="50" spans="1:20" x14ac:dyDescent="0.2">
      <c r="A50" s="2">
        <v>20425</v>
      </c>
      <c r="B50" s="2">
        <v>1976</v>
      </c>
      <c r="C50" s="2">
        <v>50</v>
      </c>
      <c r="D50" s="2">
        <v>0</v>
      </c>
      <c r="E50" s="2"/>
      <c r="H50" s="7">
        <v>68</v>
      </c>
      <c r="I50" s="6">
        <f t="shared" si="1"/>
        <v>18</v>
      </c>
      <c r="J50" s="6">
        <f t="shared" si="2"/>
        <v>48</v>
      </c>
      <c r="K50" s="6">
        <f t="shared" si="3"/>
        <v>290</v>
      </c>
      <c r="L50" s="6">
        <f t="shared" si="4"/>
        <v>40</v>
      </c>
      <c r="M50" s="10">
        <f t="shared" si="5"/>
        <v>0.31034482758620691</v>
      </c>
      <c r="N50" s="10">
        <f t="shared" si="6"/>
        <v>0.85798816568047342</v>
      </c>
      <c r="O50" s="11">
        <f t="shared" si="7"/>
        <v>0.68965517241379315</v>
      </c>
      <c r="P50" s="11">
        <f t="shared" si="8"/>
        <v>0.14201183431952658</v>
      </c>
      <c r="Q50" s="14">
        <f t="shared" si="11"/>
        <v>0.16833299326668039</v>
      </c>
      <c r="R50" s="10">
        <f t="shared" si="9"/>
        <v>0.16833299326668039</v>
      </c>
      <c r="S50" s="9">
        <f t="shared" si="12"/>
        <v>0.58416649663334019</v>
      </c>
      <c r="T50" s="18">
        <f t="shared" si="10"/>
        <v>0.77777777777777779</v>
      </c>
    </row>
    <row r="51" spans="1:20" x14ac:dyDescent="0.2">
      <c r="A51" s="2">
        <v>20624</v>
      </c>
      <c r="B51" s="2">
        <v>1976</v>
      </c>
      <c r="C51" s="2">
        <v>71</v>
      </c>
      <c r="D51" s="2">
        <v>0</v>
      </c>
      <c r="E51" s="2"/>
      <c r="H51" s="7">
        <v>69</v>
      </c>
      <c r="I51" s="6">
        <f t="shared" si="1"/>
        <v>17</v>
      </c>
      <c r="J51" s="6">
        <f t="shared" si="2"/>
        <v>41</v>
      </c>
      <c r="K51" s="6">
        <f t="shared" si="3"/>
        <v>297</v>
      </c>
      <c r="L51" s="6">
        <f t="shared" si="4"/>
        <v>41</v>
      </c>
      <c r="M51" s="10">
        <f t="shared" si="5"/>
        <v>0.29310344827586204</v>
      </c>
      <c r="N51" s="10">
        <f t="shared" si="6"/>
        <v>0.87869822485207105</v>
      </c>
      <c r="O51" s="11">
        <f t="shared" si="7"/>
        <v>0.7068965517241379</v>
      </c>
      <c r="P51" s="11">
        <f t="shared" si="8"/>
        <v>0.12130177514792895</v>
      </c>
      <c r="Q51" s="14">
        <f t="shared" si="11"/>
        <v>0.17180167312793304</v>
      </c>
      <c r="R51" s="10">
        <f t="shared" si="9"/>
        <v>0.17180167312793304</v>
      </c>
      <c r="S51" s="9">
        <f t="shared" si="12"/>
        <v>0.58590083656396652</v>
      </c>
      <c r="T51" s="18">
        <f t="shared" si="10"/>
        <v>0.79292929292929304</v>
      </c>
    </row>
    <row r="52" spans="1:20" x14ac:dyDescent="0.2">
      <c r="A52" s="2">
        <v>20758</v>
      </c>
      <c r="B52" s="2">
        <v>1976</v>
      </c>
      <c r="C52" s="2">
        <v>51</v>
      </c>
      <c r="D52" s="2">
        <v>0</v>
      </c>
      <c r="E52" s="2"/>
      <c r="H52" s="7">
        <v>70</v>
      </c>
      <c r="I52" s="6">
        <f t="shared" si="1"/>
        <v>14</v>
      </c>
      <c r="J52" s="6">
        <f t="shared" si="2"/>
        <v>39</v>
      </c>
      <c r="K52" s="6">
        <f t="shared" si="3"/>
        <v>299</v>
      </c>
      <c r="L52" s="6">
        <f t="shared" si="4"/>
        <v>44</v>
      </c>
      <c r="M52" s="10">
        <f t="shared" si="5"/>
        <v>0.2413793103448276</v>
      </c>
      <c r="N52" s="10">
        <f t="shared" si="6"/>
        <v>0.88461538461538458</v>
      </c>
      <c r="O52" s="11">
        <f t="shared" si="7"/>
        <v>0.75862068965517238</v>
      </c>
      <c r="P52" s="11">
        <f t="shared" si="8"/>
        <v>0.11538461538461542</v>
      </c>
      <c r="Q52" s="14">
        <f t="shared" si="11"/>
        <v>0.12599469496021221</v>
      </c>
      <c r="R52" s="10">
        <f t="shared" si="9"/>
        <v>0.12599469496021221</v>
      </c>
      <c r="S52" s="9">
        <f t="shared" si="12"/>
        <v>0.5629973474801061</v>
      </c>
      <c r="T52" s="18">
        <f t="shared" si="10"/>
        <v>0.79040404040404044</v>
      </c>
    </row>
    <row r="53" spans="1:20" x14ac:dyDescent="0.2">
      <c r="A53" s="2">
        <v>19890</v>
      </c>
      <c r="B53" s="2">
        <v>1977</v>
      </c>
      <c r="C53" s="2">
        <v>55</v>
      </c>
      <c r="D53" s="2">
        <v>0</v>
      </c>
      <c r="E53" s="2"/>
      <c r="H53" s="7">
        <v>71</v>
      </c>
      <c r="I53" s="6">
        <f t="shared" si="1"/>
        <v>14</v>
      </c>
      <c r="J53" s="6">
        <f>COUNTIFS($D$2:$D$397,0,$C$2:$C$397,_xlfn.CONCAT("&gt;=",H53))</f>
        <v>33</v>
      </c>
      <c r="K53" s="6">
        <f t="shared" si="3"/>
        <v>305</v>
      </c>
      <c r="L53" s="6">
        <f t="shared" si="4"/>
        <v>44</v>
      </c>
      <c r="M53" s="10">
        <f t="shared" si="5"/>
        <v>0.2413793103448276</v>
      </c>
      <c r="N53" s="10">
        <f t="shared" si="6"/>
        <v>0.90236686390532539</v>
      </c>
      <c r="O53" s="11">
        <f t="shared" si="7"/>
        <v>0.75862068965517238</v>
      </c>
      <c r="P53" s="11">
        <f t="shared" si="8"/>
        <v>9.7633136094674611E-2</v>
      </c>
      <c r="Q53" s="14">
        <f t="shared" si="11"/>
        <v>0.1437461742501529</v>
      </c>
      <c r="R53" s="10">
        <f t="shared" si="9"/>
        <v>0.1437461742501529</v>
      </c>
      <c r="S53" s="9">
        <f t="shared" si="12"/>
        <v>0.57187308712507645</v>
      </c>
      <c r="T53" s="18">
        <f t="shared" si="10"/>
        <v>0.80555555555555558</v>
      </c>
    </row>
    <row r="54" spans="1:20" x14ac:dyDescent="0.2">
      <c r="A54" s="2">
        <v>21429</v>
      </c>
      <c r="B54" s="2">
        <v>1977</v>
      </c>
      <c r="C54" s="2">
        <v>46</v>
      </c>
      <c r="D54" s="2">
        <v>0</v>
      </c>
      <c r="E54" s="2"/>
      <c r="H54" s="7">
        <v>72</v>
      </c>
      <c r="I54" s="6">
        <f t="shared" si="1"/>
        <v>13</v>
      </c>
      <c r="J54" s="6">
        <f t="shared" si="2"/>
        <v>28</v>
      </c>
      <c r="K54" s="6">
        <f t="shared" si="3"/>
        <v>310</v>
      </c>
      <c r="L54" s="6">
        <f t="shared" si="4"/>
        <v>45</v>
      </c>
      <c r="M54" s="10">
        <f t="shared" si="5"/>
        <v>0.22413793103448276</v>
      </c>
      <c r="N54" s="10">
        <f t="shared" si="6"/>
        <v>0.91715976331360949</v>
      </c>
      <c r="O54" s="11">
        <f t="shared" si="7"/>
        <v>0.77586206896551724</v>
      </c>
      <c r="P54" s="11">
        <f t="shared" si="8"/>
        <v>8.2840236686390512E-2</v>
      </c>
      <c r="Q54" s="14">
        <f t="shared" si="11"/>
        <v>0.14129769434809214</v>
      </c>
      <c r="R54" s="10">
        <f t="shared" si="9"/>
        <v>0.14129769434809214</v>
      </c>
      <c r="S54" s="9">
        <f t="shared" si="12"/>
        <v>0.57064884717404607</v>
      </c>
      <c r="T54" s="18">
        <f t="shared" si="10"/>
        <v>0.81565656565656575</v>
      </c>
    </row>
    <row r="55" spans="1:20" x14ac:dyDescent="0.2">
      <c r="A55" s="2">
        <v>22050</v>
      </c>
      <c r="B55" s="2">
        <v>1977</v>
      </c>
      <c r="C55" s="2">
        <v>50</v>
      </c>
      <c r="D55" s="2">
        <v>0</v>
      </c>
      <c r="E55" s="2"/>
      <c r="H55" s="7">
        <v>73</v>
      </c>
      <c r="I55" s="6">
        <f t="shared" si="1"/>
        <v>12</v>
      </c>
      <c r="J55" s="6">
        <f t="shared" si="2"/>
        <v>25</v>
      </c>
      <c r="K55" s="6">
        <f t="shared" si="3"/>
        <v>313</v>
      </c>
      <c r="L55" s="6">
        <f t="shared" si="4"/>
        <v>46</v>
      </c>
      <c r="M55" s="10">
        <f t="shared" si="5"/>
        <v>0.20689655172413793</v>
      </c>
      <c r="N55" s="10">
        <f t="shared" si="6"/>
        <v>0.92603550295857984</v>
      </c>
      <c r="O55" s="11">
        <f t="shared" si="7"/>
        <v>0.7931034482758621</v>
      </c>
      <c r="P55" s="11">
        <f t="shared" si="8"/>
        <v>7.3964497041420163E-2</v>
      </c>
      <c r="Q55" s="14">
        <f t="shared" si="11"/>
        <v>0.13293205468271774</v>
      </c>
      <c r="R55" s="10">
        <f t="shared" si="9"/>
        <v>0.13293205468271774</v>
      </c>
      <c r="S55" s="9">
        <f t="shared" si="12"/>
        <v>0.56646602734135887</v>
      </c>
      <c r="T55" s="18">
        <f t="shared" si="10"/>
        <v>0.82070707070707072</v>
      </c>
    </row>
    <row r="56" spans="1:20" x14ac:dyDescent="0.2">
      <c r="A56" s="2">
        <v>23400</v>
      </c>
      <c r="B56" s="2">
        <v>1977</v>
      </c>
      <c r="C56" s="2">
        <v>39</v>
      </c>
      <c r="D56" s="2">
        <v>0</v>
      </c>
      <c r="E56" s="2"/>
      <c r="H56" s="7">
        <v>74</v>
      </c>
      <c r="I56" s="6">
        <f t="shared" si="1"/>
        <v>11</v>
      </c>
      <c r="J56" s="6">
        <f t="shared" si="2"/>
        <v>21</v>
      </c>
      <c r="K56" s="6">
        <f t="shared" si="3"/>
        <v>317</v>
      </c>
      <c r="L56" s="6">
        <f t="shared" si="4"/>
        <v>47</v>
      </c>
      <c r="M56" s="10">
        <f t="shared" si="5"/>
        <v>0.18965517241379309</v>
      </c>
      <c r="N56" s="10">
        <f t="shared" si="6"/>
        <v>0.93786982248520712</v>
      </c>
      <c r="O56" s="11">
        <f t="shared" si="7"/>
        <v>0.81034482758620685</v>
      </c>
      <c r="P56" s="11">
        <f t="shared" si="8"/>
        <v>6.2130177514792884E-2</v>
      </c>
      <c r="Q56" s="14">
        <f t="shared" si="11"/>
        <v>0.12752499489900027</v>
      </c>
      <c r="R56" s="10">
        <f t="shared" si="9"/>
        <v>0.12752499489900027</v>
      </c>
      <c r="S56" s="9">
        <f t="shared" si="12"/>
        <v>0.56376249744950013</v>
      </c>
      <c r="T56" s="18">
        <f t="shared" si="10"/>
        <v>0.8282828282828284</v>
      </c>
    </row>
    <row r="57" spans="1:20" x14ac:dyDescent="0.2">
      <c r="A57" s="2">
        <v>23494</v>
      </c>
      <c r="B57" s="2">
        <v>1977</v>
      </c>
      <c r="C57" s="2">
        <v>65</v>
      </c>
      <c r="D57" s="2">
        <v>0</v>
      </c>
      <c r="E57" s="2"/>
      <c r="H57" s="7">
        <v>75</v>
      </c>
      <c r="I57" s="6">
        <f t="shared" si="1"/>
        <v>10</v>
      </c>
      <c r="J57" s="6">
        <f t="shared" si="2"/>
        <v>19</v>
      </c>
      <c r="K57" s="6">
        <f t="shared" si="3"/>
        <v>319</v>
      </c>
      <c r="L57" s="6">
        <f t="shared" si="4"/>
        <v>48</v>
      </c>
      <c r="M57" s="10">
        <f t="shared" si="5"/>
        <v>0.17241379310344829</v>
      </c>
      <c r="N57" s="10">
        <f t="shared" si="6"/>
        <v>0.94378698224852076</v>
      </c>
      <c r="O57" s="11">
        <f t="shared" si="7"/>
        <v>0.82758620689655171</v>
      </c>
      <c r="P57" s="11">
        <f t="shared" si="8"/>
        <v>5.6213017751479244E-2</v>
      </c>
      <c r="Q57" s="14">
        <f t="shared" si="11"/>
        <v>0.11620077535196893</v>
      </c>
      <c r="R57" s="10">
        <f t="shared" si="9"/>
        <v>0.11620077535196893</v>
      </c>
      <c r="S57" s="9">
        <f t="shared" si="12"/>
        <v>0.55810038767598447</v>
      </c>
      <c r="T57" s="18">
        <f t="shared" si="10"/>
        <v>0.830808080808081</v>
      </c>
    </row>
    <row r="58" spans="1:20" x14ac:dyDescent="0.2">
      <c r="A58" s="2">
        <v>21011</v>
      </c>
      <c r="B58" s="2">
        <v>1978</v>
      </c>
      <c r="C58" s="2">
        <v>60</v>
      </c>
      <c r="D58" s="2">
        <v>0</v>
      </c>
      <c r="E58" s="2"/>
      <c r="H58" s="7">
        <v>76</v>
      </c>
      <c r="I58" s="6">
        <f t="shared" si="1"/>
        <v>9</v>
      </c>
      <c r="J58" s="6">
        <f t="shared" si="2"/>
        <v>17</v>
      </c>
      <c r="K58" s="6">
        <f t="shared" si="3"/>
        <v>321</v>
      </c>
      <c r="L58" s="6">
        <f t="shared" si="4"/>
        <v>49</v>
      </c>
      <c r="M58" s="10">
        <f t="shared" si="5"/>
        <v>0.15517241379310345</v>
      </c>
      <c r="N58" s="10">
        <f t="shared" si="6"/>
        <v>0.94970414201183428</v>
      </c>
      <c r="O58" s="11">
        <f t="shared" si="7"/>
        <v>0.84482758620689657</v>
      </c>
      <c r="P58" s="11">
        <f t="shared" si="8"/>
        <v>5.0295857988165715E-2</v>
      </c>
      <c r="Q58" s="14">
        <f t="shared" si="11"/>
        <v>0.10487655580493782</v>
      </c>
      <c r="R58" s="10">
        <f t="shared" si="9"/>
        <v>0.10487655580493782</v>
      </c>
      <c r="S58" s="9">
        <f t="shared" si="12"/>
        <v>0.55243827790246891</v>
      </c>
      <c r="T58" s="18">
        <f t="shared" si="10"/>
        <v>0.83333333333333337</v>
      </c>
    </row>
    <row r="59" spans="1:20" x14ac:dyDescent="0.2">
      <c r="A59" s="2">
        <v>22146</v>
      </c>
      <c r="B59" s="2">
        <v>1978</v>
      </c>
      <c r="C59" s="2">
        <v>51</v>
      </c>
      <c r="D59" s="2">
        <v>0</v>
      </c>
      <c r="E59" s="2"/>
      <c r="H59" s="7">
        <v>77</v>
      </c>
      <c r="I59" s="6">
        <f t="shared" si="1"/>
        <v>7</v>
      </c>
      <c r="J59" s="6">
        <f t="shared" si="2"/>
        <v>14</v>
      </c>
      <c r="K59" s="6">
        <f t="shared" si="3"/>
        <v>324</v>
      </c>
      <c r="L59" s="6">
        <f t="shared" si="4"/>
        <v>51</v>
      </c>
      <c r="M59" s="10">
        <f t="shared" si="5"/>
        <v>0.1206896551724138</v>
      </c>
      <c r="N59" s="10">
        <f t="shared" si="6"/>
        <v>0.95857988165680474</v>
      </c>
      <c r="O59" s="11">
        <f t="shared" si="7"/>
        <v>0.87931034482758619</v>
      </c>
      <c r="P59" s="11">
        <f t="shared" si="8"/>
        <v>4.1420118343195256E-2</v>
      </c>
      <c r="Q59" s="14">
        <f t="shared" si="11"/>
        <v>7.9269536829218445E-2</v>
      </c>
      <c r="R59" s="10">
        <f t="shared" si="9"/>
        <v>7.9269536829218445E-2</v>
      </c>
      <c r="S59" s="9">
        <f t="shared" si="12"/>
        <v>0.53963476841460922</v>
      </c>
      <c r="T59" s="18">
        <f t="shared" si="10"/>
        <v>0.83585858585858586</v>
      </c>
    </row>
    <row r="60" spans="1:20" x14ac:dyDescent="0.2">
      <c r="A60" s="2">
        <v>22839</v>
      </c>
      <c r="B60" s="2">
        <v>1978</v>
      </c>
      <c r="C60" s="2">
        <v>52</v>
      </c>
      <c r="D60" s="2">
        <v>0</v>
      </c>
      <c r="E60" s="2"/>
      <c r="H60" s="7">
        <v>78</v>
      </c>
      <c r="I60" s="6">
        <f t="shared" si="1"/>
        <v>7</v>
      </c>
      <c r="J60" s="6">
        <f t="shared" si="2"/>
        <v>12</v>
      </c>
      <c r="K60" s="6">
        <f t="shared" si="3"/>
        <v>326</v>
      </c>
      <c r="L60" s="6">
        <f t="shared" si="4"/>
        <v>51</v>
      </c>
      <c r="M60" s="10">
        <f t="shared" si="5"/>
        <v>0.1206896551724138</v>
      </c>
      <c r="N60" s="10">
        <f t="shared" si="6"/>
        <v>0.96449704142011838</v>
      </c>
      <c r="O60" s="11">
        <f t="shared" si="7"/>
        <v>0.87931034482758619</v>
      </c>
      <c r="P60" s="11">
        <f t="shared" si="8"/>
        <v>3.5502958579881616E-2</v>
      </c>
      <c r="Q60" s="14">
        <f t="shared" si="11"/>
        <v>8.5186696592532085E-2</v>
      </c>
      <c r="R60" s="10">
        <f t="shared" si="9"/>
        <v>8.5186696592532085E-2</v>
      </c>
      <c r="S60" s="9">
        <f t="shared" si="12"/>
        <v>0.54259334829626604</v>
      </c>
      <c r="T60" s="18">
        <f t="shared" si="10"/>
        <v>0.84090909090909094</v>
      </c>
    </row>
    <row r="61" spans="1:20" x14ac:dyDescent="0.2">
      <c r="A61" s="2">
        <v>19693</v>
      </c>
      <c r="B61" s="2">
        <v>1979</v>
      </c>
      <c r="C61" s="2">
        <v>84</v>
      </c>
      <c r="D61" s="2">
        <v>0</v>
      </c>
      <c r="E61" s="2"/>
      <c r="H61" s="7">
        <v>79</v>
      </c>
      <c r="I61" s="6">
        <f t="shared" si="1"/>
        <v>7</v>
      </c>
      <c r="J61" s="6">
        <f t="shared" si="2"/>
        <v>10</v>
      </c>
      <c r="K61" s="6">
        <f t="shared" si="3"/>
        <v>328</v>
      </c>
      <c r="L61" s="6">
        <f t="shared" si="4"/>
        <v>51</v>
      </c>
      <c r="M61" s="10">
        <f t="shared" si="5"/>
        <v>0.1206896551724138</v>
      </c>
      <c r="N61" s="10">
        <f t="shared" si="6"/>
        <v>0.97041420118343191</v>
      </c>
      <c r="O61" s="11">
        <f t="shared" si="7"/>
        <v>0.87931034482758619</v>
      </c>
      <c r="P61" s="11">
        <f t="shared" si="8"/>
        <v>2.9585798816568087E-2</v>
      </c>
      <c r="Q61" s="14">
        <f t="shared" si="11"/>
        <v>9.1103856355845725E-2</v>
      </c>
      <c r="R61" s="10">
        <f t="shared" si="9"/>
        <v>9.1103856355845725E-2</v>
      </c>
      <c r="S61" s="9">
        <f t="shared" si="12"/>
        <v>0.54555192817792286</v>
      </c>
      <c r="T61" s="18">
        <f t="shared" si="10"/>
        <v>0.84595959595959591</v>
      </c>
    </row>
    <row r="62" spans="1:20" x14ac:dyDescent="0.2">
      <c r="A62" s="2">
        <v>20914</v>
      </c>
      <c r="B62" s="2">
        <v>1979</v>
      </c>
      <c r="C62" s="2">
        <v>75</v>
      </c>
      <c r="D62" s="2">
        <v>0</v>
      </c>
      <c r="E62" s="2"/>
      <c r="H62" s="7">
        <v>80</v>
      </c>
      <c r="I62" s="6">
        <f t="shared" si="1"/>
        <v>6</v>
      </c>
      <c r="J62" s="6">
        <f t="shared" si="2"/>
        <v>8</v>
      </c>
      <c r="K62" s="6">
        <f t="shared" si="3"/>
        <v>330</v>
      </c>
      <c r="L62" s="6">
        <f t="shared" si="4"/>
        <v>52</v>
      </c>
      <c r="M62" s="10">
        <f t="shared" si="5"/>
        <v>0.10344827586206896</v>
      </c>
      <c r="N62" s="10">
        <f t="shared" si="6"/>
        <v>0.97633136094674555</v>
      </c>
      <c r="O62" s="11">
        <f t="shared" si="7"/>
        <v>0.89655172413793105</v>
      </c>
      <c r="P62" s="11">
        <f t="shared" si="8"/>
        <v>2.3668639053254448E-2</v>
      </c>
      <c r="Q62" s="14">
        <f t="shared" si="11"/>
        <v>7.9779636808814614E-2</v>
      </c>
      <c r="R62" s="10">
        <f t="shared" si="9"/>
        <v>7.9779636808814614E-2</v>
      </c>
      <c r="S62" s="9">
        <f t="shared" si="12"/>
        <v>0.53988981840440731</v>
      </c>
      <c r="T62" s="18">
        <f t="shared" si="10"/>
        <v>0.84848484848484851</v>
      </c>
    </row>
    <row r="63" spans="1:20" x14ac:dyDescent="0.2">
      <c r="A63" s="2">
        <v>23428</v>
      </c>
      <c r="B63" s="2">
        <v>1979</v>
      </c>
      <c r="C63" s="2">
        <v>44</v>
      </c>
      <c r="D63" s="2">
        <v>0</v>
      </c>
      <c r="E63" s="2"/>
      <c r="H63" s="7">
        <v>81</v>
      </c>
      <c r="I63" s="6">
        <f t="shared" si="1"/>
        <v>5</v>
      </c>
      <c r="J63" s="6">
        <f t="shared" si="2"/>
        <v>7</v>
      </c>
      <c r="K63" s="6">
        <f t="shared" si="3"/>
        <v>331</v>
      </c>
      <c r="L63" s="6">
        <f t="shared" si="4"/>
        <v>53</v>
      </c>
      <c r="M63" s="10">
        <f t="shared" si="5"/>
        <v>8.6206896551724144E-2</v>
      </c>
      <c r="N63" s="10">
        <f t="shared" si="6"/>
        <v>0.97928994082840237</v>
      </c>
      <c r="O63" s="11">
        <f t="shared" si="7"/>
        <v>0.9137931034482758</v>
      </c>
      <c r="P63" s="11">
        <f t="shared" si="8"/>
        <v>2.0710059171597628E-2</v>
      </c>
      <c r="Q63" s="14">
        <f t="shared" si="11"/>
        <v>6.5496837380126571E-2</v>
      </c>
      <c r="R63" s="10">
        <f t="shared" si="9"/>
        <v>6.5496837380126571E-2</v>
      </c>
      <c r="S63" s="9">
        <f t="shared" si="12"/>
        <v>0.53274841869006329</v>
      </c>
      <c r="T63" s="18">
        <f t="shared" si="10"/>
        <v>0.84848484848484862</v>
      </c>
    </row>
    <row r="64" spans="1:20" x14ac:dyDescent="0.2">
      <c r="A64" s="2">
        <v>20739</v>
      </c>
      <c r="B64" s="2">
        <v>1980</v>
      </c>
      <c r="C64" s="2">
        <v>54</v>
      </c>
      <c r="D64" s="2">
        <v>0</v>
      </c>
      <c r="E64" s="2"/>
      <c r="H64" s="7">
        <v>82</v>
      </c>
      <c r="I64" s="6">
        <f t="shared" si="1"/>
        <v>4</v>
      </c>
      <c r="J64" s="6">
        <f t="shared" si="2"/>
        <v>6</v>
      </c>
      <c r="K64" s="6">
        <f t="shared" si="3"/>
        <v>332</v>
      </c>
      <c r="L64" s="6">
        <f t="shared" si="4"/>
        <v>54</v>
      </c>
      <c r="M64" s="10">
        <f t="shared" si="5"/>
        <v>6.8965517241379309E-2</v>
      </c>
      <c r="N64" s="10">
        <f t="shared" si="6"/>
        <v>0.98224852071005919</v>
      </c>
      <c r="O64" s="11">
        <f t="shared" si="7"/>
        <v>0.93103448275862066</v>
      </c>
      <c r="P64" s="11">
        <f t="shared" si="8"/>
        <v>1.7751479289940808E-2</v>
      </c>
      <c r="Q64" s="14">
        <f t="shared" si="11"/>
        <v>5.1214037951438529E-2</v>
      </c>
      <c r="R64" s="10">
        <f t="shared" si="9"/>
        <v>5.1214037951438529E-2</v>
      </c>
      <c r="S64" s="9">
        <f t="shared" si="12"/>
        <v>0.52560701897571926</v>
      </c>
      <c r="T64" s="18">
        <f t="shared" si="10"/>
        <v>0.84848484848484851</v>
      </c>
    </row>
    <row r="65" spans="1:20" x14ac:dyDescent="0.2">
      <c r="A65" s="2">
        <v>21044</v>
      </c>
      <c r="B65" s="2">
        <v>1980</v>
      </c>
      <c r="C65" s="2">
        <v>52</v>
      </c>
      <c r="D65" s="2">
        <v>0</v>
      </c>
      <c r="E65" s="2"/>
      <c r="H65" s="7">
        <v>83</v>
      </c>
      <c r="I65" s="6">
        <f t="shared" si="1"/>
        <v>3</v>
      </c>
      <c r="J65" s="6">
        <f t="shared" si="2"/>
        <v>5</v>
      </c>
      <c r="K65" s="6">
        <f t="shared" si="3"/>
        <v>333</v>
      </c>
      <c r="L65" s="6">
        <f t="shared" si="4"/>
        <v>55</v>
      </c>
      <c r="M65" s="10">
        <f t="shared" si="5"/>
        <v>5.1724137931034482E-2</v>
      </c>
      <c r="N65" s="10">
        <f t="shared" si="6"/>
        <v>0.98520710059171601</v>
      </c>
      <c r="O65" s="11">
        <f t="shared" si="7"/>
        <v>0.94827586206896552</v>
      </c>
      <c r="P65" s="11">
        <f t="shared" si="8"/>
        <v>1.4792899408283988E-2</v>
      </c>
      <c r="Q65" s="14">
        <f t="shared" si="11"/>
        <v>3.6931238522750487E-2</v>
      </c>
      <c r="R65" s="10">
        <f t="shared" si="9"/>
        <v>3.6931238522750487E-2</v>
      </c>
      <c r="S65" s="9">
        <f t="shared" si="12"/>
        <v>0.51846561926137524</v>
      </c>
      <c r="T65" s="18">
        <f t="shared" si="10"/>
        <v>0.84848484848484851</v>
      </c>
    </row>
    <row r="66" spans="1:20" x14ac:dyDescent="0.2">
      <c r="A66" s="2">
        <v>21070</v>
      </c>
      <c r="B66" s="2">
        <v>1980</v>
      </c>
      <c r="C66" s="2">
        <v>62</v>
      </c>
      <c r="D66" s="2">
        <v>0</v>
      </c>
      <c r="E66" s="2"/>
      <c r="H66" s="7">
        <v>84</v>
      </c>
      <c r="I66" s="6">
        <f t="shared" si="1"/>
        <v>2</v>
      </c>
      <c r="J66" s="6">
        <f t="shared" si="2"/>
        <v>5</v>
      </c>
      <c r="K66" s="6">
        <f t="shared" si="3"/>
        <v>333</v>
      </c>
      <c r="L66" s="6">
        <f t="shared" si="4"/>
        <v>56</v>
      </c>
      <c r="M66" s="10">
        <f t="shared" si="5"/>
        <v>3.4482758620689655E-2</v>
      </c>
      <c r="N66" s="10">
        <f t="shared" si="6"/>
        <v>0.98520710059171601</v>
      </c>
      <c r="O66" s="11">
        <f t="shared" si="7"/>
        <v>0.96551724137931039</v>
      </c>
      <c r="P66" s="11">
        <f t="shared" si="8"/>
        <v>1.4792899408283988E-2</v>
      </c>
      <c r="Q66" s="14">
        <f t="shared" si="11"/>
        <v>1.9689859212405736E-2</v>
      </c>
      <c r="R66" s="10">
        <f t="shared" si="9"/>
        <v>1.9689859212405736E-2</v>
      </c>
      <c r="S66" s="9">
        <f t="shared" si="12"/>
        <v>0.50984492960620287</v>
      </c>
      <c r="T66" s="18">
        <f t="shared" si="10"/>
        <v>0.84595959595959602</v>
      </c>
    </row>
    <row r="67" spans="1:20" x14ac:dyDescent="0.2">
      <c r="A67" s="2">
        <v>21104</v>
      </c>
      <c r="B67" s="2">
        <v>1980</v>
      </c>
      <c r="C67" s="2">
        <v>64</v>
      </c>
      <c r="D67" s="2">
        <v>0</v>
      </c>
      <c r="E67" s="2"/>
      <c r="H67" s="7">
        <v>87</v>
      </c>
      <c r="I67" s="6">
        <f t="shared" si="1"/>
        <v>1</v>
      </c>
      <c r="J67" s="6">
        <f t="shared" si="2"/>
        <v>4</v>
      </c>
      <c r="K67" s="6">
        <f t="shared" si="3"/>
        <v>334</v>
      </c>
      <c r="L67" s="6">
        <f t="shared" si="4"/>
        <v>57</v>
      </c>
      <c r="M67" s="10">
        <f t="shared" si="5"/>
        <v>1.7241379310344827E-2</v>
      </c>
      <c r="N67" s="10">
        <f t="shared" si="6"/>
        <v>0.98816568047337283</v>
      </c>
      <c r="O67" s="11">
        <f t="shared" si="7"/>
        <v>0.98275862068965514</v>
      </c>
      <c r="P67" s="11">
        <f t="shared" si="8"/>
        <v>1.1834319526627168E-2</v>
      </c>
      <c r="Q67" s="14">
        <f t="shared" si="11"/>
        <v>5.4070597837176937E-3</v>
      </c>
      <c r="R67" s="10">
        <f t="shared" si="9"/>
        <v>5.4070597837176937E-3</v>
      </c>
      <c r="S67" s="9">
        <f t="shared" si="12"/>
        <v>0.50270352989185885</v>
      </c>
      <c r="T67" s="18">
        <f t="shared" si="10"/>
        <v>0.84595959595959602</v>
      </c>
    </row>
    <row r="68" spans="1:20" x14ac:dyDescent="0.2">
      <c r="A68" s="2">
        <v>22865</v>
      </c>
      <c r="B68" s="2">
        <v>1980</v>
      </c>
      <c r="C68" s="2">
        <v>65</v>
      </c>
      <c r="D68" s="2">
        <v>0</v>
      </c>
      <c r="E68" s="2"/>
      <c r="H68" s="7">
        <v>88</v>
      </c>
      <c r="I68" s="6">
        <f t="shared" si="1"/>
        <v>1</v>
      </c>
      <c r="J68" s="6">
        <f t="shared" si="2"/>
        <v>3</v>
      </c>
      <c r="K68" s="6">
        <f t="shared" si="3"/>
        <v>335</v>
      </c>
      <c r="L68" s="6">
        <f t="shared" si="4"/>
        <v>57</v>
      </c>
      <c r="M68" s="10">
        <f t="shared" si="5"/>
        <v>1.7241379310344827E-2</v>
      </c>
      <c r="N68" s="10">
        <f t="shared" si="6"/>
        <v>0.99112426035502954</v>
      </c>
      <c r="O68" s="11">
        <f t="shared" si="7"/>
        <v>0.98275862068965514</v>
      </c>
      <c r="P68" s="11">
        <f t="shared" si="8"/>
        <v>8.8757396449704595E-3</v>
      </c>
      <c r="Q68" s="14">
        <f t="shared" si="11"/>
        <v>8.3656396653744025E-3</v>
      </c>
      <c r="R68" s="10">
        <f t="shared" si="9"/>
        <v>8.3656396653744025E-3</v>
      </c>
      <c r="S68" s="9">
        <f t="shared" si="12"/>
        <v>0.5041828198326872</v>
      </c>
      <c r="T68" s="18">
        <f t="shared" si="10"/>
        <v>0.84848484848484851</v>
      </c>
    </row>
    <row r="69" spans="1:20" x14ac:dyDescent="0.2">
      <c r="A69" s="2">
        <v>23152</v>
      </c>
      <c r="B69" s="2">
        <v>1980</v>
      </c>
      <c r="C69" s="2">
        <v>52</v>
      </c>
      <c r="D69" s="2">
        <v>0</v>
      </c>
      <c r="E69" s="2"/>
      <c r="H69" s="7">
        <v>89</v>
      </c>
      <c r="I69" s="6">
        <f t="shared" si="1"/>
        <v>1</v>
      </c>
      <c r="J69" s="6">
        <f t="shared" si="2"/>
        <v>2</v>
      </c>
      <c r="K69" s="6">
        <f t="shared" si="3"/>
        <v>336</v>
      </c>
      <c r="L69" s="6">
        <f t="shared" si="4"/>
        <v>57</v>
      </c>
      <c r="M69" s="10">
        <f t="shared" si="5"/>
        <v>1.7241379310344827E-2</v>
      </c>
      <c r="N69" s="10">
        <f t="shared" si="6"/>
        <v>0.99408284023668636</v>
      </c>
      <c r="O69" s="11">
        <f t="shared" si="7"/>
        <v>0.98275862068965514</v>
      </c>
      <c r="P69" s="11">
        <f t="shared" si="8"/>
        <v>5.9171597633136397E-3</v>
      </c>
      <c r="Q69" s="14">
        <f t="shared" si="11"/>
        <v>1.1324219547031111E-2</v>
      </c>
      <c r="R69" s="10">
        <f t="shared" si="9"/>
        <v>1.1324219547031111E-2</v>
      </c>
      <c r="S69" s="9">
        <f t="shared" si="12"/>
        <v>0.50566210977351556</v>
      </c>
      <c r="T69" s="18">
        <f t="shared" si="10"/>
        <v>0.85101010101010099</v>
      </c>
    </row>
    <row r="70" spans="1:20" x14ac:dyDescent="0.2">
      <c r="A70" s="2">
        <v>23463</v>
      </c>
      <c r="B70" s="2">
        <v>1980</v>
      </c>
      <c r="C70" s="2">
        <v>60</v>
      </c>
      <c r="D70" s="2">
        <v>0</v>
      </c>
      <c r="E70" s="2"/>
      <c r="H70" s="27">
        <v>91</v>
      </c>
      <c r="I70" s="28">
        <f t="shared" si="1"/>
        <v>1</v>
      </c>
      <c r="J70" s="28">
        <f t="shared" si="2"/>
        <v>1</v>
      </c>
      <c r="K70" s="28">
        <f t="shared" si="3"/>
        <v>337</v>
      </c>
      <c r="L70" s="28">
        <f t="shared" si="4"/>
        <v>57</v>
      </c>
      <c r="M70" s="29">
        <f t="shared" si="5"/>
        <v>1.7241379310344827E-2</v>
      </c>
      <c r="N70" s="29">
        <f t="shared" si="6"/>
        <v>0.99704142011834318</v>
      </c>
      <c r="O70" s="30">
        <f t="shared" si="7"/>
        <v>0.98275862068965514</v>
      </c>
      <c r="P70" s="30">
        <f t="shared" si="8"/>
        <v>2.9585798816568198E-3</v>
      </c>
      <c r="Q70" s="31">
        <f t="shared" si="11"/>
        <v>1.4282799428688042E-2</v>
      </c>
      <c r="R70" s="29">
        <f t="shared" si="9"/>
        <v>1.4282799428688042E-2</v>
      </c>
      <c r="S70" s="32">
        <f t="shared" si="12"/>
        <v>0.50714139971434402</v>
      </c>
      <c r="T70" s="33">
        <f t="shared" si="10"/>
        <v>0.85353535353535359</v>
      </c>
    </row>
    <row r="71" spans="1:20" x14ac:dyDescent="0.2">
      <c r="A71" s="2">
        <v>23505</v>
      </c>
      <c r="B71" s="2">
        <v>1980</v>
      </c>
      <c r="C71" s="2">
        <v>71</v>
      </c>
      <c r="D71" s="2">
        <v>0</v>
      </c>
      <c r="E71" s="2"/>
      <c r="H71" s="7">
        <v>92</v>
      </c>
      <c r="I71" s="6">
        <f t="shared" si="1"/>
        <v>0</v>
      </c>
      <c r="J71" s="6">
        <f t="shared" si="2"/>
        <v>1</v>
      </c>
      <c r="K71" s="6">
        <f t="shared" si="3"/>
        <v>337</v>
      </c>
      <c r="L71" s="6">
        <f t="shared" si="4"/>
        <v>58</v>
      </c>
      <c r="M71" s="10">
        <f t="shared" si="5"/>
        <v>0</v>
      </c>
      <c r="N71" s="10">
        <f t="shared" si="6"/>
        <v>0.99704142011834318</v>
      </c>
      <c r="O71" s="11">
        <f t="shared" si="7"/>
        <v>1</v>
      </c>
      <c r="P71" s="11">
        <f t="shared" si="8"/>
        <v>2.9585798816568198E-3</v>
      </c>
      <c r="Q71" s="14">
        <f t="shared" si="11"/>
        <v>-2.9585798816568198E-3</v>
      </c>
      <c r="R71" s="10">
        <f t="shared" si="9"/>
        <v>-2.9585798816568198E-3</v>
      </c>
      <c r="S71" s="9">
        <f t="shared" si="12"/>
        <v>0.49852071005917159</v>
      </c>
      <c r="T71" s="18">
        <f t="shared" si="10"/>
        <v>0.85101010101010111</v>
      </c>
    </row>
    <row r="72" spans="1:20" x14ac:dyDescent="0.2">
      <c r="A72" s="2">
        <v>19534</v>
      </c>
      <c r="B72" s="2">
        <v>1981</v>
      </c>
      <c r="C72" s="2">
        <v>61</v>
      </c>
      <c r="D72" s="2">
        <v>1</v>
      </c>
      <c r="E72" s="2"/>
    </row>
    <row r="73" spans="1:20" x14ac:dyDescent="0.2">
      <c r="A73" s="2">
        <v>21526</v>
      </c>
      <c r="B73" s="2">
        <v>1981</v>
      </c>
      <c r="C73" s="2">
        <v>63</v>
      </c>
      <c r="D73" s="2">
        <v>0</v>
      </c>
      <c r="E73" s="2"/>
    </row>
    <row r="74" spans="1:20" x14ac:dyDescent="0.2">
      <c r="A74" s="2">
        <v>20310</v>
      </c>
      <c r="B74" s="2">
        <v>1982</v>
      </c>
      <c r="C74" s="2">
        <v>45</v>
      </c>
      <c r="D74" s="2">
        <v>0</v>
      </c>
      <c r="E74" s="2"/>
    </row>
    <row r="75" spans="1:20" x14ac:dyDescent="0.2">
      <c r="A75" s="2">
        <v>20753</v>
      </c>
      <c r="B75" s="2">
        <v>1982</v>
      </c>
      <c r="C75" s="2">
        <v>51</v>
      </c>
      <c r="D75" s="2">
        <v>0</v>
      </c>
      <c r="E75" s="2"/>
    </row>
    <row r="76" spans="1:20" x14ac:dyDescent="0.2">
      <c r="A76" s="2">
        <v>20880</v>
      </c>
      <c r="B76" s="2">
        <v>1982</v>
      </c>
      <c r="C76" s="2">
        <v>64</v>
      </c>
      <c r="D76" s="2">
        <v>0</v>
      </c>
      <c r="E76" s="2"/>
    </row>
    <row r="77" spans="1:20" x14ac:dyDescent="0.2">
      <c r="A77" s="2">
        <v>21993</v>
      </c>
      <c r="B77" s="2">
        <v>1982</v>
      </c>
      <c r="C77" s="2">
        <v>38</v>
      </c>
      <c r="D77" s="2">
        <v>0</v>
      </c>
      <c r="E77" s="2"/>
    </row>
    <row r="78" spans="1:20" x14ac:dyDescent="0.2">
      <c r="A78" s="2">
        <v>22507</v>
      </c>
      <c r="B78" s="2">
        <v>1982</v>
      </c>
      <c r="C78" s="2">
        <v>51</v>
      </c>
      <c r="D78" s="2">
        <v>0</v>
      </c>
      <c r="E78" s="2"/>
    </row>
    <row r="79" spans="1:20" x14ac:dyDescent="0.2">
      <c r="A79" s="2">
        <v>19833</v>
      </c>
      <c r="B79" s="2">
        <v>1983</v>
      </c>
      <c r="C79" s="2">
        <v>65</v>
      </c>
      <c r="D79" s="2">
        <v>0</v>
      </c>
      <c r="E79" s="2"/>
    </row>
    <row r="80" spans="1:20" x14ac:dyDescent="0.2">
      <c r="A80" s="2">
        <v>20476</v>
      </c>
      <c r="B80" s="2">
        <v>1983</v>
      </c>
      <c r="C80" s="2">
        <v>48</v>
      </c>
      <c r="D80" s="2">
        <v>1</v>
      </c>
      <c r="E80" s="2"/>
    </row>
    <row r="81" spans="1:5" x14ac:dyDescent="0.2">
      <c r="A81" s="2">
        <v>20668</v>
      </c>
      <c r="B81" s="2">
        <v>1983</v>
      </c>
      <c r="C81" s="2">
        <v>53</v>
      </c>
      <c r="D81" s="2">
        <v>0</v>
      </c>
      <c r="E81" s="2"/>
    </row>
    <row r="82" spans="1:5" x14ac:dyDescent="0.2">
      <c r="A82" s="2">
        <v>20995</v>
      </c>
      <c r="B82" s="2">
        <v>1983</v>
      </c>
      <c r="C82" s="2">
        <v>47</v>
      </c>
      <c r="D82" s="2">
        <v>0</v>
      </c>
      <c r="E82" s="2"/>
    </row>
    <row r="83" spans="1:5" x14ac:dyDescent="0.2">
      <c r="A83" s="2">
        <v>23706</v>
      </c>
      <c r="B83" s="2">
        <v>1983</v>
      </c>
      <c r="C83" s="2">
        <v>56</v>
      </c>
      <c r="D83" s="2">
        <v>0</v>
      </c>
      <c r="E83" s="2"/>
    </row>
    <row r="84" spans="1:5" x14ac:dyDescent="0.2">
      <c r="A84" s="2">
        <v>19251</v>
      </c>
      <c r="B84" s="2">
        <v>1984</v>
      </c>
      <c r="C84" s="2">
        <v>66</v>
      </c>
      <c r="D84" s="2">
        <v>1</v>
      </c>
      <c r="E84" s="2"/>
    </row>
    <row r="85" spans="1:5" x14ac:dyDescent="0.2">
      <c r="A85" s="2">
        <v>20651</v>
      </c>
      <c r="B85" s="2">
        <v>1984</v>
      </c>
      <c r="C85" s="2">
        <v>57</v>
      </c>
      <c r="D85" s="2">
        <v>0</v>
      </c>
      <c r="E85" s="2"/>
    </row>
    <row r="86" spans="1:5" x14ac:dyDescent="0.2">
      <c r="A86" s="2">
        <v>20725</v>
      </c>
      <c r="B86" s="2">
        <v>1984</v>
      </c>
      <c r="C86" s="2">
        <v>50</v>
      </c>
      <c r="D86" s="2">
        <v>0</v>
      </c>
      <c r="E86" s="2"/>
    </row>
    <row r="87" spans="1:5" x14ac:dyDescent="0.2">
      <c r="A87" s="2">
        <v>20867</v>
      </c>
      <c r="B87" s="2">
        <v>1985</v>
      </c>
      <c r="C87" s="2">
        <v>49</v>
      </c>
      <c r="D87" s="2">
        <v>0</v>
      </c>
      <c r="E87" s="2"/>
    </row>
    <row r="88" spans="1:5" x14ac:dyDescent="0.2">
      <c r="A88" s="2">
        <v>22705</v>
      </c>
      <c r="B88" s="2">
        <v>1985</v>
      </c>
      <c r="C88" s="2">
        <v>58</v>
      </c>
      <c r="D88" s="2">
        <v>0</v>
      </c>
      <c r="E88" s="2"/>
    </row>
    <row r="89" spans="1:5" x14ac:dyDescent="0.2">
      <c r="A89" s="2">
        <v>23660</v>
      </c>
      <c r="B89" s="2">
        <v>1985</v>
      </c>
      <c r="C89" s="2">
        <v>64</v>
      </c>
      <c r="D89" s="2">
        <v>1</v>
      </c>
      <c r="E89" s="2"/>
    </row>
    <row r="90" spans="1:5" x14ac:dyDescent="0.2">
      <c r="A90" s="2">
        <v>20635</v>
      </c>
      <c r="B90" s="2">
        <v>1986</v>
      </c>
      <c r="C90" s="2">
        <v>59</v>
      </c>
      <c r="D90" s="2">
        <v>0</v>
      </c>
      <c r="E90" s="2"/>
    </row>
    <row r="91" spans="1:5" x14ac:dyDescent="0.2">
      <c r="A91" s="2">
        <v>21068</v>
      </c>
      <c r="B91" s="2">
        <v>1986</v>
      </c>
      <c r="C91" s="2">
        <v>65</v>
      </c>
      <c r="D91" s="2">
        <v>0</v>
      </c>
      <c r="E91" s="2"/>
    </row>
    <row r="92" spans="1:5" x14ac:dyDescent="0.2">
      <c r="A92" s="2">
        <v>22905</v>
      </c>
      <c r="B92" s="2">
        <v>1986</v>
      </c>
      <c r="C92" s="2">
        <v>49</v>
      </c>
      <c r="D92" s="2">
        <v>0</v>
      </c>
      <c r="E92" s="2"/>
    </row>
    <row r="93" spans="1:5" x14ac:dyDescent="0.2">
      <c r="A93" s="2">
        <v>23168</v>
      </c>
      <c r="B93" s="2">
        <v>1986</v>
      </c>
      <c r="C93" s="2">
        <v>53</v>
      </c>
      <c r="D93" s="2">
        <v>0</v>
      </c>
      <c r="E93" s="2"/>
    </row>
    <row r="94" spans="1:5" x14ac:dyDescent="0.2">
      <c r="A94" s="2">
        <v>23455</v>
      </c>
      <c r="B94" s="2">
        <v>1986</v>
      </c>
      <c r="C94" s="2">
        <v>54</v>
      </c>
      <c r="D94" s="2">
        <v>0</v>
      </c>
      <c r="E94" s="2"/>
    </row>
    <row r="95" spans="1:5" x14ac:dyDescent="0.2">
      <c r="A95" s="2">
        <v>20549</v>
      </c>
      <c r="B95" s="2">
        <v>1987</v>
      </c>
      <c r="C95" s="2">
        <v>46</v>
      </c>
      <c r="D95" s="2">
        <v>0</v>
      </c>
      <c r="E95" s="2"/>
    </row>
    <row r="96" spans="1:5" x14ac:dyDescent="0.2">
      <c r="A96" s="2">
        <v>21041</v>
      </c>
      <c r="B96" s="2">
        <v>1987</v>
      </c>
      <c r="C96" s="2">
        <v>65</v>
      </c>
      <c r="D96" s="2">
        <v>0</v>
      </c>
      <c r="E96" s="2"/>
    </row>
    <row r="97" spans="1:5" x14ac:dyDescent="0.2">
      <c r="A97" s="2">
        <v>23130</v>
      </c>
      <c r="B97" s="2">
        <v>1987</v>
      </c>
      <c r="C97" s="2">
        <v>59</v>
      </c>
      <c r="D97" s="2">
        <v>0</v>
      </c>
      <c r="E97" s="2"/>
    </row>
    <row r="98" spans="1:5" x14ac:dyDescent="0.2">
      <c r="A98" s="2">
        <v>23257</v>
      </c>
      <c r="B98" s="2">
        <v>1987</v>
      </c>
      <c r="C98" s="2">
        <v>38</v>
      </c>
      <c r="D98" s="2">
        <v>0</v>
      </c>
      <c r="E98" s="2"/>
    </row>
    <row r="99" spans="1:5" x14ac:dyDescent="0.2">
      <c r="A99" s="2">
        <v>23708</v>
      </c>
      <c r="B99" s="2">
        <v>1987</v>
      </c>
      <c r="C99" s="2">
        <v>71</v>
      </c>
      <c r="D99" s="2">
        <v>0</v>
      </c>
      <c r="E99" s="2"/>
    </row>
    <row r="100" spans="1:5" x14ac:dyDescent="0.2">
      <c r="A100" s="2">
        <v>20557</v>
      </c>
      <c r="B100" s="2">
        <v>1988</v>
      </c>
      <c r="C100" s="2">
        <v>68</v>
      </c>
      <c r="D100" s="2">
        <v>1</v>
      </c>
      <c r="E100" s="2"/>
    </row>
    <row r="101" spans="1:5" x14ac:dyDescent="0.2">
      <c r="A101" s="2">
        <v>21556</v>
      </c>
      <c r="B101" s="2">
        <v>1988</v>
      </c>
      <c r="C101" s="2">
        <v>46</v>
      </c>
      <c r="D101" s="2">
        <v>0</v>
      </c>
      <c r="E101" s="2"/>
    </row>
    <row r="102" spans="1:5" x14ac:dyDescent="0.2">
      <c r="A102" s="2">
        <v>21813</v>
      </c>
      <c r="B102" s="2">
        <v>1988</v>
      </c>
      <c r="C102" s="2">
        <v>68</v>
      </c>
      <c r="D102" s="2">
        <v>0</v>
      </c>
      <c r="E102" s="2"/>
    </row>
    <row r="103" spans="1:5" x14ac:dyDescent="0.2">
      <c r="A103" s="2">
        <v>22006</v>
      </c>
      <c r="B103" s="2">
        <v>1988</v>
      </c>
      <c r="C103" s="2">
        <v>59</v>
      </c>
      <c r="D103" s="2">
        <v>0</v>
      </c>
      <c r="E103" s="2"/>
    </row>
    <row r="104" spans="1:5" x14ac:dyDescent="0.2">
      <c r="A104" s="2">
        <v>22566</v>
      </c>
      <c r="B104" s="2">
        <v>1988</v>
      </c>
      <c r="C104" s="2">
        <v>48</v>
      </c>
      <c r="D104" s="2">
        <v>1</v>
      </c>
      <c r="E104" s="2"/>
    </row>
    <row r="105" spans="1:5" x14ac:dyDescent="0.2">
      <c r="A105" s="2">
        <v>19696</v>
      </c>
      <c r="B105" s="2">
        <v>1989</v>
      </c>
      <c r="C105" s="2">
        <v>58</v>
      </c>
      <c r="D105" s="2">
        <v>0</v>
      </c>
      <c r="E105" s="2"/>
    </row>
    <row r="106" spans="1:5" x14ac:dyDescent="0.2">
      <c r="A106" s="2">
        <v>21639</v>
      </c>
      <c r="B106" s="2">
        <v>1989</v>
      </c>
      <c r="C106" s="2">
        <v>57</v>
      </c>
      <c r="D106" s="2">
        <v>0</v>
      </c>
      <c r="E106" s="2"/>
    </row>
    <row r="107" spans="1:5" x14ac:dyDescent="0.2">
      <c r="A107" s="2">
        <v>21894</v>
      </c>
      <c r="B107" s="2">
        <v>1989</v>
      </c>
      <c r="C107" s="2">
        <v>45</v>
      </c>
      <c r="D107" s="2">
        <v>0</v>
      </c>
      <c r="E107" s="2"/>
    </row>
    <row r="108" spans="1:5" x14ac:dyDescent="0.2">
      <c r="A108" s="2">
        <v>19516</v>
      </c>
      <c r="B108" s="2">
        <v>1990</v>
      </c>
      <c r="C108" s="2">
        <v>56</v>
      </c>
      <c r="D108" s="2">
        <v>0</v>
      </c>
      <c r="E108" s="2"/>
    </row>
    <row r="109" spans="1:5" x14ac:dyDescent="0.2">
      <c r="A109" s="2">
        <v>19585</v>
      </c>
      <c r="B109" s="2">
        <v>1990</v>
      </c>
      <c r="C109" s="2">
        <v>55</v>
      </c>
      <c r="D109" s="2">
        <v>0</v>
      </c>
      <c r="E109" s="2"/>
    </row>
    <row r="110" spans="1:5" x14ac:dyDescent="0.2">
      <c r="A110" s="2">
        <v>19657</v>
      </c>
      <c r="B110" s="2">
        <v>1990</v>
      </c>
      <c r="C110" s="2">
        <v>56</v>
      </c>
      <c r="D110" s="2">
        <v>0</v>
      </c>
      <c r="E110" s="2"/>
    </row>
    <row r="111" spans="1:5" x14ac:dyDescent="0.2">
      <c r="A111" s="2">
        <v>20886</v>
      </c>
      <c r="B111" s="2">
        <v>1990</v>
      </c>
      <c r="C111" s="2">
        <v>67</v>
      </c>
      <c r="D111" s="2">
        <v>0</v>
      </c>
      <c r="E111" s="2"/>
    </row>
    <row r="112" spans="1:5" x14ac:dyDescent="0.2">
      <c r="A112" s="2">
        <v>23107</v>
      </c>
      <c r="B112" s="2">
        <v>1990</v>
      </c>
      <c r="C112" s="2">
        <v>67</v>
      </c>
      <c r="D112" s="2">
        <v>0</v>
      </c>
      <c r="E112" s="2"/>
    </row>
    <row r="113" spans="1:5" x14ac:dyDescent="0.2">
      <c r="A113" s="2">
        <v>23206</v>
      </c>
      <c r="B113" s="2">
        <v>1990</v>
      </c>
      <c r="C113" s="2">
        <v>57</v>
      </c>
      <c r="D113" s="2">
        <v>0</v>
      </c>
      <c r="E113" s="2"/>
    </row>
    <row r="114" spans="1:5" x14ac:dyDescent="0.2">
      <c r="A114" s="2">
        <v>23210</v>
      </c>
      <c r="B114" s="2">
        <v>1990</v>
      </c>
      <c r="C114" s="2">
        <v>43</v>
      </c>
      <c r="D114" s="2">
        <v>0</v>
      </c>
      <c r="E114" s="2"/>
    </row>
    <row r="115" spans="1:5" x14ac:dyDescent="0.2">
      <c r="A115" s="2">
        <v>23454</v>
      </c>
      <c r="B115" s="2">
        <v>1990</v>
      </c>
      <c r="C115" s="2">
        <v>70</v>
      </c>
      <c r="D115" s="2">
        <v>0</v>
      </c>
      <c r="E115" s="2"/>
    </row>
    <row r="116" spans="1:5" x14ac:dyDescent="0.2">
      <c r="A116" s="2">
        <v>23473</v>
      </c>
      <c r="B116" s="2">
        <v>1990</v>
      </c>
      <c r="C116" s="2">
        <v>55</v>
      </c>
      <c r="D116" s="2">
        <v>0</v>
      </c>
      <c r="E116" s="2"/>
    </row>
    <row r="117" spans="1:5" x14ac:dyDescent="0.2">
      <c r="A117" s="2">
        <v>23632</v>
      </c>
      <c r="B117" s="2">
        <v>1990</v>
      </c>
      <c r="C117" s="2">
        <v>84</v>
      </c>
      <c r="D117" s="2">
        <v>1</v>
      </c>
      <c r="E117" s="2"/>
    </row>
    <row r="118" spans="1:5" x14ac:dyDescent="0.2">
      <c r="A118" s="2">
        <v>20058</v>
      </c>
      <c r="B118" s="2">
        <v>1991</v>
      </c>
      <c r="C118" s="2">
        <v>70</v>
      </c>
      <c r="D118" s="2">
        <v>0</v>
      </c>
      <c r="E118" s="2"/>
    </row>
    <row r="119" spans="1:5" x14ac:dyDescent="0.2">
      <c r="A119" s="2">
        <v>20712</v>
      </c>
      <c r="B119" s="2">
        <v>1991</v>
      </c>
      <c r="C119" s="2">
        <v>50</v>
      </c>
      <c r="D119" s="2">
        <v>0</v>
      </c>
      <c r="E119" s="2"/>
    </row>
    <row r="120" spans="1:5" x14ac:dyDescent="0.2">
      <c r="A120" s="2">
        <v>20732</v>
      </c>
      <c r="B120" s="2">
        <v>1991</v>
      </c>
      <c r="C120" s="2">
        <v>66</v>
      </c>
      <c r="D120" s="2">
        <v>1</v>
      </c>
      <c r="E120" s="2"/>
    </row>
    <row r="121" spans="1:5" x14ac:dyDescent="0.2">
      <c r="A121" s="2">
        <v>20874</v>
      </c>
      <c r="B121" s="2">
        <v>1991</v>
      </c>
      <c r="C121" s="2">
        <v>54</v>
      </c>
      <c r="D121" s="2">
        <v>0</v>
      </c>
      <c r="E121" s="2"/>
    </row>
    <row r="122" spans="1:5" x14ac:dyDescent="0.2">
      <c r="A122" s="2">
        <v>21431</v>
      </c>
      <c r="B122" s="2">
        <v>1991</v>
      </c>
      <c r="C122" s="2">
        <v>59</v>
      </c>
      <c r="D122" s="2">
        <v>0</v>
      </c>
      <c r="E122" s="2"/>
    </row>
    <row r="123" spans="1:5" x14ac:dyDescent="0.2">
      <c r="A123" s="2">
        <v>21551</v>
      </c>
      <c r="B123" s="2">
        <v>1991</v>
      </c>
      <c r="C123" s="2">
        <v>58</v>
      </c>
      <c r="D123" s="2">
        <v>0</v>
      </c>
      <c r="E123" s="2"/>
    </row>
    <row r="124" spans="1:5" x14ac:dyDescent="0.2">
      <c r="A124" s="2">
        <v>21882</v>
      </c>
      <c r="B124" s="2">
        <v>1991</v>
      </c>
      <c r="C124" s="2">
        <v>50</v>
      </c>
      <c r="D124" s="2">
        <v>0</v>
      </c>
      <c r="E124" s="2"/>
    </row>
    <row r="125" spans="1:5" x14ac:dyDescent="0.2">
      <c r="A125" s="2">
        <v>23223</v>
      </c>
      <c r="B125" s="2">
        <v>1991</v>
      </c>
      <c r="C125" s="2">
        <v>57</v>
      </c>
      <c r="D125" s="2">
        <v>0</v>
      </c>
      <c r="E125" s="2"/>
    </row>
    <row r="126" spans="1:5" x14ac:dyDescent="0.2">
      <c r="A126" s="2">
        <v>23238</v>
      </c>
      <c r="B126" s="2">
        <v>1991</v>
      </c>
      <c r="C126" s="2">
        <v>63</v>
      </c>
      <c r="D126" s="2">
        <v>0</v>
      </c>
      <c r="E126" s="2"/>
    </row>
    <row r="127" spans="1:5" x14ac:dyDescent="0.2">
      <c r="A127" s="2">
        <v>19415</v>
      </c>
      <c r="B127" s="2">
        <v>1992</v>
      </c>
      <c r="C127" s="2">
        <v>57</v>
      </c>
      <c r="D127" s="2">
        <v>0</v>
      </c>
      <c r="E127" s="2"/>
    </row>
    <row r="128" spans="1:5" x14ac:dyDescent="0.2">
      <c r="A128" s="2">
        <v>19555</v>
      </c>
      <c r="B128" s="2">
        <v>1992</v>
      </c>
      <c r="C128" s="2">
        <v>43</v>
      </c>
      <c r="D128" s="2">
        <v>1</v>
      </c>
      <c r="E128" s="2"/>
    </row>
    <row r="129" spans="1:5" x14ac:dyDescent="0.2">
      <c r="A129" s="2">
        <v>19678</v>
      </c>
      <c r="B129" s="2">
        <v>1992</v>
      </c>
      <c r="C129" s="2">
        <v>36</v>
      </c>
      <c r="D129" s="2">
        <v>0</v>
      </c>
      <c r="E129" s="2"/>
    </row>
    <row r="130" spans="1:5" x14ac:dyDescent="0.2">
      <c r="A130" s="2">
        <v>20241</v>
      </c>
      <c r="B130" s="2">
        <v>1992</v>
      </c>
      <c r="C130" s="2">
        <v>61</v>
      </c>
      <c r="D130" s="2">
        <v>0</v>
      </c>
      <c r="E130" s="2"/>
    </row>
    <row r="131" spans="1:5" x14ac:dyDescent="0.2">
      <c r="A131" s="2">
        <v>20280</v>
      </c>
      <c r="B131" s="2">
        <v>1992</v>
      </c>
      <c r="C131" s="2">
        <v>61</v>
      </c>
      <c r="D131" s="2">
        <v>0</v>
      </c>
      <c r="E131" s="2"/>
    </row>
    <row r="132" spans="1:5" x14ac:dyDescent="0.2">
      <c r="A132" s="2">
        <v>20494</v>
      </c>
      <c r="B132" s="2">
        <v>1992</v>
      </c>
      <c r="C132" s="2">
        <v>62</v>
      </c>
      <c r="D132" s="2">
        <v>0</v>
      </c>
      <c r="E132" s="2"/>
    </row>
    <row r="133" spans="1:5" x14ac:dyDescent="0.2">
      <c r="A133" s="2">
        <v>20715</v>
      </c>
      <c r="B133" s="2">
        <v>1992</v>
      </c>
      <c r="C133" s="2">
        <v>60</v>
      </c>
      <c r="D133" s="2">
        <v>0</v>
      </c>
      <c r="E133" s="2"/>
    </row>
    <row r="134" spans="1:5" x14ac:dyDescent="0.2">
      <c r="A134" s="2">
        <v>23247</v>
      </c>
      <c r="B134" s="2">
        <v>1992</v>
      </c>
      <c r="C134" s="2">
        <v>64</v>
      </c>
      <c r="D134" s="2">
        <v>0</v>
      </c>
      <c r="E134" s="2"/>
    </row>
    <row r="135" spans="1:5" x14ac:dyDescent="0.2">
      <c r="A135" s="2">
        <v>23275</v>
      </c>
      <c r="B135" s="2">
        <v>1992</v>
      </c>
      <c r="C135" s="2">
        <v>69</v>
      </c>
      <c r="D135" s="2">
        <v>1</v>
      </c>
      <c r="E135" s="2"/>
    </row>
    <row r="136" spans="1:5" x14ac:dyDescent="0.2">
      <c r="A136" s="2">
        <v>19518</v>
      </c>
      <c r="B136" s="2">
        <v>1993</v>
      </c>
      <c r="C136" s="2">
        <v>57</v>
      </c>
      <c r="D136" s="2">
        <v>1</v>
      </c>
      <c r="E136" s="2"/>
    </row>
    <row r="137" spans="1:5" x14ac:dyDescent="0.2">
      <c r="A137" s="2">
        <v>19799</v>
      </c>
      <c r="B137" s="2">
        <v>1993</v>
      </c>
      <c r="C137" s="2">
        <v>56</v>
      </c>
      <c r="D137" s="2">
        <v>0</v>
      </c>
      <c r="E137" s="2"/>
    </row>
    <row r="138" spans="1:5" x14ac:dyDescent="0.2">
      <c r="A138" s="2">
        <v>19963</v>
      </c>
      <c r="B138" s="2">
        <v>1993</v>
      </c>
      <c r="C138" s="2">
        <v>67</v>
      </c>
      <c r="D138" s="2">
        <v>1</v>
      </c>
      <c r="E138" s="2"/>
    </row>
    <row r="139" spans="1:5" x14ac:dyDescent="0.2">
      <c r="A139" s="2">
        <v>19976</v>
      </c>
      <c r="B139" s="2">
        <v>1993</v>
      </c>
      <c r="C139" s="2">
        <v>61</v>
      </c>
      <c r="D139" s="2">
        <v>0</v>
      </c>
      <c r="E139" s="2"/>
    </row>
    <row r="140" spans="1:5" x14ac:dyDescent="0.2">
      <c r="A140" s="2">
        <v>19977</v>
      </c>
      <c r="B140" s="2">
        <v>1993</v>
      </c>
      <c r="C140" s="2">
        <v>38</v>
      </c>
      <c r="D140" s="2">
        <v>0</v>
      </c>
      <c r="E140" s="2"/>
    </row>
    <row r="141" spans="1:5" x14ac:dyDescent="0.2">
      <c r="A141" s="2">
        <v>20804</v>
      </c>
      <c r="B141" s="2">
        <v>1993</v>
      </c>
      <c r="C141" s="2">
        <v>47</v>
      </c>
      <c r="D141" s="2">
        <v>0</v>
      </c>
      <c r="E141" s="2"/>
    </row>
    <row r="142" spans="1:5" x14ac:dyDescent="0.2">
      <c r="A142" s="2">
        <v>20943</v>
      </c>
      <c r="B142" s="2">
        <v>1993</v>
      </c>
      <c r="C142" s="2">
        <v>62</v>
      </c>
      <c r="D142" s="2">
        <v>0</v>
      </c>
      <c r="E142" s="2"/>
    </row>
    <row r="143" spans="1:5" x14ac:dyDescent="0.2">
      <c r="A143" s="2">
        <v>21680</v>
      </c>
      <c r="B143" s="2">
        <v>1993</v>
      </c>
      <c r="C143" s="2">
        <v>73</v>
      </c>
      <c r="D143" s="2">
        <v>0</v>
      </c>
      <c r="E143" s="2"/>
    </row>
    <row r="144" spans="1:5" x14ac:dyDescent="0.2">
      <c r="A144" s="2">
        <v>21763</v>
      </c>
      <c r="B144" s="2">
        <v>1993</v>
      </c>
      <c r="C144" s="2">
        <v>52</v>
      </c>
      <c r="D144" s="2">
        <v>0</v>
      </c>
      <c r="E144" s="2"/>
    </row>
    <row r="145" spans="1:5" x14ac:dyDescent="0.2">
      <c r="A145" s="2">
        <v>21891</v>
      </c>
      <c r="B145" s="2">
        <v>1993</v>
      </c>
      <c r="C145" s="2">
        <v>59</v>
      </c>
      <c r="D145" s="2">
        <v>0</v>
      </c>
      <c r="E145" s="2"/>
    </row>
    <row r="146" spans="1:5" x14ac:dyDescent="0.2">
      <c r="A146" s="2">
        <v>22121</v>
      </c>
      <c r="B146" s="2">
        <v>1993</v>
      </c>
      <c r="C146" s="2">
        <v>62</v>
      </c>
      <c r="D146" s="2">
        <v>0</v>
      </c>
      <c r="E146" s="2"/>
    </row>
    <row r="147" spans="1:5" x14ac:dyDescent="0.2">
      <c r="A147" s="2">
        <v>22720</v>
      </c>
      <c r="B147" s="2">
        <v>1993</v>
      </c>
      <c r="C147" s="2">
        <v>55</v>
      </c>
      <c r="D147" s="2">
        <v>0</v>
      </c>
      <c r="E147" s="2"/>
    </row>
    <row r="148" spans="1:5" x14ac:dyDescent="0.2">
      <c r="A148" s="2">
        <v>23286</v>
      </c>
      <c r="B148" s="2">
        <v>1993</v>
      </c>
      <c r="C148" s="2">
        <v>47</v>
      </c>
      <c r="D148" s="2">
        <v>0</v>
      </c>
      <c r="E148" s="2"/>
    </row>
    <row r="149" spans="1:5" x14ac:dyDescent="0.2">
      <c r="A149" s="2">
        <v>23459</v>
      </c>
      <c r="B149" s="2">
        <v>1993</v>
      </c>
      <c r="C149" s="2">
        <v>41</v>
      </c>
      <c r="D149" s="2">
        <v>0</v>
      </c>
      <c r="E149" s="2"/>
    </row>
    <row r="150" spans="1:5" x14ac:dyDescent="0.2">
      <c r="A150" s="2">
        <v>19557</v>
      </c>
      <c r="B150" s="2">
        <v>1994</v>
      </c>
      <c r="C150" s="2">
        <v>44</v>
      </c>
      <c r="D150" s="2">
        <v>0</v>
      </c>
      <c r="E150" s="2"/>
    </row>
    <row r="151" spans="1:5" x14ac:dyDescent="0.2">
      <c r="A151" s="2">
        <v>19583</v>
      </c>
      <c r="B151" s="2">
        <v>1994</v>
      </c>
      <c r="C151" s="2">
        <v>31</v>
      </c>
      <c r="D151" s="2">
        <v>1</v>
      </c>
      <c r="E151" s="2"/>
    </row>
    <row r="152" spans="1:5" x14ac:dyDescent="0.2">
      <c r="A152" s="2">
        <v>19586</v>
      </c>
      <c r="B152" s="2">
        <v>1994</v>
      </c>
      <c r="C152" s="2">
        <v>47</v>
      </c>
      <c r="D152" s="2">
        <v>0</v>
      </c>
      <c r="E152" s="2"/>
    </row>
    <row r="153" spans="1:5" x14ac:dyDescent="0.2">
      <c r="A153" s="2">
        <v>19665</v>
      </c>
      <c r="B153" s="2">
        <v>1994</v>
      </c>
      <c r="C153" s="2">
        <v>55</v>
      </c>
      <c r="D153" s="2">
        <v>0</v>
      </c>
      <c r="E153" s="2"/>
    </row>
    <row r="154" spans="1:5" x14ac:dyDescent="0.2">
      <c r="A154" s="2">
        <v>19773</v>
      </c>
      <c r="B154" s="2">
        <v>1994</v>
      </c>
      <c r="C154" s="2">
        <v>68</v>
      </c>
      <c r="D154" s="2">
        <v>0</v>
      </c>
      <c r="E154" s="2"/>
    </row>
    <row r="155" spans="1:5" x14ac:dyDescent="0.2">
      <c r="A155" s="2">
        <v>19775</v>
      </c>
      <c r="B155" s="2">
        <v>1994</v>
      </c>
      <c r="C155" s="2">
        <v>62</v>
      </c>
      <c r="D155" s="2">
        <v>0</v>
      </c>
      <c r="E155" s="2"/>
    </row>
    <row r="156" spans="1:5" x14ac:dyDescent="0.2">
      <c r="A156" s="2">
        <v>20423</v>
      </c>
      <c r="B156" s="2">
        <v>1994</v>
      </c>
      <c r="C156" s="2">
        <v>58</v>
      </c>
      <c r="D156" s="2">
        <v>0</v>
      </c>
      <c r="E156" s="2"/>
    </row>
    <row r="157" spans="1:5" x14ac:dyDescent="0.2">
      <c r="A157" s="2">
        <v>20525</v>
      </c>
      <c r="B157" s="2">
        <v>1994</v>
      </c>
      <c r="C157" s="2">
        <v>45</v>
      </c>
      <c r="D157" s="2">
        <v>0</v>
      </c>
      <c r="E157" s="2"/>
    </row>
    <row r="158" spans="1:5" x14ac:dyDescent="0.2">
      <c r="A158" s="2">
        <v>20543</v>
      </c>
      <c r="B158" s="2">
        <v>1994</v>
      </c>
      <c r="C158" s="2">
        <v>62</v>
      </c>
      <c r="D158" s="2">
        <v>0</v>
      </c>
      <c r="E158" s="2"/>
    </row>
    <row r="159" spans="1:5" x14ac:dyDescent="0.2">
      <c r="A159" s="2">
        <v>20682</v>
      </c>
      <c r="B159" s="2">
        <v>1994</v>
      </c>
      <c r="C159" s="2">
        <v>79</v>
      </c>
      <c r="D159" s="2">
        <v>1</v>
      </c>
      <c r="E159" s="2"/>
    </row>
    <row r="160" spans="1:5" x14ac:dyDescent="0.2">
      <c r="A160" s="2">
        <v>21184</v>
      </c>
      <c r="B160" s="2">
        <v>1994</v>
      </c>
      <c r="C160" s="2">
        <v>49</v>
      </c>
      <c r="D160" s="2">
        <v>0</v>
      </c>
      <c r="E160" s="2"/>
    </row>
    <row r="161" spans="1:5" x14ac:dyDescent="0.2">
      <c r="A161" s="2">
        <v>21384</v>
      </c>
      <c r="B161" s="2">
        <v>1994</v>
      </c>
      <c r="C161" s="2">
        <v>56</v>
      </c>
      <c r="D161" s="2">
        <v>0</v>
      </c>
      <c r="E161" s="2"/>
    </row>
    <row r="162" spans="1:5" x14ac:dyDescent="0.2">
      <c r="A162" s="2">
        <v>21689</v>
      </c>
      <c r="B162" s="2">
        <v>1994</v>
      </c>
      <c r="C162" s="2">
        <v>44</v>
      </c>
      <c r="D162" s="2">
        <v>0</v>
      </c>
      <c r="E162" s="2"/>
    </row>
    <row r="163" spans="1:5" x14ac:dyDescent="0.2">
      <c r="A163" s="2">
        <v>21820</v>
      </c>
      <c r="B163" s="2">
        <v>1994</v>
      </c>
      <c r="C163" s="2">
        <v>65</v>
      </c>
      <c r="D163" s="2">
        <v>0</v>
      </c>
      <c r="E163" s="2"/>
    </row>
    <row r="164" spans="1:5" x14ac:dyDescent="0.2">
      <c r="A164" s="2">
        <v>22733</v>
      </c>
      <c r="B164" s="2">
        <v>1994</v>
      </c>
      <c r="C164" s="2">
        <v>73</v>
      </c>
      <c r="D164" s="2">
        <v>0</v>
      </c>
      <c r="E164" s="2"/>
    </row>
    <row r="165" spans="1:5" x14ac:dyDescent="0.2">
      <c r="A165" s="2">
        <v>22741</v>
      </c>
      <c r="B165" s="2">
        <v>1994</v>
      </c>
      <c r="C165" s="2">
        <v>57</v>
      </c>
      <c r="D165" s="2">
        <v>0</v>
      </c>
      <c r="E165" s="2"/>
    </row>
    <row r="166" spans="1:5" x14ac:dyDescent="0.2">
      <c r="A166" s="2">
        <v>23137</v>
      </c>
      <c r="B166" s="2">
        <v>1994</v>
      </c>
      <c r="C166" s="2">
        <v>73</v>
      </c>
      <c r="D166" s="2">
        <v>0</v>
      </c>
      <c r="E166" s="2"/>
    </row>
    <row r="167" spans="1:5" x14ac:dyDescent="0.2">
      <c r="A167" s="2">
        <v>23592</v>
      </c>
      <c r="B167" s="2">
        <v>1994</v>
      </c>
      <c r="C167" s="2">
        <v>64</v>
      </c>
      <c r="D167" s="2">
        <v>0</v>
      </c>
      <c r="E167" s="2"/>
    </row>
    <row r="168" spans="1:5" x14ac:dyDescent="0.2">
      <c r="A168" s="2">
        <v>23612</v>
      </c>
      <c r="B168" s="2">
        <v>1994</v>
      </c>
      <c r="C168" s="2">
        <v>37</v>
      </c>
      <c r="D168" s="2">
        <v>0</v>
      </c>
      <c r="E168" s="2"/>
    </row>
    <row r="169" spans="1:5" x14ac:dyDescent="0.2">
      <c r="A169" s="2">
        <v>23710</v>
      </c>
      <c r="B169" s="2">
        <v>1994</v>
      </c>
      <c r="C169" s="2">
        <v>40</v>
      </c>
      <c r="D169" s="2">
        <v>0</v>
      </c>
      <c r="E169" s="2"/>
    </row>
    <row r="170" spans="1:5" x14ac:dyDescent="0.2">
      <c r="A170" s="2">
        <v>23763</v>
      </c>
      <c r="B170" s="2">
        <v>1994</v>
      </c>
      <c r="C170" s="2">
        <v>40</v>
      </c>
      <c r="D170" s="2">
        <v>0</v>
      </c>
      <c r="E170" s="2"/>
    </row>
    <row r="171" spans="1:5" x14ac:dyDescent="0.2">
      <c r="A171" s="2">
        <v>19601</v>
      </c>
      <c r="B171" s="2">
        <v>1995</v>
      </c>
      <c r="C171" s="2">
        <v>50</v>
      </c>
      <c r="D171" s="2">
        <v>0</v>
      </c>
      <c r="E171" s="2"/>
    </row>
    <row r="172" spans="1:5" x14ac:dyDescent="0.2">
      <c r="A172" s="2">
        <v>20116</v>
      </c>
      <c r="B172" s="2">
        <v>1995</v>
      </c>
      <c r="C172" s="2">
        <v>63</v>
      </c>
      <c r="D172" s="2">
        <v>0</v>
      </c>
      <c r="E172" s="2"/>
    </row>
    <row r="173" spans="1:5" x14ac:dyDescent="0.2">
      <c r="A173" s="2">
        <v>20609</v>
      </c>
      <c r="B173" s="2">
        <v>1995</v>
      </c>
      <c r="C173" s="2">
        <v>58</v>
      </c>
      <c r="D173" s="2">
        <v>1</v>
      </c>
      <c r="E173" s="2"/>
    </row>
    <row r="174" spans="1:5" x14ac:dyDescent="0.2">
      <c r="A174" s="2">
        <v>20616</v>
      </c>
      <c r="B174" s="2">
        <v>1995</v>
      </c>
      <c r="C174" s="2">
        <v>70</v>
      </c>
      <c r="D174" s="2">
        <v>0</v>
      </c>
      <c r="E174" s="2"/>
    </row>
    <row r="175" spans="1:5" x14ac:dyDescent="0.2">
      <c r="A175" s="2">
        <v>20632</v>
      </c>
      <c r="B175" s="2">
        <v>1995</v>
      </c>
      <c r="C175" s="2">
        <v>69</v>
      </c>
      <c r="D175" s="2">
        <v>0</v>
      </c>
      <c r="E175" s="2"/>
    </row>
    <row r="176" spans="1:5" x14ac:dyDescent="0.2">
      <c r="A176" s="2">
        <v>20640</v>
      </c>
      <c r="B176" s="2">
        <v>1995</v>
      </c>
      <c r="C176" s="2">
        <v>64</v>
      </c>
      <c r="D176" s="2">
        <v>0</v>
      </c>
      <c r="E176" s="2"/>
    </row>
    <row r="177" spans="1:5" x14ac:dyDescent="0.2">
      <c r="A177" s="2">
        <v>20958</v>
      </c>
      <c r="B177" s="2">
        <v>1995</v>
      </c>
      <c r="C177" s="2">
        <v>43</v>
      </c>
      <c r="D177" s="2">
        <v>0</v>
      </c>
      <c r="E177" s="2"/>
    </row>
    <row r="178" spans="1:5" x14ac:dyDescent="0.2">
      <c r="A178" s="2">
        <v>21271</v>
      </c>
      <c r="B178" s="2">
        <v>1995</v>
      </c>
      <c r="C178" s="2">
        <v>56</v>
      </c>
      <c r="D178" s="2">
        <v>0</v>
      </c>
      <c r="E178" s="2"/>
    </row>
    <row r="179" spans="1:5" x14ac:dyDescent="0.2">
      <c r="A179" s="2">
        <v>21471</v>
      </c>
      <c r="B179" s="2">
        <v>1995</v>
      </c>
      <c r="C179" s="2">
        <v>68</v>
      </c>
      <c r="D179" s="2">
        <v>0</v>
      </c>
      <c r="E179" s="2"/>
    </row>
    <row r="180" spans="1:5" x14ac:dyDescent="0.2">
      <c r="A180" s="2">
        <v>21624</v>
      </c>
      <c r="B180" s="2">
        <v>1995</v>
      </c>
      <c r="C180" s="2">
        <v>41</v>
      </c>
      <c r="D180" s="2">
        <v>1</v>
      </c>
      <c r="E180" s="2"/>
    </row>
    <row r="181" spans="1:5" x14ac:dyDescent="0.2">
      <c r="A181" s="2">
        <v>21669</v>
      </c>
      <c r="B181" s="2">
        <v>1995</v>
      </c>
      <c r="C181" s="2">
        <v>64</v>
      </c>
      <c r="D181" s="2">
        <v>0</v>
      </c>
      <c r="E181" s="2"/>
    </row>
    <row r="182" spans="1:5" x14ac:dyDescent="0.2">
      <c r="A182" s="2">
        <v>21714</v>
      </c>
      <c r="B182" s="2">
        <v>1995</v>
      </c>
      <c r="C182" s="2">
        <v>81</v>
      </c>
      <c r="D182" s="2">
        <v>1</v>
      </c>
      <c r="E182" s="2"/>
    </row>
    <row r="183" spans="1:5" x14ac:dyDescent="0.2">
      <c r="A183" s="2">
        <v>21764</v>
      </c>
      <c r="B183" s="2">
        <v>1995</v>
      </c>
      <c r="C183" s="2">
        <v>44</v>
      </c>
      <c r="D183" s="2">
        <v>0</v>
      </c>
      <c r="E183" s="2"/>
    </row>
    <row r="184" spans="1:5" x14ac:dyDescent="0.2">
      <c r="A184" s="2">
        <v>21783</v>
      </c>
      <c r="B184" s="2">
        <v>1995</v>
      </c>
      <c r="C184" s="2">
        <v>51</v>
      </c>
      <c r="D184" s="2">
        <v>0</v>
      </c>
      <c r="E184" s="2"/>
    </row>
    <row r="185" spans="1:5" x14ac:dyDescent="0.2">
      <c r="A185" s="2">
        <v>21947</v>
      </c>
      <c r="B185" s="2">
        <v>1995</v>
      </c>
      <c r="C185" s="2">
        <v>52</v>
      </c>
      <c r="D185" s="2">
        <v>0</v>
      </c>
      <c r="E185" s="2"/>
    </row>
    <row r="186" spans="1:5" x14ac:dyDescent="0.2">
      <c r="A186" s="2">
        <v>22145</v>
      </c>
      <c r="B186" s="2">
        <v>1995</v>
      </c>
      <c r="C186" s="2">
        <v>48</v>
      </c>
      <c r="D186" s="2">
        <v>0</v>
      </c>
      <c r="E186" s="2"/>
    </row>
    <row r="187" spans="1:5" x14ac:dyDescent="0.2">
      <c r="A187" s="2">
        <v>22166</v>
      </c>
      <c r="B187" s="2">
        <v>1995</v>
      </c>
      <c r="C187" s="2">
        <v>62</v>
      </c>
      <c r="D187" s="2">
        <v>0</v>
      </c>
      <c r="E187" s="2"/>
    </row>
    <row r="188" spans="1:5" x14ac:dyDescent="0.2">
      <c r="A188" s="2">
        <v>22260</v>
      </c>
      <c r="B188" s="2">
        <v>1995</v>
      </c>
      <c r="C188" s="2">
        <v>38</v>
      </c>
      <c r="D188" s="2">
        <v>0</v>
      </c>
      <c r="E188" s="2"/>
    </row>
    <row r="189" spans="1:5" x14ac:dyDescent="0.2">
      <c r="A189" s="2">
        <v>22288</v>
      </c>
      <c r="B189" s="2">
        <v>1995</v>
      </c>
      <c r="C189" s="2">
        <v>50</v>
      </c>
      <c r="D189" s="2">
        <v>0</v>
      </c>
      <c r="E189" s="2"/>
    </row>
    <row r="190" spans="1:5" x14ac:dyDescent="0.2">
      <c r="A190" s="2">
        <v>22541</v>
      </c>
      <c r="B190" s="2">
        <v>1995</v>
      </c>
      <c r="C190" s="2">
        <v>81</v>
      </c>
      <c r="D190" s="2">
        <v>0</v>
      </c>
      <c r="E190" s="2"/>
    </row>
    <row r="191" spans="1:5" x14ac:dyDescent="0.2">
      <c r="A191" s="2">
        <v>22726</v>
      </c>
      <c r="B191" s="2">
        <v>1995</v>
      </c>
      <c r="C191" s="2">
        <v>54</v>
      </c>
      <c r="D191" s="2">
        <v>0</v>
      </c>
      <c r="E191" s="2"/>
    </row>
    <row r="192" spans="1:5" x14ac:dyDescent="0.2">
      <c r="A192" s="2">
        <v>22803</v>
      </c>
      <c r="B192" s="2">
        <v>1995</v>
      </c>
      <c r="C192" s="2">
        <v>49</v>
      </c>
      <c r="D192" s="2">
        <v>0</v>
      </c>
      <c r="E192" s="2"/>
    </row>
    <row r="193" spans="1:5" x14ac:dyDescent="0.2">
      <c r="A193" s="2">
        <v>23290</v>
      </c>
      <c r="B193" s="2">
        <v>1995</v>
      </c>
      <c r="C193" s="2">
        <v>54</v>
      </c>
      <c r="D193" s="2">
        <v>0</v>
      </c>
      <c r="E193" s="2"/>
    </row>
    <row r="194" spans="1:5" x14ac:dyDescent="0.2">
      <c r="A194" s="2">
        <v>9333</v>
      </c>
      <c r="B194" s="2">
        <v>1996</v>
      </c>
      <c r="C194" s="2">
        <v>83</v>
      </c>
      <c r="D194" s="2">
        <v>1</v>
      </c>
      <c r="E194" s="2"/>
    </row>
    <row r="195" spans="1:5" x14ac:dyDescent="0.2">
      <c r="A195" s="2">
        <v>19333</v>
      </c>
      <c r="B195" s="2">
        <v>1996</v>
      </c>
      <c r="C195" s="2">
        <v>55</v>
      </c>
      <c r="D195" s="2">
        <v>1</v>
      </c>
      <c r="E195" s="2"/>
    </row>
    <row r="196" spans="1:5" x14ac:dyDescent="0.2">
      <c r="A196" s="2">
        <v>19767</v>
      </c>
      <c r="B196" s="2">
        <v>1996</v>
      </c>
      <c r="C196" s="2">
        <v>62</v>
      </c>
      <c r="D196" s="2">
        <v>0</v>
      </c>
      <c r="E196" s="2"/>
    </row>
    <row r="197" spans="1:5" x14ac:dyDescent="0.2">
      <c r="A197" s="2">
        <v>19868</v>
      </c>
      <c r="B197" s="2">
        <v>1996</v>
      </c>
      <c r="C197" s="2">
        <v>52</v>
      </c>
      <c r="D197" s="2">
        <v>0</v>
      </c>
      <c r="E197" s="2"/>
    </row>
    <row r="198" spans="1:5" x14ac:dyDescent="0.2">
      <c r="A198" s="2">
        <v>19936</v>
      </c>
      <c r="B198" s="2">
        <v>1996</v>
      </c>
      <c r="C198" s="2">
        <v>75</v>
      </c>
      <c r="D198" s="2">
        <v>1</v>
      </c>
      <c r="E198" s="2"/>
    </row>
    <row r="199" spans="1:5" x14ac:dyDescent="0.2">
      <c r="A199" s="2">
        <v>19972</v>
      </c>
      <c r="B199" s="2">
        <v>1996</v>
      </c>
      <c r="C199" s="2">
        <v>59</v>
      </c>
      <c r="D199" s="2">
        <v>0</v>
      </c>
      <c r="E199" s="2"/>
    </row>
    <row r="200" spans="1:5" x14ac:dyDescent="0.2">
      <c r="A200" s="2">
        <v>20007</v>
      </c>
      <c r="B200" s="2">
        <v>1996</v>
      </c>
      <c r="C200" s="2">
        <v>50</v>
      </c>
      <c r="D200" s="2">
        <v>1</v>
      </c>
      <c r="E200" s="2"/>
    </row>
    <row r="201" spans="1:5" x14ac:dyDescent="0.2">
      <c r="A201" s="2">
        <v>20157</v>
      </c>
      <c r="B201" s="2">
        <v>1996</v>
      </c>
      <c r="C201" s="2">
        <v>55</v>
      </c>
      <c r="D201" s="2">
        <v>0</v>
      </c>
      <c r="E201" s="2"/>
    </row>
    <row r="202" spans="1:5" x14ac:dyDescent="0.2">
      <c r="A202" s="2">
        <v>20213</v>
      </c>
      <c r="B202" s="2">
        <v>1996</v>
      </c>
      <c r="C202" s="2">
        <v>55</v>
      </c>
      <c r="D202" s="2">
        <v>0</v>
      </c>
      <c r="E202" s="2"/>
    </row>
    <row r="203" spans="1:5" x14ac:dyDescent="0.2">
      <c r="A203" s="2">
        <v>20513</v>
      </c>
      <c r="B203" s="2">
        <v>1996</v>
      </c>
      <c r="C203" s="2">
        <v>62</v>
      </c>
      <c r="D203" s="2">
        <v>0</v>
      </c>
      <c r="E203" s="2"/>
    </row>
    <row r="204" spans="1:5" x14ac:dyDescent="0.2">
      <c r="A204" s="2">
        <v>20597</v>
      </c>
      <c r="B204" s="2">
        <v>1996</v>
      </c>
      <c r="C204" s="2">
        <v>55</v>
      </c>
      <c r="D204" s="2">
        <v>0</v>
      </c>
      <c r="E204" s="2"/>
    </row>
    <row r="205" spans="1:5" x14ac:dyDescent="0.2">
      <c r="A205" s="2">
        <v>20654</v>
      </c>
      <c r="B205" s="2">
        <v>1996</v>
      </c>
      <c r="C205" s="2">
        <v>45</v>
      </c>
      <c r="D205" s="2">
        <v>0</v>
      </c>
      <c r="E205" s="2"/>
    </row>
    <row r="206" spans="1:5" x14ac:dyDescent="0.2">
      <c r="A206" s="2">
        <v>20765</v>
      </c>
      <c r="B206" s="2">
        <v>1996</v>
      </c>
      <c r="C206" s="2">
        <v>71</v>
      </c>
      <c r="D206" s="2">
        <v>1</v>
      </c>
      <c r="E206" s="2"/>
    </row>
    <row r="207" spans="1:5" x14ac:dyDescent="0.2">
      <c r="A207" s="2">
        <v>20789</v>
      </c>
      <c r="B207" s="2">
        <v>1996</v>
      </c>
      <c r="C207" s="2">
        <v>58</v>
      </c>
      <c r="D207" s="2">
        <v>0</v>
      </c>
      <c r="E207" s="2"/>
    </row>
    <row r="208" spans="1:5" x14ac:dyDescent="0.2">
      <c r="A208" s="2">
        <v>21325</v>
      </c>
      <c r="B208" s="2">
        <v>1996</v>
      </c>
      <c r="C208" s="2">
        <v>60</v>
      </c>
      <c r="D208" s="2">
        <v>0</v>
      </c>
      <c r="E208" s="2"/>
    </row>
    <row r="209" spans="1:5" x14ac:dyDescent="0.2">
      <c r="A209" s="2">
        <v>21350</v>
      </c>
      <c r="B209" s="2">
        <v>1996</v>
      </c>
      <c r="C209" s="2">
        <v>69</v>
      </c>
      <c r="D209" s="2">
        <v>1</v>
      </c>
      <c r="E209" s="2"/>
    </row>
    <row r="210" spans="1:5" x14ac:dyDescent="0.2">
      <c r="A210" s="2">
        <v>21391</v>
      </c>
      <c r="B210" s="2">
        <v>1996</v>
      </c>
      <c r="C210" s="2">
        <v>40</v>
      </c>
      <c r="D210" s="2">
        <v>0</v>
      </c>
      <c r="E210" s="2"/>
    </row>
    <row r="211" spans="1:5" x14ac:dyDescent="0.2">
      <c r="A211" s="2">
        <v>21475</v>
      </c>
      <c r="B211" s="2">
        <v>1996</v>
      </c>
      <c r="C211" s="2">
        <v>61</v>
      </c>
      <c r="D211" s="2">
        <v>0</v>
      </c>
      <c r="E211" s="2"/>
    </row>
    <row r="212" spans="1:5" x14ac:dyDescent="0.2">
      <c r="A212" s="2">
        <v>21892</v>
      </c>
      <c r="B212" s="2">
        <v>1996</v>
      </c>
      <c r="C212" s="2">
        <v>61</v>
      </c>
      <c r="D212" s="2">
        <v>0</v>
      </c>
      <c r="E212" s="2"/>
    </row>
    <row r="213" spans="1:5" x14ac:dyDescent="0.2">
      <c r="A213" s="2">
        <v>22112</v>
      </c>
      <c r="B213" s="2">
        <v>1996</v>
      </c>
      <c r="C213" s="2">
        <v>63</v>
      </c>
      <c r="D213" s="2">
        <v>0</v>
      </c>
      <c r="E213" s="2"/>
    </row>
    <row r="214" spans="1:5" x14ac:dyDescent="0.2">
      <c r="A214" s="2">
        <v>22122</v>
      </c>
      <c r="B214" s="2">
        <v>1996</v>
      </c>
      <c r="C214" s="2">
        <v>58</v>
      </c>
      <c r="D214" s="2">
        <v>0</v>
      </c>
      <c r="E214" s="2"/>
    </row>
    <row r="215" spans="1:5" x14ac:dyDescent="0.2">
      <c r="A215" s="2">
        <v>22296</v>
      </c>
      <c r="B215" s="2">
        <v>1996</v>
      </c>
      <c r="C215" s="2">
        <v>61</v>
      </c>
      <c r="D215" s="2">
        <v>1</v>
      </c>
      <c r="E215" s="2"/>
    </row>
    <row r="216" spans="1:5" x14ac:dyDescent="0.2">
      <c r="A216" s="2">
        <v>22693</v>
      </c>
      <c r="B216" s="2">
        <v>1996</v>
      </c>
      <c r="C216" s="2">
        <v>57</v>
      </c>
      <c r="D216" s="2">
        <v>0</v>
      </c>
      <c r="E216" s="2"/>
    </row>
    <row r="217" spans="1:5" x14ac:dyDescent="0.2">
      <c r="A217" s="2">
        <v>22736</v>
      </c>
      <c r="B217" s="2">
        <v>1996</v>
      </c>
      <c r="C217" s="2">
        <v>50</v>
      </c>
      <c r="D217" s="2">
        <v>0</v>
      </c>
      <c r="E217" s="2"/>
    </row>
    <row r="218" spans="1:5" x14ac:dyDescent="0.2">
      <c r="A218" s="2">
        <v>22841</v>
      </c>
      <c r="B218" s="2">
        <v>1996</v>
      </c>
      <c r="C218" s="2">
        <v>53</v>
      </c>
      <c r="D218" s="2">
        <v>0</v>
      </c>
      <c r="E218" s="2"/>
    </row>
    <row r="219" spans="1:5" x14ac:dyDescent="0.2">
      <c r="A219" s="2">
        <v>22843</v>
      </c>
      <c r="B219" s="2">
        <v>1996</v>
      </c>
      <c r="C219" s="2">
        <v>58</v>
      </c>
      <c r="D219" s="2">
        <v>0</v>
      </c>
      <c r="E219" s="2"/>
    </row>
    <row r="220" spans="1:5" x14ac:dyDescent="0.2">
      <c r="A220" s="2">
        <v>22845</v>
      </c>
      <c r="B220" s="2">
        <v>1996</v>
      </c>
      <c r="C220" s="2">
        <v>53</v>
      </c>
      <c r="D220" s="2">
        <v>0</v>
      </c>
      <c r="E220" s="2"/>
    </row>
    <row r="221" spans="1:5" x14ac:dyDescent="0.2">
      <c r="A221" s="2">
        <v>22846</v>
      </c>
      <c r="B221" s="2">
        <v>1996</v>
      </c>
      <c r="C221" s="2">
        <v>50</v>
      </c>
      <c r="D221" s="2">
        <v>0</v>
      </c>
      <c r="E221" s="2"/>
    </row>
    <row r="222" spans="1:5" x14ac:dyDescent="0.2">
      <c r="A222" s="2">
        <v>22849</v>
      </c>
      <c r="B222" s="2">
        <v>1996</v>
      </c>
      <c r="C222" s="2">
        <v>64</v>
      </c>
      <c r="D222" s="2">
        <v>0</v>
      </c>
      <c r="E222" s="2"/>
    </row>
    <row r="223" spans="1:5" x14ac:dyDescent="0.2">
      <c r="A223" s="2">
        <v>23068</v>
      </c>
      <c r="B223" s="2">
        <v>1996</v>
      </c>
      <c r="C223" s="2">
        <v>72</v>
      </c>
      <c r="D223" s="2">
        <v>0</v>
      </c>
      <c r="E223" s="2"/>
    </row>
    <row r="224" spans="1:5" x14ac:dyDescent="0.2">
      <c r="A224" s="2">
        <v>23226</v>
      </c>
      <c r="B224" s="2">
        <v>1996</v>
      </c>
      <c r="C224" s="2">
        <v>48</v>
      </c>
      <c r="D224" s="2">
        <v>0</v>
      </c>
      <c r="E224" s="2"/>
    </row>
    <row r="225" spans="1:5" x14ac:dyDescent="0.2">
      <c r="A225" s="2">
        <v>23590</v>
      </c>
      <c r="B225" s="2">
        <v>1996</v>
      </c>
      <c r="C225" s="2">
        <v>66</v>
      </c>
      <c r="D225" s="2">
        <v>0</v>
      </c>
      <c r="E225" s="2"/>
    </row>
    <row r="226" spans="1:5" x14ac:dyDescent="0.2">
      <c r="A226" s="2">
        <v>14468</v>
      </c>
      <c r="B226" s="2">
        <v>1997</v>
      </c>
      <c r="C226" s="2">
        <v>57</v>
      </c>
      <c r="D226" s="2">
        <v>0</v>
      </c>
      <c r="E226" s="2"/>
    </row>
    <row r="227" spans="1:5" x14ac:dyDescent="0.2">
      <c r="A227" s="2">
        <v>19237</v>
      </c>
      <c r="B227" s="2">
        <v>1997</v>
      </c>
      <c r="C227" s="2">
        <v>72</v>
      </c>
      <c r="D227" s="2">
        <v>0</v>
      </c>
      <c r="E227" s="2"/>
    </row>
    <row r="228" spans="1:5" x14ac:dyDescent="0.2">
      <c r="A228" s="2">
        <v>19274</v>
      </c>
      <c r="B228" s="2">
        <v>1997</v>
      </c>
      <c r="C228" s="2">
        <v>60</v>
      </c>
      <c r="D228" s="2">
        <v>1</v>
      </c>
      <c r="E228" s="2"/>
    </row>
    <row r="229" spans="1:5" x14ac:dyDescent="0.2">
      <c r="A229" s="2">
        <v>19556</v>
      </c>
      <c r="B229" s="2">
        <v>1997</v>
      </c>
      <c r="C229" s="2">
        <v>41</v>
      </c>
      <c r="D229" s="2">
        <v>1</v>
      </c>
      <c r="E229" s="2"/>
    </row>
    <row r="230" spans="1:5" x14ac:dyDescent="0.2">
      <c r="A230" s="2">
        <v>19566</v>
      </c>
      <c r="B230" s="2">
        <v>1997</v>
      </c>
      <c r="C230" s="2">
        <v>61</v>
      </c>
      <c r="D230" s="2">
        <v>1</v>
      </c>
      <c r="E230" s="2"/>
    </row>
    <row r="231" spans="1:5" x14ac:dyDescent="0.2">
      <c r="A231" s="2">
        <v>19682</v>
      </c>
      <c r="B231" s="2">
        <v>1997</v>
      </c>
      <c r="C231" s="2">
        <v>51</v>
      </c>
      <c r="D231" s="2">
        <v>0</v>
      </c>
      <c r="E231" s="2"/>
    </row>
    <row r="232" spans="1:5" x14ac:dyDescent="0.2">
      <c r="A232" s="2">
        <v>19684</v>
      </c>
      <c r="B232" s="2">
        <v>1997</v>
      </c>
      <c r="C232" s="2">
        <v>39</v>
      </c>
      <c r="D232" s="2">
        <v>0</v>
      </c>
      <c r="E232" s="2"/>
    </row>
    <row r="233" spans="1:5" x14ac:dyDescent="0.2">
      <c r="A233" s="2">
        <v>19818</v>
      </c>
      <c r="B233" s="2">
        <v>1997</v>
      </c>
      <c r="C233" s="2">
        <v>59</v>
      </c>
      <c r="D233" s="2">
        <v>0</v>
      </c>
      <c r="E233" s="2"/>
    </row>
    <row r="234" spans="1:5" x14ac:dyDescent="0.2">
      <c r="A234" s="2">
        <v>19825</v>
      </c>
      <c r="B234" s="2">
        <v>1997</v>
      </c>
      <c r="C234" s="2">
        <v>37</v>
      </c>
      <c r="D234" s="2">
        <v>0</v>
      </c>
      <c r="E234" s="2"/>
    </row>
    <row r="235" spans="1:5" x14ac:dyDescent="0.2">
      <c r="A235" s="2">
        <v>19896</v>
      </c>
      <c r="B235" s="2">
        <v>1997</v>
      </c>
      <c r="C235" s="2">
        <v>55</v>
      </c>
      <c r="D235" s="2">
        <v>0</v>
      </c>
      <c r="E235" s="2"/>
    </row>
    <row r="236" spans="1:5" x14ac:dyDescent="0.2">
      <c r="A236" s="2">
        <v>20012</v>
      </c>
      <c r="B236" s="2">
        <v>1997</v>
      </c>
      <c r="C236" s="2">
        <v>91</v>
      </c>
      <c r="D236" s="2">
        <v>1</v>
      </c>
      <c r="E236" s="2"/>
    </row>
    <row r="237" spans="1:5" x14ac:dyDescent="0.2">
      <c r="A237" s="2">
        <v>20262</v>
      </c>
      <c r="B237" s="2">
        <v>1997</v>
      </c>
      <c r="C237" s="2">
        <v>59</v>
      </c>
      <c r="D237" s="2">
        <v>0</v>
      </c>
      <c r="E237" s="2"/>
    </row>
    <row r="238" spans="1:5" x14ac:dyDescent="0.2">
      <c r="A238" s="2">
        <v>20457</v>
      </c>
      <c r="B238" s="2">
        <v>1997</v>
      </c>
      <c r="C238" s="2">
        <v>89</v>
      </c>
      <c r="D238" s="2">
        <v>0</v>
      </c>
      <c r="E238" s="2"/>
    </row>
    <row r="239" spans="1:5" x14ac:dyDescent="0.2">
      <c r="A239" s="2">
        <v>20593</v>
      </c>
      <c r="B239" s="2">
        <v>1997</v>
      </c>
      <c r="C239" s="2">
        <v>66</v>
      </c>
      <c r="D239" s="2">
        <v>0</v>
      </c>
      <c r="E239" s="2"/>
    </row>
    <row r="240" spans="1:5" x14ac:dyDescent="0.2">
      <c r="A240" s="2">
        <v>20814</v>
      </c>
      <c r="B240" s="2">
        <v>1997</v>
      </c>
      <c r="C240" s="2">
        <v>64</v>
      </c>
      <c r="D240" s="2">
        <v>0</v>
      </c>
      <c r="E240" s="2"/>
    </row>
    <row r="241" spans="1:5" x14ac:dyDescent="0.2">
      <c r="A241" s="2">
        <v>20905</v>
      </c>
      <c r="B241" s="2">
        <v>1997</v>
      </c>
      <c r="C241" s="2">
        <v>54</v>
      </c>
      <c r="D241" s="2">
        <v>0</v>
      </c>
      <c r="E241" s="2"/>
    </row>
    <row r="242" spans="1:5" x14ac:dyDescent="0.2">
      <c r="A242" s="2">
        <v>21653</v>
      </c>
      <c r="B242" s="2">
        <v>1997</v>
      </c>
      <c r="C242" s="2">
        <v>62</v>
      </c>
      <c r="D242" s="2">
        <v>0</v>
      </c>
      <c r="E242" s="2"/>
    </row>
    <row r="243" spans="1:5" x14ac:dyDescent="0.2">
      <c r="A243" s="2">
        <v>21786</v>
      </c>
      <c r="B243" s="2">
        <v>1997</v>
      </c>
      <c r="C243" s="2">
        <v>55</v>
      </c>
      <c r="D243" s="2">
        <v>0</v>
      </c>
      <c r="E243" s="2"/>
    </row>
    <row r="244" spans="1:5" x14ac:dyDescent="0.2">
      <c r="A244" s="2">
        <v>21935</v>
      </c>
      <c r="B244" s="2">
        <v>1997</v>
      </c>
      <c r="C244" s="2">
        <v>66</v>
      </c>
      <c r="D244" s="2">
        <v>1</v>
      </c>
      <c r="E244" s="2"/>
    </row>
    <row r="245" spans="1:5" x14ac:dyDescent="0.2">
      <c r="A245" s="2">
        <v>22116</v>
      </c>
      <c r="B245" s="2">
        <v>1997</v>
      </c>
      <c r="C245" s="2">
        <v>59</v>
      </c>
      <c r="D245" s="2">
        <v>0</v>
      </c>
      <c r="E245" s="2"/>
    </row>
    <row r="246" spans="1:5" x14ac:dyDescent="0.2">
      <c r="A246" s="2">
        <v>22286</v>
      </c>
      <c r="B246" s="2">
        <v>1997</v>
      </c>
      <c r="C246" s="2">
        <v>57</v>
      </c>
      <c r="D246" s="2">
        <v>0</v>
      </c>
      <c r="E246" s="2"/>
    </row>
    <row r="247" spans="1:5" x14ac:dyDescent="0.2">
      <c r="A247" s="2">
        <v>22394</v>
      </c>
      <c r="B247" s="2">
        <v>1997</v>
      </c>
      <c r="C247" s="2">
        <v>37</v>
      </c>
      <c r="D247" s="2">
        <v>0</v>
      </c>
      <c r="E247" s="2"/>
    </row>
    <row r="248" spans="1:5" x14ac:dyDescent="0.2">
      <c r="A248" s="2">
        <v>22685</v>
      </c>
      <c r="B248" s="2">
        <v>1997</v>
      </c>
      <c r="C248" s="2">
        <v>56</v>
      </c>
      <c r="D248" s="2">
        <v>0</v>
      </c>
      <c r="E248" s="2"/>
    </row>
    <row r="249" spans="1:5" x14ac:dyDescent="0.2">
      <c r="A249" s="2">
        <v>22691</v>
      </c>
      <c r="B249" s="2">
        <v>1997</v>
      </c>
      <c r="C249" s="2">
        <v>54</v>
      </c>
      <c r="D249" s="2">
        <v>1</v>
      </c>
      <c r="E249" s="2"/>
    </row>
    <row r="250" spans="1:5" x14ac:dyDescent="0.2">
      <c r="A250" s="2">
        <v>22695</v>
      </c>
      <c r="B250" s="2">
        <v>1997</v>
      </c>
      <c r="C250" s="2">
        <v>63</v>
      </c>
      <c r="D250" s="2">
        <v>0</v>
      </c>
      <c r="E250" s="2"/>
    </row>
    <row r="251" spans="1:5" x14ac:dyDescent="0.2">
      <c r="A251" s="2">
        <v>22708</v>
      </c>
      <c r="B251" s="2">
        <v>1997</v>
      </c>
      <c r="C251" s="2">
        <v>66</v>
      </c>
      <c r="D251" s="2">
        <v>0</v>
      </c>
      <c r="E251" s="2"/>
    </row>
    <row r="252" spans="1:5" x14ac:dyDescent="0.2">
      <c r="A252" s="2">
        <v>22910</v>
      </c>
      <c r="B252" s="2">
        <v>1997</v>
      </c>
      <c r="C252" s="2">
        <v>48</v>
      </c>
      <c r="D252" s="2">
        <v>1</v>
      </c>
      <c r="E252" s="2"/>
    </row>
    <row r="253" spans="1:5" x14ac:dyDescent="0.2">
      <c r="A253" s="2">
        <v>22923</v>
      </c>
      <c r="B253" s="2">
        <v>1997</v>
      </c>
      <c r="C253" s="2">
        <v>64</v>
      </c>
      <c r="D253" s="2">
        <v>0</v>
      </c>
      <c r="E253" s="2"/>
    </row>
    <row r="254" spans="1:5" x14ac:dyDescent="0.2">
      <c r="A254" s="2">
        <v>23144</v>
      </c>
      <c r="B254" s="2">
        <v>1997</v>
      </c>
      <c r="C254" s="2">
        <v>68</v>
      </c>
      <c r="D254" s="2">
        <v>0</v>
      </c>
      <c r="E254" s="2"/>
    </row>
    <row r="255" spans="1:5" x14ac:dyDescent="0.2">
      <c r="A255" s="2">
        <v>23197</v>
      </c>
      <c r="B255" s="2">
        <v>1997</v>
      </c>
      <c r="C255" s="2">
        <v>50</v>
      </c>
      <c r="D255" s="2">
        <v>0</v>
      </c>
      <c r="E255" s="2"/>
    </row>
    <row r="256" spans="1:5" x14ac:dyDescent="0.2">
      <c r="A256" s="2">
        <v>23699</v>
      </c>
      <c r="B256" s="2">
        <v>1997</v>
      </c>
      <c r="C256" s="2">
        <v>63</v>
      </c>
      <c r="D256" s="2">
        <v>0</v>
      </c>
      <c r="E256" s="2"/>
    </row>
    <row r="257" spans="1:5" x14ac:dyDescent="0.2">
      <c r="A257" s="2">
        <v>23704</v>
      </c>
      <c r="B257" s="2">
        <v>1997</v>
      </c>
      <c r="C257" s="2">
        <v>63</v>
      </c>
      <c r="D257" s="2">
        <v>1</v>
      </c>
      <c r="E257" s="2"/>
    </row>
    <row r="258" spans="1:5" x14ac:dyDescent="0.2">
      <c r="A258" s="2">
        <v>19233</v>
      </c>
      <c r="B258" s="2">
        <v>1998</v>
      </c>
      <c r="C258" s="2">
        <v>48</v>
      </c>
      <c r="D258" s="2">
        <v>1</v>
      </c>
      <c r="E258" s="2"/>
    </row>
    <row r="259" spans="1:5" x14ac:dyDescent="0.2">
      <c r="A259" s="2">
        <v>19242</v>
      </c>
      <c r="B259" s="2">
        <v>1998</v>
      </c>
      <c r="C259" s="2">
        <v>50</v>
      </c>
      <c r="D259" s="2">
        <v>1</v>
      </c>
      <c r="E259" s="2"/>
    </row>
    <row r="260" spans="1:5" x14ac:dyDescent="0.2">
      <c r="A260" s="2">
        <v>19271</v>
      </c>
      <c r="B260" s="2">
        <v>1998</v>
      </c>
      <c r="C260" s="2">
        <v>53</v>
      </c>
      <c r="D260" s="2">
        <v>0</v>
      </c>
      <c r="E260" s="2"/>
    </row>
    <row r="261" spans="1:5" x14ac:dyDescent="0.2">
      <c r="A261" s="2">
        <v>19472</v>
      </c>
      <c r="B261" s="2">
        <v>1998</v>
      </c>
      <c r="C261" s="2">
        <v>66</v>
      </c>
      <c r="D261" s="2">
        <v>0</v>
      </c>
      <c r="E261" s="2"/>
    </row>
    <row r="262" spans="1:5" x14ac:dyDescent="0.2">
      <c r="A262" s="2">
        <v>19477</v>
      </c>
      <c r="B262" s="2">
        <v>1998</v>
      </c>
      <c r="C262" s="2">
        <v>70</v>
      </c>
      <c r="D262" s="2">
        <v>0</v>
      </c>
      <c r="E262" s="2"/>
    </row>
    <row r="263" spans="1:5" x14ac:dyDescent="0.2">
      <c r="A263" s="2">
        <v>19521</v>
      </c>
      <c r="B263" s="2">
        <v>1998</v>
      </c>
      <c r="C263" s="2">
        <v>57</v>
      </c>
      <c r="D263" s="2">
        <v>0</v>
      </c>
      <c r="E263" s="2"/>
    </row>
    <row r="264" spans="1:5" x14ac:dyDescent="0.2">
      <c r="A264" s="2">
        <v>19522</v>
      </c>
      <c r="B264" s="2">
        <v>1998</v>
      </c>
      <c r="C264" s="2">
        <v>55</v>
      </c>
      <c r="D264" s="2">
        <v>0</v>
      </c>
      <c r="E264" s="2"/>
    </row>
    <row r="265" spans="1:5" x14ac:dyDescent="0.2">
      <c r="A265" s="2">
        <v>19551</v>
      </c>
      <c r="B265" s="2">
        <v>1998</v>
      </c>
      <c r="C265" s="2">
        <v>63</v>
      </c>
      <c r="D265" s="2">
        <v>1</v>
      </c>
      <c r="E265" s="2"/>
    </row>
    <row r="266" spans="1:5" x14ac:dyDescent="0.2">
      <c r="A266" s="2">
        <v>19575</v>
      </c>
      <c r="B266" s="2">
        <v>1998</v>
      </c>
      <c r="C266" s="2">
        <v>42</v>
      </c>
      <c r="D266" s="2">
        <v>0</v>
      </c>
      <c r="E266" s="2"/>
    </row>
    <row r="267" spans="1:5" x14ac:dyDescent="0.2">
      <c r="A267" s="2">
        <v>19650</v>
      </c>
      <c r="B267" s="2">
        <v>1998</v>
      </c>
      <c r="C267" s="2">
        <v>50</v>
      </c>
      <c r="D267" s="2">
        <v>0</v>
      </c>
      <c r="E267" s="2"/>
    </row>
    <row r="268" spans="1:5" x14ac:dyDescent="0.2">
      <c r="A268" s="2">
        <v>19995</v>
      </c>
      <c r="B268" s="2">
        <v>1998</v>
      </c>
      <c r="C268" s="2">
        <v>60</v>
      </c>
      <c r="D268" s="2">
        <v>0</v>
      </c>
      <c r="E268" s="2"/>
    </row>
    <row r="269" spans="1:5" x14ac:dyDescent="0.2">
      <c r="A269" s="2">
        <v>20071</v>
      </c>
      <c r="B269" s="2">
        <v>1998</v>
      </c>
      <c r="C269" s="2">
        <v>76</v>
      </c>
      <c r="D269" s="2">
        <v>1</v>
      </c>
      <c r="E269" s="2"/>
    </row>
    <row r="270" spans="1:5" x14ac:dyDescent="0.2">
      <c r="A270" s="2">
        <v>20083</v>
      </c>
      <c r="B270" s="2">
        <v>1998</v>
      </c>
      <c r="C270" s="2">
        <v>51</v>
      </c>
      <c r="D270" s="2">
        <v>0</v>
      </c>
      <c r="E270" s="2"/>
    </row>
    <row r="271" spans="1:5" x14ac:dyDescent="0.2">
      <c r="A271" s="2">
        <v>20102</v>
      </c>
      <c r="B271" s="2">
        <v>1998</v>
      </c>
      <c r="C271" s="2">
        <v>68</v>
      </c>
      <c r="D271" s="2">
        <v>0</v>
      </c>
      <c r="E271" s="2"/>
    </row>
    <row r="272" spans="1:5" x14ac:dyDescent="0.2">
      <c r="A272" s="2">
        <v>20110</v>
      </c>
      <c r="B272" s="2">
        <v>1998</v>
      </c>
      <c r="C272" s="2">
        <v>63</v>
      </c>
      <c r="D272" s="2">
        <v>0</v>
      </c>
      <c r="E272" s="2"/>
    </row>
    <row r="273" spans="1:5" x14ac:dyDescent="0.2">
      <c r="A273" s="2">
        <v>20308</v>
      </c>
      <c r="B273" s="2">
        <v>1998</v>
      </c>
      <c r="C273" s="2">
        <v>76</v>
      </c>
      <c r="D273" s="2">
        <v>0</v>
      </c>
      <c r="E273" s="2"/>
    </row>
    <row r="274" spans="1:5" x14ac:dyDescent="0.2">
      <c r="A274" s="2">
        <v>20338</v>
      </c>
      <c r="B274" s="2">
        <v>1998</v>
      </c>
      <c r="C274" s="2">
        <v>57</v>
      </c>
      <c r="D274" s="2">
        <v>0</v>
      </c>
      <c r="E274" s="2"/>
    </row>
    <row r="275" spans="1:5" x14ac:dyDescent="0.2">
      <c r="A275" s="2">
        <v>20428</v>
      </c>
      <c r="B275" s="2">
        <v>1998</v>
      </c>
      <c r="C275" s="2">
        <v>63</v>
      </c>
      <c r="D275" s="2">
        <v>0</v>
      </c>
      <c r="E275" s="2"/>
    </row>
    <row r="276" spans="1:5" x14ac:dyDescent="0.2">
      <c r="A276" s="2">
        <v>20436</v>
      </c>
      <c r="B276" s="2">
        <v>1998</v>
      </c>
      <c r="C276" s="2">
        <v>52</v>
      </c>
      <c r="D276" s="2">
        <v>0</v>
      </c>
      <c r="E276" s="2"/>
    </row>
    <row r="277" spans="1:5" x14ac:dyDescent="0.2">
      <c r="A277" s="2">
        <v>20439</v>
      </c>
      <c r="B277" s="2">
        <v>1998</v>
      </c>
      <c r="C277" s="2">
        <v>79</v>
      </c>
      <c r="D277" s="2">
        <v>0</v>
      </c>
      <c r="E277" s="2"/>
    </row>
    <row r="278" spans="1:5" x14ac:dyDescent="0.2">
      <c r="A278" s="2">
        <v>20508</v>
      </c>
      <c r="B278" s="2">
        <v>1998</v>
      </c>
      <c r="C278" s="2">
        <v>56</v>
      </c>
      <c r="D278" s="2">
        <v>0</v>
      </c>
      <c r="E278" s="2"/>
    </row>
    <row r="279" spans="1:5" x14ac:dyDescent="0.2">
      <c r="A279" s="2">
        <v>20521</v>
      </c>
      <c r="B279" s="2">
        <v>1998</v>
      </c>
      <c r="C279" s="2">
        <v>65</v>
      </c>
      <c r="D279" s="2">
        <v>0</v>
      </c>
      <c r="E279" s="2"/>
    </row>
    <row r="280" spans="1:5" x14ac:dyDescent="0.2">
      <c r="A280" s="2">
        <v>20663</v>
      </c>
      <c r="B280" s="2">
        <v>1998</v>
      </c>
      <c r="C280" s="2">
        <v>56</v>
      </c>
      <c r="D280" s="2">
        <v>0</v>
      </c>
      <c r="E280" s="2"/>
    </row>
    <row r="281" spans="1:5" x14ac:dyDescent="0.2">
      <c r="A281" s="2">
        <v>20868</v>
      </c>
      <c r="B281" s="2">
        <v>1998</v>
      </c>
      <c r="C281" s="2">
        <v>67</v>
      </c>
      <c r="D281" s="2">
        <v>0</v>
      </c>
      <c r="E281" s="2"/>
    </row>
    <row r="282" spans="1:5" x14ac:dyDescent="0.2">
      <c r="A282" s="2">
        <v>21020</v>
      </c>
      <c r="B282" s="2">
        <v>1998</v>
      </c>
      <c r="C282" s="2">
        <v>56</v>
      </c>
      <c r="D282" s="2">
        <v>0</v>
      </c>
      <c r="E282" s="2"/>
    </row>
    <row r="283" spans="1:5" x14ac:dyDescent="0.2">
      <c r="A283" s="2">
        <v>21111</v>
      </c>
      <c r="B283" s="2">
        <v>1998</v>
      </c>
      <c r="C283" s="2">
        <v>92</v>
      </c>
      <c r="D283" s="2">
        <v>0</v>
      </c>
      <c r="E283" s="2"/>
    </row>
    <row r="284" spans="1:5" x14ac:dyDescent="0.2">
      <c r="A284" s="2">
        <v>21207</v>
      </c>
      <c r="B284" s="2">
        <v>1998</v>
      </c>
      <c r="C284" s="2">
        <v>82</v>
      </c>
      <c r="D284" s="2">
        <v>1</v>
      </c>
      <c r="E284" s="2"/>
    </row>
    <row r="285" spans="1:5" x14ac:dyDescent="0.2">
      <c r="A285" s="2">
        <v>21278</v>
      </c>
      <c r="B285" s="2">
        <v>1998</v>
      </c>
      <c r="C285" s="2">
        <v>47</v>
      </c>
      <c r="D285" s="2">
        <v>0</v>
      </c>
      <c r="E285" s="2"/>
    </row>
    <row r="286" spans="1:5" x14ac:dyDescent="0.2">
      <c r="A286" s="2">
        <v>21426</v>
      </c>
      <c r="B286" s="2">
        <v>1998</v>
      </c>
      <c r="C286" s="2">
        <v>72</v>
      </c>
      <c r="D286" s="2">
        <v>0</v>
      </c>
      <c r="E286" s="2"/>
    </row>
    <row r="287" spans="1:5" x14ac:dyDescent="0.2">
      <c r="A287" s="2">
        <v>21465</v>
      </c>
      <c r="B287" s="2">
        <v>1998</v>
      </c>
      <c r="C287" s="2">
        <v>74</v>
      </c>
      <c r="D287" s="2">
        <v>0</v>
      </c>
      <c r="E287" s="2"/>
    </row>
    <row r="288" spans="1:5" x14ac:dyDescent="0.2">
      <c r="A288" s="2">
        <v>21529</v>
      </c>
      <c r="B288" s="2">
        <v>1998</v>
      </c>
      <c r="C288" s="2">
        <v>51</v>
      </c>
      <c r="D288" s="2">
        <v>0</v>
      </c>
      <c r="E288" s="2"/>
    </row>
    <row r="289" spans="1:5" x14ac:dyDescent="0.2">
      <c r="A289" s="2">
        <v>21657</v>
      </c>
      <c r="B289" s="2">
        <v>1998</v>
      </c>
      <c r="C289" s="2">
        <v>44</v>
      </c>
      <c r="D289" s="2">
        <v>1</v>
      </c>
      <c r="E289" s="2"/>
    </row>
    <row r="290" spans="1:5" x14ac:dyDescent="0.2">
      <c r="A290" s="2">
        <v>21713</v>
      </c>
      <c r="B290" s="2">
        <v>1998</v>
      </c>
      <c r="C290" s="2">
        <v>56</v>
      </c>
      <c r="D290" s="2">
        <v>0</v>
      </c>
      <c r="E290" s="2"/>
    </row>
    <row r="291" spans="1:5" x14ac:dyDescent="0.2">
      <c r="A291" s="2">
        <v>21977</v>
      </c>
      <c r="B291" s="2">
        <v>1998</v>
      </c>
      <c r="C291" s="2">
        <v>59</v>
      </c>
      <c r="D291" s="2">
        <v>0</v>
      </c>
      <c r="E291" s="2"/>
    </row>
    <row r="292" spans="1:5" x14ac:dyDescent="0.2">
      <c r="A292" s="2">
        <v>22118</v>
      </c>
      <c r="B292" s="2">
        <v>1998</v>
      </c>
      <c r="C292" s="2">
        <v>49</v>
      </c>
      <c r="D292" s="2">
        <v>0</v>
      </c>
      <c r="E292" s="2"/>
    </row>
    <row r="293" spans="1:5" x14ac:dyDescent="0.2">
      <c r="A293" s="2">
        <v>22279</v>
      </c>
      <c r="B293" s="2">
        <v>1998</v>
      </c>
      <c r="C293" s="2">
        <v>56</v>
      </c>
      <c r="D293" s="2">
        <v>0</v>
      </c>
      <c r="E293" s="2"/>
    </row>
    <row r="294" spans="1:5" x14ac:dyDescent="0.2">
      <c r="A294" s="2">
        <v>22443</v>
      </c>
      <c r="B294" s="2">
        <v>1998</v>
      </c>
      <c r="C294" s="2">
        <v>65</v>
      </c>
      <c r="D294" s="2">
        <v>0</v>
      </c>
      <c r="E294" s="2"/>
    </row>
    <row r="295" spans="1:5" x14ac:dyDescent="0.2">
      <c r="A295" s="2">
        <v>22460</v>
      </c>
      <c r="B295" s="2">
        <v>1998</v>
      </c>
      <c r="C295" s="2">
        <v>54</v>
      </c>
      <c r="D295" s="2">
        <v>0</v>
      </c>
      <c r="E295" s="2"/>
    </row>
    <row r="296" spans="1:5" x14ac:dyDescent="0.2">
      <c r="A296" s="2">
        <v>22464</v>
      </c>
      <c r="B296" s="2">
        <v>1998</v>
      </c>
      <c r="C296" s="2">
        <v>49</v>
      </c>
      <c r="D296" s="2">
        <v>0</v>
      </c>
      <c r="E296" s="2"/>
    </row>
    <row r="297" spans="1:5" x14ac:dyDescent="0.2">
      <c r="A297" s="2">
        <v>22525</v>
      </c>
      <c r="B297" s="2">
        <v>1998</v>
      </c>
      <c r="C297" s="2">
        <v>67</v>
      </c>
      <c r="D297" s="2">
        <v>0</v>
      </c>
      <c r="E297" s="2"/>
    </row>
    <row r="298" spans="1:5" x14ac:dyDescent="0.2">
      <c r="A298" s="2">
        <v>22683</v>
      </c>
      <c r="B298" s="2">
        <v>1998</v>
      </c>
      <c r="C298" s="2">
        <v>56</v>
      </c>
      <c r="D298" s="2">
        <v>0</v>
      </c>
      <c r="E298" s="2"/>
    </row>
    <row r="299" spans="1:5" x14ac:dyDescent="0.2">
      <c r="A299" s="2">
        <v>22687</v>
      </c>
      <c r="B299" s="2">
        <v>1998</v>
      </c>
      <c r="C299" s="2">
        <v>48</v>
      </c>
      <c r="D299" s="2">
        <v>1</v>
      </c>
      <c r="E299" s="2"/>
    </row>
    <row r="300" spans="1:5" x14ac:dyDescent="0.2">
      <c r="A300" s="2">
        <v>22716</v>
      </c>
      <c r="B300" s="2">
        <v>1998</v>
      </c>
      <c r="C300" s="2">
        <v>53</v>
      </c>
      <c r="D300" s="2">
        <v>0</v>
      </c>
      <c r="E300" s="2"/>
    </row>
    <row r="301" spans="1:5" x14ac:dyDescent="0.2">
      <c r="A301" s="2">
        <v>22754</v>
      </c>
      <c r="B301" s="2">
        <v>1998</v>
      </c>
      <c r="C301" s="2">
        <v>61</v>
      </c>
      <c r="D301" s="2">
        <v>0</v>
      </c>
      <c r="E301" s="2"/>
    </row>
    <row r="302" spans="1:5" x14ac:dyDescent="0.2">
      <c r="A302" s="2">
        <v>22772</v>
      </c>
      <c r="B302" s="2">
        <v>1998</v>
      </c>
      <c r="C302" s="2">
        <v>69</v>
      </c>
      <c r="D302" s="2">
        <v>1</v>
      </c>
      <c r="E302" s="2"/>
    </row>
    <row r="303" spans="1:5" x14ac:dyDescent="0.2">
      <c r="A303" s="2">
        <v>22844</v>
      </c>
      <c r="B303" s="2">
        <v>1998</v>
      </c>
      <c r="C303" s="2">
        <v>64</v>
      </c>
      <c r="D303" s="2">
        <v>0</v>
      </c>
      <c r="E303" s="2"/>
    </row>
    <row r="304" spans="1:5" x14ac:dyDescent="0.2">
      <c r="A304" s="2">
        <v>23162</v>
      </c>
      <c r="B304" s="2">
        <v>1998</v>
      </c>
      <c r="C304" s="2">
        <v>79</v>
      </c>
      <c r="D304" s="2">
        <v>0</v>
      </c>
      <c r="E304" s="2"/>
    </row>
    <row r="305" spans="1:5" x14ac:dyDescent="0.2">
      <c r="A305" s="2">
        <v>23234</v>
      </c>
      <c r="B305" s="2">
        <v>1998</v>
      </c>
      <c r="C305" s="2">
        <v>78</v>
      </c>
      <c r="D305" s="2">
        <v>0</v>
      </c>
      <c r="E305" s="2"/>
    </row>
    <row r="306" spans="1:5" x14ac:dyDescent="0.2">
      <c r="A306" s="2">
        <v>19248</v>
      </c>
      <c r="B306" s="2">
        <v>1999</v>
      </c>
      <c r="C306" s="2">
        <v>44</v>
      </c>
      <c r="D306" s="2">
        <v>0</v>
      </c>
      <c r="E306" s="2"/>
    </row>
    <row r="307" spans="1:5" x14ac:dyDescent="0.2">
      <c r="A307" s="2">
        <v>19277</v>
      </c>
      <c r="B307" s="2">
        <v>1999</v>
      </c>
      <c r="C307" s="2">
        <v>67</v>
      </c>
      <c r="D307" s="2">
        <v>0</v>
      </c>
      <c r="E307" s="2"/>
    </row>
    <row r="308" spans="1:5" x14ac:dyDescent="0.2">
      <c r="A308" s="2">
        <v>19286</v>
      </c>
      <c r="B308" s="2">
        <v>1999</v>
      </c>
      <c r="C308" s="2">
        <v>55</v>
      </c>
      <c r="D308" s="2">
        <v>0</v>
      </c>
      <c r="E308" s="2"/>
    </row>
    <row r="309" spans="1:5" x14ac:dyDescent="0.2">
      <c r="A309" s="2">
        <v>19366</v>
      </c>
      <c r="B309" s="2">
        <v>1999</v>
      </c>
      <c r="C309" s="2">
        <v>50</v>
      </c>
      <c r="D309" s="2">
        <v>0</v>
      </c>
      <c r="E309" s="2"/>
    </row>
    <row r="310" spans="1:5" x14ac:dyDescent="0.2">
      <c r="A310" s="2">
        <v>19395</v>
      </c>
      <c r="B310" s="2">
        <v>1999</v>
      </c>
      <c r="C310" s="2">
        <v>62</v>
      </c>
      <c r="D310" s="2">
        <v>1</v>
      </c>
      <c r="E310" s="2"/>
    </row>
    <row r="311" spans="1:5" x14ac:dyDescent="0.2">
      <c r="A311" s="2">
        <v>19481</v>
      </c>
      <c r="B311" s="2">
        <v>1999</v>
      </c>
      <c r="C311" s="2">
        <v>63</v>
      </c>
      <c r="D311" s="2">
        <v>0</v>
      </c>
      <c r="E311" s="2"/>
    </row>
    <row r="312" spans="1:5" x14ac:dyDescent="0.2">
      <c r="A312" s="2">
        <v>19529</v>
      </c>
      <c r="B312" s="2">
        <v>1999</v>
      </c>
      <c r="C312" s="2">
        <v>61</v>
      </c>
      <c r="D312" s="2">
        <v>0</v>
      </c>
      <c r="E312" s="2"/>
    </row>
    <row r="313" spans="1:5" x14ac:dyDescent="0.2">
      <c r="A313" s="2">
        <v>19681</v>
      </c>
      <c r="B313" s="2">
        <v>1999</v>
      </c>
      <c r="C313" s="2">
        <v>64</v>
      </c>
      <c r="D313" s="2">
        <v>0</v>
      </c>
      <c r="E313" s="2"/>
    </row>
    <row r="314" spans="1:5" x14ac:dyDescent="0.2">
      <c r="A314" s="2">
        <v>19803</v>
      </c>
      <c r="B314" s="2">
        <v>1999</v>
      </c>
      <c r="C314" s="2">
        <v>52</v>
      </c>
      <c r="D314" s="2">
        <v>1</v>
      </c>
      <c r="E314" s="2"/>
    </row>
    <row r="315" spans="1:5" x14ac:dyDescent="0.2">
      <c r="A315" s="2">
        <v>19922</v>
      </c>
      <c r="B315" s="2">
        <v>1999</v>
      </c>
      <c r="C315" s="2">
        <v>60</v>
      </c>
      <c r="D315" s="2">
        <v>0</v>
      </c>
      <c r="E315" s="2"/>
    </row>
    <row r="316" spans="1:5" x14ac:dyDescent="0.2">
      <c r="A316" s="2">
        <v>20015</v>
      </c>
      <c r="B316" s="2">
        <v>1999</v>
      </c>
      <c r="C316" s="2">
        <v>39</v>
      </c>
      <c r="D316" s="2">
        <v>0</v>
      </c>
      <c r="E316" s="2"/>
    </row>
    <row r="317" spans="1:5" x14ac:dyDescent="0.2">
      <c r="A317" s="2">
        <v>20049</v>
      </c>
      <c r="B317" s="2">
        <v>1999</v>
      </c>
      <c r="C317" s="2">
        <v>42</v>
      </c>
      <c r="D317" s="2">
        <v>0</v>
      </c>
      <c r="E317" s="2"/>
    </row>
    <row r="318" spans="1:5" x14ac:dyDescent="0.2">
      <c r="A318" s="2">
        <v>20053</v>
      </c>
      <c r="B318" s="2">
        <v>1999</v>
      </c>
      <c r="C318" s="2">
        <v>66</v>
      </c>
      <c r="D318" s="2">
        <v>0</v>
      </c>
      <c r="E318" s="2"/>
    </row>
    <row r="319" spans="1:5" x14ac:dyDescent="0.2">
      <c r="A319" s="2">
        <v>20105</v>
      </c>
      <c r="B319" s="2">
        <v>1999</v>
      </c>
      <c r="C319" s="2">
        <v>70</v>
      </c>
      <c r="D319" s="2">
        <v>0</v>
      </c>
      <c r="E319" s="2"/>
    </row>
    <row r="320" spans="1:5" x14ac:dyDescent="0.2">
      <c r="A320" s="2">
        <v>20120</v>
      </c>
      <c r="B320" s="2">
        <v>1999</v>
      </c>
      <c r="C320" s="2">
        <v>51</v>
      </c>
      <c r="D320" s="2">
        <v>1</v>
      </c>
      <c r="E320" s="2"/>
    </row>
    <row r="321" spans="1:5" x14ac:dyDescent="0.2">
      <c r="A321" s="2">
        <v>20124</v>
      </c>
      <c r="B321" s="2">
        <v>1999</v>
      </c>
      <c r="C321" s="2">
        <v>70</v>
      </c>
      <c r="D321" s="2">
        <v>0</v>
      </c>
      <c r="E321" s="2"/>
    </row>
    <row r="322" spans="1:5" x14ac:dyDescent="0.2">
      <c r="A322" s="2">
        <v>20382</v>
      </c>
      <c r="B322" s="2">
        <v>1999</v>
      </c>
      <c r="C322" s="2">
        <v>76</v>
      </c>
      <c r="D322" s="2">
        <v>0</v>
      </c>
      <c r="E322" s="2"/>
    </row>
    <row r="323" spans="1:5" x14ac:dyDescent="0.2">
      <c r="A323" s="2">
        <v>20445</v>
      </c>
      <c r="B323" s="2">
        <v>1999</v>
      </c>
      <c r="C323" s="2">
        <v>57</v>
      </c>
      <c r="D323" s="2">
        <v>0</v>
      </c>
      <c r="E323" s="2"/>
    </row>
    <row r="324" spans="1:5" x14ac:dyDescent="0.2">
      <c r="A324" s="2">
        <v>20463</v>
      </c>
      <c r="B324" s="2">
        <v>1999</v>
      </c>
      <c r="C324" s="2">
        <v>57</v>
      </c>
      <c r="D324" s="2">
        <v>0</v>
      </c>
      <c r="E324" s="2"/>
    </row>
    <row r="325" spans="1:5" x14ac:dyDescent="0.2">
      <c r="A325" s="2">
        <v>20487</v>
      </c>
      <c r="B325" s="2">
        <v>1999</v>
      </c>
      <c r="C325" s="2">
        <v>87</v>
      </c>
      <c r="D325" s="2">
        <v>0</v>
      </c>
      <c r="E325" s="2"/>
    </row>
    <row r="326" spans="1:5" x14ac:dyDescent="0.2">
      <c r="A326" s="2">
        <v>20547</v>
      </c>
      <c r="B326" s="2">
        <v>1999</v>
      </c>
      <c r="C326" s="2">
        <v>74</v>
      </c>
      <c r="D326" s="2">
        <v>0</v>
      </c>
      <c r="E326" s="2"/>
    </row>
    <row r="327" spans="1:5" x14ac:dyDescent="0.2">
      <c r="A327" s="2">
        <v>20657</v>
      </c>
      <c r="B327" s="2">
        <v>1999</v>
      </c>
      <c r="C327" s="2">
        <v>65</v>
      </c>
      <c r="D327" s="2">
        <v>1</v>
      </c>
      <c r="E327" s="2"/>
    </row>
    <row r="328" spans="1:5" x14ac:dyDescent="0.2">
      <c r="A328" s="2">
        <v>20661</v>
      </c>
      <c r="B328" s="2">
        <v>1999</v>
      </c>
      <c r="C328" s="2">
        <v>43</v>
      </c>
      <c r="D328" s="2">
        <v>0</v>
      </c>
      <c r="E328" s="2"/>
    </row>
    <row r="329" spans="1:5" x14ac:dyDescent="0.2">
      <c r="A329" s="2">
        <v>20723</v>
      </c>
      <c r="B329" s="2">
        <v>1999</v>
      </c>
      <c r="C329" s="2">
        <v>39</v>
      </c>
      <c r="D329" s="2">
        <v>0</v>
      </c>
      <c r="E329" s="2"/>
    </row>
    <row r="330" spans="1:5" x14ac:dyDescent="0.2">
      <c r="A330" s="2">
        <v>20957</v>
      </c>
      <c r="B330" s="2">
        <v>1999</v>
      </c>
      <c r="C330" s="2">
        <v>54</v>
      </c>
      <c r="D330" s="2">
        <v>0</v>
      </c>
      <c r="E330" s="2"/>
    </row>
    <row r="331" spans="1:5" x14ac:dyDescent="0.2">
      <c r="A331" s="2">
        <v>21061</v>
      </c>
      <c r="B331" s="2">
        <v>1999</v>
      </c>
      <c r="C331" s="2">
        <v>48</v>
      </c>
      <c r="D331" s="2">
        <v>0</v>
      </c>
      <c r="E331" s="2"/>
    </row>
    <row r="332" spans="1:5" x14ac:dyDescent="0.2">
      <c r="A332" s="2">
        <v>21123</v>
      </c>
      <c r="B332" s="2">
        <v>1999</v>
      </c>
      <c r="C332" s="2">
        <v>50</v>
      </c>
      <c r="D332" s="2">
        <v>1</v>
      </c>
      <c r="E332" s="2"/>
    </row>
    <row r="333" spans="1:5" x14ac:dyDescent="0.2">
      <c r="A333" s="2">
        <v>21349</v>
      </c>
      <c r="B333" s="2">
        <v>1999</v>
      </c>
      <c r="C333" s="2">
        <v>56</v>
      </c>
      <c r="D333" s="2">
        <v>0</v>
      </c>
      <c r="E333" s="2"/>
    </row>
    <row r="334" spans="1:5" x14ac:dyDescent="0.2">
      <c r="A334" s="2">
        <v>21449</v>
      </c>
      <c r="B334" s="2">
        <v>1999</v>
      </c>
      <c r="C334" s="2">
        <v>57</v>
      </c>
      <c r="D334" s="2">
        <v>0</v>
      </c>
      <c r="E334" s="2"/>
    </row>
    <row r="335" spans="1:5" x14ac:dyDescent="0.2">
      <c r="A335" s="2">
        <v>21814</v>
      </c>
      <c r="B335" s="2">
        <v>1999</v>
      </c>
      <c r="C335" s="2">
        <v>76</v>
      </c>
      <c r="D335" s="2">
        <v>0</v>
      </c>
      <c r="E335" s="2"/>
    </row>
    <row r="336" spans="1:5" x14ac:dyDescent="0.2">
      <c r="A336" s="2">
        <v>22214</v>
      </c>
      <c r="B336" s="2">
        <v>1999</v>
      </c>
      <c r="C336" s="2">
        <v>63</v>
      </c>
      <c r="D336" s="2">
        <v>0</v>
      </c>
      <c r="E336" s="2"/>
    </row>
    <row r="337" spans="1:5" x14ac:dyDescent="0.2">
      <c r="A337" s="2">
        <v>22830</v>
      </c>
      <c r="B337" s="2">
        <v>1999</v>
      </c>
      <c r="C337" s="2">
        <v>75</v>
      </c>
      <c r="D337" s="2">
        <v>0</v>
      </c>
      <c r="E337" s="2"/>
    </row>
    <row r="338" spans="1:5" x14ac:dyDescent="0.2">
      <c r="A338" s="2">
        <v>23203</v>
      </c>
      <c r="B338" s="2">
        <v>1999</v>
      </c>
      <c r="C338" s="2">
        <v>56</v>
      </c>
      <c r="D338" s="2">
        <v>0</v>
      </c>
      <c r="E338" s="2"/>
    </row>
    <row r="339" spans="1:5" x14ac:dyDescent="0.2">
      <c r="A339" s="2">
        <v>23749</v>
      </c>
      <c r="B339" s="2">
        <v>1999</v>
      </c>
      <c r="C339" s="2">
        <v>55</v>
      </c>
      <c r="D339" s="2">
        <v>0</v>
      </c>
      <c r="E339" s="2"/>
    </row>
    <row r="340" spans="1:5" x14ac:dyDescent="0.2">
      <c r="A340" s="2">
        <v>17391</v>
      </c>
      <c r="B340" s="2">
        <v>2000</v>
      </c>
      <c r="C340" s="2">
        <v>54</v>
      </c>
      <c r="D340" s="2">
        <v>0</v>
      </c>
      <c r="E340" s="2"/>
    </row>
    <row r="341" spans="1:5" x14ac:dyDescent="0.2">
      <c r="A341" s="2">
        <v>19475</v>
      </c>
      <c r="B341" s="2">
        <v>2000</v>
      </c>
      <c r="C341" s="2">
        <v>60</v>
      </c>
      <c r="D341" s="2">
        <v>0</v>
      </c>
      <c r="E341" s="2"/>
    </row>
    <row r="342" spans="1:5" x14ac:dyDescent="0.2">
      <c r="A342" s="2">
        <v>19502</v>
      </c>
      <c r="B342" s="2">
        <v>2000</v>
      </c>
      <c r="C342" s="2">
        <v>58</v>
      </c>
      <c r="D342" s="2">
        <v>0</v>
      </c>
      <c r="E342" s="2"/>
    </row>
    <row r="343" spans="1:5" x14ac:dyDescent="0.2">
      <c r="A343" s="2">
        <v>19569</v>
      </c>
      <c r="B343" s="2">
        <v>2000</v>
      </c>
      <c r="C343" s="2">
        <v>74</v>
      </c>
      <c r="D343" s="2">
        <v>1</v>
      </c>
      <c r="E343" s="2"/>
    </row>
    <row r="344" spans="1:5" x14ac:dyDescent="0.2">
      <c r="A344" s="2">
        <v>20014</v>
      </c>
      <c r="B344" s="2">
        <v>2000</v>
      </c>
      <c r="C344" s="2">
        <v>69</v>
      </c>
      <c r="D344" s="2">
        <v>0</v>
      </c>
      <c r="E344" s="2"/>
    </row>
    <row r="345" spans="1:5" x14ac:dyDescent="0.2">
      <c r="A345" s="2">
        <v>20020</v>
      </c>
      <c r="B345" s="2">
        <v>2000</v>
      </c>
      <c r="C345" s="2">
        <v>66</v>
      </c>
      <c r="D345" s="2">
        <v>0</v>
      </c>
      <c r="E345" s="2"/>
    </row>
    <row r="346" spans="1:5" x14ac:dyDescent="0.2">
      <c r="A346" s="2">
        <v>20357</v>
      </c>
      <c r="B346" s="2">
        <v>2000</v>
      </c>
      <c r="C346" s="2">
        <v>56</v>
      </c>
      <c r="D346" s="2">
        <v>0</v>
      </c>
      <c r="E346" s="2"/>
    </row>
    <row r="347" spans="1:5" x14ac:dyDescent="0.2">
      <c r="A347" s="2">
        <v>20374</v>
      </c>
      <c r="B347" s="2">
        <v>2000</v>
      </c>
      <c r="C347" s="2">
        <v>59</v>
      </c>
      <c r="D347" s="2">
        <v>0</v>
      </c>
      <c r="E347" s="2"/>
    </row>
    <row r="348" spans="1:5" x14ac:dyDescent="0.2">
      <c r="A348" s="2">
        <v>20379</v>
      </c>
      <c r="B348" s="2">
        <v>2000</v>
      </c>
      <c r="C348" s="2">
        <v>61</v>
      </c>
      <c r="D348" s="2">
        <v>0</v>
      </c>
      <c r="E348" s="2"/>
    </row>
    <row r="349" spans="1:5" x14ac:dyDescent="0.2">
      <c r="A349" s="2">
        <v>20467</v>
      </c>
      <c r="B349" s="2">
        <v>2000</v>
      </c>
      <c r="C349" s="2">
        <v>38</v>
      </c>
      <c r="D349" s="2">
        <v>0</v>
      </c>
      <c r="E349" s="2"/>
    </row>
    <row r="350" spans="1:5" x14ac:dyDescent="0.2">
      <c r="A350" s="2">
        <v>20528</v>
      </c>
      <c r="B350" s="2">
        <v>2000</v>
      </c>
      <c r="C350" s="2">
        <v>45</v>
      </c>
      <c r="D350" s="2">
        <v>1</v>
      </c>
      <c r="E350" s="2"/>
    </row>
    <row r="351" spans="1:5" x14ac:dyDescent="0.2">
      <c r="A351" s="2">
        <v>20612</v>
      </c>
      <c r="B351" s="2">
        <v>2000</v>
      </c>
      <c r="C351" s="2">
        <v>65</v>
      </c>
      <c r="D351" s="2">
        <v>1</v>
      </c>
      <c r="E351" s="2"/>
    </row>
    <row r="352" spans="1:5" x14ac:dyDescent="0.2">
      <c r="A352" s="2">
        <v>21126</v>
      </c>
      <c r="B352" s="2">
        <v>2000</v>
      </c>
      <c r="C352" s="2">
        <v>54</v>
      </c>
      <c r="D352" s="2">
        <v>1</v>
      </c>
      <c r="E352" s="2"/>
    </row>
    <row r="353" spans="1:5" x14ac:dyDescent="0.2">
      <c r="A353" s="2">
        <v>21253</v>
      </c>
      <c r="B353" s="2">
        <v>2000</v>
      </c>
      <c r="C353" s="2">
        <v>63</v>
      </c>
      <c r="D353" s="2">
        <v>0</v>
      </c>
      <c r="E353" s="2"/>
    </row>
    <row r="354" spans="1:5" x14ac:dyDescent="0.2">
      <c r="A354" s="2">
        <v>21444</v>
      </c>
      <c r="B354" s="2">
        <v>2000</v>
      </c>
      <c r="C354" s="2">
        <v>57</v>
      </c>
      <c r="D354" s="2">
        <v>0</v>
      </c>
      <c r="E354" s="2"/>
    </row>
    <row r="355" spans="1:5" x14ac:dyDescent="0.2">
      <c r="A355" s="2">
        <v>21583</v>
      </c>
      <c r="B355" s="2">
        <v>2000</v>
      </c>
      <c r="C355" s="2">
        <v>72</v>
      </c>
      <c r="D355" s="2">
        <v>1</v>
      </c>
      <c r="E355" s="2"/>
    </row>
    <row r="356" spans="1:5" x14ac:dyDescent="0.2">
      <c r="A356" s="2">
        <v>21628</v>
      </c>
      <c r="B356" s="2">
        <v>2000</v>
      </c>
      <c r="C356" s="2">
        <v>73</v>
      </c>
      <c r="D356" s="2">
        <v>1</v>
      </c>
      <c r="E356" s="2"/>
    </row>
    <row r="357" spans="1:5" x14ac:dyDescent="0.2">
      <c r="A357" s="2">
        <v>21675</v>
      </c>
      <c r="B357" s="2">
        <v>2000</v>
      </c>
      <c r="C357" s="2">
        <v>48</v>
      </c>
      <c r="D357" s="2">
        <v>0</v>
      </c>
      <c r="E357" s="2"/>
    </row>
    <row r="358" spans="1:5" x14ac:dyDescent="0.2">
      <c r="A358" s="2">
        <v>21762</v>
      </c>
      <c r="B358" s="2">
        <v>2000</v>
      </c>
      <c r="C358" s="2">
        <v>66</v>
      </c>
      <c r="D358" s="2">
        <v>0</v>
      </c>
      <c r="E358" s="2"/>
    </row>
    <row r="359" spans="1:5" x14ac:dyDescent="0.2">
      <c r="A359" s="2">
        <v>21932</v>
      </c>
      <c r="B359" s="2">
        <v>2000</v>
      </c>
      <c r="C359" s="2">
        <v>50</v>
      </c>
      <c r="D359" s="2">
        <v>0</v>
      </c>
      <c r="E359" s="2"/>
    </row>
    <row r="360" spans="1:5" x14ac:dyDescent="0.2">
      <c r="A360" s="2">
        <v>22003</v>
      </c>
      <c r="B360" s="2">
        <v>2000</v>
      </c>
      <c r="C360" s="2">
        <v>43</v>
      </c>
      <c r="D360" s="2">
        <v>1</v>
      </c>
      <c r="E360" s="2"/>
    </row>
    <row r="361" spans="1:5" x14ac:dyDescent="0.2">
      <c r="A361" s="2">
        <v>22041</v>
      </c>
      <c r="B361" s="2">
        <v>2000</v>
      </c>
      <c r="C361" s="2">
        <v>65</v>
      </c>
      <c r="D361" s="2">
        <v>0</v>
      </c>
      <c r="E361" s="2"/>
    </row>
    <row r="362" spans="1:5" x14ac:dyDescent="0.2">
      <c r="A362" s="2">
        <v>22184</v>
      </c>
      <c r="B362" s="2">
        <v>2000</v>
      </c>
      <c r="C362" s="2">
        <v>63</v>
      </c>
      <c r="D362" s="2">
        <v>1</v>
      </c>
      <c r="E362" s="2"/>
    </row>
    <row r="363" spans="1:5" x14ac:dyDescent="0.2">
      <c r="A363" s="2">
        <v>22326</v>
      </c>
      <c r="B363" s="2">
        <v>2000</v>
      </c>
      <c r="C363" s="2">
        <v>47</v>
      </c>
      <c r="D363" s="2">
        <v>0</v>
      </c>
      <c r="E363" s="2"/>
    </row>
    <row r="364" spans="1:5" x14ac:dyDescent="0.2">
      <c r="A364" s="2">
        <v>22911</v>
      </c>
      <c r="B364" s="2">
        <v>2000</v>
      </c>
      <c r="C364" s="2">
        <v>51</v>
      </c>
      <c r="D364" s="2">
        <v>0</v>
      </c>
      <c r="E364" s="2"/>
    </row>
    <row r="365" spans="1:5" x14ac:dyDescent="0.2">
      <c r="A365" s="2">
        <v>23201</v>
      </c>
      <c r="B365" s="2">
        <v>2000</v>
      </c>
      <c r="C365" s="2">
        <v>67</v>
      </c>
      <c r="D365" s="2">
        <v>1</v>
      </c>
      <c r="E365" s="2"/>
    </row>
    <row r="366" spans="1:5" x14ac:dyDescent="0.2">
      <c r="A366" s="2">
        <v>23270</v>
      </c>
      <c r="B366" s="2">
        <v>2000</v>
      </c>
      <c r="C366" s="2">
        <v>54</v>
      </c>
      <c r="D366" s="2">
        <v>0</v>
      </c>
      <c r="E366" s="2"/>
    </row>
    <row r="367" spans="1:5" x14ac:dyDescent="0.2">
      <c r="A367" s="2">
        <v>23717</v>
      </c>
      <c r="B367" s="2">
        <v>2000</v>
      </c>
      <c r="C367" s="2">
        <v>61</v>
      </c>
      <c r="D367" s="2">
        <v>0</v>
      </c>
      <c r="E367" s="2"/>
    </row>
    <row r="368" spans="1:5" x14ac:dyDescent="0.2">
      <c r="A368" s="2">
        <v>19281</v>
      </c>
      <c r="B368" s="2">
        <v>2001</v>
      </c>
      <c r="C368" s="2">
        <v>59</v>
      </c>
      <c r="D368" s="2">
        <v>0</v>
      </c>
      <c r="E368" s="2"/>
    </row>
    <row r="369" spans="1:5" x14ac:dyDescent="0.2">
      <c r="A369" s="2">
        <v>20210</v>
      </c>
      <c r="B369" s="2">
        <v>2001</v>
      </c>
      <c r="C369" s="2">
        <v>48</v>
      </c>
      <c r="D369" s="2">
        <v>0</v>
      </c>
      <c r="E369" s="2"/>
    </row>
    <row r="370" spans="1:5" x14ac:dyDescent="0.2">
      <c r="A370" s="2">
        <v>20259</v>
      </c>
      <c r="B370" s="2">
        <v>2001</v>
      </c>
      <c r="C370" s="2">
        <v>67</v>
      </c>
      <c r="D370" s="2">
        <v>0</v>
      </c>
      <c r="E370" s="2"/>
    </row>
    <row r="371" spans="1:5" x14ac:dyDescent="0.2">
      <c r="A371" s="2">
        <v>20360</v>
      </c>
      <c r="B371" s="2">
        <v>2001</v>
      </c>
      <c r="C371" s="2">
        <v>76</v>
      </c>
      <c r="D371" s="2">
        <v>1</v>
      </c>
      <c r="E371" s="2"/>
    </row>
    <row r="372" spans="1:5" x14ac:dyDescent="0.2">
      <c r="A372" s="2">
        <v>20384</v>
      </c>
      <c r="B372" s="2">
        <v>2001</v>
      </c>
      <c r="C372" s="2">
        <v>65</v>
      </c>
      <c r="D372" s="2">
        <v>0</v>
      </c>
      <c r="E372" s="2"/>
    </row>
    <row r="373" spans="1:5" x14ac:dyDescent="0.2">
      <c r="A373" s="2">
        <v>21083</v>
      </c>
      <c r="B373" s="2">
        <v>2001</v>
      </c>
      <c r="C373" s="2">
        <v>56</v>
      </c>
      <c r="D373" s="2">
        <v>0</v>
      </c>
      <c r="E373" s="2"/>
    </row>
    <row r="374" spans="1:5" x14ac:dyDescent="0.2">
      <c r="A374" s="2">
        <v>21116</v>
      </c>
      <c r="B374" s="2">
        <v>2001</v>
      </c>
      <c r="C374" s="2">
        <v>65</v>
      </c>
      <c r="D374" s="2">
        <v>0</v>
      </c>
      <c r="E374" s="2"/>
    </row>
    <row r="375" spans="1:5" x14ac:dyDescent="0.2">
      <c r="A375" s="2">
        <v>21659</v>
      </c>
      <c r="B375" s="2">
        <v>2001</v>
      </c>
      <c r="C375" s="2">
        <v>68</v>
      </c>
      <c r="D375" s="2">
        <v>0</v>
      </c>
      <c r="E375" s="2"/>
    </row>
    <row r="376" spans="1:5" x14ac:dyDescent="0.2">
      <c r="A376" s="2">
        <v>22001</v>
      </c>
      <c r="B376" s="2">
        <v>2001</v>
      </c>
      <c r="C376" s="2">
        <v>80</v>
      </c>
      <c r="D376" s="2">
        <v>0</v>
      </c>
      <c r="E376" s="2"/>
    </row>
    <row r="377" spans="1:5" x14ac:dyDescent="0.2">
      <c r="A377" s="2">
        <v>22057</v>
      </c>
      <c r="B377" s="2">
        <v>2001</v>
      </c>
      <c r="C377" s="2">
        <v>61</v>
      </c>
      <c r="D377" s="2">
        <v>0</v>
      </c>
      <c r="E377" s="2"/>
    </row>
    <row r="378" spans="1:5" x14ac:dyDescent="0.2">
      <c r="A378" s="2">
        <v>22140</v>
      </c>
      <c r="B378" s="2">
        <v>2001</v>
      </c>
      <c r="C378" s="2">
        <v>58</v>
      </c>
      <c r="D378" s="2">
        <v>0</v>
      </c>
      <c r="E378" s="2"/>
    </row>
    <row r="379" spans="1:5" x14ac:dyDescent="0.2">
      <c r="A379" s="2">
        <v>22234</v>
      </c>
      <c r="B379" s="2">
        <v>2001</v>
      </c>
      <c r="C379" s="2">
        <v>66</v>
      </c>
      <c r="D379" s="2">
        <v>0</v>
      </c>
      <c r="E379" s="2"/>
    </row>
    <row r="380" spans="1:5" x14ac:dyDescent="0.2">
      <c r="A380" s="2">
        <v>22476</v>
      </c>
      <c r="B380" s="2">
        <v>2001</v>
      </c>
      <c r="C380" s="2">
        <v>63</v>
      </c>
      <c r="D380" s="2">
        <v>0</v>
      </c>
      <c r="E380" s="2"/>
    </row>
    <row r="381" spans="1:5" x14ac:dyDescent="0.2">
      <c r="A381" s="2">
        <v>22686</v>
      </c>
      <c r="B381" s="2">
        <v>2001</v>
      </c>
      <c r="C381" s="2">
        <v>51</v>
      </c>
      <c r="D381" s="2">
        <v>0</v>
      </c>
      <c r="E381" s="2"/>
    </row>
    <row r="382" spans="1:5" x14ac:dyDescent="0.2">
      <c r="A382" s="2">
        <v>22795</v>
      </c>
      <c r="B382" s="2">
        <v>2001</v>
      </c>
      <c r="C382" s="2">
        <v>80</v>
      </c>
      <c r="D382" s="2">
        <v>1</v>
      </c>
      <c r="E382" s="2"/>
    </row>
    <row r="383" spans="1:5" x14ac:dyDescent="0.2">
      <c r="A383" s="2">
        <v>23446</v>
      </c>
      <c r="B383" s="2">
        <v>2001</v>
      </c>
      <c r="C383" s="2">
        <v>77</v>
      </c>
      <c r="D383" s="2">
        <v>0</v>
      </c>
      <c r="E383" s="2"/>
    </row>
    <row r="384" spans="1:5" x14ac:dyDescent="0.2">
      <c r="A384" s="2">
        <v>23506</v>
      </c>
      <c r="B384" s="2">
        <v>2001</v>
      </c>
      <c r="C384" s="2">
        <v>88</v>
      </c>
      <c r="D384" s="2">
        <v>0</v>
      </c>
      <c r="E384" s="2"/>
    </row>
    <row r="385" spans="1:8" x14ac:dyDescent="0.2">
      <c r="A385" s="2">
        <v>21626</v>
      </c>
      <c r="B385" s="2">
        <v>2002</v>
      </c>
      <c r="C385" s="2">
        <v>59</v>
      </c>
      <c r="D385" s="2">
        <v>0</v>
      </c>
      <c r="E385" s="2"/>
    </row>
    <row r="386" spans="1:8" x14ac:dyDescent="0.2">
      <c r="A386" s="2">
        <v>21800</v>
      </c>
      <c r="B386" s="2">
        <v>2002</v>
      </c>
      <c r="C386" s="2">
        <v>67</v>
      </c>
      <c r="D386" s="2">
        <v>0</v>
      </c>
      <c r="E386" s="2"/>
    </row>
    <row r="387" spans="1:8" x14ac:dyDescent="0.2">
      <c r="A387" s="2">
        <v>22181</v>
      </c>
      <c r="B387" s="2">
        <v>2002</v>
      </c>
      <c r="C387" s="2">
        <v>78</v>
      </c>
      <c r="D387" s="2">
        <v>0</v>
      </c>
      <c r="E387" s="2"/>
    </row>
    <row r="388" spans="1:8" x14ac:dyDescent="0.2">
      <c r="A388" s="2">
        <v>23196</v>
      </c>
      <c r="B388" s="2">
        <v>2002</v>
      </c>
      <c r="C388" s="2">
        <v>60</v>
      </c>
      <c r="D388" s="2">
        <v>0</v>
      </c>
      <c r="E388" s="2"/>
    </row>
    <row r="389" spans="1:8" x14ac:dyDescent="0.2">
      <c r="A389" s="2">
        <v>21919</v>
      </c>
      <c r="B389" s="2">
        <v>2003</v>
      </c>
      <c r="C389" s="2">
        <v>73</v>
      </c>
      <c r="D389" s="2">
        <v>0</v>
      </c>
      <c r="E389" s="2"/>
    </row>
    <row r="390" spans="1:8" x14ac:dyDescent="0.2">
      <c r="A390" s="2">
        <v>22872</v>
      </c>
      <c r="B390" s="2">
        <v>2003</v>
      </c>
      <c r="C390" s="2">
        <v>51</v>
      </c>
      <c r="D390" s="2">
        <v>0</v>
      </c>
      <c r="E390" s="2"/>
    </row>
    <row r="391" spans="1:8" x14ac:dyDescent="0.2">
      <c r="A391" s="2">
        <v>21872</v>
      </c>
      <c r="B391" s="2">
        <v>2004</v>
      </c>
      <c r="C391" s="2">
        <v>71</v>
      </c>
      <c r="D391" s="2">
        <v>0</v>
      </c>
      <c r="E391" s="2"/>
    </row>
    <row r="392" spans="1:8" x14ac:dyDescent="0.2">
      <c r="A392" s="2">
        <v>22957</v>
      </c>
      <c r="B392" s="2">
        <v>2004</v>
      </c>
      <c r="C392" s="2">
        <v>54</v>
      </c>
      <c r="D392" s="2">
        <v>0</v>
      </c>
      <c r="E392" s="2"/>
    </row>
    <row r="393" spans="1:8" x14ac:dyDescent="0.2">
      <c r="A393" s="2">
        <v>22963</v>
      </c>
      <c r="B393" s="2">
        <v>2004</v>
      </c>
      <c r="C393" s="2">
        <v>35</v>
      </c>
      <c r="D393" s="2">
        <v>0</v>
      </c>
      <c r="E393" s="2"/>
    </row>
    <row r="394" spans="1:8" x14ac:dyDescent="0.2">
      <c r="A394" s="2">
        <v>19445</v>
      </c>
      <c r="B394" s="2">
        <v>2005</v>
      </c>
      <c r="C394" s="2">
        <v>82</v>
      </c>
      <c r="D394" s="2">
        <v>0</v>
      </c>
      <c r="E394" s="2"/>
    </row>
    <row r="395" spans="1:8" x14ac:dyDescent="0.2">
      <c r="A395" s="2">
        <v>23029</v>
      </c>
      <c r="B395" s="2">
        <v>2005</v>
      </c>
      <c r="C395" s="2">
        <v>67</v>
      </c>
      <c r="D395" s="2">
        <v>0</v>
      </c>
      <c r="E395" s="2"/>
    </row>
    <row r="396" spans="1:8" x14ac:dyDescent="0.2">
      <c r="A396" s="2">
        <v>23077</v>
      </c>
      <c r="B396" s="2">
        <v>2005</v>
      </c>
      <c r="C396" s="2">
        <v>64</v>
      </c>
      <c r="D396" s="2">
        <v>0</v>
      </c>
      <c r="E396" s="2"/>
      <c r="F396" t="s">
        <v>24</v>
      </c>
      <c r="H396" s="2">
        <f>MIN(C2:C397)</f>
        <v>31</v>
      </c>
    </row>
    <row r="397" spans="1:8" x14ac:dyDescent="0.2">
      <c r="A397" s="2">
        <v>22869</v>
      </c>
      <c r="B397" s="2">
        <v>2006</v>
      </c>
      <c r="C397" s="2">
        <v>54</v>
      </c>
      <c r="D397" s="2">
        <v>0</v>
      </c>
      <c r="E397" s="2"/>
      <c r="F397" t="s">
        <v>25</v>
      </c>
      <c r="H397" s="2">
        <f>MAX(C2:C397)</f>
        <v>92</v>
      </c>
    </row>
    <row r="398" spans="1:8" x14ac:dyDescent="0.2">
      <c r="E398" s="2"/>
    </row>
    <row r="399" spans="1:8" x14ac:dyDescent="0.2">
      <c r="E399" s="2"/>
    </row>
    <row r="400" spans="1:8" x14ac:dyDescent="0.2">
      <c r="E400" s="2"/>
    </row>
    <row r="401" spans="5:5" x14ac:dyDescent="0.2">
      <c r="E401" s="2"/>
    </row>
    <row r="402" spans="5:5" x14ac:dyDescent="0.2">
      <c r="E402" s="2"/>
    </row>
    <row r="403" spans="5:5" x14ac:dyDescent="0.2">
      <c r="E403" s="2"/>
    </row>
    <row r="404" spans="5:5" x14ac:dyDescent="0.2">
      <c r="E404" s="2"/>
    </row>
    <row r="405" spans="5:5" x14ac:dyDescent="0.2">
      <c r="E405" s="2"/>
    </row>
    <row r="406" spans="5:5" x14ac:dyDescent="0.2">
      <c r="E406" s="2"/>
    </row>
    <row r="407" spans="5:5" x14ac:dyDescent="0.2">
      <c r="E407" s="2"/>
    </row>
    <row r="408" spans="5:5" x14ac:dyDescent="0.2">
      <c r="E408" s="2"/>
    </row>
    <row r="409" spans="5:5" x14ac:dyDescent="0.2">
      <c r="E409" s="2"/>
    </row>
    <row r="410" spans="5:5" x14ac:dyDescent="0.2">
      <c r="E410" s="2"/>
    </row>
    <row r="411" spans="5:5" x14ac:dyDescent="0.2">
      <c r="E411" s="2"/>
    </row>
    <row r="412" spans="5:5" x14ac:dyDescent="0.2">
      <c r="E412" s="2"/>
    </row>
    <row r="413" spans="5:5" x14ac:dyDescent="0.2">
      <c r="E413" s="2"/>
    </row>
    <row r="414" spans="5:5" x14ac:dyDescent="0.2">
      <c r="E414" s="2"/>
    </row>
    <row r="415" spans="5:5" x14ac:dyDescent="0.2">
      <c r="E415" s="2"/>
    </row>
    <row r="416" spans="5:5" x14ac:dyDescent="0.2">
      <c r="E416" s="2"/>
    </row>
    <row r="417" spans="5:5" x14ac:dyDescent="0.2">
      <c r="E417" s="2"/>
    </row>
    <row r="418" spans="5:5" x14ac:dyDescent="0.2">
      <c r="E418" s="2"/>
    </row>
    <row r="419" spans="5:5" x14ac:dyDescent="0.2">
      <c r="E419" s="2"/>
    </row>
    <row r="420" spans="5:5" x14ac:dyDescent="0.2">
      <c r="E420" s="2"/>
    </row>
    <row r="421" spans="5:5" x14ac:dyDescent="0.2">
      <c r="E421" s="2"/>
    </row>
    <row r="422" spans="5:5" x14ac:dyDescent="0.2">
      <c r="E422" s="2"/>
    </row>
    <row r="423" spans="5:5" x14ac:dyDescent="0.2">
      <c r="E423" s="2"/>
    </row>
    <row r="424" spans="5:5" x14ac:dyDescent="0.2">
      <c r="E424" s="2"/>
    </row>
    <row r="425" spans="5:5" x14ac:dyDescent="0.2">
      <c r="E425" s="2"/>
    </row>
    <row r="426" spans="5:5" x14ac:dyDescent="0.2">
      <c r="E426" s="2"/>
    </row>
    <row r="427" spans="5:5" x14ac:dyDescent="0.2">
      <c r="E427" s="2"/>
    </row>
    <row r="428" spans="5:5" x14ac:dyDescent="0.2">
      <c r="E428" s="2"/>
    </row>
    <row r="429" spans="5:5" x14ac:dyDescent="0.2">
      <c r="E429" s="2"/>
    </row>
    <row r="430" spans="5:5" x14ac:dyDescent="0.2">
      <c r="E430" s="2"/>
    </row>
    <row r="431" spans="5:5" x14ac:dyDescent="0.2">
      <c r="E431" s="2"/>
    </row>
    <row r="432" spans="5:5" x14ac:dyDescent="0.2">
      <c r="E432" s="2"/>
    </row>
    <row r="433" spans="5:5" x14ac:dyDescent="0.2">
      <c r="E433" s="2"/>
    </row>
    <row r="434" spans="5:5" x14ac:dyDescent="0.2">
      <c r="E434" s="2"/>
    </row>
    <row r="435" spans="5:5" x14ac:dyDescent="0.2">
      <c r="E435" s="2"/>
    </row>
    <row r="436" spans="5:5" x14ac:dyDescent="0.2">
      <c r="E436" s="2"/>
    </row>
    <row r="437" spans="5:5" x14ac:dyDescent="0.2">
      <c r="E437" s="2"/>
    </row>
    <row r="438" spans="5:5" x14ac:dyDescent="0.2">
      <c r="E438" s="2"/>
    </row>
    <row r="439" spans="5:5" x14ac:dyDescent="0.2">
      <c r="E439" s="2"/>
    </row>
    <row r="440" spans="5:5" x14ac:dyDescent="0.2">
      <c r="E440" s="2"/>
    </row>
    <row r="441" spans="5:5" x14ac:dyDescent="0.2">
      <c r="E441" s="2"/>
    </row>
    <row r="442" spans="5:5" x14ac:dyDescent="0.2">
      <c r="E442" s="2"/>
    </row>
    <row r="443" spans="5:5" x14ac:dyDescent="0.2">
      <c r="E443" s="2"/>
    </row>
    <row r="444" spans="5:5" x14ac:dyDescent="0.2">
      <c r="E444" s="2"/>
    </row>
    <row r="445" spans="5:5" x14ac:dyDescent="0.2">
      <c r="E445" s="2"/>
    </row>
    <row r="446" spans="5:5" x14ac:dyDescent="0.2">
      <c r="E446" s="2"/>
    </row>
    <row r="447" spans="5:5" x14ac:dyDescent="0.2">
      <c r="E447" s="2"/>
    </row>
    <row r="448" spans="5:5" x14ac:dyDescent="0.2">
      <c r="E448" s="2"/>
    </row>
    <row r="449" spans="2:5" x14ac:dyDescent="0.2">
      <c r="B449"/>
      <c r="C449"/>
      <c r="E449" s="2"/>
    </row>
    <row r="450" spans="2:5" x14ac:dyDescent="0.2">
      <c r="B450"/>
      <c r="C450"/>
      <c r="E450" s="2"/>
    </row>
    <row r="451" spans="2:5" x14ac:dyDescent="0.2">
      <c r="E451" s="2"/>
    </row>
    <row r="452" spans="2:5" x14ac:dyDescent="0.2">
      <c r="E452" s="2"/>
    </row>
    <row r="453" spans="2:5" x14ac:dyDescent="0.2">
      <c r="E453" s="2"/>
    </row>
    <row r="454" spans="2:5" x14ac:dyDescent="0.2">
      <c r="E454" s="2"/>
    </row>
    <row r="455" spans="2:5" x14ac:dyDescent="0.2">
      <c r="E455" s="2"/>
    </row>
    <row r="456" spans="2:5" x14ac:dyDescent="0.2">
      <c r="E456" s="2"/>
    </row>
    <row r="457" spans="2:5" x14ac:dyDescent="0.2">
      <c r="E457" s="2"/>
    </row>
    <row r="458" spans="2:5" x14ac:dyDescent="0.2">
      <c r="E458" s="2"/>
    </row>
    <row r="459" spans="2:5" x14ac:dyDescent="0.2">
      <c r="E459" s="2"/>
    </row>
    <row r="460" spans="2:5" x14ac:dyDescent="0.2">
      <c r="E460" s="2"/>
    </row>
    <row r="461" spans="2:5" x14ac:dyDescent="0.2">
      <c r="E461" s="2"/>
    </row>
    <row r="462" spans="2:5" x14ac:dyDescent="0.2">
      <c r="E462" s="2"/>
    </row>
    <row r="463" spans="2:5" x14ac:dyDescent="0.2">
      <c r="E463" s="2"/>
    </row>
    <row r="464" spans="2:5" x14ac:dyDescent="0.2">
      <c r="E464" s="2"/>
    </row>
    <row r="465" spans="5:5" x14ac:dyDescent="0.2">
      <c r="E465" s="2"/>
    </row>
    <row r="466" spans="5:5" x14ac:dyDescent="0.2">
      <c r="E466" s="2"/>
    </row>
  </sheetData>
  <sortState xmlns:xlrd2="http://schemas.microsoft.com/office/spreadsheetml/2017/richdata2" ref="H16:H411">
    <sortCondition ref="H16:H411"/>
  </sortState>
  <mergeCells count="1">
    <mergeCell ref="H2:I2"/>
  </mergeCells>
  <conditionalFormatting sqref="Q1:Q1048576 S15 R16:R71">
    <cfRule type="colorScale" priority="3">
      <colorScale>
        <cfvo type="min"/>
        <cfvo type="max"/>
        <color rgb="FFFCFCFF"/>
        <color rgb="FF63BE7B"/>
      </colorScale>
    </cfRule>
  </conditionalFormatting>
  <conditionalFormatting sqref="S1:S1048576">
    <cfRule type="colorScale" priority="2">
      <colorScale>
        <cfvo type="min"/>
        <cfvo type="max"/>
        <color rgb="FFFCFCFF"/>
        <color rgb="FF63BE7B"/>
      </colorScale>
    </cfRule>
  </conditionalFormatting>
  <conditionalFormatting sqref="T16:T71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původní data</vt:lpstr>
      <vt:lpstr>moje zpracovaná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Teplanova Kristyna</dc:creator>
  <cp:lastModifiedBy>Teplanova Kristyna</cp:lastModifiedBy>
  <dcterms:created xsi:type="dcterms:W3CDTF">2024-03-25T17:14:14Z</dcterms:created>
  <dcterms:modified xsi:type="dcterms:W3CDTF">2024-03-28T16:22:01Z</dcterms:modified>
</cp:coreProperties>
</file>