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C74E7814-8842-47E0-A82E-3894BF417C22}" xr6:coauthVersionLast="47" xr6:coauthVersionMax="47" xr10:uidLastSave="{00000000-0000-0000-0000-000000000000}"/>
  <bookViews>
    <workbookView xWindow="-120" yWindow="-120" windowWidth="29040" windowHeight="15840" tabRatio="749" xr2:uid="{00000000-000D-0000-FFFF-FFFF00000000}"/>
  </bookViews>
  <sheets>
    <sheet name="DataDoStat" sheetId="22" r:id="rId1"/>
    <sheet name="MetodaHlOs" sheetId="20" r:id="rId2"/>
    <sheet name="FAnew" sheetId="21" r:id="rId3"/>
    <sheet name="logistická regrese" sheetId="23" r:id="rId4"/>
    <sheet name="Očištěná data" sheetId="18" r:id="rId5"/>
    <sheet name="původní data" sheetId="1" r:id="rId6"/>
    <sheet name="charakteristiky souboru" sheetId="3" r:id="rId7"/>
    <sheet name="položky" sheetId="4" r:id="rId8"/>
    <sheet name="přetočená data" sheetId="5" r:id="rId9"/>
    <sheet name="test-retest" sheetId="6" r:id="rId10"/>
    <sheet name="vyřazení respondenti" sheetId="7" r:id="rId11"/>
    <sheet name="test-retest vyřazení" sheetId="8" r:id="rId12"/>
    <sheet name="FA" sheetId="17" r:id="rId13"/>
    <sheet name="Test-retest 1F" sheetId="10" r:id="rId14"/>
    <sheet name="Kriteriální validita" sheetId="11" r:id="rId15"/>
    <sheet name="Krit. validita" sheetId="12" r:id="rId16"/>
    <sheet name="testové normy" sheetId="13" r:id="rId17"/>
    <sheet name="normy ženy" sheetId="15" r:id="rId18"/>
    <sheet name="normy muži" sheetId="16" r:id="rId19"/>
  </sheets>
  <definedNames>
    <definedName name="_xlnm._FilterDatabase" localSheetId="0" hidden="1">DataDoStat!$A$1:$AK$430</definedName>
    <definedName name="_xlnm._FilterDatabase" localSheetId="2" hidden="1">FAnew!$R$2:$S$12</definedName>
    <definedName name="_xlnm._FilterDatabase" localSheetId="14" hidden="1">'Kriteriální validita'!$B$1:$E$432</definedName>
    <definedName name="_xlnm._FilterDatabase" localSheetId="3" hidden="1">'logistická regrese'!$X$3:$Y$3</definedName>
    <definedName name="_xlnm._FilterDatabase" localSheetId="1" hidden="1">MetodaHlOs!$S$2:$V$2</definedName>
    <definedName name="_xlnm._FilterDatabase" localSheetId="4" hidden="1">'Očištěná data'!$A$1:$Q$1</definedName>
    <definedName name="_xlnm._FilterDatabase" localSheetId="9" hidden="1">'test-retest'!$A$1:$AU$51</definedName>
    <definedName name="_xlnm._FilterDatabase" localSheetId="10" hidden="1">'vyřazení respondenti'!$A$12:$AU$53</definedName>
    <definedName name="_xlchart.v1.0" hidden="1">'testové normy'!$AK$1</definedName>
    <definedName name="_xlchart.v1.1" hidden="1">'testové normy'!$AK$2:$AK$998</definedName>
    <definedName name="_xlchart.v1.2" hidden="1">'testové normy'!$AL$1</definedName>
    <definedName name="_xlchart.v1.3" hidden="1">'testové normy'!$AL$2:$AL$998</definedName>
    <definedName name="_xlchart.v1.4" hidden="1">'testové normy'!$K$2:$K$430</definedName>
  </definedNames>
  <calcPr calcId="114210"/>
</workbook>
</file>

<file path=xl/calcChain.xml><?xml version="1.0" encoding="utf-8"?>
<calcChain xmlns="http://schemas.openxmlformats.org/spreadsheetml/2006/main">
  <c r="Q24" i="20" l="1"/>
  <c r="X431" i="22"/>
  <c r="W431" i="22"/>
  <c r="V431" i="22"/>
  <c r="V3" i="22"/>
  <c r="V4" i="22"/>
  <c r="V5" i="22"/>
  <c r="V6" i="22"/>
  <c r="V7" i="22"/>
  <c r="V8" i="22"/>
  <c r="V9" i="22"/>
  <c r="V10" i="22"/>
  <c r="V11" i="22"/>
  <c r="V12" i="22"/>
  <c r="V13" i="22"/>
  <c r="V14" i="22"/>
  <c r="V15" i="22"/>
  <c r="V16" i="22"/>
  <c r="V17" i="22"/>
  <c r="V18" i="22"/>
  <c r="V19" i="22"/>
  <c r="V20" i="22"/>
  <c r="V21" i="22"/>
  <c r="V22" i="22"/>
  <c r="V23" i="22"/>
  <c r="V24" i="22"/>
  <c r="V25" i="22"/>
  <c r="V26" i="22"/>
  <c r="V27" i="22"/>
  <c r="V28" i="22"/>
  <c r="V29" i="22"/>
  <c r="V30" i="22"/>
  <c r="V31" i="22"/>
  <c r="V32" i="22"/>
  <c r="V33" i="22"/>
  <c r="V34" i="22"/>
  <c r="V35" i="22"/>
  <c r="V36" i="22"/>
  <c r="V37" i="22"/>
  <c r="V38" i="22"/>
  <c r="V39" i="22"/>
  <c r="V40" i="22"/>
  <c r="V41" i="22"/>
  <c r="V42" i="22"/>
  <c r="V43" i="22"/>
  <c r="V44" i="22"/>
  <c r="V45" i="22"/>
  <c r="V46" i="22"/>
  <c r="V47" i="22"/>
  <c r="V48" i="22"/>
  <c r="V49" i="22"/>
  <c r="V50" i="22"/>
  <c r="V51" i="22"/>
  <c r="V52" i="22"/>
  <c r="V53" i="22"/>
  <c r="V54" i="22"/>
  <c r="V55" i="22"/>
  <c r="V56" i="22"/>
  <c r="V57" i="22"/>
  <c r="V58" i="22"/>
  <c r="V59" i="22"/>
  <c r="V60" i="22"/>
  <c r="V61" i="22"/>
  <c r="V62" i="22"/>
  <c r="V63" i="22"/>
  <c r="V64" i="22"/>
  <c r="V65" i="22"/>
  <c r="V66" i="22"/>
  <c r="V67" i="22"/>
  <c r="V68" i="22"/>
  <c r="V69" i="22"/>
  <c r="V70" i="22"/>
  <c r="V71" i="22"/>
  <c r="V72" i="22"/>
  <c r="V73" i="22"/>
  <c r="V74" i="22"/>
  <c r="V75" i="22"/>
  <c r="V76" i="22"/>
  <c r="V77" i="22"/>
  <c r="V78" i="22"/>
  <c r="V79" i="22"/>
  <c r="V80" i="22"/>
  <c r="V81" i="22"/>
  <c r="V82" i="22"/>
  <c r="V83" i="22"/>
  <c r="V84" i="22"/>
  <c r="V85" i="22"/>
  <c r="V86" i="22"/>
  <c r="V87" i="22"/>
  <c r="V88" i="22"/>
  <c r="V89" i="22"/>
  <c r="V90" i="22"/>
  <c r="V91" i="22"/>
  <c r="V92" i="22"/>
  <c r="V93" i="22"/>
  <c r="V94" i="22"/>
  <c r="V95" i="22"/>
  <c r="V96" i="22"/>
  <c r="V97" i="22"/>
  <c r="V98" i="22"/>
  <c r="V99" i="22"/>
  <c r="V100" i="22"/>
  <c r="V101" i="22"/>
  <c r="V102" i="22"/>
  <c r="V103" i="22"/>
  <c r="V104" i="22"/>
  <c r="V105" i="22"/>
  <c r="V106" i="22"/>
  <c r="V107" i="22"/>
  <c r="V108" i="22"/>
  <c r="V109" i="22"/>
  <c r="V110" i="22"/>
  <c r="V111" i="22"/>
  <c r="V112" i="22"/>
  <c r="V113" i="22"/>
  <c r="V114" i="22"/>
  <c r="V115" i="22"/>
  <c r="V116" i="22"/>
  <c r="V117" i="22"/>
  <c r="V118" i="22"/>
  <c r="V119" i="22"/>
  <c r="V120" i="22"/>
  <c r="V121" i="22"/>
  <c r="V122" i="22"/>
  <c r="V123" i="22"/>
  <c r="V124" i="22"/>
  <c r="V125" i="22"/>
  <c r="V126" i="22"/>
  <c r="V127" i="22"/>
  <c r="V128" i="22"/>
  <c r="V129" i="22"/>
  <c r="V130" i="22"/>
  <c r="V131" i="22"/>
  <c r="V132" i="22"/>
  <c r="V133" i="22"/>
  <c r="V134" i="22"/>
  <c r="V135" i="22"/>
  <c r="V136" i="22"/>
  <c r="V137" i="22"/>
  <c r="V138" i="22"/>
  <c r="V139" i="22"/>
  <c r="V140" i="22"/>
  <c r="V141" i="22"/>
  <c r="V142" i="22"/>
  <c r="V143" i="22"/>
  <c r="V144" i="22"/>
  <c r="V145" i="22"/>
  <c r="V146" i="22"/>
  <c r="V147" i="22"/>
  <c r="V148" i="22"/>
  <c r="V149" i="22"/>
  <c r="V150" i="22"/>
  <c r="V151" i="22"/>
  <c r="V152" i="22"/>
  <c r="V153" i="22"/>
  <c r="V154" i="22"/>
  <c r="V155" i="22"/>
  <c r="V156" i="22"/>
  <c r="V157" i="22"/>
  <c r="V158" i="22"/>
  <c r="V159" i="22"/>
  <c r="V160" i="22"/>
  <c r="V161" i="22"/>
  <c r="V162" i="22"/>
  <c r="V163" i="22"/>
  <c r="V164" i="22"/>
  <c r="V165" i="22"/>
  <c r="V166" i="22"/>
  <c r="V167" i="22"/>
  <c r="V168" i="22"/>
  <c r="V169" i="22"/>
  <c r="V170" i="22"/>
  <c r="V171" i="22"/>
  <c r="V172" i="22"/>
  <c r="V173" i="22"/>
  <c r="V174" i="22"/>
  <c r="V175" i="22"/>
  <c r="V176" i="22"/>
  <c r="V177" i="22"/>
  <c r="V178" i="22"/>
  <c r="V179" i="22"/>
  <c r="V180" i="22"/>
  <c r="V181" i="22"/>
  <c r="V182" i="22"/>
  <c r="V183" i="22"/>
  <c r="V184" i="22"/>
  <c r="V185" i="22"/>
  <c r="V186" i="22"/>
  <c r="V187" i="22"/>
  <c r="V188" i="22"/>
  <c r="V189" i="22"/>
  <c r="V190" i="22"/>
  <c r="V191" i="22"/>
  <c r="V192" i="22"/>
  <c r="V193" i="22"/>
  <c r="V194" i="22"/>
  <c r="V195" i="22"/>
  <c r="V196" i="22"/>
  <c r="V197" i="22"/>
  <c r="V198" i="22"/>
  <c r="V199" i="22"/>
  <c r="V200" i="22"/>
  <c r="V201" i="22"/>
  <c r="V202" i="22"/>
  <c r="V203" i="22"/>
  <c r="V204" i="22"/>
  <c r="V205" i="22"/>
  <c r="V206" i="22"/>
  <c r="V207" i="22"/>
  <c r="V208" i="22"/>
  <c r="V209" i="22"/>
  <c r="V210" i="22"/>
  <c r="V211" i="22"/>
  <c r="V212" i="22"/>
  <c r="V213" i="22"/>
  <c r="V214" i="22"/>
  <c r="V215" i="22"/>
  <c r="V216" i="22"/>
  <c r="V217" i="22"/>
  <c r="V218" i="22"/>
  <c r="V219" i="22"/>
  <c r="V220" i="22"/>
  <c r="V221" i="22"/>
  <c r="V222" i="22"/>
  <c r="V223" i="22"/>
  <c r="V224" i="22"/>
  <c r="V225" i="22"/>
  <c r="V226" i="22"/>
  <c r="V227" i="22"/>
  <c r="V228" i="22"/>
  <c r="V229" i="22"/>
  <c r="V230" i="22"/>
  <c r="V231" i="22"/>
  <c r="V232" i="22"/>
  <c r="V233" i="22"/>
  <c r="V234" i="22"/>
  <c r="V235" i="22"/>
  <c r="V236" i="22"/>
  <c r="V237" i="22"/>
  <c r="V238" i="22"/>
  <c r="V239" i="22"/>
  <c r="V240" i="22"/>
  <c r="V241" i="22"/>
  <c r="V242" i="22"/>
  <c r="V243" i="22"/>
  <c r="V244" i="22"/>
  <c r="V245" i="22"/>
  <c r="V246" i="22"/>
  <c r="V247" i="22"/>
  <c r="V248" i="22"/>
  <c r="V249" i="22"/>
  <c r="V250" i="22"/>
  <c r="V251" i="22"/>
  <c r="V252" i="22"/>
  <c r="V253" i="22"/>
  <c r="V254" i="22"/>
  <c r="V255" i="22"/>
  <c r="V256" i="22"/>
  <c r="V257" i="22"/>
  <c r="V258" i="22"/>
  <c r="V259" i="22"/>
  <c r="V260" i="22"/>
  <c r="V261" i="22"/>
  <c r="V262" i="22"/>
  <c r="V263" i="22"/>
  <c r="V264" i="22"/>
  <c r="V265" i="22"/>
  <c r="V266" i="22"/>
  <c r="V267" i="22"/>
  <c r="V268" i="22"/>
  <c r="V269" i="22"/>
  <c r="V270" i="22"/>
  <c r="V271" i="22"/>
  <c r="V272" i="22"/>
  <c r="V273" i="22"/>
  <c r="V274" i="22"/>
  <c r="V275" i="22"/>
  <c r="V276" i="22"/>
  <c r="V277" i="22"/>
  <c r="V278" i="22"/>
  <c r="V279" i="22"/>
  <c r="V280" i="22"/>
  <c r="V281" i="22"/>
  <c r="V282" i="22"/>
  <c r="V283" i="22"/>
  <c r="V284" i="22"/>
  <c r="V285" i="22"/>
  <c r="V286" i="22"/>
  <c r="V287" i="22"/>
  <c r="V288" i="22"/>
  <c r="V289" i="22"/>
  <c r="V290" i="22"/>
  <c r="V291" i="22"/>
  <c r="V292" i="22"/>
  <c r="V293" i="22"/>
  <c r="V294" i="22"/>
  <c r="V295" i="22"/>
  <c r="V296" i="22"/>
  <c r="V297" i="22"/>
  <c r="V298" i="22"/>
  <c r="V299" i="22"/>
  <c r="V300" i="22"/>
  <c r="V301" i="22"/>
  <c r="V302" i="22"/>
  <c r="V303" i="22"/>
  <c r="V304" i="22"/>
  <c r="V305" i="22"/>
  <c r="V306" i="22"/>
  <c r="V307" i="22"/>
  <c r="V308" i="22"/>
  <c r="V309" i="22"/>
  <c r="V310" i="22"/>
  <c r="V311" i="22"/>
  <c r="V312" i="22"/>
  <c r="V313" i="22"/>
  <c r="V314" i="22"/>
  <c r="V315" i="22"/>
  <c r="V316" i="22"/>
  <c r="V317" i="22"/>
  <c r="V318" i="22"/>
  <c r="V319" i="22"/>
  <c r="V320" i="22"/>
  <c r="V321" i="22"/>
  <c r="V322" i="22"/>
  <c r="V323" i="22"/>
  <c r="V324" i="22"/>
  <c r="V325" i="22"/>
  <c r="V326" i="22"/>
  <c r="V327" i="22"/>
  <c r="V328" i="22"/>
  <c r="V329" i="22"/>
  <c r="V330" i="22"/>
  <c r="V331" i="22"/>
  <c r="V332" i="22"/>
  <c r="V333" i="22"/>
  <c r="V334" i="22"/>
  <c r="V335" i="22"/>
  <c r="V336" i="22"/>
  <c r="V337" i="22"/>
  <c r="V338" i="22"/>
  <c r="V339" i="22"/>
  <c r="V340" i="22"/>
  <c r="V341" i="22"/>
  <c r="V342" i="22"/>
  <c r="V343" i="22"/>
  <c r="V344" i="22"/>
  <c r="V345" i="22"/>
  <c r="V346" i="22"/>
  <c r="V347" i="22"/>
  <c r="V348" i="22"/>
  <c r="V349" i="22"/>
  <c r="V350" i="22"/>
  <c r="V351" i="22"/>
  <c r="V352" i="22"/>
  <c r="V353" i="22"/>
  <c r="V354" i="22"/>
  <c r="V355" i="22"/>
  <c r="V356" i="22"/>
  <c r="V357" i="22"/>
  <c r="V358" i="22"/>
  <c r="V359" i="22"/>
  <c r="V360" i="22"/>
  <c r="V361" i="22"/>
  <c r="V362" i="22"/>
  <c r="V363" i="22"/>
  <c r="V364" i="22"/>
  <c r="V365" i="22"/>
  <c r="V366" i="22"/>
  <c r="V367" i="22"/>
  <c r="V368" i="22"/>
  <c r="V369" i="22"/>
  <c r="V370" i="22"/>
  <c r="V371" i="22"/>
  <c r="V372" i="22"/>
  <c r="V373" i="22"/>
  <c r="V374" i="22"/>
  <c r="V375" i="22"/>
  <c r="V376" i="22"/>
  <c r="V377" i="22"/>
  <c r="V378" i="22"/>
  <c r="V379" i="22"/>
  <c r="V380" i="22"/>
  <c r="V381" i="22"/>
  <c r="V382" i="22"/>
  <c r="V383" i="22"/>
  <c r="V384" i="22"/>
  <c r="V385" i="22"/>
  <c r="V386" i="22"/>
  <c r="V387" i="22"/>
  <c r="V388" i="22"/>
  <c r="V389" i="22"/>
  <c r="V390" i="22"/>
  <c r="V391" i="22"/>
  <c r="V392" i="22"/>
  <c r="V393" i="22"/>
  <c r="V394" i="22"/>
  <c r="V395" i="22"/>
  <c r="V396" i="22"/>
  <c r="V397" i="22"/>
  <c r="V398" i="22"/>
  <c r="V399" i="22"/>
  <c r="V400" i="22"/>
  <c r="V401" i="22"/>
  <c r="V402" i="22"/>
  <c r="V403" i="22"/>
  <c r="V404" i="22"/>
  <c r="V405" i="22"/>
  <c r="V406" i="22"/>
  <c r="V407" i="22"/>
  <c r="V408" i="22"/>
  <c r="V409" i="22"/>
  <c r="V410" i="22"/>
  <c r="V411" i="22"/>
  <c r="V412" i="22"/>
  <c r="V413" i="22"/>
  <c r="V414" i="22"/>
  <c r="V415" i="22"/>
  <c r="V416" i="22"/>
  <c r="V417" i="22"/>
  <c r="V418" i="22"/>
  <c r="V419" i="22"/>
  <c r="V420" i="22"/>
  <c r="V421" i="22"/>
  <c r="V422" i="22"/>
  <c r="V423" i="22"/>
  <c r="V424" i="22"/>
  <c r="V425" i="22"/>
  <c r="V426" i="22"/>
  <c r="V427" i="22"/>
  <c r="V428" i="22"/>
  <c r="V429" i="22"/>
  <c r="V430" i="22"/>
  <c r="V2" i="22"/>
  <c r="S4" i="23"/>
  <c r="T4" i="23"/>
  <c r="T6" i="23"/>
  <c r="T7" i="23"/>
  <c r="T8" i="23"/>
  <c r="T9" i="23"/>
  <c r="T10" i="23"/>
  <c r="T11" i="23"/>
  <c r="T12" i="23"/>
  <c r="T13" i="23"/>
  <c r="T14" i="23"/>
  <c r="T15" i="23"/>
  <c r="T16" i="23"/>
  <c r="T5" i="23"/>
  <c r="S6" i="23"/>
  <c r="S7" i="23"/>
  <c r="S8" i="23"/>
  <c r="S9" i="23"/>
  <c r="S10" i="23"/>
  <c r="S11" i="23"/>
  <c r="S12" i="23"/>
  <c r="S13" i="23"/>
  <c r="S14" i="23"/>
  <c r="S15" i="23"/>
  <c r="S16" i="23"/>
  <c r="S5" i="23"/>
  <c r="AA4" i="20"/>
  <c r="AA5" i="20"/>
  <c r="AA6" i="20"/>
  <c r="AA7" i="20"/>
  <c r="AA8" i="20"/>
  <c r="AA9" i="20"/>
  <c r="AA10" i="20"/>
  <c r="AA11" i="20"/>
  <c r="AA12" i="20"/>
  <c r="AA13" i="20"/>
  <c r="AA14" i="20"/>
  <c r="AA15" i="20"/>
  <c r="AA16" i="20"/>
  <c r="AA17" i="20"/>
  <c r="AA18" i="20"/>
  <c r="AA19" i="20"/>
  <c r="AA20" i="20"/>
  <c r="AA21" i="20"/>
  <c r="AA22" i="20"/>
  <c r="AA23" i="20"/>
  <c r="AA24" i="20"/>
  <c r="AA25" i="20"/>
  <c r="AA26" i="20"/>
  <c r="AA27" i="20"/>
  <c r="AA28" i="20"/>
  <c r="AA29" i="20"/>
  <c r="AA30" i="20"/>
  <c r="AA31" i="20"/>
  <c r="AA32" i="20"/>
  <c r="AA33" i="20"/>
  <c r="AA34" i="20"/>
  <c r="AA35" i="20"/>
  <c r="AA36" i="20"/>
  <c r="AA37" i="20"/>
  <c r="AA38" i="20"/>
  <c r="AA39" i="20"/>
  <c r="AA40" i="20"/>
  <c r="AA41" i="20"/>
  <c r="AA42" i="20"/>
  <c r="AA43" i="20"/>
  <c r="AA44" i="20"/>
  <c r="AA45" i="20"/>
  <c r="AA46" i="20"/>
  <c r="AA47" i="20"/>
  <c r="AA48" i="20"/>
  <c r="AA49" i="20"/>
  <c r="AA50" i="20"/>
  <c r="AA51" i="20"/>
  <c r="AA52" i="20"/>
  <c r="AA53" i="20"/>
  <c r="AA54" i="20"/>
  <c r="AA55" i="20"/>
  <c r="AA56" i="20"/>
  <c r="AA57" i="20"/>
  <c r="AA58" i="20"/>
  <c r="AA59" i="20"/>
  <c r="AA60" i="20"/>
  <c r="AA61" i="20"/>
  <c r="AA62" i="20"/>
  <c r="AA63" i="20"/>
  <c r="AA64" i="20"/>
  <c r="AA65" i="20"/>
  <c r="AA66" i="20"/>
  <c r="AA67" i="20"/>
  <c r="AA68" i="20"/>
  <c r="AA69" i="20"/>
  <c r="AA70" i="20"/>
  <c r="AA71" i="20"/>
  <c r="AA72" i="20"/>
  <c r="AA73" i="20"/>
  <c r="AA74" i="20"/>
  <c r="AA75" i="20"/>
  <c r="AA76" i="20"/>
  <c r="AA77" i="20"/>
  <c r="AA78" i="20"/>
  <c r="AA79" i="20"/>
  <c r="AA80" i="20"/>
  <c r="AA81" i="20"/>
  <c r="AA82" i="20"/>
  <c r="AA83" i="20"/>
  <c r="AA84" i="20"/>
  <c r="AA85" i="20"/>
  <c r="AA86" i="20"/>
  <c r="AA87" i="20"/>
  <c r="AA88" i="20"/>
  <c r="AA89" i="20"/>
  <c r="AA90" i="20"/>
  <c r="AA91" i="20"/>
  <c r="AA92" i="20"/>
  <c r="AA93" i="20"/>
  <c r="AA94" i="20"/>
  <c r="AA95" i="20"/>
  <c r="AA96" i="20"/>
  <c r="AA97" i="20"/>
  <c r="AA98" i="20"/>
  <c r="AA99" i="20"/>
  <c r="AA100" i="20"/>
  <c r="AA101" i="20"/>
  <c r="AA102" i="20"/>
  <c r="AA103" i="20"/>
  <c r="AA104" i="20"/>
  <c r="AA105" i="20"/>
  <c r="AA106" i="20"/>
  <c r="AA107" i="20"/>
  <c r="AA108" i="20"/>
  <c r="AA109" i="20"/>
  <c r="AA110" i="20"/>
  <c r="AA111" i="20"/>
  <c r="AA112" i="20"/>
  <c r="AA113" i="20"/>
  <c r="AA114" i="20"/>
  <c r="AA115" i="20"/>
  <c r="AA116" i="20"/>
  <c r="AA117" i="20"/>
  <c r="AA118" i="20"/>
  <c r="AA119" i="20"/>
  <c r="AA120" i="20"/>
  <c r="AA121" i="20"/>
  <c r="AA122" i="20"/>
  <c r="AA123" i="20"/>
  <c r="AA124" i="20"/>
  <c r="AA125" i="20"/>
  <c r="AA126" i="20"/>
  <c r="AA127" i="20"/>
  <c r="AA128" i="20"/>
  <c r="AA129" i="20"/>
  <c r="AA130" i="20"/>
  <c r="AA131" i="20"/>
  <c r="AA132" i="20"/>
  <c r="AA133" i="20"/>
  <c r="AA134" i="20"/>
  <c r="AA135" i="20"/>
  <c r="AA136" i="20"/>
  <c r="AA137" i="20"/>
  <c r="AA138" i="20"/>
  <c r="AA139" i="20"/>
  <c r="AA140" i="20"/>
  <c r="AA141" i="20"/>
  <c r="AA142" i="20"/>
  <c r="AA143" i="20"/>
  <c r="AA144" i="20"/>
  <c r="AA145" i="20"/>
  <c r="AA146" i="20"/>
  <c r="AA147" i="20"/>
  <c r="AA148" i="20"/>
  <c r="AA149" i="20"/>
  <c r="AA150" i="20"/>
  <c r="AA151" i="20"/>
  <c r="AA152" i="20"/>
  <c r="AA153" i="20"/>
  <c r="AA154" i="20"/>
  <c r="AA155" i="20"/>
  <c r="AA156" i="20"/>
  <c r="AA157" i="20"/>
  <c r="AA158" i="20"/>
  <c r="AA159" i="20"/>
  <c r="AA160" i="20"/>
  <c r="AA161" i="20"/>
  <c r="AA162" i="20"/>
  <c r="AA163" i="20"/>
  <c r="AA164" i="20"/>
  <c r="AA165" i="20"/>
  <c r="AA166" i="20"/>
  <c r="AA167" i="20"/>
  <c r="AA168" i="20"/>
  <c r="AA169" i="20"/>
  <c r="AA170" i="20"/>
  <c r="AA171" i="20"/>
  <c r="AA172" i="20"/>
  <c r="AA173" i="20"/>
  <c r="AA174" i="20"/>
  <c r="AA175" i="20"/>
  <c r="AA176" i="20"/>
  <c r="AA177" i="20"/>
  <c r="AA178" i="20"/>
  <c r="AA179" i="20"/>
  <c r="AA180" i="20"/>
  <c r="AA181" i="20"/>
  <c r="AA182" i="20"/>
  <c r="AA183" i="20"/>
  <c r="AA184" i="20"/>
  <c r="AA185" i="20"/>
  <c r="AA186" i="20"/>
  <c r="AA187" i="20"/>
  <c r="AA188" i="20"/>
  <c r="AA189" i="20"/>
  <c r="AA190" i="20"/>
  <c r="AA191" i="20"/>
  <c r="AA192" i="20"/>
  <c r="AA193" i="20"/>
  <c r="AA194" i="20"/>
  <c r="AA195" i="20"/>
  <c r="AA196" i="20"/>
  <c r="AA197" i="20"/>
  <c r="AA198" i="20"/>
  <c r="AA199" i="20"/>
  <c r="AA200" i="20"/>
  <c r="AA201" i="20"/>
  <c r="AA202" i="20"/>
  <c r="AA203" i="20"/>
  <c r="AA204" i="20"/>
  <c r="AA205" i="20"/>
  <c r="AA206" i="20"/>
  <c r="AA207" i="20"/>
  <c r="AA208" i="20"/>
  <c r="AA209" i="20"/>
  <c r="AA210" i="20"/>
  <c r="AA211" i="20"/>
  <c r="AA212" i="20"/>
  <c r="AA213" i="20"/>
  <c r="AA214" i="20"/>
  <c r="AA215" i="20"/>
  <c r="AA216" i="20"/>
  <c r="AA217" i="20"/>
  <c r="AA218" i="20"/>
  <c r="AA219" i="20"/>
  <c r="AA220" i="20"/>
  <c r="AA221" i="20"/>
  <c r="AA222" i="20"/>
  <c r="AA223" i="20"/>
  <c r="AA224" i="20"/>
  <c r="AA225" i="20"/>
  <c r="AA226" i="20"/>
  <c r="AA227" i="20"/>
  <c r="AA228" i="20"/>
  <c r="AA229" i="20"/>
  <c r="AA230" i="20"/>
  <c r="AA231" i="20"/>
  <c r="AA232" i="20"/>
  <c r="AA233" i="20"/>
  <c r="AA234" i="20"/>
  <c r="AA235" i="20"/>
  <c r="AA236" i="20"/>
  <c r="AA237" i="20"/>
  <c r="AA238" i="20"/>
  <c r="AA239" i="20"/>
  <c r="AA240" i="20"/>
  <c r="AA241" i="20"/>
  <c r="AA242" i="20"/>
  <c r="AA243" i="20"/>
  <c r="AA244" i="20"/>
  <c r="AA245" i="20"/>
  <c r="AA246" i="20"/>
  <c r="AA247" i="20"/>
  <c r="AA248" i="20"/>
  <c r="AA249" i="20"/>
  <c r="AA250" i="20"/>
  <c r="AA251" i="20"/>
  <c r="AA252" i="20"/>
  <c r="AA253" i="20"/>
  <c r="AA254" i="20"/>
  <c r="AA255" i="20"/>
  <c r="AA256" i="20"/>
  <c r="AA257" i="20"/>
  <c r="AA258" i="20"/>
  <c r="AA259" i="20"/>
  <c r="AA260" i="20"/>
  <c r="AA261" i="20"/>
  <c r="AA262" i="20"/>
  <c r="AA263" i="20"/>
  <c r="AA264" i="20"/>
  <c r="AA265" i="20"/>
  <c r="AA266" i="20"/>
  <c r="AA267" i="20"/>
  <c r="AA268" i="20"/>
  <c r="AA269" i="20"/>
  <c r="AA270" i="20"/>
  <c r="AA271" i="20"/>
  <c r="AA272" i="20"/>
  <c r="AA273" i="20"/>
  <c r="AA274" i="20"/>
  <c r="AA275" i="20"/>
  <c r="AA276" i="20"/>
  <c r="AA277" i="20"/>
  <c r="AA278" i="20"/>
  <c r="AA279" i="20"/>
  <c r="AA280" i="20"/>
  <c r="AA281" i="20"/>
  <c r="AA282" i="20"/>
  <c r="AA283" i="20"/>
  <c r="AA284" i="20"/>
  <c r="AA285" i="20"/>
  <c r="AA286" i="20"/>
  <c r="AA287" i="20"/>
  <c r="AA288" i="20"/>
  <c r="AA289" i="20"/>
  <c r="AA290" i="20"/>
  <c r="AA291" i="20"/>
  <c r="AA292" i="20"/>
  <c r="AA293" i="20"/>
  <c r="AA294" i="20"/>
  <c r="AA295" i="20"/>
  <c r="AA296" i="20"/>
  <c r="AA297" i="20"/>
  <c r="AA298" i="20"/>
  <c r="AA299" i="20"/>
  <c r="AA300" i="20"/>
  <c r="AA301" i="20"/>
  <c r="AA302" i="20"/>
  <c r="AA303" i="20"/>
  <c r="AA304" i="20"/>
  <c r="AA305" i="20"/>
  <c r="AA306" i="20"/>
  <c r="AA307" i="20"/>
  <c r="AA308" i="20"/>
  <c r="AA309" i="20"/>
  <c r="AA310" i="20"/>
  <c r="AA311" i="20"/>
  <c r="AA312" i="20"/>
  <c r="AA313" i="20"/>
  <c r="AA314" i="20"/>
  <c r="AA315" i="20"/>
  <c r="AA316" i="20"/>
  <c r="AA317" i="20"/>
  <c r="AA318" i="20"/>
  <c r="AA319" i="20"/>
  <c r="AA320" i="20"/>
  <c r="AA321" i="20"/>
  <c r="AA322" i="20"/>
  <c r="AA323" i="20"/>
  <c r="AA324" i="20"/>
  <c r="AA325" i="20"/>
  <c r="AA326" i="20"/>
  <c r="AA327" i="20"/>
  <c r="AA328" i="20"/>
  <c r="AA329" i="20"/>
  <c r="AA330" i="20"/>
  <c r="AA331" i="20"/>
  <c r="AA332" i="20"/>
  <c r="AA333" i="20"/>
  <c r="AA334" i="20"/>
  <c r="AA335" i="20"/>
  <c r="AA336" i="20"/>
  <c r="AA337" i="20"/>
  <c r="AA338" i="20"/>
  <c r="AA339" i="20"/>
  <c r="AA340" i="20"/>
  <c r="AA341" i="20"/>
  <c r="AA342" i="20"/>
  <c r="AA343" i="20"/>
  <c r="AA344" i="20"/>
  <c r="AA345" i="20"/>
  <c r="AA346" i="20"/>
  <c r="AA347" i="20"/>
  <c r="AA348" i="20"/>
  <c r="AA349" i="20"/>
  <c r="AA350" i="20"/>
  <c r="AA351" i="20"/>
  <c r="AA352" i="20"/>
  <c r="AA353" i="20"/>
  <c r="AA354" i="20"/>
  <c r="AA355" i="20"/>
  <c r="AA356" i="20"/>
  <c r="AA357" i="20"/>
  <c r="AA358" i="20"/>
  <c r="AA359" i="20"/>
  <c r="AA360" i="20"/>
  <c r="AA361" i="20"/>
  <c r="AA362" i="20"/>
  <c r="AA363" i="20"/>
  <c r="AA364" i="20"/>
  <c r="AA365" i="20"/>
  <c r="AA366" i="20"/>
  <c r="AA367" i="20"/>
  <c r="AA368" i="20"/>
  <c r="AA369" i="20"/>
  <c r="AA370" i="20"/>
  <c r="AA371" i="20"/>
  <c r="AA372" i="20"/>
  <c r="AA373" i="20"/>
  <c r="AA374" i="20"/>
  <c r="AA375" i="20"/>
  <c r="AA376" i="20"/>
  <c r="AA377" i="20"/>
  <c r="AA378" i="20"/>
  <c r="AA379" i="20"/>
  <c r="AA380" i="20"/>
  <c r="AA381" i="20"/>
  <c r="AA382" i="20"/>
  <c r="AA383" i="20"/>
  <c r="AA384" i="20"/>
  <c r="AA385" i="20"/>
  <c r="AA386" i="20"/>
  <c r="AA387" i="20"/>
  <c r="AA388" i="20"/>
  <c r="AA389" i="20"/>
  <c r="AA390" i="20"/>
  <c r="AA391" i="20"/>
  <c r="AA392" i="20"/>
  <c r="AA393" i="20"/>
  <c r="AA394" i="20"/>
  <c r="AA395" i="20"/>
  <c r="AA396" i="20"/>
  <c r="AA397" i="20"/>
  <c r="AA398" i="20"/>
  <c r="AA399" i="20"/>
  <c r="AA400" i="20"/>
  <c r="AA401" i="20"/>
  <c r="AA402" i="20"/>
  <c r="AA403" i="20"/>
  <c r="AA404" i="20"/>
  <c r="AA405" i="20"/>
  <c r="AA406" i="20"/>
  <c r="AA407" i="20"/>
  <c r="AA408" i="20"/>
  <c r="AA409" i="20"/>
  <c r="AA410" i="20"/>
  <c r="AA411" i="20"/>
  <c r="AA412" i="20"/>
  <c r="AA413" i="20"/>
  <c r="AA414" i="20"/>
  <c r="AA415" i="20"/>
  <c r="AA416" i="20"/>
  <c r="AA417" i="20"/>
  <c r="AA418" i="20"/>
  <c r="AA419" i="20"/>
  <c r="AA420" i="20"/>
  <c r="AA421" i="20"/>
  <c r="AA422" i="20"/>
  <c r="AA423" i="20"/>
  <c r="AA424" i="20"/>
  <c r="AA425" i="20"/>
  <c r="AA426" i="20"/>
  <c r="AA427" i="20"/>
  <c r="AA428" i="20"/>
  <c r="AA429" i="20"/>
  <c r="AA430" i="20"/>
  <c r="AA431" i="20"/>
  <c r="AA3" i="20"/>
  <c r="V7" i="20"/>
  <c r="V19" i="20"/>
  <c r="V15" i="20"/>
  <c r="V3" i="20"/>
  <c r="V21" i="20"/>
  <c r="V5" i="20"/>
  <c r="V4" i="20"/>
  <c r="V22" i="20"/>
  <c r="V9" i="20"/>
  <c r="V16" i="20"/>
  <c r="V20" i="20"/>
  <c r="V8" i="20"/>
  <c r="V17" i="20"/>
  <c r="V6" i="20"/>
  <c r="V12" i="20"/>
  <c r="V13" i="20"/>
  <c r="V14" i="20"/>
  <c r="V18" i="20"/>
  <c r="V10" i="20"/>
  <c r="V23" i="20"/>
  <c r="V24" i="20"/>
  <c r="V11" i="20"/>
  <c r="Q35" i="21"/>
  <c r="Q34" i="21"/>
  <c r="Q33" i="21"/>
  <c r="Q32" i="21"/>
  <c r="Q31" i="21"/>
  <c r="Q30" i="21"/>
  <c r="Q29" i="21"/>
  <c r="Q28" i="21"/>
  <c r="Q27" i="21"/>
  <c r="Q26" i="21"/>
  <c r="N10" i="21"/>
  <c r="N12" i="21"/>
  <c r="N20" i="21"/>
  <c r="N16" i="21"/>
  <c r="N3" i="21"/>
  <c r="N6" i="21"/>
  <c r="N19" i="21"/>
  <c r="N9" i="21"/>
  <c r="N15" i="21"/>
  <c r="N7" i="21"/>
  <c r="N4" i="21"/>
  <c r="N5" i="21"/>
  <c r="N17" i="21"/>
  <c r="N14" i="21"/>
  <c r="N22" i="21"/>
  <c r="N11" i="21"/>
  <c r="N18" i="21"/>
  <c r="N21" i="21"/>
  <c r="N8" i="21"/>
  <c r="AU3" i="18"/>
  <c r="AU4" i="18"/>
  <c r="AU5" i="18"/>
  <c r="AU6" i="18"/>
  <c r="AU7" i="18"/>
  <c r="AU8" i="18"/>
  <c r="AU9" i="18"/>
  <c r="AU10" i="18"/>
  <c r="AU11" i="18"/>
  <c r="AU12" i="18"/>
  <c r="AU13" i="18"/>
  <c r="AU14" i="18"/>
  <c r="AU15" i="18"/>
  <c r="AU16" i="18"/>
  <c r="AU17" i="18"/>
  <c r="AU18" i="18"/>
  <c r="AU19" i="18"/>
  <c r="AU20" i="18"/>
  <c r="AU21" i="18"/>
  <c r="AU22" i="18"/>
  <c r="AU23" i="18"/>
  <c r="AU24" i="18"/>
  <c r="AU25" i="18"/>
  <c r="AU26" i="18"/>
  <c r="AU27" i="18"/>
  <c r="AU28" i="18"/>
  <c r="AU29" i="18"/>
  <c r="AU30" i="18"/>
  <c r="AU31" i="18"/>
  <c r="AU32" i="18"/>
  <c r="AU33" i="18"/>
  <c r="AU34" i="18"/>
  <c r="AU35" i="18"/>
  <c r="AU36" i="18"/>
  <c r="AU37" i="18"/>
  <c r="AU38" i="18"/>
  <c r="AU39" i="18"/>
  <c r="AU40" i="18"/>
  <c r="AU41" i="18"/>
  <c r="AU42" i="18"/>
  <c r="AU43" i="18"/>
  <c r="AU44" i="18"/>
  <c r="AU45" i="18"/>
  <c r="AU46" i="18"/>
  <c r="AU47" i="18"/>
  <c r="AU48" i="18"/>
  <c r="AU49" i="18"/>
  <c r="AU50" i="18"/>
  <c r="AU51" i="18"/>
  <c r="AU52" i="18"/>
  <c r="AU53" i="18"/>
  <c r="AU54" i="18"/>
  <c r="AU55" i="18"/>
  <c r="AU56" i="18"/>
  <c r="AU57" i="18"/>
  <c r="AU58" i="18"/>
  <c r="AU59" i="18"/>
  <c r="AU60" i="18"/>
  <c r="AU61" i="18"/>
  <c r="AU62" i="18"/>
  <c r="AU63" i="18"/>
  <c r="AU64" i="18"/>
  <c r="AU65" i="18"/>
  <c r="AU66" i="18"/>
  <c r="AU67" i="18"/>
  <c r="AU68" i="18"/>
  <c r="AU69" i="18"/>
  <c r="AU70" i="18"/>
  <c r="AU71" i="18"/>
  <c r="AU72" i="18"/>
  <c r="AU73" i="18"/>
  <c r="AU74" i="18"/>
  <c r="AU75" i="18"/>
  <c r="AU76" i="18"/>
  <c r="AU77" i="18"/>
  <c r="AU78" i="18"/>
  <c r="AU79" i="18"/>
  <c r="AU80" i="18"/>
  <c r="AU81" i="18"/>
  <c r="AU82" i="18"/>
  <c r="AU83" i="18"/>
  <c r="AU84" i="18"/>
  <c r="AU85" i="18"/>
  <c r="AU86" i="18"/>
  <c r="AU87" i="18"/>
  <c r="AU88" i="18"/>
  <c r="AU89" i="18"/>
  <c r="AU90" i="18"/>
  <c r="AU91" i="18"/>
  <c r="AU92" i="18"/>
  <c r="AU93" i="18"/>
  <c r="AU94" i="18"/>
  <c r="AU95" i="18"/>
  <c r="AU96" i="18"/>
  <c r="AU97" i="18"/>
  <c r="AU98" i="18"/>
  <c r="AU99" i="18"/>
  <c r="AU100" i="18"/>
  <c r="AU101" i="18"/>
  <c r="AU102" i="18"/>
  <c r="AU103" i="18"/>
  <c r="AU104" i="18"/>
  <c r="AU105" i="18"/>
  <c r="AU106" i="18"/>
  <c r="AU107" i="18"/>
  <c r="AU108" i="18"/>
  <c r="AU109" i="18"/>
  <c r="AU110" i="18"/>
  <c r="AU111" i="18"/>
  <c r="AU112" i="18"/>
  <c r="AU113" i="18"/>
  <c r="AU114" i="18"/>
  <c r="AU115" i="18"/>
  <c r="AU116" i="18"/>
  <c r="AU117" i="18"/>
  <c r="AU118" i="18"/>
  <c r="AU119" i="18"/>
  <c r="AU120" i="18"/>
  <c r="AU121" i="18"/>
  <c r="AU122" i="18"/>
  <c r="AU123" i="18"/>
  <c r="AU124" i="18"/>
  <c r="AU125" i="18"/>
  <c r="AU126" i="18"/>
  <c r="AU127" i="18"/>
  <c r="AU128" i="18"/>
  <c r="AU129" i="18"/>
  <c r="AU130" i="18"/>
  <c r="AU131" i="18"/>
  <c r="AU132" i="18"/>
  <c r="AU133" i="18"/>
  <c r="AU134" i="18"/>
  <c r="AU135" i="18"/>
  <c r="AU136" i="18"/>
  <c r="AU137" i="18"/>
  <c r="AU138" i="18"/>
  <c r="AU139" i="18"/>
  <c r="AU140" i="18"/>
  <c r="AU141" i="18"/>
  <c r="AU142" i="18"/>
  <c r="AU143" i="18"/>
  <c r="AU144" i="18"/>
  <c r="AU145" i="18"/>
  <c r="AU146" i="18"/>
  <c r="AU147" i="18"/>
  <c r="AU148" i="18"/>
  <c r="AU149" i="18"/>
  <c r="AU150" i="18"/>
  <c r="AU151" i="18"/>
  <c r="AU152" i="18"/>
  <c r="AU153" i="18"/>
  <c r="AU154" i="18"/>
  <c r="AU155" i="18"/>
  <c r="AU156" i="18"/>
  <c r="AU157" i="18"/>
  <c r="AU158" i="18"/>
  <c r="AU159" i="18"/>
  <c r="AU160" i="18"/>
  <c r="AU161" i="18"/>
  <c r="AU162" i="18"/>
  <c r="AU163" i="18"/>
  <c r="AU164" i="18"/>
  <c r="AU165" i="18"/>
  <c r="AU166" i="18"/>
  <c r="AU167" i="18"/>
  <c r="AU168" i="18"/>
  <c r="AU169" i="18"/>
  <c r="AU170" i="18"/>
  <c r="AU171" i="18"/>
  <c r="AU172" i="18"/>
  <c r="AU173" i="18"/>
  <c r="AU174" i="18"/>
  <c r="AU175" i="18"/>
  <c r="AU176" i="18"/>
  <c r="AU177" i="18"/>
  <c r="AU178" i="18"/>
  <c r="AU179" i="18"/>
  <c r="AU180" i="18"/>
  <c r="AU181" i="18"/>
  <c r="AU182" i="18"/>
  <c r="AU183" i="18"/>
  <c r="AU184" i="18"/>
  <c r="AU185" i="18"/>
  <c r="AU186" i="18"/>
  <c r="AU187" i="18"/>
  <c r="AU188" i="18"/>
  <c r="AU189" i="18"/>
  <c r="AU190" i="18"/>
  <c r="AU191" i="18"/>
  <c r="AU192" i="18"/>
  <c r="AU193" i="18"/>
  <c r="AU194" i="18"/>
  <c r="AU195" i="18"/>
  <c r="AU196" i="18"/>
  <c r="AU197" i="18"/>
  <c r="AU198" i="18"/>
  <c r="AU199" i="18"/>
  <c r="AU200" i="18"/>
  <c r="AU201" i="18"/>
  <c r="AU202" i="18"/>
  <c r="AU203" i="18"/>
  <c r="AU204" i="18"/>
  <c r="AU205" i="18"/>
  <c r="AU206" i="18"/>
  <c r="AU207" i="18"/>
  <c r="AU208" i="18"/>
  <c r="AU209" i="18"/>
  <c r="AU210" i="18"/>
  <c r="AU211" i="18"/>
  <c r="AU212" i="18"/>
  <c r="AU213" i="18"/>
  <c r="AU214" i="18"/>
  <c r="AU215" i="18"/>
  <c r="AU216" i="18"/>
  <c r="AU217" i="18"/>
  <c r="AU218" i="18"/>
  <c r="AU219" i="18"/>
  <c r="AU220" i="18"/>
  <c r="AU221" i="18"/>
  <c r="AU222" i="18"/>
  <c r="AU223" i="18"/>
  <c r="AU224" i="18"/>
  <c r="AU225" i="18"/>
  <c r="AU226" i="18"/>
  <c r="AU227" i="18"/>
  <c r="AU228" i="18"/>
  <c r="AU229" i="18"/>
  <c r="AU230" i="18"/>
  <c r="AU231" i="18"/>
  <c r="AU232" i="18"/>
  <c r="AU233" i="18"/>
  <c r="AU234" i="18"/>
  <c r="AU235" i="18"/>
  <c r="AU236" i="18"/>
  <c r="AU237" i="18"/>
  <c r="AU238" i="18"/>
  <c r="AU239" i="18"/>
  <c r="AU240" i="18"/>
  <c r="AU241" i="18"/>
  <c r="AU242" i="18"/>
  <c r="AU243" i="18"/>
  <c r="AU244" i="18"/>
  <c r="AU245" i="18"/>
  <c r="AU246" i="18"/>
  <c r="AU247" i="18"/>
  <c r="AU248" i="18"/>
  <c r="AU249" i="18"/>
  <c r="AU250" i="18"/>
  <c r="AU251" i="18"/>
  <c r="AU252" i="18"/>
  <c r="AU253" i="18"/>
  <c r="AU254" i="18"/>
  <c r="AU255" i="18"/>
  <c r="AU256" i="18"/>
  <c r="AU257" i="18"/>
  <c r="AU258" i="18"/>
  <c r="AU259" i="18"/>
  <c r="AU260" i="18"/>
  <c r="AU261" i="18"/>
  <c r="AU262" i="18"/>
  <c r="AU263" i="18"/>
  <c r="AU264" i="18"/>
  <c r="AU265" i="18"/>
  <c r="AU266" i="18"/>
  <c r="AU267" i="18"/>
  <c r="AU268" i="18"/>
  <c r="AU269" i="18"/>
  <c r="AU270" i="18"/>
  <c r="AU271" i="18"/>
  <c r="AU272" i="18"/>
  <c r="AU273" i="18"/>
  <c r="AU274" i="18"/>
  <c r="AU275" i="18"/>
  <c r="AU276" i="18"/>
  <c r="AU277" i="18"/>
  <c r="AU278" i="18"/>
  <c r="AU279" i="18"/>
  <c r="AU280" i="18"/>
  <c r="AU281" i="18"/>
  <c r="AU282" i="18"/>
  <c r="AU283" i="18"/>
  <c r="AU284" i="18"/>
  <c r="AU285" i="18"/>
  <c r="AU286" i="18"/>
  <c r="AU287" i="18"/>
  <c r="AU288" i="18"/>
  <c r="AU289" i="18"/>
  <c r="AU290" i="18"/>
  <c r="AU291" i="18"/>
  <c r="AU292" i="18"/>
  <c r="AU293" i="18"/>
  <c r="AU294" i="18"/>
  <c r="AU295" i="18"/>
  <c r="AU296" i="18"/>
  <c r="AU297" i="18"/>
  <c r="AU298" i="18"/>
  <c r="AU299" i="18"/>
  <c r="AU300" i="18"/>
  <c r="AU301" i="18"/>
  <c r="AU302" i="18"/>
  <c r="AU303" i="18"/>
  <c r="AU304" i="18"/>
  <c r="AU305" i="18"/>
  <c r="AU306" i="18"/>
  <c r="AU307" i="18"/>
  <c r="AU308" i="18"/>
  <c r="AU309" i="18"/>
  <c r="AU310" i="18"/>
  <c r="AU311" i="18"/>
  <c r="AU312" i="18"/>
  <c r="AU313" i="18"/>
  <c r="AU314" i="18"/>
  <c r="AU315" i="18"/>
  <c r="AU316" i="18"/>
  <c r="AU317" i="18"/>
  <c r="AU318" i="18"/>
  <c r="AU319" i="18"/>
  <c r="AU320" i="18"/>
  <c r="AU321" i="18"/>
  <c r="AU322" i="18"/>
  <c r="AU323" i="18"/>
  <c r="AU324" i="18"/>
  <c r="AU325" i="18"/>
  <c r="AU326" i="18"/>
  <c r="AU327" i="18"/>
  <c r="AU328" i="18"/>
  <c r="AU329" i="18"/>
  <c r="AU330" i="18"/>
  <c r="AU331" i="18"/>
  <c r="AU332" i="18"/>
  <c r="AU333" i="18"/>
  <c r="AU334" i="18"/>
  <c r="AU335" i="18"/>
  <c r="AU336" i="18"/>
  <c r="AU337" i="18"/>
  <c r="AU338" i="18"/>
  <c r="AU339" i="18"/>
  <c r="AU340" i="18"/>
  <c r="AU341" i="18"/>
  <c r="AU342" i="18"/>
  <c r="AU343" i="18"/>
  <c r="AU344" i="18"/>
  <c r="AU345" i="18"/>
  <c r="AU346" i="18"/>
  <c r="AU347" i="18"/>
  <c r="AU348" i="18"/>
  <c r="AU349" i="18"/>
  <c r="AU350" i="18"/>
  <c r="AU351" i="18"/>
  <c r="AU352" i="18"/>
  <c r="AU353" i="18"/>
  <c r="AU354" i="18"/>
  <c r="AU355" i="18"/>
  <c r="AU356" i="18"/>
  <c r="AU357" i="18"/>
  <c r="AU358" i="18"/>
  <c r="AU359" i="18"/>
  <c r="AU360" i="18"/>
  <c r="AU361" i="18"/>
  <c r="AU362" i="18"/>
  <c r="AU363" i="18"/>
  <c r="AU364" i="18"/>
  <c r="AU365" i="18"/>
  <c r="AU366" i="18"/>
  <c r="AU367" i="18"/>
  <c r="AU368" i="18"/>
  <c r="AU369" i="18"/>
  <c r="AU370" i="18"/>
  <c r="AU371" i="18"/>
  <c r="AU372" i="18"/>
  <c r="AU373" i="18"/>
  <c r="AU374" i="18"/>
  <c r="AU375" i="18"/>
  <c r="AU376" i="18"/>
  <c r="AU377" i="18"/>
  <c r="AU378" i="18"/>
  <c r="AU379" i="18"/>
  <c r="AU380" i="18"/>
  <c r="AU381" i="18"/>
  <c r="AU382" i="18"/>
  <c r="AU383" i="18"/>
  <c r="AU384" i="18"/>
  <c r="AU385" i="18"/>
  <c r="AU386" i="18"/>
  <c r="AU387" i="18"/>
  <c r="AU388" i="18"/>
  <c r="AU389" i="18"/>
  <c r="AU390" i="18"/>
  <c r="AU391" i="18"/>
  <c r="AU392" i="18"/>
  <c r="AU393" i="18"/>
  <c r="AU394" i="18"/>
  <c r="AU395" i="18"/>
  <c r="AU396" i="18"/>
  <c r="AU397" i="18"/>
  <c r="AU398" i="18"/>
  <c r="AU399" i="18"/>
  <c r="AU400" i="18"/>
  <c r="AU401" i="18"/>
  <c r="AU402" i="18"/>
  <c r="AU403" i="18"/>
  <c r="AU404" i="18"/>
  <c r="AU405" i="18"/>
  <c r="AU406" i="18"/>
  <c r="AU407" i="18"/>
  <c r="AU408" i="18"/>
  <c r="AU409" i="18"/>
  <c r="AU410" i="18"/>
  <c r="AU411" i="18"/>
  <c r="AU412" i="18"/>
  <c r="AU413" i="18"/>
  <c r="AU414" i="18"/>
  <c r="AU415" i="18"/>
  <c r="AU416" i="18"/>
  <c r="AU417" i="18"/>
  <c r="AU418" i="18"/>
  <c r="AU419" i="18"/>
  <c r="AU420" i="18"/>
  <c r="AU421" i="18"/>
  <c r="AU422" i="18"/>
  <c r="AU423" i="18"/>
  <c r="AU424" i="18"/>
  <c r="AU425" i="18"/>
  <c r="AU426" i="18"/>
  <c r="AU427" i="18"/>
  <c r="AU428" i="18"/>
  <c r="AU429" i="18"/>
  <c r="AU430" i="18"/>
  <c r="AU431" i="18"/>
  <c r="AU432" i="18"/>
  <c r="AU2" i="18"/>
  <c r="F432" i="18"/>
  <c r="F431" i="18"/>
  <c r="D38" i="18"/>
  <c r="D251" i="18"/>
  <c r="D252" i="18"/>
  <c r="D169" i="18"/>
  <c r="D253" i="18"/>
  <c r="D254" i="18"/>
  <c r="D255" i="18"/>
  <c r="D256" i="18"/>
  <c r="D257" i="18"/>
  <c r="D104" i="18"/>
  <c r="D258" i="18"/>
  <c r="D43" i="18"/>
  <c r="D204" i="18"/>
  <c r="D184" i="18"/>
  <c r="D259" i="18"/>
  <c r="D76" i="18"/>
  <c r="D260" i="18"/>
  <c r="D261" i="18"/>
  <c r="D262" i="18"/>
  <c r="D263" i="18"/>
  <c r="D187" i="18"/>
  <c r="D264" i="18"/>
  <c r="D265" i="18"/>
  <c r="D266" i="18"/>
  <c r="D98" i="18"/>
  <c r="D139" i="18"/>
  <c r="D77" i="18"/>
  <c r="D31" i="18"/>
  <c r="D137" i="18"/>
  <c r="D267" i="18"/>
  <c r="D136" i="18"/>
  <c r="D268" i="18"/>
  <c r="D179" i="18"/>
  <c r="D269" i="18"/>
  <c r="D270" i="18"/>
  <c r="D203" i="18"/>
  <c r="D271" i="18"/>
  <c r="D272" i="18"/>
  <c r="D140" i="18"/>
  <c r="D273" i="18"/>
  <c r="D274" i="18"/>
  <c r="D138" i="18"/>
  <c r="D275" i="18"/>
  <c r="D276" i="18"/>
  <c r="D124" i="18"/>
  <c r="D277" i="18"/>
  <c r="D278" i="18"/>
  <c r="D279" i="18"/>
  <c r="D280" i="18"/>
  <c r="D33" i="18"/>
  <c r="D221" i="18"/>
  <c r="D281" i="18"/>
  <c r="D282" i="18"/>
  <c r="D283" i="18"/>
  <c r="D284" i="18"/>
  <c r="D285" i="18"/>
  <c r="D286" i="18"/>
  <c r="D39" i="18"/>
  <c r="D287" i="18"/>
  <c r="D288" i="18"/>
  <c r="D289" i="18"/>
  <c r="D205" i="18"/>
  <c r="D290" i="18"/>
  <c r="D167" i="18"/>
  <c r="D291" i="18"/>
  <c r="D220" i="18"/>
  <c r="D105" i="18"/>
  <c r="D292" i="18"/>
  <c r="D175" i="18"/>
  <c r="D293" i="18"/>
  <c r="D224" i="18"/>
  <c r="D206" i="18"/>
  <c r="D113" i="18"/>
  <c r="D234" i="18"/>
  <c r="D294" i="18"/>
  <c r="D207" i="18"/>
  <c r="D66" i="18"/>
  <c r="D295" i="18"/>
  <c r="D296" i="18"/>
  <c r="D30" i="18"/>
  <c r="D166" i="18"/>
  <c r="D297" i="18"/>
  <c r="D128" i="18"/>
  <c r="D44" i="18"/>
  <c r="D244" i="18"/>
  <c r="D298" i="18"/>
  <c r="D299" i="18"/>
  <c r="D52" i="18"/>
  <c r="D135" i="18"/>
  <c r="D141" i="18"/>
  <c r="D300" i="18"/>
  <c r="D193" i="18"/>
  <c r="D87" i="18"/>
  <c r="D301" i="18"/>
  <c r="D94" i="18"/>
  <c r="D142" i="18"/>
  <c r="D226" i="18"/>
  <c r="D302" i="18"/>
  <c r="D199" i="18"/>
  <c r="D106" i="18"/>
  <c r="D233" i="18"/>
  <c r="D232" i="18"/>
  <c r="D223" i="18"/>
  <c r="D303" i="18"/>
  <c r="D304" i="18"/>
  <c r="D59" i="18"/>
  <c r="D27" i="18"/>
  <c r="D2" i="18"/>
  <c r="D305" i="18"/>
  <c r="D16" i="18"/>
  <c r="D240" i="18"/>
  <c r="D222" i="18"/>
  <c r="D306" i="18"/>
  <c r="D45" i="18"/>
  <c r="D75" i="18"/>
  <c r="D5" i="18"/>
  <c r="D307" i="18"/>
  <c r="D72" i="18"/>
  <c r="D208" i="18"/>
  <c r="D97" i="18"/>
  <c r="D191" i="18"/>
  <c r="D308" i="18"/>
  <c r="D110" i="18"/>
  <c r="D309" i="18"/>
  <c r="D99" i="18"/>
  <c r="D209" i="18"/>
  <c r="D22" i="18"/>
  <c r="D231" i="18"/>
  <c r="D230" i="18"/>
  <c r="D238" i="18"/>
  <c r="D60" i="18"/>
  <c r="D310" i="18"/>
  <c r="D311" i="18"/>
  <c r="D312" i="18"/>
  <c r="D313" i="18"/>
  <c r="D229" i="18"/>
  <c r="D314" i="18"/>
  <c r="D315" i="18"/>
  <c r="D316" i="18"/>
  <c r="D317" i="18"/>
  <c r="D225" i="18"/>
  <c r="D118" i="18"/>
  <c r="D109" i="18"/>
  <c r="D318" i="18"/>
  <c r="D161" i="18"/>
  <c r="D58" i="18"/>
  <c r="D62" i="18"/>
  <c r="D319" i="18"/>
  <c r="D20" i="18"/>
  <c r="D130" i="18"/>
  <c r="D210" i="18"/>
  <c r="D211" i="18"/>
  <c r="D320" i="18"/>
  <c r="D321" i="18"/>
  <c r="D236" i="18"/>
  <c r="D92" i="18"/>
  <c r="D322" i="18"/>
  <c r="D180" i="18"/>
  <c r="D323" i="18"/>
  <c r="D324" i="18"/>
  <c r="D212" i="18"/>
  <c r="D325" i="18"/>
  <c r="D26" i="18"/>
  <c r="D168" i="18"/>
  <c r="D56" i="18"/>
  <c r="D143" i="18"/>
  <c r="D326" i="18"/>
  <c r="D42" i="18"/>
  <c r="D13" i="18"/>
  <c r="D228" i="18"/>
  <c r="D327" i="18"/>
  <c r="D120" i="18"/>
  <c r="D328" i="18"/>
  <c r="D213" i="18"/>
  <c r="D68" i="18"/>
  <c r="D329" i="18"/>
  <c r="D14" i="18"/>
  <c r="D330" i="18"/>
  <c r="D331" i="18"/>
  <c r="D46" i="18"/>
  <c r="D71" i="18"/>
  <c r="D249" i="18"/>
  <c r="D241" i="18"/>
  <c r="D332" i="18"/>
  <c r="D74" i="18"/>
  <c r="D55" i="18"/>
  <c r="D121" i="18"/>
  <c r="D80" i="18"/>
  <c r="D333" i="18"/>
  <c r="D334" i="18"/>
  <c r="D116" i="18"/>
  <c r="D214" i="18"/>
  <c r="D103" i="18"/>
  <c r="D335" i="18"/>
  <c r="D215" i="18"/>
  <c r="D336" i="18"/>
  <c r="D144" i="18"/>
  <c r="D145" i="18"/>
  <c r="D337" i="18"/>
  <c r="D146" i="18"/>
  <c r="D147" i="18"/>
  <c r="D338" i="18"/>
  <c r="D123" i="18"/>
  <c r="D160" i="18"/>
  <c r="D125" i="18"/>
  <c r="D122" i="18"/>
  <c r="D148" i="18"/>
  <c r="D192" i="18"/>
  <c r="D117" i="18"/>
  <c r="D185" i="18"/>
  <c r="D170" i="18"/>
  <c r="D96" i="18"/>
  <c r="D189" i="18"/>
  <c r="D339" i="18"/>
  <c r="D243" i="18"/>
  <c r="D340" i="18"/>
  <c r="D216" i="18"/>
  <c r="D341" i="18"/>
  <c r="D172" i="18"/>
  <c r="D342" i="18"/>
  <c r="D70" i="18"/>
  <c r="D47" i="18"/>
  <c r="D343" i="18"/>
  <c r="D198" i="18"/>
  <c r="D25" i="18"/>
  <c r="D250" i="18"/>
  <c r="D40" i="18"/>
  <c r="D201" i="18"/>
  <c r="D344" i="18"/>
  <c r="D178" i="18"/>
  <c r="D345" i="18"/>
  <c r="D78" i="18"/>
  <c r="D28" i="18"/>
  <c r="D173" i="18"/>
  <c r="D190" i="18"/>
  <c r="D346" i="18"/>
  <c r="D347" i="18"/>
  <c r="D134" i="18"/>
  <c r="D85" i="18"/>
  <c r="D348" i="18"/>
  <c r="D349" i="18"/>
  <c r="D48" i="18"/>
  <c r="D149" i="18"/>
  <c r="D67" i="18"/>
  <c r="D176" i="18"/>
  <c r="D202" i="18"/>
  <c r="D23" i="18"/>
  <c r="D10" i="18"/>
  <c r="D195" i="18"/>
  <c r="D219" i="18"/>
  <c r="D350" i="18"/>
  <c r="D57" i="18"/>
  <c r="D351" i="18"/>
  <c r="D95" i="18"/>
  <c r="D93" i="18"/>
  <c r="D352" i="18"/>
  <c r="D29" i="18"/>
  <c r="D353" i="18"/>
  <c r="D186" i="18"/>
  <c r="D354" i="18"/>
  <c r="D194" i="18"/>
  <c r="D355" i="18"/>
  <c r="D183" i="18"/>
  <c r="D164" i="18"/>
  <c r="D150" i="18"/>
  <c r="D356" i="18"/>
  <c r="D357" i="18"/>
  <c r="D37" i="18"/>
  <c r="D151" i="18"/>
  <c r="D79" i="18"/>
  <c r="D83" i="18"/>
  <c r="D245" i="18"/>
  <c r="D84" i="18"/>
  <c r="D54" i="18"/>
  <c r="D358" i="18"/>
  <c r="D359" i="18"/>
  <c r="D86" i="18"/>
  <c r="D360" i="18"/>
  <c r="D152" i="18"/>
  <c r="D41" i="18"/>
  <c r="D361" i="18"/>
  <c r="D362" i="18"/>
  <c r="D363" i="18"/>
  <c r="D82" i="18"/>
  <c r="D165" i="18"/>
  <c r="D246" i="18"/>
  <c r="D131" i="18"/>
  <c r="D108" i="18"/>
  <c r="D153" i="18"/>
  <c r="D61" i="18"/>
  <c r="D364" i="18"/>
  <c r="D154" i="18"/>
  <c r="D163" i="18"/>
  <c r="D217" i="18"/>
  <c r="D21" i="18"/>
  <c r="D365" i="18"/>
  <c r="D366" i="18"/>
  <c r="D367" i="18"/>
  <c r="D34" i="18"/>
  <c r="D19" i="18"/>
  <c r="D239" i="18"/>
  <c r="D247" i="18"/>
  <c r="D368" i="18"/>
  <c r="D369" i="18"/>
  <c r="D49" i="18"/>
  <c r="D111" i="18"/>
  <c r="D73" i="18"/>
  <c r="D370" i="18"/>
  <c r="D196" i="18"/>
  <c r="D174" i="18"/>
  <c r="D155" i="18"/>
  <c r="D371" i="18"/>
  <c r="D372" i="18"/>
  <c r="D373" i="18"/>
  <c r="D156" i="18"/>
  <c r="D374" i="18"/>
  <c r="D375" i="18"/>
  <c r="D197" i="18"/>
  <c r="D376" i="18"/>
  <c r="D18" i="18"/>
  <c r="D377" i="18"/>
  <c r="D378" i="18"/>
  <c r="D157" i="18"/>
  <c r="D6" i="18"/>
  <c r="D379" i="18"/>
  <c r="D380" i="18"/>
  <c r="D381" i="18"/>
  <c r="D88" i="18"/>
  <c r="D9" i="18"/>
  <c r="D112" i="18"/>
  <c r="D382" i="18"/>
  <c r="D383" i="18"/>
  <c r="D384" i="18"/>
  <c r="D200" i="18"/>
  <c r="D91" i="18"/>
  <c r="D8" i="18"/>
  <c r="D115" i="18"/>
  <c r="D181" i="18"/>
  <c r="D114" i="18"/>
  <c r="D81" i="18"/>
  <c r="D237" i="18"/>
  <c r="D385" i="18"/>
  <c r="D386" i="18"/>
  <c r="D242" i="18"/>
  <c r="D387" i="18"/>
  <c r="D388" i="18"/>
  <c r="D389" i="18"/>
  <c r="D248" i="18"/>
  <c r="D15" i="18"/>
  <c r="D390" i="18"/>
  <c r="D227" i="18"/>
  <c r="D391" i="18"/>
  <c r="D392" i="18"/>
  <c r="D393" i="18"/>
  <c r="D101" i="18"/>
  <c r="D394" i="18"/>
  <c r="D119" i="18"/>
  <c r="D395" i="18"/>
  <c r="D129" i="18"/>
  <c r="D63" i="18"/>
  <c r="D24" i="18"/>
  <c r="D107" i="18"/>
  <c r="D32" i="18"/>
  <c r="D396" i="18"/>
  <c r="D132" i="18"/>
  <c r="D397" i="18"/>
  <c r="D398" i="18"/>
  <c r="D65" i="18"/>
  <c r="D89" i="18"/>
  <c r="D171" i="18"/>
  <c r="D399" i="18"/>
  <c r="D12" i="18"/>
  <c r="D400" i="18"/>
  <c r="D401" i="18"/>
  <c r="D235" i="18"/>
  <c r="D402" i="18"/>
  <c r="D403" i="18"/>
  <c r="D404" i="18"/>
  <c r="D69" i="18"/>
  <c r="D405" i="18"/>
  <c r="D406" i="18"/>
  <c r="D407" i="18"/>
  <c r="D133" i="18"/>
  <c r="D53" i="18"/>
  <c r="D408" i="18"/>
  <c r="D182" i="18"/>
  <c r="D158" i="18"/>
  <c r="D409" i="18"/>
  <c r="D410" i="18"/>
  <c r="D64" i="18"/>
  <c r="D411" i="18"/>
  <c r="D90" i="18"/>
  <c r="D102" i="18"/>
  <c r="D412" i="18"/>
  <c r="D413" i="18"/>
  <c r="D414" i="18"/>
  <c r="D415" i="18"/>
  <c r="D416" i="18"/>
  <c r="D50" i="18"/>
  <c r="D417" i="18"/>
  <c r="D35" i="18"/>
  <c r="D418" i="18"/>
  <c r="D11" i="18"/>
  <c r="D7" i="18"/>
  <c r="D218" i="18"/>
  <c r="D188" i="18"/>
  <c r="D419" i="18"/>
  <c r="D420" i="18"/>
  <c r="D4" i="18"/>
  <c r="D159" i="18"/>
  <c r="D421" i="18"/>
  <c r="D100" i="18"/>
  <c r="D127" i="18"/>
  <c r="D177" i="18"/>
  <c r="D422" i="18"/>
  <c r="D423" i="18"/>
  <c r="D51" i="18"/>
  <c r="D424" i="18"/>
  <c r="D425" i="18"/>
  <c r="D126" i="18"/>
  <c r="D426" i="18"/>
  <c r="D36" i="18"/>
  <c r="D162" i="18"/>
  <c r="D17" i="18"/>
  <c r="D427" i="18"/>
  <c r="D428" i="18"/>
  <c r="D429" i="18"/>
  <c r="D3" i="18"/>
  <c r="D430" i="18"/>
  <c r="Q431" i="18"/>
  <c r="Q432" i="18" s="1"/>
  <c r="P431" i="18"/>
  <c r="P432" i="18" s="1"/>
  <c r="O431" i="18"/>
  <c r="O432" i="18" s="1"/>
  <c r="N431" i="18"/>
  <c r="N432" i="18" s="1"/>
  <c r="M431" i="18"/>
  <c r="M432" i="18" s="1"/>
  <c r="L431" i="18"/>
  <c r="L432" i="18" s="1"/>
  <c r="K431" i="18"/>
  <c r="K432" i="18" s="1"/>
  <c r="J431" i="18"/>
  <c r="J432" i="18" s="1"/>
  <c r="I431" i="18"/>
  <c r="I432" i="18" s="1"/>
  <c r="H431" i="18"/>
  <c r="H432" i="18" s="1"/>
  <c r="G431" i="18"/>
  <c r="G432" i="18" s="1"/>
  <c r="C34" i="17"/>
  <c r="C35" i="17"/>
  <c r="C36" i="17"/>
  <c r="C37" i="17"/>
  <c r="C38" i="17"/>
  <c r="C39" i="17"/>
  <c r="C40" i="17"/>
  <c r="C41" i="17"/>
  <c r="C33" i="17"/>
  <c r="P4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3" i="17"/>
  <c r="T17" i="23" l="1"/>
  <c r="T18" i="23" s="1"/>
  <c r="S18" i="23"/>
  <c r="S19" i="23" s="1"/>
  <c r="D431" i="11"/>
  <c r="C431" i="11"/>
  <c r="N3" i="16" l="1"/>
  <c r="O3" i="16" s="1"/>
  <c r="P3" i="16" s="1"/>
  <c r="N4" i="16"/>
  <c r="O4" i="16" s="1"/>
  <c r="P4" i="16" s="1"/>
  <c r="N5" i="16"/>
  <c r="O5" i="16" s="1"/>
  <c r="P5" i="16" s="1"/>
  <c r="N6" i="16"/>
  <c r="O6" i="16" s="1"/>
  <c r="P6" i="16" s="1"/>
  <c r="N7" i="16"/>
  <c r="O7" i="16" s="1"/>
  <c r="P7" i="16" s="1"/>
  <c r="N8" i="16"/>
  <c r="O8" i="16" s="1"/>
  <c r="P8" i="16" s="1"/>
  <c r="N9" i="16"/>
  <c r="O9" i="16" s="1"/>
  <c r="P9" i="16" s="1"/>
  <c r="N10" i="16"/>
  <c r="O10" i="16" s="1"/>
  <c r="P10" i="16" s="1"/>
  <c r="N11" i="16"/>
  <c r="O11" i="16" s="1"/>
  <c r="P11" i="16" s="1"/>
  <c r="N12" i="16"/>
  <c r="O12" i="16" s="1"/>
  <c r="P12" i="16" s="1"/>
  <c r="N13" i="16"/>
  <c r="O13" i="16" s="1"/>
  <c r="P13" i="16" s="1"/>
  <c r="N14" i="16"/>
  <c r="O14" i="16" s="1"/>
  <c r="P14" i="16" s="1"/>
  <c r="N15" i="16"/>
  <c r="O15" i="16" s="1"/>
  <c r="P15" i="16" s="1"/>
  <c r="N16" i="16"/>
  <c r="O16" i="16" s="1"/>
  <c r="P16" i="16" s="1"/>
  <c r="N17" i="16"/>
  <c r="O17" i="16" s="1"/>
  <c r="P17" i="16" s="1"/>
  <c r="N18" i="16"/>
  <c r="O18" i="16" s="1"/>
  <c r="P18" i="16" s="1"/>
  <c r="N19" i="16"/>
  <c r="O19" i="16" s="1"/>
  <c r="P19" i="16" s="1"/>
  <c r="N20" i="16"/>
  <c r="O20" i="16" s="1"/>
  <c r="P20" i="16" s="1"/>
  <c r="N21" i="16"/>
  <c r="O21" i="16" s="1"/>
  <c r="P21" i="16" s="1"/>
  <c r="N22" i="16"/>
  <c r="O22" i="16" s="1"/>
  <c r="N23" i="16"/>
  <c r="O23" i="16" s="1"/>
  <c r="N2" i="16"/>
  <c r="O2" i="16" s="1"/>
  <c r="N3" i="13"/>
  <c r="N5" i="13"/>
  <c r="N7" i="13"/>
  <c r="Q7" i="13" l="1"/>
  <c r="N23" i="15" l="1"/>
  <c r="O23" i="15" s="1"/>
  <c r="P23" i="15" s="1"/>
  <c r="N22" i="15"/>
  <c r="O22" i="15" s="1"/>
  <c r="P22" i="15" s="1"/>
  <c r="N21" i="15"/>
  <c r="O21" i="15" s="1"/>
  <c r="P21" i="15" s="1"/>
  <c r="N20" i="15"/>
  <c r="O20" i="15" s="1"/>
  <c r="P20" i="15" s="1"/>
  <c r="N19" i="15"/>
  <c r="O19" i="15" s="1"/>
  <c r="P19" i="15" s="1"/>
  <c r="N18" i="15"/>
  <c r="O18" i="15" s="1"/>
  <c r="P18" i="15" s="1"/>
  <c r="N17" i="15"/>
  <c r="O17" i="15" s="1"/>
  <c r="P17" i="15" s="1"/>
  <c r="N16" i="15"/>
  <c r="O16" i="15" s="1"/>
  <c r="P16" i="15" s="1"/>
  <c r="N15" i="15"/>
  <c r="O15" i="15" s="1"/>
  <c r="P15" i="15" s="1"/>
  <c r="N14" i="15"/>
  <c r="O14" i="15" s="1"/>
  <c r="P14" i="15" s="1"/>
  <c r="N13" i="15"/>
  <c r="O13" i="15" s="1"/>
  <c r="P13" i="15" s="1"/>
  <c r="N12" i="15"/>
  <c r="O12" i="15" s="1"/>
  <c r="P12" i="15" s="1"/>
  <c r="N11" i="15"/>
  <c r="O11" i="15" s="1"/>
  <c r="P11" i="15" s="1"/>
  <c r="N10" i="15"/>
  <c r="O10" i="15" s="1"/>
  <c r="P10" i="15" s="1"/>
  <c r="N9" i="15"/>
  <c r="O9" i="15" s="1"/>
  <c r="P9" i="15" s="1"/>
  <c r="N8" i="15"/>
  <c r="O8" i="15" s="1"/>
  <c r="P8" i="15" s="1"/>
  <c r="N7" i="15"/>
  <c r="O7" i="15" s="1"/>
  <c r="P7" i="15" s="1"/>
  <c r="N6" i="15"/>
  <c r="O6" i="15" s="1"/>
  <c r="P6" i="15" s="1"/>
  <c r="N5" i="15"/>
  <c r="O5" i="15" s="1"/>
  <c r="N4" i="15"/>
  <c r="O4" i="15" s="1"/>
  <c r="N3" i="15"/>
  <c r="O3" i="15" s="1"/>
  <c r="N2" i="15"/>
  <c r="O2" i="15" s="1"/>
  <c r="T23" i="13"/>
  <c r="V23" i="13" s="1"/>
  <c r="Q23" i="13"/>
  <c r="R23" i="13" s="1"/>
  <c r="O23" i="13"/>
  <c r="T22" i="13"/>
  <c r="V22" i="13" s="1"/>
  <c r="W22" i="13" s="1"/>
  <c r="Q22" i="13"/>
  <c r="R22" i="13" s="1"/>
  <c r="O22" i="13"/>
  <c r="T21" i="13"/>
  <c r="V21" i="13" s="1"/>
  <c r="W21" i="13" s="1"/>
  <c r="Q21" i="13"/>
  <c r="R21" i="13" s="1"/>
  <c r="O21" i="13"/>
  <c r="T20" i="13"/>
  <c r="V20" i="13" s="1"/>
  <c r="W20" i="13" s="1"/>
  <c r="Q20" i="13"/>
  <c r="R20" i="13" s="1"/>
  <c r="O20" i="13"/>
  <c r="T19" i="13"/>
  <c r="V19" i="13" s="1"/>
  <c r="W19" i="13" s="1"/>
  <c r="Q19" i="13"/>
  <c r="R19" i="13" s="1"/>
  <c r="O19" i="13"/>
  <c r="T18" i="13"/>
  <c r="V18" i="13" s="1"/>
  <c r="W18" i="13" s="1"/>
  <c r="Q18" i="13"/>
  <c r="R18" i="13" s="1"/>
  <c r="O18" i="13"/>
  <c r="T17" i="13"/>
  <c r="V17" i="13" s="1"/>
  <c r="W17" i="13" s="1"/>
  <c r="Q17" i="13"/>
  <c r="R17" i="13" s="1"/>
  <c r="O17" i="13"/>
  <c r="T16" i="13"/>
  <c r="V16" i="13" s="1"/>
  <c r="W16" i="13" s="1"/>
  <c r="Q16" i="13"/>
  <c r="R16" i="13" s="1"/>
  <c r="O16" i="13"/>
  <c r="T15" i="13"/>
  <c r="V15" i="13" s="1"/>
  <c r="W15" i="13" s="1"/>
  <c r="Q15" i="13"/>
  <c r="R15" i="13" s="1"/>
  <c r="O15" i="13"/>
  <c r="T14" i="13"/>
  <c r="V14" i="13" s="1"/>
  <c r="W14" i="13" s="1"/>
  <c r="Q14" i="13"/>
  <c r="R14" i="13" s="1"/>
  <c r="O14" i="13"/>
  <c r="T13" i="13"/>
  <c r="V13" i="13" s="1"/>
  <c r="W13" i="13" s="1"/>
  <c r="Q13" i="13"/>
  <c r="R13" i="13" s="1"/>
  <c r="O13" i="13"/>
  <c r="T12" i="13"/>
  <c r="V12" i="13" s="1"/>
  <c r="W12" i="13" s="1"/>
  <c r="Q12" i="13"/>
  <c r="R12" i="13" s="1"/>
  <c r="O12" i="13"/>
  <c r="T11" i="13"/>
  <c r="V11" i="13" s="1"/>
  <c r="W11" i="13" s="1"/>
  <c r="Q11" i="13"/>
  <c r="R11" i="13" s="1"/>
  <c r="O11" i="13"/>
  <c r="T10" i="13"/>
  <c r="V10" i="13" s="1"/>
  <c r="W10" i="13" s="1"/>
  <c r="Q10" i="13"/>
  <c r="R10" i="13" s="1"/>
  <c r="O10" i="13"/>
  <c r="T9" i="13"/>
  <c r="V9" i="13" s="1"/>
  <c r="W9" i="13" s="1"/>
  <c r="Q9" i="13"/>
  <c r="R9" i="13" s="1"/>
  <c r="O9" i="13"/>
  <c r="T8" i="13"/>
  <c r="V8" i="13" s="1"/>
  <c r="W8" i="13" s="1"/>
  <c r="Q8" i="13"/>
  <c r="R8" i="13" s="1"/>
  <c r="O8" i="13"/>
  <c r="T7" i="13"/>
  <c r="V7" i="13" s="1"/>
  <c r="W7" i="13" s="1"/>
  <c r="R7" i="13"/>
  <c r="O7" i="13"/>
  <c r="T6" i="13"/>
  <c r="V6" i="13" s="1"/>
  <c r="W6" i="13" s="1"/>
  <c r="Q6" i="13"/>
  <c r="O6" i="13"/>
  <c r="T5" i="13"/>
  <c r="V5" i="13" s="1"/>
  <c r="W5" i="13" s="1"/>
  <c r="Q5" i="13"/>
  <c r="O5" i="13"/>
  <c r="T4" i="13"/>
  <c r="V4" i="13" s="1"/>
  <c r="Q4" i="13"/>
  <c r="O4" i="13"/>
  <c r="T3" i="13"/>
  <c r="V3" i="13" s="1"/>
  <c r="Q3" i="13"/>
  <c r="O3" i="13"/>
  <c r="T2" i="13"/>
  <c r="V2" i="13" s="1"/>
  <c r="Q2" i="13"/>
  <c r="O2" i="13"/>
  <c r="R431" i="11"/>
  <c r="R432" i="11" s="1"/>
  <c r="Q431" i="11"/>
  <c r="Q432" i="11" s="1"/>
  <c r="P431" i="11"/>
  <c r="P432" i="11" s="1"/>
  <c r="O431" i="11"/>
  <c r="O432" i="11" s="1"/>
  <c r="N431" i="11"/>
  <c r="N432" i="11" s="1"/>
  <c r="M431" i="11"/>
  <c r="M432" i="11" s="1"/>
  <c r="L431" i="11"/>
  <c r="L432" i="11" s="1"/>
  <c r="K431" i="11"/>
  <c r="K432" i="11" s="1"/>
  <c r="J431" i="11"/>
  <c r="J432" i="11" s="1"/>
  <c r="I431" i="11"/>
  <c r="I432" i="11" s="1"/>
  <c r="H431" i="11"/>
  <c r="H432" i="11" s="1"/>
  <c r="G431" i="11"/>
  <c r="G432" i="11" s="1"/>
  <c r="P51" i="10"/>
  <c r="O51" i="10"/>
  <c r="P50" i="10"/>
  <c r="O50" i="10"/>
  <c r="P49" i="10"/>
  <c r="O49" i="10"/>
  <c r="P48" i="10"/>
  <c r="O48" i="10"/>
  <c r="P47" i="10"/>
  <c r="O47" i="10"/>
  <c r="P46" i="10"/>
  <c r="O46" i="10"/>
  <c r="P45" i="10"/>
  <c r="O45" i="10"/>
  <c r="P44" i="10"/>
  <c r="O44" i="10"/>
  <c r="P43" i="10"/>
  <c r="O43" i="10"/>
  <c r="P42" i="10"/>
  <c r="O42" i="10"/>
  <c r="P41" i="10"/>
  <c r="O41" i="10"/>
  <c r="P40" i="10"/>
  <c r="O40" i="10"/>
  <c r="P39" i="10"/>
  <c r="O39" i="10"/>
  <c r="P38" i="10"/>
  <c r="O38" i="10"/>
  <c r="P37" i="10"/>
  <c r="O37" i="10"/>
  <c r="P36" i="10"/>
  <c r="O36" i="10"/>
  <c r="P35" i="10"/>
  <c r="O35" i="10"/>
  <c r="P34" i="10"/>
  <c r="O34" i="10"/>
  <c r="P33" i="10"/>
  <c r="O33" i="10"/>
  <c r="P32" i="10"/>
  <c r="O32" i="10"/>
  <c r="P31" i="10"/>
  <c r="O31" i="10"/>
  <c r="P30" i="10"/>
  <c r="O30" i="10"/>
  <c r="P29" i="10"/>
  <c r="O29" i="10"/>
  <c r="P28" i="10"/>
  <c r="O28" i="10"/>
  <c r="P27" i="10"/>
  <c r="O27" i="10"/>
  <c r="P26" i="10"/>
  <c r="O26" i="10"/>
  <c r="P25" i="10"/>
  <c r="O25" i="10"/>
  <c r="P24" i="10"/>
  <c r="O24" i="10"/>
  <c r="P23" i="10"/>
  <c r="O23" i="10"/>
  <c r="P22" i="10"/>
  <c r="O22" i="10"/>
  <c r="P21" i="10"/>
  <c r="O21" i="10"/>
  <c r="P20" i="10"/>
  <c r="O20" i="10"/>
  <c r="P19" i="10"/>
  <c r="O19" i="10"/>
  <c r="P18" i="10"/>
  <c r="O18" i="10"/>
  <c r="P17" i="10"/>
  <c r="O17" i="10"/>
  <c r="P16" i="10"/>
  <c r="O16" i="10"/>
  <c r="P15" i="10"/>
  <c r="O15" i="10"/>
  <c r="P14" i="10"/>
  <c r="O14" i="10"/>
  <c r="P13" i="10"/>
  <c r="O13" i="10"/>
  <c r="P12" i="10"/>
  <c r="O12" i="10"/>
  <c r="P11" i="10"/>
  <c r="O11" i="10"/>
  <c r="P10" i="10"/>
  <c r="O10" i="10"/>
  <c r="P9" i="10"/>
  <c r="O9" i="10"/>
  <c r="P8" i="10"/>
  <c r="O8" i="10"/>
  <c r="P7" i="10"/>
  <c r="O7" i="10"/>
  <c r="P6" i="10"/>
  <c r="O6" i="10"/>
  <c r="P5" i="10"/>
  <c r="O5" i="10"/>
  <c r="P4" i="10"/>
  <c r="O4" i="10"/>
  <c r="P3" i="10"/>
  <c r="O3" i="10"/>
  <c r="P2" i="10"/>
  <c r="O2" i="10"/>
  <c r="O53" i="10" l="1"/>
  <c r="Z10" i="13"/>
  <c r="Z8" i="13"/>
  <c r="Z9" i="13"/>
  <c r="Z7" i="13"/>
  <c r="Z3" i="13"/>
  <c r="Z5" i="13"/>
  <c r="Z2" i="13"/>
  <c r="P53" i="10"/>
  <c r="Z4" i="13"/>
  <c r="Z6" i="13"/>
  <c r="O52" i="10"/>
  <c r="P52" i="10"/>
</calcChain>
</file>

<file path=xl/sharedStrings.xml><?xml version="1.0" encoding="utf-8"?>
<sst xmlns="http://schemas.openxmlformats.org/spreadsheetml/2006/main" count="4043" uniqueCount="1137">
  <si>
    <t>Test:</t>
  </si>
  <si>
    <t>Název:</t>
  </si>
  <si>
    <t>Inventář prožívaného stresu u vysokoškolských studentů</t>
  </si>
  <si>
    <t>Autoři:</t>
  </si>
  <si>
    <t>Ema Barinová, Tereza Mrůzková, Barbora Dusbabová, Kristýna Hrušková, Natálie Kubínková</t>
  </si>
  <si>
    <t>Náhled:</t>
  </si>
  <si>
    <t>www.pmlab.vyzkum-psychologie.cz/vitejte.php?nahled=271</t>
  </si>
  <si>
    <t>Stupně a položky:</t>
  </si>
  <si>
    <t>Zcela 
nesouhlasím</t>
  </si>
  <si>
    <t>Spíše 
nesouhlasím</t>
  </si>
  <si>
    <t>Spíše 
souhlasím</t>
  </si>
  <si>
    <t>Zcela 
souhlasím</t>
  </si>
  <si>
    <t xml:space="preserve">Škola/školní povinnosti mi zabírají většinu volného času.
</t>
  </si>
  <si>
    <t>Když dostanu ve škole špatnou známku, jsem z toho smutná.</t>
  </si>
  <si>
    <t>Školní projekty plním raději ve skupině nežli samostatně.</t>
  </si>
  <si>
    <t>Cítím se pod tlakem kvůli vysokému očekávání od mých rodičů.</t>
  </si>
  <si>
    <t>Zkoušková období mě velmi stresují.</t>
  </si>
  <si>
    <t xml:space="preserve">Stíhám pracovat při škole. </t>
  </si>
  <si>
    <t>Vyvíjím na sebe v rámci studia vysoký tlak.</t>
  </si>
  <si>
    <t>Cítím se vyčerpaná z množství školních povinností, které musím splnit.</t>
  </si>
  <si>
    <t>Rodiče mé studijní výsledky nezajímají.</t>
  </si>
  <si>
    <t>Srovnávám se s ostatními spolužáky.</t>
  </si>
  <si>
    <t>Umím si dobře rozvrhnout čas, a proto všechny školní povinnosti stíhám.</t>
  </si>
  <si>
    <t>Ve třídním kolektivu panuje vzájemná podpora.</t>
  </si>
  <si>
    <t>Cítím tlak ohledně svých financí.</t>
  </si>
  <si>
    <t>Škola/školní povinnosti mi nezasahují do volného času.</t>
  </si>
  <si>
    <t xml:space="preserve">Zkoušková období zvládám bez problémů.
</t>
  </si>
  <si>
    <t>Stresují mě skupinové projekty, ve kterých se musím spoléhat na ostatní.</t>
  </si>
  <si>
    <t>Některé ze svých volnočasových aktivit jsem musela kvůli škole omezit.</t>
  </si>
  <si>
    <t>Své studijní výsledky neřeším.</t>
  </si>
  <si>
    <t>Kvůli školním povinnostem nemám čas chodit na brigádu/do práce.</t>
  </si>
  <si>
    <t>Má finanční situace mi nedělá starosti.</t>
  </si>
  <si>
    <t>respondent</t>
  </si>
  <si>
    <t>pohlavi</t>
  </si>
  <si>
    <t>rocnik</t>
  </si>
  <si>
    <t>timestamp</t>
  </si>
  <si>
    <t>text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</si>
  <si>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</si>
  <si>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</si>
  <si>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</si>
  <si>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</si>
  <si>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</si>
  <si>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</si>
  <si>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</si>
  <si>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</si>
  <si>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</si>
  <si>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</si>
  <si>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</si>
  <si>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</si>
  <si>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</si>
  <si>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</si>
  <si>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</si>
  <si>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</si>
  <si>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</si>
  <si>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</si>
  <si>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</si>
  <si>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</si>
  <si>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</si>
  <si>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</si>
  <si>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</si>
  <si>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</si>
  <si>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</si>
  <si>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</si>
  <si>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</si>
  <si>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</si>
  <si>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</si>
  <si>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</si>
  <si>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</si>
  <si>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</si>
  <si>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</si>
  <si>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</si>
  <si>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</si>
  <si>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</si>
  <si>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</si>
  <si>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</si>
  <si>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t19</t>
  </si>
  <si>
    <t>t20</t>
  </si>
  <si>
    <t>nekompatibilita</t>
  </si>
  <si>
    <t xml:space="preserve"> sport</t>
  </si>
  <si>
    <t xml:space="preserve"> Ne</t>
  </si>
  <si>
    <t xml:space="preserve"> Fyzická aktivita </t>
  </si>
  <si>
    <t xml:space="preserve"> ne</t>
  </si>
  <si>
    <t xml:space="preserve"> pohyb na čerstvém vzduchu, čas s partnerem a s přáteli</t>
  </si>
  <si>
    <t xml:space="preserve"> </t>
  </si>
  <si>
    <t xml:space="preserve"> Sport, četba, umění, čas s kamarády </t>
  </si>
  <si>
    <t xml:space="preserve"> háčkování</t>
  </si>
  <si>
    <t xml:space="preserve"> Fyzická aktivita, čas na mé vlastní koníčky, čas s partnerem</t>
  </si>
  <si>
    <t xml:space="preserve"> Fyzická aktivita, sport</t>
  </si>
  <si>
    <t xml:space="preserve"> Cbd bombóny</t>
  </si>
  <si>
    <t xml:space="preserve"> Meditace</t>
  </si>
  <si>
    <t xml:space="preserve"> Gym</t>
  </si>
  <si>
    <t xml:space="preserve"> Mnohdy jsem po škole tak vyčerpaná, že vypnu pouze u oblíbeného seriálu, ale když mám více času, odreaguju se u manuálních domácích prací a na zahrádce.</t>
  </si>
  <si>
    <t xml:space="preserve"> Fyzická aktiva - běh, procházka, sauna, fitko. </t>
  </si>
  <si>
    <t xml:space="preserve"> Sport, traveni volneho casu s prateli</t>
  </si>
  <si>
    <t xml:space="preserve"> antidepresiva</t>
  </si>
  <si>
    <t xml:space="preserve"> Procházky pomáhají</t>
  </si>
  <si>
    <t xml:space="preserve"> Trávení času s rodinou a přáteli. </t>
  </si>
  <si>
    <t xml:space="preserve"> Fyzická aktivita, plnění úkolů s předstihem </t>
  </si>
  <si>
    <t xml:space="preserve"> Sport, čajovna, kouření</t>
  </si>
  <si>
    <t xml:space="preserve"> Léky, fyzická aktivita</t>
  </si>
  <si>
    <t xml:space="preserve"> Léky </t>
  </si>
  <si>
    <t xml:space="preserve"> sladkosti</t>
  </si>
  <si>
    <t xml:space="preserve"> Minimálně procházka občas pomůže</t>
  </si>
  <si>
    <t xml:space="preserve"> Ano, jóga, léky</t>
  </si>
  <si>
    <t xml:space="preserve"> Sportuju a říkám si, že když danou věc nesplním, tak že mě to nezabije </t>
  </si>
  <si>
    <t xml:space="preserve"> Cvičení, jóga, meditace, procházky</t>
  </si>
  <si>
    <t xml:space="preserve"> Říct si, že se to nezblázní když to náhodou nevyjde. Hlavně dělat co se prostě dá, aby si pak mohl člověk říct, že udělal všechno co mohl. </t>
  </si>
  <si>
    <t xml:space="preserve"> Sport</t>
  </si>
  <si>
    <t xml:space="preserve"> Fyzická aktivita- cvičení </t>
  </si>
  <si>
    <t xml:space="preserve"> zaspím to:)</t>
  </si>
  <si>
    <t xml:space="preserve"> Pobyt venku, pes</t>
  </si>
  <si>
    <t xml:space="preserve"> Sport a sdílení stresu v kolektivu</t>
  </si>
  <si>
    <t xml:space="preserve"> Fyzická aktivita, čtení oblíbené knihy či sledování oblíbených filmu a seriálů</t>
  </si>
  <si>
    <t xml:space="preserve"> Sport, plánování</t>
  </si>
  <si>
    <t xml:space="preserve"> Alkohol</t>
  </si>
  <si>
    <t xml:space="preserve"> Meditace, běhání a když už jsem na pokraji zhroucení tak cbd tabletku :)</t>
  </si>
  <si>
    <t xml:space="preserve"> Ano, využívám, ale spíš jako prevenci před stresem. Například: hudbu, procházky (sama/se psem), kreslení a jinou tvorbu, sport, trávení času s přáteli a rodinou…</t>
  </si>
  <si>
    <t xml:space="preserve"> Chodím 1x týdně na pilates a 2x na jogu nebo procházky, docela se u toho uvolním a je mi po psychické stránce lépe.</t>
  </si>
  <si>
    <t xml:space="preserve"> Fyzická aktivita, meditace </t>
  </si>
  <si>
    <t xml:space="preserve"> anxiolitika a sport - ultimátní kombo</t>
  </si>
  <si>
    <t xml:space="preserve"> Pohyb</t>
  </si>
  <si>
    <t xml:space="preserve"> Přemýšlení o něčem úplně jiném</t>
  </si>
  <si>
    <t xml:space="preserve"> Fyzicka aktivita, socializace</t>
  </si>
  <si>
    <t xml:space="preserve"> Dost mi pomáhá cvičení v posilovně </t>
  </si>
  <si>
    <t xml:space="preserve"> Antidepresiva :-)</t>
  </si>
  <si>
    <t xml:space="preserve"> Sporty, čas s přítelem </t>
  </si>
  <si>
    <t xml:space="preserve"> jóga</t>
  </si>
  <si>
    <t xml:space="preserve"> Sport, doplňky stravy, přítel, seriály </t>
  </si>
  <si>
    <t xml:space="preserve"> Chození do posilovny, trávení času s přítelem</t>
  </si>
  <si>
    <t xml:space="preserve"> Jóga, cvičení, ashwagandha </t>
  </si>
  <si>
    <t xml:space="preserve"> Dělání toho, co mě baví. Snaha nepřikládat škole takovou váhu, je víc aspektů života. Poslech hudby, procházky, komediální seriály.</t>
  </si>
  <si>
    <t xml:space="preserve"> meditace, jóga </t>
  </si>
  <si>
    <t xml:space="preserve"> Plavání</t>
  </si>
  <si>
    <t xml:space="preserve"> Sport, doplňky stravy</t>
  </si>
  <si>
    <t xml:space="preserve"> Meditace, fitko, studenna sprcha</t>
  </si>
  <si>
    <t xml:space="preserve"> meditace, procházky v přírodě, jóga, cvičení, čtení knížky</t>
  </si>
  <si>
    <t xml:space="preserve"> fyzická aktivita, zabavit se s přáteli, přitelem</t>
  </si>
  <si>
    <t xml:space="preserve"> Sport, čas s přítelem</t>
  </si>
  <si>
    <t xml:space="preserve"> Čas s kamarády, oblíbený koníček, meduňkový čaj. Dříve Persen.</t>
  </si>
  <si>
    <t xml:space="preserve"> komunikace</t>
  </si>
  <si>
    <t xml:space="preserve"> fyzicka aktivita, alkohol</t>
  </si>
  <si>
    <t xml:space="preserve"> Sport, něco dobrého k jídlu, komunikace s blízkými</t>
  </si>
  <si>
    <t xml:space="preserve"> ne </t>
  </si>
  <si>
    <t xml:space="preserve"> Fyzická aktivita</t>
  </si>
  <si>
    <t xml:space="preserve"> Proti stresu poslouchám hudbu, nebo si zacvičím</t>
  </si>
  <si>
    <t xml:space="preserve"> Víno</t>
  </si>
  <si>
    <t xml:space="preserve"> Asi ne, když jsem ve stresu, ráda se o tom s někým pobavím, s kamarády a tak. Ráda cítím jejich podporu a fakt, že jsou ve stresu stejně jako já. A když jsem maximálně ve stresu, tak od toho často utíkám, koukám na seriály nebo si čtu a vyhýbám se povinnostem a stresovým aktivitám. Což ve výsledku vede ještě k vyššímu stresu, ale pro ten moment je to asi dostačující. </t>
  </si>
  <si>
    <t xml:space="preserve"> trávení času s kamarády a rodinou, jóga, domácí mazlíčci</t>
  </si>
  <si>
    <t xml:space="preserve"> Zkusil jsem meditaci, ale osvědčilo se cvičení (posilovna, běh, túry)</t>
  </si>
  <si>
    <t xml:space="preserve"> Fyzická Aktivita, umění, kamarádi, cas s rodinou, procházky, čtení knih </t>
  </si>
  <si>
    <t xml:space="preserve"> cvičení a hulení </t>
  </si>
  <si>
    <t xml:space="preserve"> Jeden díl oblíbeného seriálu denně.</t>
  </si>
  <si>
    <t xml:space="preserve"> Fyzická aktivita, spánek a jakákoliv aktivita (brigáda, posezení s přáteli,…) kdy nemám prostor řešit, nebo si uvědomit, že jsem ve stresu ze školy.</t>
  </si>
  <si>
    <t xml:space="preserve"> Dechová cvičení </t>
  </si>
  <si>
    <t xml:space="preserve"> Fyzická aktivita, ale ne ve zkouškovém, to na ní nemám čas. Jídlo asi taky trochu</t>
  </si>
  <si>
    <t xml:space="preserve"> Doplňky stravy, ale asi moc nepomáhají</t>
  </si>
  <si>
    <t xml:space="preserve"> Hraní videoher, cvičení</t>
  </si>
  <si>
    <t xml:space="preserve"> alkohol </t>
  </si>
  <si>
    <t xml:space="preserve"> Cvičení (fyzická aktivita), procházky, hra na hudební nástroje</t>
  </si>
  <si>
    <t xml:space="preserve"> Primárně fyzickou aktivitu během školy, docházím k mentálnímu kouči </t>
  </si>
  <si>
    <t xml:space="preserve"> Psy </t>
  </si>
  <si>
    <t xml:space="preserve"> Běh, cvičení, poslouchání podcastu/písniček, procházka, jízda autem</t>
  </si>
  <si>
    <t xml:space="preserve"> odpočinek, hudba (zpěv, hra na hudební nástroj), procházky na čerstvém vzduchu venku, četba knih nebo časopisů, průvodcovství</t>
  </si>
  <si>
    <t xml:space="preserve"> Fyzická aktivita, spánek</t>
  </si>
  <si>
    <t xml:space="preserve"> Meditace, pojmenování a řešení problémů včas</t>
  </si>
  <si>
    <t xml:space="preserve"> spánek</t>
  </si>
  <si>
    <t xml:space="preserve"> meditace, terapie, doplňky stravy (magnesium apod.), aplikaci na mentální zdraví, dechová cvičení </t>
  </si>
  <si>
    <t xml:space="preserve"> Fyzická aktivita, prodýchávání, yoga</t>
  </si>
  <si>
    <t xml:space="preserve"> Self care čas</t>
  </si>
  <si>
    <t xml:space="preserve"> Do školy se připravuju na kole (šetřím peníze a kompenzuji pohyb, co mi chybí). Někdy provádím dechová cvičení nebo před spaním Jacobsonovu progresivní metodu relaxace. Snažím se úkoly rozdělit na co nejmenší (splnitelné) cíle. </t>
  </si>
  <si>
    <t xml:space="preserve"> Dýchací cvičení, sport, malování</t>
  </si>
  <si>
    <t xml:space="preserve"> Procházky v přírodě, hudba, plavání, jóga, vaření, setkávání se s přáteli, knihy, filmy a seriály</t>
  </si>
  <si>
    <t xml:space="preserve"> Fyzická aktivita, čtení, relaxace s ASMR, čas strávený s přáteli nebo rodinou…</t>
  </si>
  <si>
    <t xml:space="preserve"> Sport, někdy třezalka a bylinkové přípravky na uklidnění </t>
  </si>
  <si>
    <t xml:space="preserve"> Nepoužívám </t>
  </si>
  <si>
    <t xml:space="preserve"> Nie</t>
  </si>
  <si>
    <t xml:space="preserve"> Fyzicka aktivita</t>
  </si>
  <si>
    <t xml:space="preserve"> Joga, alkohol, relax s pritelem, spanek</t>
  </si>
  <si>
    <t xml:space="preserve"> procházka s přáteli, comfort movie/series, tanec a hudba</t>
  </si>
  <si>
    <t xml:space="preserve"> gaming, porn, fitko</t>
  </si>
  <si>
    <t xml:space="preserve"> Dechová cvičení</t>
  </si>
  <si>
    <t xml:space="preserve"> léky </t>
  </si>
  <si>
    <t xml:space="preserve"> Cvičení, pečení </t>
  </si>
  <si>
    <t xml:space="preserve"> Meditace, relax ve vaně / sauně, plavání, kafe s kamarádkami, alkohol</t>
  </si>
  <si>
    <t xml:space="preserve"> kofein </t>
  </si>
  <si>
    <t xml:space="preserve"> Léky, procházka </t>
  </si>
  <si>
    <t xml:space="preserve"> sport (posiluji, jezdím na koni)</t>
  </si>
  <si>
    <t xml:space="preserve"> Meditace, ltryptofan, joga, melantonin, procházky</t>
  </si>
  <si>
    <t xml:space="preserve"> Fyzická aktivita, seriály, knížky </t>
  </si>
  <si>
    <t xml:space="preserve"> Prodýchání se </t>
  </si>
  <si>
    <t xml:space="preserve"> Zkouším vše, ale nikdy mi nic nepomohlo</t>
  </si>
  <si>
    <t xml:space="preserve"> Četba, podcasty, sport (aktivně i pasivně), procházky, čas trávený s přítelkyní, rodinou a přáteli. Šlofíky, dobré jídlo a pití, dostatek spánku. </t>
  </si>
  <si>
    <t xml:space="preserve"> meditace všímavosti a vhledu, bouldering a crossfit, klasická psychedelika </t>
  </si>
  <si>
    <t xml:space="preserve"> Cvičení, tanec, jóga</t>
  </si>
  <si>
    <t xml:space="preserve"> Práce s dechem, poslech hudby nebo audioknihy, procházky a trávení času venku a na slunci. </t>
  </si>
  <si>
    <t xml:space="preserve"> Čas s přáteli a rodinou, kultura</t>
  </si>
  <si>
    <t xml:space="preserve"> Spánek </t>
  </si>
  <si>
    <t xml:space="preserve"> Fyzická aktivita, čas pro sebe </t>
  </si>
  <si>
    <t xml:space="preserve"> Přítoda, sport, psaní, sdílení se s blízkými osobami</t>
  </si>
  <si>
    <t xml:space="preserve"> Chození na terapie (což je velké privilegium a vážím si toho, že můžu), jóga, pobyt v přírodě</t>
  </si>
  <si>
    <t xml:space="preserve"> Procházky do prirody</t>
  </si>
  <si>
    <t xml:space="preserve"> kouřím</t>
  </si>
  <si>
    <t xml:space="preserve"> Cvičení,procházky, pustím si hudbu a třeba i seriál - nachvilku vypnu </t>
  </si>
  <si>
    <t xml:space="preserve"> Sdílení s ostatními</t>
  </si>
  <si>
    <t xml:space="preserve"> Procházka, přátelé, seriály </t>
  </si>
  <si>
    <t xml:space="preserve"> Tanec, sbor</t>
  </si>
  <si>
    <t xml:space="preserve"> Meditace a relaxace, cvičení a fyzická zátěž, setkávání s přáteli </t>
  </si>
  <si>
    <t xml:space="preserve"> fyzická aktivita, snaha dostatok spať</t>
  </si>
  <si>
    <t xml:space="preserve"> cvičení, občasná jóga</t>
  </si>
  <si>
    <t xml:space="preserve"> Zatím jsem nenašla nic, co by mi od stresu pomohlo.</t>
  </si>
  <si>
    <t xml:space="preserve"> Fyzická aktivita, relax u seriálu, přítel</t>
  </si>
  <si>
    <t xml:space="preserve"> Cviceni</t>
  </si>
  <si>
    <t xml:space="preserve"> Modlitba</t>
  </si>
  <si>
    <t xml:space="preserve"> Pravidelné cvičení, procházky se psem </t>
  </si>
  <si>
    <t xml:space="preserve"> Ne. Když se cítím vystresovaná, tak si dám pauzu a dělám něco jiného. Většinu času sem si vědoma toho co mě specificky stresuje and dokážu se s tím vypořádat. Pokud mám pocit, že nestíhám, tak si udělám víc času na školu, pokud jsem unavená jdu se vyspat místo toho abych dělala věci do školy atd. </t>
  </si>
  <si>
    <t xml:space="preserve"> Sport, hudba </t>
  </si>
  <si>
    <t xml:space="preserve"> meditace, jóga, čas strávený v přírodě, psychedelika, sex, ledové sprchy, hraní počítačových her</t>
  </si>
  <si>
    <t xml:space="preserve"> snažím se, ale nedokážu vytrvat (sportovní aktivita), brala jsem i antidepresiva kvůli úzkostem, ale bez valného účinku</t>
  </si>
  <si>
    <t xml:space="preserve"> pohybová aktivita, dechová cvičení, “uzemnění se“ - všímat si základních podnětů kolem sebe</t>
  </si>
  <si>
    <t xml:space="preserve"> Snažím se vyhradit si čas na čtení. </t>
  </si>
  <si>
    <t xml:space="preserve"> zacvičit si, jít ven s přateli, nebo práce</t>
  </si>
  <si>
    <t xml:space="preserve"> Fyzická aktivita (procházky, delší túry)</t>
  </si>
  <si>
    <t xml:space="preserve"> kreativní činnosti, společně strávený čas s přítelem </t>
  </si>
  <si>
    <t xml:space="preserve"> Tanec</t>
  </si>
  <si>
    <t xml:space="preserve"> Výtvarná tvorba a čas venku</t>
  </si>
  <si>
    <t xml:space="preserve"> Dechová cvičení, horská turistika</t>
  </si>
  <si>
    <t xml:space="preserve"> fyzická aktivita</t>
  </si>
  <si>
    <t xml:space="preserve"> Fyzická aktivita, čas pro sebe, který si vymezím minimálně jeden den o víkendu a například si čtu, dělám co mě baví</t>
  </si>
  <si>
    <t xml:space="preserve"> Ano, pravidelně sportuji, chodím na jógu a meditaci</t>
  </si>
  <si>
    <t xml:space="preserve"> Ranné prechádzky so psom </t>
  </si>
  <si>
    <t xml:space="preserve"> Procházky, homeopatika, dýchání, uvědomování si přítomného okamžiku</t>
  </si>
  <si>
    <t xml:space="preserve"> Fyzická aktivita, čas s přáteli </t>
  </si>
  <si>
    <t xml:space="preserve"> Antidepresiva, ale nezačala jsem je brát kvůli škole </t>
  </si>
  <si>
    <t xml:space="preserve"> Spánek</t>
  </si>
  <si>
    <t xml:space="preserve"> Fyzická aktivita, CBD </t>
  </si>
  <si>
    <t xml:space="preserve"> Sport, čas strávený s přáteli</t>
  </si>
  <si>
    <t xml:space="preserve"> Odpočinek u filmů/seriálů/her</t>
  </si>
  <si>
    <t xml:space="preserve"> Karate</t>
  </si>
  <si>
    <t xml:space="preserve"> Neřeším kraviny a dělám, co mě baví, nepotřebuju k tomu žádný léky nebo drogy.</t>
  </si>
  <si>
    <t xml:space="preserve"> Chození do přírody, čas strávený s přáteli, poslech hudby</t>
  </si>
  <si>
    <t xml:space="preserve">  nestuduji</t>
  </si>
  <si>
    <t xml:space="preserve"> alkohol, nikotin, metalová hudba</t>
  </si>
  <si>
    <t xml:space="preserve"> Meditace, antidepresiva, anxiolytika, aroma esence, yógu, plavání, hudbu, telefonování, pohovor se psychologem, procházky, psaní si deníku </t>
  </si>
  <si>
    <t xml:space="preserve"> Psychoterapie, sport</t>
  </si>
  <si>
    <t xml:space="preserve"> Modlitba, procházky </t>
  </si>
  <si>
    <t xml:space="preserve"> Sport a taková pseudomeditace. Plus při jídle jen jim a nekoukám na youtube.</t>
  </si>
  <si>
    <t xml:space="preserve"> ano, jóga, meditace</t>
  </si>
  <si>
    <t xml:space="preserve"> meditace, sauna, procházky, joga, čtení</t>
  </si>
  <si>
    <t xml:space="preserve"> sport, hudba, relaxace </t>
  </si>
  <si>
    <t xml:space="preserve"> Léky, cvičení, umění, společenské vyžití </t>
  </si>
  <si>
    <t xml:space="preserve"> Sport, jóga, kamarádi, svíčky, jidlo</t>
  </si>
  <si>
    <t xml:space="preserve"> léky</t>
  </si>
  <si>
    <t xml:space="preserve"> Brigáda, běh, čas s rodinou </t>
  </si>
  <si>
    <t xml:space="preserve"> Oddechové večery s přítelem </t>
  </si>
  <si>
    <t xml:space="preserve"> Procházky v přírodě i jen tak.</t>
  </si>
  <si>
    <t xml:space="preserve"> Procházky, poslech hudby</t>
  </si>
  <si>
    <t xml:space="preserve"> Poslech hudby</t>
  </si>
  <si>
    <t xml:space="preserve"> Čtení mé oblíbené knihy</t>
  </si>
  <si>
    <t xml:space="preserve"> mindfullness, prochazka v přírodě, ventilování obav druhému člověku </t>
  </si>
  <si>
    <t xml:space="preserve"> Dechová cvičení, procházky, běh, užívala jsem léky - ashwagandu, která mi pomohla</t>
  </si>
  <si>
    <t xml:space="preserve"> Sport, čtení, televize, povídání s přáteli, rodinou</t>
  </si>
  <si>
    <t xml:space="preserve"> Meditace, procházky, poslech hudby</t>
  </si>
  <si>
    <t xml:space="preserve"> Vitamíny</t>
  </si>
  <si>
    <t xml:space="preserve"> jóga a jiná fyzická aktivita</t>
  </si>
  <si>
    <t xml:space="preserve"> Hudba</t>
  </si>
  <si>
    <t xml:space="preserve"> Meditace, jóga, běh, alkohol v menší míře </t>
  </si>
  <si>
    <t xml:space="preserve"> meditace, leky na spani a fyzicka aktivita. Pivko obcas taky bodne</t>
  </si>
  <si>
    <t xml:space="preserve"> homeopatika, pohyb, koníčky, kvalitní spánek klidně i 9 hodin</t>
  </si>
  <si>
    <t xml:space="preserve"> Žádné </t>
  </si>
  <si>
    <t xml:space="preserve"> jednou za dva týdny aplikuji léčbu pomocí THC</t>
  </si>
  <si>
    <t xml:space="preserve"> Nepoužívám</t>
  </si>
  <si>
    <t xml:space="preserve"> Rituály, nastavení hranic</t>
  </si>
  <si>
    <t xml:space="preserve"> sport a netflix</t>
  </si>
  <si>
    <t xml:space="preserve"> Určitě fyzická aktivita zejména běh</t>
  </si>
  <si>
    <t xml:space="preserve"> Odpočinek</t>
  </si>
  <si>
    <t xml:space="preserve"> Meditace , psychoterapie</t>
  </si>
  <si>
    <t xml:space="preserve"> Léky</t>
  </si>
  <si>
    <t xml:space="preserve"> Stres ze školy je úplné nic oproti stresu ze života na Strahově. A to patřím k těm, co to tu milují, jen je to často těžké.</t>
  </si>
  <si>
    <t xml:space="preserve"> meditace, joga, dýchací techniky</t>
  </si>
  <si>
    <t xml:space="preserve"> Fyzická aktivita ale nemám na ni času kolik bych chtěla, letos je studium časově náročnější než předtím. </t>
  </si>
  <si>
    <t xml:space="preserve"> Léky. </t>
  </si>
  <si>
    <t xml:space="preserve"> Černá knih, spánek </t>
  </si>
  <si>
    <t xml:space="preserve"> Mindfulness, sebereflexe, uzemňování se vrácením se do přítomnosti, rozvrh učení a povinnosti pauzy a zábavy někde venku i když nechci, remindery na nástěnce </t>
  </si>
  <si>
    <t xml:space="preserve"> nikotin, procházky</t>
  </si>
  <si>
    <t xml:space="preserve"> Fyzická aktivita především běhání </t>
  </si>
  <si>
    <t xml:space="preserve"> Léky, terapie</t>
  </si>
  <si>
    <t xml:space="preserve"> Cvičení, turistika, sex, hraní na PC nebo deskovky s přáteli</t>
  </si>
  <si>
    <t xml:space="preserve"> Když jsem hodně ve stresu, řeknu o své situaci kamarádům</t>
  </si>
  <si>
    <t xml:space="preserve"> Malba, hudba, vymezení si času na sebe, pokec s kamarády </t>
  </si>
  <si>
    <t xml:space="preserve"> Čas s kamarády </t>
  </si>
  <si>
    <t xml:space="preserve"> Malé výlety po okolí, nejlépe na čerstvém vzduchu</t>
  </si>
  <si>
    <t xml:space="preserve"> ano, léky, hudba, sport</t>
  </si>
  <si>
    <t xml:space="preserve"> Fyzická aktivita, léky - ADHD (nevím, jestli se to počítá)</t>
  </si>
  <si>
    <t xml:space="preserve"> Brown noise</t>
  </si>
  <si>
    <t xml:space="preserve"> Fyzická aktivita, hudba</t>
  </si>
  <si>
    <t xml:space="preserve"> plánování </t>
  </si>
  <si>
    <t xml:space="preserve"> Ano, hudba, filmy, knihy </t>
  </si>
  <si>
    <t xml:space="preserve"> Hudba, procházka, pohyb, seriály</t>
  </si>
  <si>
    <t xml:space="preserve"> Snažím se chodit alespoň jednou týdně běhat.</t>
  </si>
  <si>
    <t xml:space="preserve"> fyzická aktivita, čítanie kníh</t>
  </si>
  <si>
    <t xml:space="preserve"> Fyzická aktivita - tanec</t>
  </si>
  <si>
    <t xml:space="preserve"> léky, koníčky, socializace</t>
  </si>
  <si>
    <t xml:space="preserve"> Asi něco jako meditace, pohyb</t>
  </si>
  <si>
    <t xml:space="preserve"> Mindfulness, journaling, trávení času se svými blízkými, dostatek spánku, odpočinek </t>
  </si>
  <si>
    <t>cas_1</t>
  </si>
  <si>
    <t>cas_2</t>
  </si>
  <si>
    <t>odpoved_1</t>
  </si>
  <si>
    <t>odpoved_2</t>
  </si>
  <si>
    <t>p1_1</t>
  </si>
  <si>
    <t>p2_1</t>
  </si>
  <si>
    <t>p3_1</t>
  </si>
  <si>
    <t>p4_1</t>
  </si>
  <si>
    <t>p5_1</t>
  </si>
  <si>
    <t>p6_1</t>
  </si>
  <si>
    <t>p7_1</t>
  </si>
  <si>
    <t>p8_1</t>
  </si>
  <si>
    <t>p9_1</t>
  </si>
  <si>
    <t>p10_1</t>
  </si>
  <si>
    <t>p11_1</t>
  </si>
  <si>
    <t>p12_1</t>
  </si>
  <si>
    <t>p13_1</t>
  </si>
  <si>
    <t>p14_1</t>
  </si>
  <si>
    <t>p15_1</t>
  </si>
  <si>
    <t>p16_1</t>
  </si>
  <si>
    <t>p17_1</t>
  </si>
  <si>
    <t>p18_1</t>
  </si>
  <si>
    <t>p19_1</t>
  </si>
  <si>
    <t>p20_1</t>
  </si>
  <si>
    <t>p1_2</t>
  </si>
  <si>
    <t>p2_2</t>
  </si>
  <si>
    <t>p3_2</t>
  </si>
  <si>
    <t>p4_2</t>
  </si>
  <si>
    <t>p5_2</t>
  </si>
  <si>
    <t>p6_2</t>
  </si>
  <si>
    <t>p7_2</t>
  </si>
  <si>
    <t>p8_2</t>
  </si>
  <si>
    <t>p9_2</t>
  </si>
  <si>
    <t>p10_2</t>
  </si>
  <si>
    <t>p11_2</t>
  </si>
  <si>
    <t>p12_2</t>
  </si>
  <si>
    <t>p13_2</t>
  </si>
  <si>
    <t>p14_2</t>
  </si>
  <si>
    <t>p15_2</t>
  </si>
  <si>
    <t>p16_2</t>
  </si>
  <si>
    <t>p17_2</t>
  </si>
  <si>
    <t>p18_2</t>
  </si>
  <si>
    <t>p19_2</t>
  </si>
  <si>
    <t>p20_2</t>
  </si>
  <si>
    <t xml:space="preserve"> Sport, četba, tvoření, kamarádi </t>
  </si>
  <si>
    <t xml:space="preserve"> Ano, hlavně fyzická aktivita a další koníčky </t>
  </si>
  <si>
    <t xml:space="preserve"> Yoga</t>
  </si>
  <si>
    <t xml:space="preserve"> Fyzická aktivita, četba, pobyt v přírodě</t>
  </si>
  <si>
    <t xml:space="preserve"> Jídlo</t>
  </si>
  <si>
    <t xml:space="preserve"> sport, čtení knih a sledování filmu</t>
  </si>
  <si>
    <t xml:space="preserve"> yoga</t>
  </si>
  <si>
    <t xml:space="preserve"> Ano, meditace, otuzovani, fitko</t>
  </si>
  <si>
    <t xml:space="preserve"> fyzická aktivita, alkohol</t>
  </si>
  <si>
    <t xml:space="preserve"> jídlo, sport, přátelé</t>
  </si>
  <si>
    <t xml:space="preserve"> Asi se nic nezměnilo, utíkám k seriálům, filmům, knížkám… učím se večery a noci den předem, ale když to pak mám splněno, tak jsem hrozně v klidu :) a fyzickou aktivitu ani nestíhám…</t>
  </si>
  <si>
    <t xml:space="preserve"> Ano, relaxace, dechová cvičení, sport</t>
  </si>
  <si>
    <t xml:space="preserve"> Fyzická aktivita, čtení </t>
  </si>
  <si>
    <t xml:space="preserve"> nic záměrně </t>
  </si>
  <si>
    <t xml:space="preserve"> Ano, třeba sport, odpočinek, filmy, přátelé, čas s přítelkyní atd. </t>
  </si>
  <si>
    <t xml:space="preserve"> pořád to stejné, jo a ještě běhám</t>
  </si>
  <si>
    <t xml:space="preserve"> Fyzická aktivita, doplňky stravy (hořčík) </t>
  </si>
  <si>
    <t xml:space="preserve"> meditace, vitamíny, pohyb, zdravá strava, dostatek spánku, sauna</t>
  </si>
  <si>
    <t>polozka</t>
  </si>
  <si>
    <t>vzkaz</t>
  </si>
  <si>
    <t xml:space="preserve"> Bohužel už nechodím do školy </t>
  </si>
  <si>
    <t xml:space="preserve"> když projdu, tak je mi to vice mene jedno</t>
  </si>
  <si>
    <t xml:space="preserve"> jak kdy</t>
  </si>
  <si>
    <t xml:space="preserve"> ve skupinkách o dvou lidech ideálně</t>
  </si>
  <si>
    <t xml:space="preserve"> Hrozně záleží na formě projektu a složení skupiny (i na tom, zda skupiny určují vyučující, nebo studující).</t>
  </si>
  <si>
    <t xml:space="preserve"> Rodiče mne spíše podporují, nežli stresují. Ví jak je můj obor náročný </t>
  </si>
  <si>
    <t xml:space="preserve"> záleží, co znamená velmi</t>
  </si>
  <si>
    <t xml:space="preserve"> Jsem v prváku, ještě jsem zkouškové období nezažila, takže nevím</t>
  </si>
  <si>
    <t xml:space="preserve"> Nyní jsem v prvním ročníku vysokoškolského studia, tudíž mi tato zkušenost zatím chybí</t>
  </si>
  <si>
    <t xml:space="preserve"> liší se semestr od semestru</t>
  </si>
  <si>
    <t xml:space="preserve"> Nemám práci </t>
  </si>
  <si>
    <t xml:space="preserve"> Záleží jak u čeho, některé předměty mně zajímají více a v těch se spíš snažím a chci být v nich dobrá </t>
  </si>
  <si>
    <t xml:space="preserve"> jakoby stíhám všechno, i když si to neumím rozvrhnout</t>
  </si>
  <si>
    <t xml:space="preserve"> Nemáme třídu</t>
  </si>
  <si>
    <t xml:space="preserve"> Jaký volný čas?</t>
  </si>
  <si>
    <t xml:space="preserve"> co to je bez problémů?</t>
  </si>
  <si>
    <t xml:space="preserve"> Ještě jsem neměla zkouskove</t>
  </si>
  <si>
    <t xml:space="preserve"> K této odpovědi se také vztahuje komentář ke dřívějšímu tvrzení o stresu během zkouškového období</t>
  </si>
  <si>
    <t xml:space="preserve"> v minulosti jo, teď už ne, nevím jak jsem to zhodnotila minulý týden :D </t>
  </si>
  <si>
    <t>věk</t>
  </si>
  <si>
    <t>X</t>
  </si>
  <si>
    <t>celkový počet respondentů</t>
  </si>
  <si>
    <t>ženy</t>
  </si>
  <si>
    <t>muži</t>
  </si>
  <si>
    <t>zastoupení věkových kategorií</t>
  </si>
  <si>
    <t>průměr: 1999,81; směrodatná odchylka: 4,45</t>
  </si>
  <si>
    <t>modus: 2000</t>
  </si>
  <si>
    <t>median: 2000</t>
  </si>
  <si>
    <t>min: 1974</t>
  </si>
  <si>
    <t>max: 2009</t>
  </si>
  <si>
    <t>Q1: 1999</t>
  </si>
  <si>
    <t>Q3: 2002</t>
  </si>
  <si>
    <t>rok narození</t>
  </si>
  <si>
    <t>1x74</t>
  </si>
  <si>
    <t>1x76</t>
  </si>
  <si>
    <t>1x78</t>
  </si>
  <si>
    <t>2x82</t>
  </si>
  <si>
    <t>1x83</t>
  </si>
  <si>
    <t>1x87</t>
  </si>
  <si>
    <t>1x88</t>
  </si>
  <si>
    <t>1x89</t>
  </si>
  <si>
    <t>1x08</t>
  </si>
  <si>
    <t>1x09</t>
  </si>
  <si>
    <t>1x49</t>
  </si>
  <si>
    <t>1x47</t>
  </si>
  <si>
    <t>1x45</t>
  </si>
  <si>
    <t>1x40</t>
  </si>
  <si>
    <t>1x36</t>
  </si>
  <si>
    <t>1x35</t>
  </si>
  <si>
    <t>1x34</t>
  </si>
  <si>
    <t>1x15</t>
  </si>
  <si>
    <t>1x14</t>
  </si>
  <si>
    <t>počet respondentů nad 26 let</t>
  </si>
  <si>
    <t>nedbalé vyplnění</t>
  </si>
  <si>
    <t>nestuduje VŠ</t>
  </si>
  <si>
    <t>počet respondentů s indexem nekompatibility nad 100</t>
  </si>
  <si>
    <t>počet vynechaných odpovědí v základu</t>
  </si>
  <si>
    <t>počet vynechaných odpovědí v retestu</t>
  </si>
  <si>
    <t>počet lidí, co vynechali pouze v prvním kole a zúčastnili se retestu</t>
  </si>
  <si>
    <t>počet lidí, co vynechali v obou případech a zúčastnili se retestu</t>
  </si>
  <si>
    <t>počet lidí, co vynechali pouze v druhém kole a zúčastnili se retestu</t>
  </si>
  <si>
    <t>počet vyřazených respondentů</t>
  </si>
  <si>
    <t>počet respondentů po očištění</t>
  </si>
  <si>
    <t>z toho ženy</t>
  </si>
  <si>
    <t>z toho muži</t>
  </si>
  <si>
    <t>z toho věkové charakteristiky po ročnících</t>
  </si>
  <si>
    <t>z toho věkové charakteristiky po letech</t>
  </si>
  <si>
    <t>průměr: 2000,76; směrodatná odchylka 1,71</t>
  </si>
  <si>
    <t>median: 2001</t>
  </si>
  <si>
    <t>min: 1997</t>
  </si>
  <si>
    <t>max: 2004</t>
  </si>
  <si>
    <t>Q1: 2000</t>
  </si>
  <si>
    <t>původní počet retestů</t>
  </si>
  <si>
    <t>10,85 %</t>
  </si>
  <si>
    <t>počet vyřazených retestů</t>
  </si>
  <si>
    <t>počet očištěných retestů</t>
  </si>
  <si>
    <t>z toho žen</t>
  </si>
  <si>
    <t>76,00 %</t>
  </si>
  <si>
    <t>z toho mužů</t>
  </si>
  <si>
    <t>24,00 %</t>
  </si>
  <si>
    <t>Škola/školní povinnosti mi zabírají většinu volného času.</t>
  </si>
  <si>
    <t>Když dostanu ve škole špatnou známku, jsem z toho smutný.</t>
  </si>
  <si>
    <t>R</t>
  </si>
  <si>
    <t>Stíhám pracovat při škole.</t>
  </si>
  <si>
    <t>Cítím se vyčerpaný z množství školních povinností, které musím splnit.</t>
  </si>
  <si>
    <t>Zkoušková období zvládám bez problémů.</t>
  </si>
  <si>
    <t>Některé ze svých volnočasových aktivit jsem musel kvůli škole omezit.</t>
  </si>
  <si>
    <t>Kritéria pro vyřazení</t>
  </si>
  <si>
    <t>2) vynechány více než 2 položky (10% = 2 položky)</t>
  </si>
  <si>
    <t>2)všichni vyplnili vše, krom validizačních kritérií- což byla nepovinná otázka</t>
  </si>
  <si>
    <t>3) index nekompatibility 100+ po manuální kontrole</t>
  </si>
  <si>
    <t>3) nejvyšší index byl 95</t>
  </si>
  <si>
    <t>4) málo zastoupené kategorie</t>
  </si>
  <si>
    <t>4) 26+</t>
  </si>
  <si>
    <t>5) nestuduje VŠ</t>
  </si>
  <si>
    <t>6) nedbalé vyplnění</t>
  </si>
  <si>
    <t>Důvod vyřazení:</t>
  </si>
  <si>
    <t>Vyřazený respondent:</t>
  </si>
  <si>
    <t>důvod pro vyřazení</t>
  </si>
  <si>
    <t>Faktoro</t>
  </si>
  <si>
    <t>Výkl.roz</t>
  </si>
  <si>
    <t>Prp.celk</t>
  </si>
  <si>
    <t>HS 1</t>
  </si>
  <si>
    <t>HS 2</t>
  </si>
  <si>
    <t>PRŮMĚR</t>
  </si>
  <si>
    <t>SD</t>
  </si>
  <si>
    <t>ANO</t>
  </si>
  <si>
    <t>NE</t>
  </si>
  <si>
    <t>Nevyplnil/a</t>
  </si>
  <si>
    <t>fyzická aktivita</t>
  </si>
  <si>
    <t>relaxace (meditace, dechová cvičení)</t>
  </si>
  <si>
    <t>látky (doplňky stravy, léky, nikotin, alkohol)</t>
  </si>
  <si>
    <t>time managment</t>
  </si>
  <si>
    <t>spánek</t>
  </si>
  <si>
    <t>víra (modlitba)</t>
  </si>
  <si>
    <t>filmy, seriály, soc. sítě, videohry</t>
  </si>
  <si>
    <t>sociální kontakt</t>
  </si>
  <si>
    <t xml:space="preserve">čtení </t>
  </si>
  <si>
    <t>terapie</t>
  </si>
  <si>
    <t>hudba</t>
  </si>
  <si>
    <t>jídlo</t>
  </si>
  <si>
    <t xml:space="preserve"> X</t>
  </si>
  <si>
    <t>sladkosti</t>
  </si>
  <si>
    <t>Celkom</t>
  </si>
  <si>
    <t>Procenta</t>
  </si>
  <si>
    <t>HS</t>
  </si>
  <si>
    <t>Užívání</t>
  </si>
  <si>
    <t>Všechny hodnoty,
 kterých může HS nabývat</t>
  </si>
  <si>
    <t>Četnost</t>
  </si>
  <si>
    <t>Z-skór</t>
  </si>
  <si>
    <t>Stanin</t>
  </si>
  <si>
    <t>Percentil</t>
  </si>
  <si>
    <t>Z-skór nelineární</t>
  </si>
  <si>
    <t>Stanin nelineární</t>
  </si>
  <si>
    <t>stanin</t>
  </si>
  <si>
    <t>Četnost nelin</t>
  </si>
  <si>
    <t>Staniny</t>
  </si>
  <si>
    <t>M</t>
  </si>
  <si>
    <t>Celková škála</t>
  </si>
  <si>
    <t>7-13</t>
  </si>
  <si>
    <t>14-15</t>
  </si>
  <si>
    <t>16-18</t>
  </si>
  <si>
    <t>19-20</t>
  </si>
  <si>
    <t>21-22</t>
  </si>
  <si>
    <t>23-24</t>
  </si>
  <si>
    <t>27-28</t>
  </si>
  <si>
    <t>ŽENY</t>
  </si>
  <si>
    <t>MUŽI</t>
  </si>
  <si>
    <t>STANIN</t>
  </si>
  <si>
    <t>7-14</t>
  </si>
  <si>
    <t>15-16</t>
  </si>
  <si>
    <t>11-13</t>
  </si>
  <si>
    <t>17-19</t>
  </si>
  <si>
    <t>14-16</t>
  </si>
  <si>
    <t>20-21</t>
  </si>
  <si>
    <t>17-18</t>
  </si>
  <si>
    <t>22-23</t>
  </si>
  <si>
    <t>24-25</t>
  </si>
  <si>
    <t>20-22</t>
  </si>
  <si>
    <t>26-28</t>
  </si>
  <si>
    <t>Všechny hodnoty,
kterých může HS nabývat</t>
  </si>
  <si>
    <t>Med</t>
  </si>
  <si>
    <t>Všechny hodnoty, kterých může HS nabývat</t>
  </si>
  <si>
    <t xml:space="preserve"> Proměnná</t>
  </si>
  <si>
    <t>p3_r</t>
  </si>
  <si>
    <t>p6_r</t>
  </si>
  <si>
    <t>p9_r</t>
  </si>
  <si>
    <t>p11_r</t>
  </si>
  <si>
    <t>p12_r</t>
  </si>
  <si>
    <t>p14_r</t>
  </si>
  <si>
    <t>p15_r</t>
  </si>
  <si>
    <t>p18_r</t>
  </si>
  <si>
    <t>p20_r</t>
  </si>
  <si>
    <t>Muži</t>
  </si>
  <si>
    <t>Ženy</t>
  </si>
  <si>
    <r>
      <rPr>
        <sz val="10"/>
        <color indexed="8"/>
        <rFont val="Arial"/>
        <family val="2"/>
      </rPr>
      <t>Faktor. zátěže (Varimax normalizov) (Tabulka dat2)
Extrakce: Metoda hlavní osy
(Označené zatěže jsou &gt;,700000)</t>
    </r>
  </si>
  <si>
    <r>
      <rPr>
        <sz val="10"/>
        <color indexed="8"/>
        <rFont val="Arial"/>
        <family val="2"/>
        <charset val="238"/>
      </rPr>
      <t>Faktor. zátěže (Bez rot. (Tabulka dat2)
Extrakce: Metoda hlavní osy
(Označené zatěže jsou &gt;,700000)</t>
    </r>
  </si>
  <si>
    <r>
      <rPr>
        <sz val="10"/>
        <color indexed="8"/>
        <rFont val="Arial"/>
        <family val="2"/>
        <charset val="238"/>
      </rPr>
      <t>Faktor. zátěže (Bez rot. (Tabulka dat13)
Extrakce: Metoda hlavní osy
(Označené zatěže jsou &gt;,700000)</t>
    </r>
  </si>
  <si>
    <t>počet vynechaných validizačních kritérií</t>
  </si>
  <si>
    <t>počet vynechaných validizačních kritérií v základu</t>
  </si>
  <si>
    <t>10x97</t>
  </si>
  <si>
    <t>32x98</t>
  </si>
  <si>
    <t>49x99</t>
  </si>
  <si>
    <t>110x00</t>
  </si>
  <si>
    <t>91x01</t>
  </si>
  <si>
    <t>56x02</t>
  </si>
  <si>
    <t>55x03</t>
  </si>
  <si>
    <t>26x04</t>
  </si>
  <si>
    <t>10x26</t>
  </si>
  <si>
    <t>32x25</t>
  </si>
  <si>
    <t>49x24</t>
  </si>
  <si>
    <t>110x23</t>
  </si>
  <si>
    <t>91x22</t>
  </si>
  <si>
    <t>56x21</t>
  </si>
  <si>
    <t>55x20</t>
  </si>
  <si>
    <t>26x19</t>
  </si>
  <si>
    <t>3x75</t>
  </si>
  <si>
    <t>3x48</t>
  </si>
  <si>
    <t>2x77</t>
  </si>
  <si>
    <t>2x46</t>
  </si>
  <si>
    <t>2x80</t>
  </si>
  <si>
    <t>2x43</t>
  </si>
  <si>
    <t>2x41</t>
  </si>
  <si>
    <t>1x90</t>
  </si>
  <si>
    <t>1x33</t>
  </si>
  <si>
    <t>1x91</t>
  </si>
  <si>
    <t>1x32</t>
  </si>
  <si>
    <t>4x92</t>
  </si>
  <si>
    <t>4x31</t>
  </si>
  <si>
    <t>1x93</t>
  </si>
  <si>
    <t>1x30</t>
  </si>
  <si>
    <t>1x94</t>
  </si>
  <si>
    <t>1x29</t>
  </si>
  <si>
    <t>7x95</t>
  </si>
  <si>
    <t>7x28</t>
  </si>
  <si>
    <t>4x96</t>
  </si>
  <si>
    <t>4x27</t>
  </si>
  <si>
    <t>33x98</t>
  </si>
  <si>
    <t>33x25</t>
  </si>
  <si>
    <t>50x99</t>
  </si>
  <si>
    <t>50x24</t>
  </si>
  <si>
    <t>111x00</t>
  </si>
  <si>
    <t>111x23</t>
  </si>
  <si>
    <t>1x05</t>
  </si>
  <si>
    <t>1x18</t>
  </si>
  <si>
    <t>počet respondentů pod 19 let</t>
  </si>
  <si>
    <t>1) Věk méně než 19 let</t>
  </si>
  <si>
    <t>nestuduje VŠ + věk</t>
  </si>
  <si>
    <t>nedbalé vyplnění + věk</t>
  </si>
  <si>
    <t>libovolná strategie</t>
  </si>
  <si>
    <t>sum</t>
  </si>
  <si>
    <t xml:space="preserve"> Variable</t>
  </si>
  <si>
    <t>Descriptive Statistics (Spreadsheet1)</t>
  </si>
  <si>
    <t>Valid N</t>
  </si>
  <si>
    <t>Mean</t>
  </si>
  <si>
    <t>Median</t>
  </si>
  <si>
    <t>Sum</t>
  </si>
  <si>
    <t>Minimum</t>
  </si>
  <si>
    <t>Maximum</t>
  </si>
  <si>
    <t>Std.Dev.</t>
  </si>
  <si>
    <t>vìk</t>
  </si>
  <si>
    <t>relaxace (meditace, dechová cvièení)</t>
  </si>
  <si>
    <t>látky (doplòky stravy, léky, nikotin, alkohol)</t>
  </si>
  <si>
    <t>filmy, seriály, soc. sítì, videohry</t>
  </si>
  <si>
    <t>ètení</t>
  </si>
  <si>
    <t>Factor</t>
  </si>
  <si>
    <t>Expl.Var</t>
  </si>
  <si>
    <t>Prp.Totl</t>
  </si>
  <si>
    <r>
      <rPr>
        <sz val="10"/>
        <color indexed="8"/>
        <rFont val="Arial"/>
      </rPr>
      <t>Factor Loadings (Varimax normalized) (Spreadsheet7)
Extraction: Principal axis factoring
(Marked loadings are &gt;,700000)</t>
    </r>
  </si>
  <si>
    <t>Number of variables: 20</t>
  </si>
  <si>
    <t xml:space="preserve">  Method: Principal factors (Principal axis factoring)</t>
  </si>
  <si>
    <t xml:space="preserve">  log(10) determinant of correlation matrix: -2,7040</t>
  </si>
  <si>
    <t xml:space="preserve">  Number of factors extracted: 4</t>
  </si>
  <si>
    <t xml:space="preserve">  Eigenvalues: 4,01426  1,65016  1,20391  1,09526  </t>
  </si>
  <si>
    <t xml:space="preserve"> Case</t>
  </si>
  <si>
    <t>30678</t>
  </si>
  <si>
    <t>33689</t>
  </si>
  <si>
    <t>31319</t>
  </si>
  <si>
    <t>30604</t>
  </si>
  <si>
    <t>33798</t>
  </si>
  <si>
    <t>30354</t>
  </si>
  <si>
    <t>33485</t>
  </si>
  <si>
    <t>30686</t>
  </si>
  <si>
    <t>30390</t>
  </si>
  <si>
    <t>30768</t>
  </si>
  <si>
    <t>33576</t>
  </si>
  <si>
    <t>30269</t>
  </si>
  <si>
    <t>31249</t>
  </si>
  <si>
    <t>35549</t>
  </si>
  <si>
    <t>31441</t>
  </si>
  <si>
    <t>33977</t>
  </si>
  <si>
    <t>34959</t>
  </si>
  <si>
    <t>30175</t>
  </si>
  <si>
    <t>32912</t>
  </si>
  <si>
    <t>31369</t>
  </si>
  <si>
    <t>31283</t>
  </si>
  <si>
    <t>30614</t>
  </si>
  <si>
    <t>32850</t>
  </si>
  <si>
    <t>31839</t>
  </si>
  <si>
    <t>32262</t>
  </si>
  <si>
    <t>32607</t>
  </si>
  <si>
    <t>34813</t>
  </si>
  <si>
    <t>31063</t>
  </si>
  <si>
    <t>32400</t>
  </si>
  <si>
    <t>32105</t>
  </si>
  <si>
    <t>34116</t>
  </si>
  <si>
    <t>31479</t>
  </si>
  <si>
    <t>31711</t>
  </si>
  <si>
    <t>31281</t>
  </si>
  <si>
    <t>34138</t>
  </si>
  <si>
    <t>30884</t>
  </si>
  <si>
    <t>31530</t>
  </si>
  <si>
    <t>31320</t>
  </si>
  <si>
    <t>30767</t>
  </si>
  <si>
    <t>31574</t>
  </si>
  <si>
    <t>30385</t>
  </si>
  <si>
    <t>31677</t>
  </si>
  <si>
    <t>33028</t>
  </si>
  <si>
    <t>31406</t>
  </si>
  <si>
    <t>34245</t>
  </si>
  <si>
    <t>33402</t>
  </si>
  <si>
    <t>31197</t>
  </si>
  <si>
    <t>34714</t>
  </si>
  <si>
    <t>31237</t>
  </si>
  <si>
    <t>34356</t>
  </si>
  <si>
    <t>30171</t>
  </si>
  <si>
    <t>31726</t>
  </si>
  <si>
    <t>35477</t>
  </si>
  <si>
    <t>30047</t>
  </si>
  <si>
    <t>34589</t>
  </si>
  <si>
    <t>30640</t>
  </si>
  <si>
    <t>34701</t>
  </si>
  <si>
    <t>31310</t>
  </si>
  <si>
    <t>31154</t>
  </si>
  <si>
    <t>33595</t>
  </si>
  <si>
    <t>30264</t>
  </si>
  <si>
    <t>32427</t>
  </si>
  <si>
    <t>33411</t>
  </si>
  <si>
    <t>33570</t>
  </si>
  <si>
    <t>35429</t>
  </si>
  <si>
    <t>30671</t>
  </si>
  <si>
    <t>31622</t>
  </si>
  <si>
    <t>29903</t>
  </si>
  <si>
    <t>34956</t>
  </si>
  <si>
    <t>30708</t>
  </si>
  <si>
    <t>30547</t>
  </si>
  <si>
    <t>31527</t>
  </si>
  <si>
    <t>32904</t>
  </si>
  <si>
    <t>32026</t>
  </si>
  <si>
    <t>32839</t>
  </si>
  <si>
    <t>30771</t>
  </si>
  <si>
    <t>31436</t>
  </si>
  <si>
    <t>31306</t>
  </si>
  <si>
    <t>30311</t>
  </si>
  <si>
    <t>31277</t>
  </si>
  <si>
    <t>31023</t>
  </si>
  <si>
    <t>31797</t>
  </si>
  <si>
    <t>30372</t>
  </si>
  <si>
    <t>30210</t>
  </si>
  <si>
    <t>34301</t>
  </si>
  <si>
    <t>31333</t>
  </si>
  <si>
    <t>34275</t>
  </si>
  <si>
    <t>35013</t>
  </si>
  <si>
    <t>35230</t>
  </si>
  <si>
    <t>30706</t>
  </si>
  <si>
    <t>30861</t>
  </si>
  <si>
    <t>33666</t>
  </si>
  <si>
    <t>32531</t>
  </si>
  <si>
    <t>31292</t>
  </si>
  <si>
    <t>34352</t>
  </si>
  <si>
    <t>27084</t>
  </si>
  <si>
    <t>34258</t>
  </si>
  <si>
    <t>30880</t>
  </si>
  <si>
    <t>33627</t>
  </si>
  <si>
    <t>34775</t>
  </si>
  <si>
    <t>31893</t>
  </si>
  <si>
    <t>31136</t>
  </si>
  <si>
    <t>31941</t>
  </si>
  <si>
    <t>33195</t>
  </si>
  <si>
    <t>34497</t>
  </si>
  <si>
    <t>33917</t>
  </si>
  <si>
    <t>30576</t>
  </si>
  <si>
    <t>33852</t>
  </si>
  <si>
    <t>30559</t>
  </si>
  <si>
    <t>35476</t>
  </si>
  <si>
    <t>32014</t>
  </si>
  <si>
    <t>34607</t>
  </si>
  <si>
    <t>34786</t>
  </si>
  <si>
    <t>30609</t>
  </si>
  <si>
    <t>30363</t>
  </si>
  <si>
    <t>32090</t>
  </si>
  <si>
    <t>33704</t>
  </si>
  <si>
    <t>30681</t>
  </si>
  <si>
    <t>31007</t>
  </si>
  <si>
    <t>30891</t>
  </si>
  <si>
    <t>33064</t>
  </si>
  <si>
    <t>34581</t>
  </si>
  <si>
    <t>34295</t>
  </si>
  <si>
    <t>32042</t>
  </si>
  <si>
    <t>31467</t>
  </si>
  <si>
    <t>30991</t>
  </si>
  <si>
    <t>33001</t>
  </si>
  <si>
    <t>31872</t>
  </si>
  <si>
    <t>33809</t>
  </si>
  <si>
    <t>31483</t>
  </si>
  <si>
    <t>34135</t>
  </si>
  <si>
    <t>34456</t>
  </si>
  <si>
    <t>30647</t>
  </si>
  <si>
    <t>30597</t>
  </si>
  <si>
    <t>30374</t>
  </si>
  <si>
    <t>32952</t>
  </si>
  <si>
    <t>33740</t>
  </si>
  <si>
    <t>31401</t>
  </si>
  <si>
    <t>30169</t>
  </si>
  <si>
    <t>30679</t>
  </si>
  <si>
    <t>31802</t>
  </si>
  <si>
    <t>34941</t>
  </si>
  <si>
    <t>33078</t>
  </si>
  <si>
    <t>33236</t>
  </si>
  <si>
    <t>34890</t>
  </si>
  <si>
    <t>34930</t>
  </si>
  <si>
    <t>32495</t>
  </si>
  <si>
    <t>33596</t>
  </si>
  <si>
    <t>30700</t>
  </si>
  <si>
    <t>30852</t>
  </si>
  <si>
    <t>34143</t>
  </si>
  <si>
    <t>32981</t>
  </si>
  <si>
    <t>35171</t>
  </si>
  <si>
    <t>31646</t>
  </si>
  <si>
    <t>30199</t>
  </si>
  <si>
    <t>31226</t>
  </si>
  <si>
    <t>32471</t>
  </si>
  <si>
    <t>30366</t>
  </si>
  <si>
    <t>31181</t>
  </si>
  <si>
    <t>32988</t>
  </si>
  <si>
    <t>34389</t>
  </si>
  <si>
    <t>31644</t>
  </si>
  <si>
    <t>33652</t>
  </si>
  <si>
    <t>31656</t>
  </si>
  <si>
    <t>34677</t>
  </si>
  <si>
    <t>34029</t>
  </si>
  <si>
    <t>34422</t>
  </si>
  <si>
    <t>33606</t>
  </si>
  <si>
    <t>31422</t>
  </si>
  <si>
    <t>35097</t>
  </si>
  <si>
    <t>30915</t>
  </si>
  <si>
    <t>30656</t>
  </si>
  <si>
    <t>30710</t>
  </si>
  <si>
    <t>30182</t>
  </si>
  <si>
    <t>33090</t>
  </si>
  <si>
    <t>33505</t>
  </si>
  <si>
    <t>32339</t>
  </si>
  <si>
    <t>32973</t>
  </si>
  <si>
    <t>31373</t>
  </si>
  <si>
    <t>32085</t>
  </si>
  <si>
    <t>31706</t>
  </si>
  <si>
    <t>31680</t>
  </si>
  <si>
    <t>30411</t>
  </si>
  <si>
    <t>34002</t>
  </si>
  <si>
    <t>31601</t>
  </si>
  <si>
    <t>33514</t>
  </si>
  <si>
    <t>34094</t>
  </si>
  <si>
    <t>31213</t>
  </si>
  <si>
    <t>30717</t>
  </si>
  <si>
    <t>32529</t>
  </si>
  <si>
    <t>33710</t>
  </si>
  <si>
    <t>33510</t>
  </si>
  <si>
    <t>34399</t>
  </si>
  <si>
    <t>30633</t>
  </si>
  <si>
    <t>32740</t>
  </si>
  <si>
    <t>31535</t>
  </si>
  <si>
    <t>30552</t>
  </si>
  <si>
    <t>35401</t>
  </si>
  <si>
    <t>33135</t>
  </si>
  <si>
    <t>31471</t>
  </si>
  <si>
    <t>33580</t>
  </si>
  <si>
    <t>30947</t>
  </si>
  <si>
    <t>30723</t>
  </si>
  <si>
    <t>35060</t>
  </si>
  <si>
    <t>30639</t>
  </si>
  <si>
    <t>35217</t>
  </si>
  <si>
    <t>30683</t>
  </si>
  <si>
    <t>31190</t>
  </si>
  <si>
    <t>30164</t>
  </si>
  <si>
    <t>30696</t>
  </si>
  <si>
    <t>34431</t>
  </si>
  <si>
    <t>33205</t>
  </si>
  <si>
    <t>30688</t>
  </si>
  <si>
    <t>31722</t>
  </si>
  <si>
    <t>32943</t>
  </si>
  <si>
    <t>32483</t>
  </si>
  <si>
    <t>30612</t>
  </si>
  <si>
    <t>32045</t>
  </si>
  <si>
    <t>34415</t>
  </si>
  <si>
    <t>30658</t>
  </si>
  <si>
    <t>33773</t>
  </si>
  <si>
    <t>30557</t>
  </si>
  <si>
    <t>30936</t>
  </si>
  <si>
    <t>33599</t>
  </si>
  <si>
    <t>30222</t>
  </si>
  <si>
    <t>34181</t>
  </si>
  <si>
    <t>30986</t>
  </si>
  <si>
    <t>30829</t>
  </si>
  <si>
    <t>33003</t>
  </si>
  <si>
    <t>30817</t>
  </si>
  <si>
    <t>33912</t>
  </si>
  <si>
    <t>31165</t>
  </si>
  <si>
    <t>30327</t>
  </si>
  <si>
    <t>30558</t>
  </si>
  <si>
    <t>30386</t>
  </si>
  <si>
    <t>30611</t>
  </si>
  <si>
    <t>30792</t>
  </si>
  <si>
    <t>34556</t>
  </si>
  <si>
    <t>33262</t>
  </si>
  <si>
    <t>32761</t>
  </si>
  <si>
    <t>31252</t>
  </si>
  <si>
    <t>30438</t>
  </si>
  <si>
    <t>31244</t>
  </si>
  <si>
    <t>34244</t>
  </si>
  <si>
    <t>33268</t>
  </si>
  <si>
    <t>30652</t>
  </si>
  <si>
    <t>32891</t>
  </si>
  <si>
    <t>32112</t>
  </si>
  <si>
    <t>34338</t>
  </si>
  <si>
    <t>35037</t>
  </si>
  <si>
    <t>34259</t>
  </si>
  <si>
    <t>34265</t>
  </si>
  <si>
    <t>33845</t>
  </si>
  <si>
    <t>34436</t>
  </si>
  <si>
    <t>32878</t>
  </si>
  <si>
    <t>30538</t>
  </si>
  <si>
    <t>30903</t>
  </si>
  <si>
    <t>30726</t>
  </si>
  <si>
    <t>30473</t>
  </si>
  <si>
    <t>31182</t>
  </si>
  <si>
    <t>34445</t>
  </si>
  <si>
    <t>31830</t>
  </si>
  <si>
    <t>30881</t>
  </si>
  <si>
    <t>30424</t>
  </si>
  <si>
    <t>34509</t>
  </si>
  <si>
    <t>30421</t>
  </si>
  <si>
    <t>30896</t>
  </si>
  <si>
    <t>32936</t>
  </si>
  <si>
    <t>31354</t>
  </si>
  <si>
    <t>31427</t>
  </si>
  <si>
    <t>33077</t>
  </si>
  <si>
    <t>30460</t>
  </si>
  <si>
    <t>30499</t>
  </si>
  <si>
    <t>34681</t>
  </si>
  <si>
    <t>30431</t>
  </si>
  <si>
    <t>31444</t>
  </si>
  <si>
    <t>30772</t>
  </si>
  <si>
    <t>31211</t>
  </si>
  <si>
    <t>30535</t>
  </si>
  <si>
    <t>31323</t>
  </si>
  <si>
    <t>31222</t>
  </si>
  <si>
    <t>34140</t>
  </si>
  <si>
    <t>34595</t>
  </si>
  <si>
    <t>30546</t>
  </si>
  <si>
    <t>30591</t>
  </si>
  <si>
    <t>31379</t>
  </si>
  <si>
    <t>31064</t>
  </si>
  <si>
    <t>34740</t>
  </si>
  <si>
    <t>30393</t>
  </si>
  <si>
    <t>30419</t>
  </si>
  <si>
    <t>31945</t>
  </si>
  <si>
    <t>30303</t>
  </si>
  <si>
    <t>32455</t>
  </si>
  <si>
    <t>34743</t>
  </si>
  <si>
    <t>31270</t>
  </si>
  <si>
    <t>32923</t>
  </si>
  <si>
    <t>31453</t>
  </si>
  <si>
    <t>34366</t>
  </si>
  <si>
    <t>30990</t>
  </si>
  <si>
    <t>31759</t>
  </si>
  <si>
    <t>30403</t>
  </si>
  <si>
    <t>30727</t>
  </si>
  <si>
    <t>30779</t>
  </si>
  <si>
    <t>30827</t>
  </si>
  <si>
    <t>30935</t>
  </si>
  <si>
    <t>33747</t>
  </si>
  <si>
    <t>33256</t>
  </si>
  <si>
    <t>31091</t>
  </si>
  <si>
    <t>31208</t>
  </si>
  <si>
    <t>31327</t>
  </si>
  <si>
    <t>34521</t>
  </si>
  <si>
    <t>30801</t>
  </si>
  <si>
    <t>31195</t>
  </si>
  <si>
    <t>31339</t>
  </si>
  <si>
    <t>31366</t>
  </si>
  <si>
    <t>33522</t>
  </si>
  <si>
    <t>34454</t>
  </si>
  <si>
    <t>30394</t>
  </si>
  <si>
    <t>30743</t>
  </si>
  <si>
    <t>31216</t>
  </si>
  <si>
    <t>31240</t>
  </si>
  <si>
    <t>33696</t>
  </si>
  <si>
    <t>31233</t>
  </si>
  <si>
    <t>34475</t>
  </si>
  <si>
    <t>35501</t>
  </si>
  <si>
    <t>35148</t>
  </si>
  <si>
    <t>33618</t>
  </si>
  <si>
    <t>30361</t>
  </si>
  <si>
    <t>30184</t>
  </si>
  <si>
    <t>32009</t>
  </si>
  <si>
    <t>30685</t>
  </si>
  <si>
    <t>31317</t>
  </si>
  <si>
    <t>31429</t>
  </si>
  <si>
    <t>31619</t>
  </si>
  <si>
    <t>32877</t>
  </si>
  <si>
    <t>34195</t>
  </si>
  <si>
    <t>30373</t>
  </si>
  <si>
    <t>33729</t>
  </si>
  <si>
    <t>31695</t>
  </si>
  <si>
    <t>33098</t>
  </si>
  <si>
    <t>31225</t>
  </si>
  <si>
    <t>30984</t>
  </si>
  <si>
    <t>33645</t>
  </si>
  <si>
    <t>30375</t>
  </si>
  <si>
    <t>31457</t>
  </si>
  <si>
    <t>30788</t>
  </si>
  <si>
    <t>30629</t>
  </si>
  <si>
    <t>30662</t>
  </si>
  <si>
    <t>33705</t>
  </si>
  <si>
    <t>31138</t>
  </si>
  <si>
    <t>30414</t>
  </si>
  <si>
    <t>31324</t>
  </si>
  <si>
    <t>32621</t>
  </si>
  <si>
    <t>31831</t>
  </si>
  <si>
    <t>32689</t>
  </si>
  <si>
    <t>30471</t>
  </si>
  <si>
    <t>30474</t>
  </si>
  <si>
    <t>30983</t>
  </si>
  <si>
    <t>30692</t>
  </si>
  <si>
    <t>31439</t>
  </si>
  <si>
    <t>30754</t>
  </si>
  <si>
    <t>31048</t>
  </si>
  <si>
    <t>33702</t>
  </si>
  <si>
    <t>31405</t>
  </si>
  <si>
    <t>30242</t>
  </si>
  <si>
    <t>30451</t>
  </si>
  <si>
    <t>31688</t>
  </si>
  <si>
    <t>30217</t>
  </si>
  <si>
    <t>31074</t>
  </si>
  <si>
    <t>30769</t>
  </si>
  <si>
    <t>30648</t>
  </si>
  <si>
    <t>34205</t>
  </si>
  <si>
    <t>30675</t>
  </si>
  <si>
    <t>31349</t>
  </si>
  <si>
    <t>34092</t>
  </si>
  <si>
    <t>30630</t>
  </si>
  <si>
    <t>30694</t>
  </si>
  <si>
    <t>35475</t>
  </si>
  <si>
    <t>30673</t>
  </si>
  <si>
    <t>32858</t>
  </si>
  <si>
    <t>34773</t>
  </si>
  <si>
    <t>32451</t>
  </si>
  <si>
    <t>30697</t>
  </si>
  <si>
    <t>32798</t>
  </si>
  <si>
    <t>33559</t>
  </si>
  <si>
    <t>35502</t>
  </si>
  <si>
    <t>34264</t>
  </si>
  <si>
    <t>30825</t>
  </si>
  <si>
    <t>31343</t>
  </si>
  <si>
    <t>34144</t>
  </si>
  <si>
    <t>32840</t>
  </si>
  <si>
    <t>35135</t>
  </si>
  <si>
    <t>34713</t>
  </si>
  <si>
    <t>33658</t>
  </si>
  <si>
    <t>34806</t>
  </si>
  <si>
    <t>31224</t>
  </si>
  <si>
    <t>31446</t>
  </si>
  <si>
    <t>30725</t>
  </si>
  <si>
    <t>34600</t>
  </si>
  <si>
    <t>30333</t>
  </si>
  <si>
    <t>31428</t>
  </si>
  <si>
    <t>32629</t>
  </si>
  <si>
    <t>33071</t>
  </si>
  <si>
    <t>35169</t>
  </si>
  <si>
    <t>30461</t>
  </si>
  <si>
    <t>34090</t>
  </si>
  <si>
    <t>31994</t>
  </si>
  <si>
    <t>34173</t>
  </si>
  <si>
    <t>30853</t>
  </si>
  <si>
    <t>34058</t>
  </si>
  <si>
    <t>30435</t>
  </si>
  <si>
    <t>31800</t>
  </si>
  <si>
    <t>31579</t>
  </si>
  <si>
    <t>32041</t>
  </si>
  <si>
    <t>30477</t>
  </si>
  <si>
    <t>31488</t>
  </si>
  <si>
    <t>34337</t>
  </si>
  <si>
    <t>35365</t>
  </si>
  <si>
    <t>35540</t>
  </si>
  <si>
    <t>31308</t>
  </si>
  <si>
    <t>34168</t>
  </si>
  <si>
    <t>33605</t>
  </si>
  <si>
    <t>33063</t>
  </si>
  <si>
    <t>33489</t>
  </si>
  <si>
    <t>32365</t>
  </si>
  <si>
    <t>33993</t>
  </si>
  <si>
    <t>31337</t>
  </si>
  <si>
    <t>33181</t>
  </si>
  <si>
    <t>33699</t>
  </si>
  <si>
    <r>
      <rPr>
        <sz val="10"/>
        <color indexed="8"/>
        <rFont val="Arial"/>
      </rPr>
      <t>Factor Scores (Spreadsheet7)
Rotation: Varimax normalized
Extraction: Principal axis factoring</t>
    </r>
  </si>
  <si>
    <t>p</t>
  </si>
  <si>
    <t>suma</t>
  </si>
  <si>
    <t>2 faktory</t>
  </si>
  <si>
    <t>nejvíce syceny položkami:</t>
  </si>
  <si>
    <t>polo</t>
  </si>
  <si>
    <t>sumzbytek</t>
  </si>
  <si>
    <t>1,2,5,7,8,10,13,15,16,20</t>
  </si>
  <si>
    <t>sumF1+F2(1,2,5,7,8,10,13,15,16,20)</t>
  </si>
  <si>
    <t>Std.Dv.</t>
  </si>
  <si>
    <t>N</t>
  </si>
  <si>
    <t>Diff.</t>
  </si>
  <si>
    <t>t</t>
  </si>
  <si>
    <t>df</t>
  </si>
  <si>
    <t>Confidence</t>
  </si>
  <si>
    <r>
      <rPr>
        <sz val="10"/>
        <color indexed="8"/>
        <rFont val="Arial"/>
        <family val="2"/>
      </rPr>
      <t>T-test for Dependent Samples (Spreadsheet16)
Marked differences are significant at p &lt; ,05000</t>
    </r>
  </si>
  <si>
    <t>15R</t>
  </si>
  <si>
    <t>20R</t>
  </si>
  <si>
    <t>Descriptive Statistics (Spreadsheet16)</t>
  </si>
  <si>
    <t>Lower</t>
  </si>
  <si>
    <t>Upper</t>
  </si>
  <si>
    <t>Skewness</t>
  </si>
  <si>
    <t>nestres</t>
  </si>
  <si>
    <t>stres</t>
  </si>
  <si>
    <t>Level of</t>
  </si>
  <si>
    <t>Lower CL</t>
  </si>
  <si>
    <t>Upper CL</t>
  </si>
  <si>
    <t>Intercept</t>
  </si>
  <si>
    <t>0</t>
  </si>
  <si>
    <t>Wald</t>
  </si>
  <si>
    <t>Standard</t>
  </si>
  <si>
    <t>šance</t>
  </si>
  <si>
    <t>stres/nestres</t>
  </si>
  <si>
    <t>šance (poměr)</t>
  </si>
  <si>
    <t>odhad (b)</t>
  </si>
  <si>
    <t>predikce</t>
  </si>
  <si>
    <t>exponenciál</t>
  </si>
  <si>
    <t>kategorie</t>
  </si>
  <si>
    <t>expon</t>
  </si>
  <si>
    <t>žena</t>
  </si>
  <si>
    <t>muž</t>
  </si>
  <si>
    <t>pouze Time managment</t>
  </si>
  <si>
    <t>vše</t>
  </si>
  <si>
    <t>bez TM</t>
  </si>
  <si>
    <t>logit</t>
  </si>
  <si>
    <t>Chi-Square</t>
  </si>
  <si>
    <t>Df</t>
  </si>
  <si>
    <t>Likelihood Ratio</t>
  </si>
  <si>
    <t>Score</t>
  </si>
  <si>
    <r>
      <rPr>
        <sz val="10"/>
        <color indexed="8"/>
        <rFont val="Arial"/>
        <family val="2"/>
      </rPr>
      <t xml:space="preserve">Testing Global Null Hypothesis: BETA=0 (Spreadsheet132)
Distribution : BINOMIAL, Link function: LOGIT
Modeled probability that </t>
    </r>
    <r>
      <rPr>
        <sz val="10"/>
        <color indexed="8"/>
        <rFont val="Arial"/>
        <family val="2"/>
      </rPr>
      <t>stres/nestres</t>
    </r>
    <r>
      <rPr>
        <sz val="10"/>
        <color indexed="8"/>
        <rFont val="Arial"/>
        <family val="2"/>
      </rPr>
      <t xml:space="preserve"> = nestres  (Analysis sample)</t>
    </r>
  </si>
  <si>
    <t>Nic moc, poměrně vysoká p hodnota</t>
  </si>
  <si>
    <t>Stat.</t>
  </si>
  <si>
    <t>Stat/Df</t>
  </si>
  <si>
    <t>Deviance</t>
  </si>
  <si>
    <t>Scaled Deviance</t>
  </si>
  <si>
    <t>Pearson Chi²</t>
  </si>
  <si>
    <t>Scaled P. Chi²</t>
  </si>
  <si>
    <t>AIC</t>
  </si>
  <si>
    <t>AICC</t>
  </si>
  <si>
    <t>BIC</t>
  </si>
  <si>
    <t>Cox-Snell R²</t>
  </si>
  <si>
    <t>Nagelkerke R²</t>
  </si>
  <si>
    <t>Loglikelihood</t>
  </si>
  <si>
    <r>
      <rPr>
        <sz val="10"/>
        <color indexed="8"/>
        <rFont val="Arial"/>
        <family val="2"/>
      </rPr>
      <t>stres/nestres</t>
    </r>
    <r>
      <rPr>
        <sz val="10"/>
        <color indexed="8"/>
        <rFont val="Arial"/>
        <family val="2"/>
      </rPr>
      <t xml:space="preserve"> - Statistics of goodness of fit (Spreadsheet132)
Distribution : BINOMIAL, Link function: LOGIT
Modeled probability that </t>
    </r>
    <r>
      <rPr>
        <sz val="10"/>
        <color indexed="8"/>
        <rFont val="Arial"/>
        <family val="2"/>
      </rPr>
      <t>stres/nestres</t>
    </r>
    <r>
      <rPr>
        <sz val="10"/>
        <color indexed="8"/>
        <rFont val="Arial"/>
        <family val="2"/>
      </rPr>
      <t xml:space="preserve"> = nestres  (Analysis sample)</t>
    </r>
  </si>
  <si>
    <t>To je opravdu málo. Pouze 4% ekvivalentu r2</t>
  </si>
  <si>
    <t>Predicted: nestres</t>
  </si>
  <si>
    <t>Predicted: stres</t>
  </si>
  <si>
    <t>Percent correct</t>
  </si>
  <si>
    <t>Observed: nestres</t>
  </si>
  <si>
    <t>Observed: stres</t>
  </si>
  <si>
    <t>residua 1, clasification a odd</t>
  </si>
  <si>
    <t>Classification of cases (Spreadsheet132)_x000D_
Odds ratio: 2,118462_x000D_
Log odds ratio: 0,7506</t>
  </si>
  <si>
    <t>Poměr šancí (Odd ratio)</t>
  </si>
  <si>
    <t>fyzAkt</t>
  </si>
  <si>
    <t>3,4,6,9,11,12,14,17,18,19</t>
  </si>
  <si>
    <t>T-Test pro dva závislé soubory</t>
  </si>
  <si>
    <t>Sada 1</t>
  </si>
  <si>
    <t>Sada 2</t>
  </si>
  <si>
    <t>průměr</t>
  </si>
  <si>
    <t>smd. odch.</t>
  </si>
  <si>
    <t>Waldova statistika</t>
  </si>
  <si>
    <t>šance a pravděpodobnost</t>
  </si>
  <si>
    <t>Poměr šancí</t>
  </si>
  <si>
    <t>abs. člen</t>
  </si>
  <si>
    <t>St. chyba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</si>
</sst>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yyyy\-mm\-dd\ h:mm:ss"/>
    <numFmt numFmtId="165" formatCode="0.000"/>
    <numFmt numFmtId="166" formatCode="d\-m"/>
    <numFmt numFmtId="167" formatCode="0.000000"/>
    <numFmt numFmtId="172" formatCode="0.00000"/>
    <numFmt numFmtId="174" formatCode="0.0000"/>
    <numFmt numFmtId="175" formatCode="0.0"/>
  </numFmts>
  <fonts count="33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u/>
      <sz val="10"/>
      <color rgb="FF0000FF"/>
      <name val="Arial"/>
      <family val="2"/>
    </font>
    <font>
      <sz val="10"/>
      <color rgb="FF000000"/>
      <name val="Arial"/>
      <family val="2"/>
      <scheme val="minor"/>
    </font>
    <font>
      <sz val="10"/>
      <color rgb="FFFF0000"/>
      <name val="Arial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0"/>
      <color rgb="FF000000"/>
      <name val="&quot;Arial&quot;"/>
    </font>
    <font>
      <b/>
      <sz val="10"/>
      <color theme="1"/>
      <name val="Arial"/>
      <family val="2"/>
      <scheme val="minor"/>
    </font>
    <font>
      <b/>
      <sz val="12"/>
      <color rgb="FF000000"/>
      <name val="&quot;Times New Roman&quot;"/>
    </font>
    <font>
      <sz val="12"/>
      <color rgb="FF000000"/>
      <name val="&quot;Times New Roman&quot;"/>
    </font>
    <font>
      <sz val="10"/>
      <color rgb="FFFF0000"/>
      <name val="Arial (Základní text)_x0000_"/>
      <charset val="238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Arial"/>
    </font>
    <font>
      <sz val="10"/>
      <color indexed="8"/>
      <name val="Arial"/>
    </font>
    <font>
      <sz val="10"/>
      <color indexed="10"/>
      <name val="Arial"/>
    </font>
    <font>
      <sz val="10"/>
      <color theme="9" tint="-0.249977111117893"/>
      <name val="Arial"/>
      <family val="2"/>
    </font>
    <font>
      <b/>
      <sz val="10"/>
      <color theme="9" tint="-0.249977111117893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6B8AF"/>
        <bgColor rgb="FFE6B8AF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EAD1DC"/>
        <bgColor rgb="FFEAD1DC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00FF00"/>
        <bgColor rgb="FF00FF00"/>
      </patternFill>
    </fill>
    <fill>
      <patternFill patternType="solid">
        <fgColor rgb="FFFCE5CD"/>
        <bgColor rgb="FFFCE5CD"/>
      </patternFill>
    </fill>
    <fill>
      <patternFill patternType="solid">
        <fgColor rgb="FFF9CB9C"/>
        <bgColor rgb="FFF9CB9C"/>
      </patternFill>
    </fill>
    <fill>
      <patternFill patternType="solid">
        <fgColor rgb="FFD5A6BD"/>
        <bgColor rgb="FFD5A6BD"/>
      </patternFill>
    </fill>
    <fill>
      <patternFill patternType="solid">
        <fgColor rgb="FFE2EFDA"/>
        <bgColor rgb="FFE2EFDA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6" fillId="0" borderId="0"/>
    <xf numFmtId="9" fontId="18" fillId="0" borderId="0" applyFont="0" applyFill="0" applyBorder="0" applyAlignment="0" applyProtection="0"/>
    <xf numFmtId="0" fontId="19" fillId="0" borderId="0"/>
    <xf numFmtId="0" fontId="24" fillId="0" borderId="0"/>
    <xf numFmtId="0" fontId="26" fillId="0" borderId="0"/>
    <xf numFmtId="0" fontId="16" fillId="0" borderId="0"/>
    <xf numFmtId="0" fontId="26" fillId="0" borderId="0"/>
    <xf numFmtId="0" fontId="16" fillId="0" borderId="0"/>
  </cellStyleXfs>
  <cellXfs count="239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/>
    <xf numFmtId="0" fontId="1" fillId="3" borderId="2" xfId="0" applyFont="1" applyFill="1" applyBorder="1"/>
    <xf numFmtId="0" fontId="3" fillId="3" borderId="2" xfId="0" applyFont="1" applyFill="1" applyBorder="1"/>
    <xf numFmtId="0" fontId="1" fillId="3" borderId="3" xfId="0" applyFont="1" applyFill="1" applyBorder="1"/>
    <xf numFmtId="164" fontId="1" fillId="0" borderId="0" xfId="0" applyNumberFormat="1" applyFont="1"/>
    <xf numFmtId="0" fontId="1" fillId="4" borderId="1" xfId="0" applyFont="1" applyFill="1" applyBorder="1"/>
    <xf numFmtId="0" fontId="1" fillId="4" borderId="2" xfId="0" applyFont="1" applyFill="1" applyBorder="1"/>
    <xf numFmtId="0" fontId="1" fillId="4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5" fillId="5" borderId="4" xfId="0" applyFont="1" applyFill="1" applyBorder="1"/>
    <xf numFmtId="0" fontId="6" fillId="0" borderId="0" xfId="0" applyFont="1" applyAlignment="1">
      <alignment horizontal="right"/>
    </xf>
    <xf numFmtId="0" fontId="6" fillId="0" borderId="0" xfId="0" applyFont="1"/>
    <xf numFmtId="0" fontId="5" fillId="5" borderId="0" xfId="0" applyFont="1" applyFill="1"/>
    <xf numFmtId="0" fontId="5" fillId="0" borderId="0" xfId="0" applyFont="1"/>
    <xf numFmtId="0" fontId="7" fillId="4" borderId="2" xfId="0" applyFont="1" applyFill="1" applyBorder="1"/>
    <xf numFmtId="0" fontId="7" fillId="4" borderId="1" xfId="0" applyFont="1" applyFill="1" applyBorder="1"/>
    <xf numFmtId="0" fontId="8" fillId="4" borderId="1" xfId="0" applyFont="1" applyFill="1" applyBorder="1"/>
    <xf numFmtId="0" fontId="1" fillId="6" borderId="1" xfId="0" applyFont="1" applyFill="1" applyBorder="1"/>
    <xf numFmtId="0" fontId="1" fillId="6" borderId="2" xfId="0" applyFont="1" applyFill="1" applyBorder="1"/>
    <xf numFmtId="0" fontId="1" fillId="6" borderId="3" xfId="0" applyFont="1" applyFill="1" applyBorder="1"/>
    <xf numFmtId="0" fontId="1" fillId="2" borderId="4" xfId="0" applyFont="1" applyFill="1" applyBorder="1"/>
    <xf numFmtId="0" fontId="9" fillId="7" borderId="1" xfId="0" applyFont="1" applyFill="1" applyBorder="1"/>
    <xf numFmtId="0" fontId="9" fillId="7" borderId="2" xfId="0" applyFont="1" applyFill="1" applyBorder="1"/>
    <xf numFmtId="0" fontId="9" fillId="7" borderId="2" xfId="0" applyFont="1" applyFill="1" applyBorder="1" applyAlignment="1">
      <alignment wrapText="1"/>
    </xf>
    <xf numFmtId="0" fontId="9" fillId="7" borderId="3" xfId="0" applyFont="1" applyFill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164" fontId="10" fillId="0" borderId="0" xfId="0" applyNumberFormat="1" applyFont="1" applyAlignment="1">
      <alignment horizontal="right"/>
    </xf>
    <xf numFmtId="0" fontId="10" fillId="0" borderId="0" xfId="0" applyFont="1"/>
    <xf numFmtId="0" fontId="10" fillId="0" borderId="5" xfId="0" applyFont="1" applyBorder="1" applyAlignment="1">
      <alignment horizontal="right"/>
    </xf>
    <xf numFmtId="164" fontId="10" fillId="0" borderId="5" xfId="0" applyNumberFormat="1" applyFont="1" applyBorder="1" applyAlignment="1">
      <alignment horizontal="right"/>
    </xf>
    <xf numFmtId="0" fontId="10" fillId="0" borderId="5" xfId="0" applyFont="1" applyBorder="1"/>
    <xf numFmtId="0" fontId="10" fillId="0" borderId="0" xfId="0" applyFont="1" applyAlignment="1">
      <alignment vertical="top"/>
    </xf>
    <xf numFmtId="0" fontId="10" fillId="8" borderId="0" xfId="0" applyFont="1" applyFill="1" applyAlignment="1">
      <alignment horizontal="right"/>
    </xf>
    <xf numFmtId="0" fontId="4" fillId="6" borderId="2" xfId="0" applyFont="1" applyFill="1" applyBorder="1"/>
    <xf numFmtId="0" fontId="1" fillId="9" borderId="6" xfId="0" applyFont="1" applyFill="1" applyBorder="1"/>
    <xf numFmtId="0" fontId="1" fillId="10" borderId="6" xfId="0" applyFont="1" applyFill="1" applyBorder="1"/>
    <xf numFmtId="0" fontId="1" fillId="11" borderId="6" xfId="0" applyFont="1" applyFill="1" applyBorder="1"/>
    <xf numFmtId="2" fontId="1" fillId="0" borderId="0" xfId="0" applyNumberFormat="1" applyFont="1"/>
    <xf numFmtId="0" fontId="1" fillId="4" borderId="2" xfId="0" applyFont="1" applyFill="1" applyBorder="1" applyAlignment="1">
      <alignment wrapText="1"/>
    </xf>
    <xf numFmtId="0" fontId="1" fillId="0" borderId="6" xfId="0" applyFont="1" applyBorder="1"/>
    <xf numFmtId="0" fontId="1" fillId="0" borderId="7" xfId="0" applyFont="1" applyBorder="1"/>
    <xf numFmtId="0" fontId="1" fillId="12" borderId="0" xfId="0" applyFont="1" applyFill="1"/>
    <xf numFmtId="0" fontId="1" fillId="12" borderId="0" xfId="0" applyFont="1" applyFill="1" applyAlignment="1">
      <alignment wrapText="1"/>
    </xf>
    <xf numFmtId="0" fontId="1" fillId="0" borderId="6" xfId="0" applyFont="1" applyBorder="1" applyAlignment="1">
      <alignment wrapText="1"/>
    </xf>
    <xf numFmtId="0" fontId="1" fillId="0" borderId="8" xfId="0" applyFont="1" applyBorder="1"/>
    <xf numFmtId="0" fontId="11" fillId="0" borderId="6" xfId="0" applyFont="1" applyBorder="1"/>
    <xf numFmtId="0" fontId="11" fillId="0" borderId="7" xfId="0" applyFont="1" applyBorder="1"/>
    <xf numFmtId="0" fontId="11" fillId="0" borderId="0" xfId="0" applyFont="1"/>
    <xf numFmtId="0" fontId="12" fillId="4" borderId="6" xfId="0" applyFont="1" applyFill="1" applyBorder="1" applyAlignment="1">
      <alignment wrapText="1"/>
    </xf>
    <xf numFmtId="0" fontId="12" fillId="0" borderId="6" xfId="0" applyFont="1" applyBorder="1"/>
    <xf numFmtId="0" fontId="12" fillId="0" borderId="7" xfId="0" applyFont="1" applyBorder="1"/>
    <xf numFmtId="0" fontId="12" fillId="0" borderId="8" xfId="0" applyFont="1" applyBorder="1"/>
    <xf numFmtId="10" fontId="1" fillId="0" borderId="6" xfId="0" applyNumberFormat="1" applyFont="1" applyBorder="1"/>
    <xf numFmtId="0" fontId="1" fillId="0" borderId="0" xfId="0" applyFont="1" applyAlignment="1">
      <alignment wrapText="1"/>
    </xf>
    <xf numFmtId="0" fontId="1" fillId="0" borderId="2" xfId="0" applyFont="1" applyBorder="1"/>
    <xf numFmtId="0" fontId="5" fillId="13" borderId="6" xfId="0" applyFont="1" applyFill="1" applyBorder="1" applyAlignment="1">
      <alignment horizontal="center"/>
    </xf>
    <xf numFmtId="0" fontId="5" fillId="13" borderId="8" xfId="0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0" fontId="6" fillId="0" borderId="7" xfId="0" applyFont="1" applyBorder="1"/>
    <xf numFmtId="0" fontId="5" fillId="14" borderId="6" xfId="0" applyFont="1" applyFill="1" applyBorder="1" applyAlignment="1">
      <alignment horizontal="center"/>
    </xf>
    <xf numFmtId="0" fontId="5" fillId="14" borderId="8" xfId="0" applyFont="1" applyFill="1" applyBorder="1" applyAlignment="1">
      <alignment horizontal="center"/>
    </xf>
    <xf numFmtId="2" fontId="5" fillId="14" borderId="8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right"/>
    </xf>
    <xf numFmtId="9" fontId="5" fillId="0" borderId="0" xfId="0" applyNumberFormat="1" applyFont="1" applyAlignment="1">
      <alignment horizontal="right"/>
    </xf>
    <xf numFmtId="2" fontId="5" fillId="0" borderId="0" xfId="0" applyNumberFormat="1" applyFont="1"/>
    <xf numFmtId="2" fontId="5" fillId="0" borderId="0" xfId="0" applyNumberFormat="1" applyFont="1" applyAlignment="1">
      <alignment horizontal="right"/>
    </xf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0" fontId="5" fillId="0" borderId="0" xfId="0" applyFont="1" applyAlignment="1">
      <alignment horizontal="left"/>
    </xf>
    <xf numFmtId="2" fontId="5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left" wrapText="1"/>
    </xf>
    <xf numFmtId="0" fontId="13" fillId="0" borderId="6" xfId="0" applyFont="1" applyBorder="1" applyAlignment="1">
      <alignment horizontal="center" wrapText="1"/>
    </xf>
    <xf numFmtId="0" fontId="13" fillId="0" borderId="9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13" fillId="0" borderId="10" xfId="0" applyFont="1" applyBorder="1" applyAlignment="1">
      <alignment horizontal="center" wrapText="1"/>
    </xf>
    <xf numFmtId="0" fontId="14" fillId="0" borderId="11" xfId="0" applyFont="1" applyBorder="1" applyAlignment="1">
      <alignment horizontal="center" wrapText="1"/>
    </xf>
    <xf numFmtId="166" fontId="14" fillId="0" borderId="12" xfId="0" applyNumberFormat="1" applyFont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" fillId="0" borderId="0" xfId="0" applyFont="1" applyAlignment="1">
      <alignment horizontal="right"/>
    </xf>
    <xf numFmtId="0" fontId="5" fillId="14" borderId="15" xfId="0" applyFont="1" applyFill="1" applyBorder="1" applyAlignment="1">
      <alignment horizontal="center"/>
    </xf>
    <xf numFmtId="0" fontId="5" fillId="14" borderId="14" xfId="0" applyFont="1" applyFill="1" applyBorder="1" applyAlignment="1">
      <alignment horizontal="center"/>
    </xf>
    <xf numFmtId="0" fontId="5" fillId="15" borderId="0" xfId="0" applyFont="1" applyFill="1"/>
    <xf numFmtId="2" fontId="5" fillId="5" borderId="0" xfId="0" applyNumberFormat="1" applyFont="1" applyFill="1" applyAlignment="1">
      <alignment horizontal="right"/>
    </xf>
    <xf numFmtId="0" fontId="15" fillId="0" borderId="0" xfId="0" applyFont="1"/>
    <xf numFmtId="0" fontId="17" fillId="0" borderId="0" xfId="1" applyFont="1" applyAlignment="1">
      <alignment horizontal="center" vertical="top" wrapText="1"/>
    </xf>
    <xf numFmtId="0" fontId="17" fillId="0" borderId="0" xfId="1" applyFont="1" applyAlignment="1">
      <alignment horizontal="left" vertical="center"/>
    </xf>
    <xf numFmtId="2" fontId="17" fillId="0" borderId="0" xfId="1" applyNumberFormat="1" applyFont="1" applyAlignment="1">
      <alignment horizontal="right" vertical="center"/>
    </xf>
    <xf numFmtId="165" fontId="17" fillId="0" borderId="0" xfId="1" applyNumberFormat="1" applyFont="1" applyAlignment="1">
      <alignment horizontal="right" vertical="center"/>
    </xf>
    <xf numFmtId="167" fontId="17" fillId="0" borderId="0" xfId="1" applyNumberFormat="1" applyFont="1" applyAlignment="1">
      <alignment horizontal="right" vertical="center"/>
    </xf>
    <xf numFmtId="1" fontId="17" fillId="0" borderId="0" xfId="1" applyNumberFormat="1" applyFont="1" applyAlignment="1">
      <alignment horizontal="right" vertical="center"/>
    </xf>
    <xf numFmtId="10" fontId="6" fillId="0" borderId="0" xfId="0" applyNumberFormat="1" applyFont="1" applyAlignment="1">
      <alignment horizontal="right"/>
    </xf>
    <xf numFmtId="0" fontId="20" fillId="0" borderId="0" xfId="3" applyFont="1" applyAlignment="1">
      <alignment horizontal="center" vertical="top" wrapText="1"/>
    </xf>
    <xf numFmtId="0" fontId="20" fillId="0" borderId="0" xfId="3" applyFont="1" applyAlignment="1">
      <alignment horizontal="left" vertical="center"/>
    </xf>
    <xf numFmtId="167" fontId="20" fillId="0" borderId="0" xfId="3" applyNumberFormat="1" applyFont="1" applyAlignment="1">
      <alignment horizontal="right" vertical="center"/>
    </xf>
    <xf numFmtId="167" fontId="21" fillId="0" borderId="0" xfId="3" applyNumberFormat="1" applyFont="1" applyAlignment="1">
      <alignment horizontal="right" vertical="center"/>
    </xf>
    <xf numFmtId="167" fontId="22" fillId="0" borderId="0" xfId="3" applyNumberFormat="1" applyFont="1" applyAlignment="1">
      <alignment horizontal="right" vertical="center"/>
    </xf>
    <xf numFmtId="167" fontId="23" fillId="0" borderId="0" xfId="3" applyNumberFormat="1" applyFont="1" applyAlignment="1">
      <alignment horizontal="right" vertical="center"/>
    </xf>
    <xf numFmtId="0" fontId="23" fillId="0" borderId="0" xfId="4" applyFont="1" applyAlignment="1">
      <alignment horizontal="left" vertical="top"/>
    </xf>
    <xf numFmtId="0" fontId="23" fillId="0" borderId="0" xfId="4" applyFont="1" applyAlignment="1">
      <alignment horizontal="center" vertical="top" wrapText="1"/>
    </xf>
    <xf numFmtId="0" fontId="23" fillId="0" borderId="0" xfId="4" applyFont="1" applyAlignment="1">
      <alignment horizontal="left" vertical="center"/>
    </xf>
    <xf numFmtId="167" fontId="23" fillId="0" borderId="0" xfId="4" applyNumberFormat="1" applyFont="1" applyAlignment="1">
      <alignment horizontal="right" vertical="center"/>
    </xf>
    <xf numFmtId="167" fontId="21" fillId="0" borderId="0" xfId="4" applyNumberFormat="1" applyFont="1" applyAlignment="1">
      <alignment horizontal="right" vertical="center"/>
    </xf>
    <xf numFmtId="167" fontId="25" fillId="0" borderId="0" xfId="4" applyNumberFormat="1" applyFont="1" applyAlignment="1">
      <alignment horizontal="right" vertical="center"/>
    </xf>
    <xf numFmtId="9" fontId="0" fillId="0" borderId="0" xfId="2" applyFont="1"/>
    <xf numFmtId="0" fontId="9" fillId="7" borderId="16" xfId="0" applyFont="1" applyFill="1" applyBorder="1"/>
    <xf numFmtId="0" fontId="5" fillId="14" borderId="16" xfId="0" applyFont="1" applyFill="1" applyBorder="1" applyAlignment="1">
      <alignment horizontal="center"/>
    </xf>
    <xf numFmtId="0" fontId="5" fillId="14" borderId="17" xfId="0" applyFont="1" applyFill="1" applyBorder="1" applyAlignment="1">
      <alignment horizontal="center"/>
    </xf>
    <xf numFmtId="0" fontId="20" fillId="0" borderId="0" xfId="3" applyFont="1" applyAlignment="1">
      <alignment horizontal="left"/>
    </xf>
    <xf numFmtId="0" fontId="19" fillId="0" borderId="0" xfId="3"/>
    <xf numFmtId="0" fontId="20" fillId="0" borderId="0" xfId="3" applyFont="1" applyAlignment="1">
      <alignment horizontal="left" vertical="top"/>
    </xf>
    <xf numFmtId="0" fontId="23" fillId="0" borderId="0" xfId="4" applyFont="1" applyAlignment="1">
      <alignment horizontal="left"/>
    </xf>
    <xf numFmtId="0" fontId="24" fillId="0" borderId="0" xfId="4"/>
    <xf numFmtId="0" fontId="1" fillId="8" borderId="0" xfId="0" applyFont="1" applyFill="1" applyAlignment="1">
      <alignment horizontal="left"/>
    </xf>
    <xf numFmtId="0" fontId="0" fillId="0" borderId="0" xfId="0"/>
    <xf numFmtId="0" fontId="10" fillId="8" borderId="0" xfId="0" applyFont="1" applyFill="1" applyAlignment="1">
      <alignment horizontal="left" vertical="top"/>
    </xf>
    <xf numFmtId="0" fontId="17" fillId="0" borderId="0" xfId="1" applyFont="1" applyAlignment="1">
      <alignment horizontal="left"/>
    </xf>
    <xf numFmtId="0" fontId="16" fillId="0" borderId="0" xfId="1"/>
    <xf numFmtId="0" fontId="17" fillId="0" borderId="0" xfId="1" applyFont="1" applyAlignment="1">
      <alignment horizontal="left" vertical="top"/>
    </xf>
    <xf numFmtId="0" fontId="1" fillId="4" borderId="7" xfId="0" applyFont="1" applyFill="1" applyBorder="1"/>
    <xf numFmtId="0" fontId="27" fillId="0" borderId="0" xfId="5" applyNumberFormat="1" applyFont="1" applyAlignment="1">
      <alignment horizontal="left"/>
    </xf>
    <xf numFmtId="0" fontId="27" fillId="0" borderId="0" xfId="5" applyNumberFormat="1" applyFont="1" applyAlignment="1">
      <alignment horizontal="left" vertical="top"/>
    </xf>
    <xf numFmtId="0" fontId="26" fillId="0" borderId="0" xfId="5"/>
    <xf numFmtId="0" fontId="27" fillId="0" borderId="0" xfId="5" applyNumberFormat="1" applyFont="1" applyAlignment="1">
      <alignment horizontal="center" vertical="top" wrapText="1"/>
    </xf>
    <xf numFmtId="0" fontId="27" fillId="0" borderId="0" xfId="5" applyNumberFormat="1" applyFont="1" applyAlignment="1">
      <alignment horizontal="left" vertical="center"/>
    </xf>
    <xf numFmtId="0" fontId="27" fillId="0" borderId="0" xfId="5" applyNumberFormat="1" applyFont="1" applyAlignment="1">
      <alignment horizontal="right" vertical="center"/>
    </xf>
    <xf numFmtId="172" fontId="27" fillId="0" borderId="0" xfId="5" applyNumberFormat="1" applyFont="1" applyAlignment="1">
      <alignment horizontal="right" vertical="center"/>
    </xf>
    <xf numFmtId="2" fontId="27" fillId="0" borderId="0" xfId="5" applyNumberFormat="1" applyFont="1" applyAlignment="1">
      <alignment horizontal="right" vertical="center"/>
    </xf>
    <xf numFmtId="167" fontId="27" fillId="0" borderId="0" xfId="5" applyNumberFormat="1" applyFont="1" applyAlignment="1">
      <alignment horizontal="right" vertical="center"/>
    </xf>
    <xf numFmtId="0" fontId="27" fillId="0" borderId="0" xfId="5" applyNumberFormat="1" applyFont="1" applyFill="1" applyAlignment="1">
      <alignment horizontal="left" vertical="center"/>
    </xf>
    <xf numFmtId="0" fontId="27" fillId="0" borderId="0" xfId="5" applyNumberFormat="1" applyFont="1" applyAlignment="1">
      <alignment horizontal="left"/>
    </xf>
    <xf numFmtId="0" fontId="26" fillId="0" borderId="0" xfId="5"/>
    <xf numFmtId="0" fontId="27" fillId="0" borderId="0" xfId="5" applyNumberFormat="1" applyFont="1" applyAlignment="1">
      <alignment horizontal="left" vertical="top"/>
    </xf>
    <xf numFmtId="165" fontId="27" fillId="0" borderId="0" xfId="5" applyNumberFormat="1" applyFont="1" applyAlignment="1">
      <alignment horizontal="right" vertical="center"/>
    </xf>
    <xf numFmtId="165" fontId="28" fillId="0" borderId="0" xfId="5" applyNumberFormat="1" applyFont="1" applyAlignment="1">
      <alignment horizontal="right" vertical="center"/>
    </xf>
    <xf numFmtId="0" fontId="27" fillId="0" borderId="0" xfId="5" applyNumberFormat="1" applyFont="1" applyAlignment="1"/>
    <xf numFmtId="165" fontId="0" fillId="0" borderId="0" xfId="0" applyNumberFormat="1"/>
    <xf numFmtId="0" fontId="30" fillId="0" borderId="0" xfId="5" applyNumberFormat="1" applyFont="1" applyAlignment="1">
      <alignment horizontal="left" vertical="center"/>
    </xf>
    <xf numFmtId="165" fontId="29" fillId="0" borderId="0" xfId="5" applyNumberFormat="1" applyFont="1" applyAlignment="1">
      <alignment horizontal="right" vertical="center"/>
    </xf>
    <xf numFmtId="0" fontId="32" fillId="0" borderId="0" xfId="5" applyNumberFormat="1" applyFont="1" applyAlignment="1">
      <alignment horizontal="left" vertical="center"/>
    </xf>
    <xf numFmtId="165" fontId="32" fillId="0" borderId="0" xfId="5" applyNumberFormat="1" applyFont="1" applyAlignment="1">
      <alignment horizontal="right" vertical="center"/>
    </xf>
    <xf numFmtId="172" fontId="0" fillId="0" borderId="0" xfId="0" applyNumberFormat="1"/>
    <xf numFmtId="0" fontId="3" fillId="0" borderId="0" xfId="0" applyFont="1"/>
    <xf numFmtId="0" fontId="17" fillId="0" borderId="0" xfId="6" applyNumberFormat="1" applyFont="1" applyAlignment="1">
      <alignment horizontal="left"/>
    </xf>
    <xf numFmtId="0" fontId="17" fillId="0" borderId="0" xfId="6" applyNumberFormat="1" applyFont="1" applyAlignment="1">
      <alignment horizontal="left" vertical="top"/>
    </xf>
    <xf numFmtId="0" fontId="16" fillId="0" borderId="0" xfId="6"/>
    <xf numFmtId="0" fontId="17" fillId="0" borderId="0" xfId="6" applyNumberFormat="1" applyFont="1" applyAlignment="1">
      <alignment horizontal="center" vertical="top" wrapText="1"/>
    </xf>
    <xf numFmtId="0" fontId="17" fillId="0" borderId="0" xfId="6" applyNumberFormat="1" applyFont="1" applyAlignment="1">
      <alignment horizontal="left" vertical="center"/>
    </xf>
    <xf numFmtId="172" fontId="31" fillId="0" borderId="0" xfId="6" applyNumberFormat="1" applyFont="1" applyAlignment="1">
      <alignment horizontal="right" vertical="center"/>
    </xf>
    <xf numFmtId="167" fontId="31" fillId="0" borderId="0" xfId="6" applyNumberFormat="1" applyFont="1" applyAlignment="1">
      <alignment horizontal="right" vertical="center"/>
    </xf>
    <xf numFmtId="1" fontId="31" fillId="0" borderId="0" xfId="6" applyNumberFormat="1" applyFont="1" applyAlignment="1">
      <alignment horizontal="right" vertical="center"/>
    </xf>
    <xf numFmtId="2" fontId="31" fillId="0" borderId="0" xfId="6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27" fillId="0" borderId="0" xfId="7" applyNumberFormat="1" applyFont="1" applyAlignment="1">
      <alignment horizontal="center" vertical="top" wrapText="1"/>
    </xf>
    <xf numFmtId="0" fontId="27" fillId="0" borderId="0" xfId="7" applyNumberFormat="1" applyFont="1" applyAlignment="1">
      <alignment horizontal="left" vertical="center"/>
    </xf>
    <xf numFmtId="1" fontId="28" fillId="0" borderId="0" xfId="7" applyNumberFormat="1" applyFont="1" applyAlignment="1">
      <alignment horizontal="right" vertical="center"/>
    </xf>
    <xf numFmtId="175" fontId="28" fillId="0" borderId="0" xfId="7" applyNumberFormat="1" applyFont="1" applyAlignment="1">
      <alignment horizontal="right" vertical="center"/>
    </xf>
    <xf numFmtId="167" fontId="28" fillId="0" borderId="0" xfId="7" applyNumberFormat="1" applyFont="1" applyAlignment="1">
      <alignment horizontal="right" vertical="center"/>
    </xf>
    <xf numFmtId="172" fontId="28" fillId="0" borderId="0" xfId="7" applyNumberFormat="1" applyFont="1" applyAlignment="1">
      <alignment horizontal="right" vertical="center"/>
    </xf>
    <xf numFmtId="1" fontId="27" fillId="0" borderId="0" xfId="7" applyNumberFormat="1" applyFont="1" applyAlignment="1">
      <alignment horizontal="right" vertical="center"/>
    </xf>
    <xf numFmtId="175" fontId="27" fillId="0" borderId="0" xfId="7" applyNumberFormat="1" applyFont="1" applyAlignment="1">
      <alignment horizontal="right" vertical="center"/>
    </xf>
    <xf numFmtId="167" fontId="27" fillId="0" borderId="0" xfId="7" applyNumberFormat="1" applyFont="1" applyAlignment="1">
      <alignment horizontal="right" vertical="center"/>
    </xf>
    <xf numFmtId="172" fontId="27" fillId="0" borderId="0" xfId="7" applyNumberFormat="1" applyFont="1" applyAlignment="1">
      <alignment horizontal="right" vertical="center"/>
    </xf>
    <xf numFmtId="174" fontId="27" fillId="0" borderId="0" xfId="7" applyNumberFormat="1" applyFont="1" applyAlignment="1">
      <alignment horizontal="right" vertical="center"/>
    </xf>
    <xf numFmtId="0" fontId="26" fillId="0" borderId="0" xfId="7"/>
    <xf numFmtId="165" fontId="27" fillId="0" borderId="0" xfId="7" applyNumberFormat="1" applyFont="1" applyAlignment="1">
      <alignment horizontal="right" vertical="center"/>
    </xf>
    <xf numFmtId="2" fontId="28" fillId="0" borderId="0" xfId="7" applyNumberFormat="1" applyFont="1" applyAlignment="1">
      <alignment horizontal="right" vertical="center"/>
    </xf>
    <xf numFmtId="2" fontId="27" fillId="0" borderId="0" xfId="7" applyNumberFormat="1" applyFont="1" applyAlignment="1">
      <alignment horizontal="right" vertical="center"/>
    </xf>
    <xf numFmtId="2" fontId="27" fillId="0" borderId="0" xfId="7" applyNumberFormat="1" applyFont="1" applyAlignment="1">
      <alignment horizontal="left" vertical="center"/>
    </xf>
    <xf numFmtId="0" fontId="27" fillId="16" borderId="0" xfId="7" applyNumberFormat="1" applyFont="1" applyFill="1" applyAlignment="1">
      <alignment horizontal="center" vertical="top" wrapText="1"/>
    </xf>
    <xf numFmtId="2" fontId="16" fillId="0" borderId="0" xfId="7" applyNumberFormat="1" applyFont="1" applyAlignment="1">
      <alignment horizontal="right" vertical="center"/>
    </xf>
    <xf numFmtId="0" fontId="17" fillId="0" borderId="0" xfId="7" applyNumberFormat="1" applyFont="1" applyAlignment="1">
      <alignment horizontal="center" vertical="top" wrapText="1"/>
    </xf>
    <xf numFmtId="0" fontId="16" fillId="0" borderId="0" xfId="7" applyFont="1"/>
    <xf numFmtId="2" fontId="0" fillId="0" borderId="0" xfId="0" applyNumberFormat="1"/>
    <xf numFmtId="2" fontId="27" fillId="16" borderId="0" xfId="7" applyNumberFormat="1" applyFont="1" applyFill="1" applyAlignment="1">
      <alignment horizontal="right" vertical="center"/>
    </xf>
    <xf numFmtId="0" fontId="0" fillId="0" borderId="17" xfId="0" applyBorder="1"/>
    <xf numFmtId="0" fontId="3" fillId="0" borderId="17" xfId="0" applyFont="1" applyBorder="1"/>
    <xf numFmtId="2" fontId="0" fillId="0" borderId="17" xfId="0" applyNumberFormat="1" applyBorder="1"/>
    <xf numFmtId="0" fontId="17" fillId="0" borderId="17" xfId="7" applyNumberFormat="1" applyFont="1" applyFill="1" applyBorder="1" applyAlignment="1">
      <alignment horizontal="left" vertical="center"/>
    </xf>
    <xf numFmtId="9" fontId="0" fillId="0" borderId="17" xfId="2" applyFont="1" applyBorder="1"/>
    <xf numFmtId="172" fontId="17" fillId="0" borderId="0" xfId="7" applyNumberFormat="1" applyFont="1" applyAlignment="1">
      <alignment horizontal="left" vertical="center"/>
    </xf>
    <xf numFmtId="2" fontId="17" fillId="0" borderId="0" xfId="7" applyNumberFormat="1" applyFont="1" applyFill="1" applyAlignment="1">
      <alignment horizontal="right" vertical="center"/>
    </xf>
    <xf numFmtId="0" fontId="17" fillId="0" borderId="0" xfId="8" applyNumberFormat="1" applyFont="1" applyAlignment="1">
      <alignment horizontal="left" vertical="top"/>
    </xf>
    <xf numFmtId="0" fontId="16" fillId="0" borderId="0" xfId="8"/>
    <xf numFmtId="0" fontId="17" fillId="0" borderId="0" xfId="8" applyNumberFormat="1" applyFont="1" applyAlignment="1">
      <alignment horizontal="center" vertical="center" wrapText="1"/>
    </xf>
    <xf numFmtId="0" fontId="17" fillId="0" borderId="0" xfId="8" applyNumberFormat="1" applyFont="1" applyAlignment="1">
      <alignment vertical="center"/>
    </xf>
    <xf numFmtId="165" fontId="17" fillId="0" borderId="0" xfId="8" applyNumberFormat="1" applyFont="1" applyAlignment="1">
      <alignment vertical="center"/>
    </xf>
    <xf numFmtId="2" fontId="17" fillId="0" borderId="0" xfId="8" applyNumberFormat="1" applyFont="1" applyAlignment="1">
      <alignment vertical="center"/>
    </xf>
    <xf numFmtId="0" fontId="17" fillId="0" borderId="0" xfId="7" applyNumberFormat="1" applyFont="1" applyAlignment="1">
      <alignment horizontal="left" vertical="center"/>
    </xf>
    <xf numFmtId="165" fontId="32" fillId="0" borderId="0" xfId="8" applyNumberFormat="1" applyFont="1" applyAlignment="1">
      <alignment vertical="center"/>
    </xf>
    <xf numFmtId="2" fontId="17" fillId="0" borderId="0" xfId="7" applyNumberFormat="1" applyFont="1" applyAlignment="1">
      <alignment horizontal="left" vertical="center"/>
    </xf>
    <xf numFmtId="0" fontId="17" fillId="0" borderId="0" xfId="8" applyNumberFormat="1" applyFont="1" applyAlignment="1">
      <alignment horizontal="left" vertical="top"/>
    </xf>
    <xf numFmtId="0" fontId="16" fillId="0" borderId="0" xfId="8"/>
    <xf numFmtId="0" fontId="0" fillId="0" borderId="0" xfId="0" applyAlignment="1">
      <alignment horizontal="center"/>
    </xf>
    <xf numFmtId="0" fontId="17" fillId="0" borderId="17" xfId="6" applyNumberFormat="1" applyFont="1" applyBorder="1" applyAlignment="1">
      <alignment horizontal="center" vertical="top" wrapText="1"/>
    </xf>
    <xf numFmtId="2" fontId="31" fillId="0" borderId="17" xfId="6" applyNumberFormat="1" applyFont="1" applyBorder="1" applyAlignment="1">
      <alignment horizontal="right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/>
    <xf numFmtId="0" fontId="17" fillId="0" borderId="22" xfId="6" applyNumberFormat="1" applyFont="1" applyBorder="1" applyAlignment="1">
      <alignment horizontal="center" vertical="top" wrapText="1"/>
    </xf>
    <xf numFmtId="2" fontId="31" fillId="0" borderId="22" xfId="6" applyNumberFormat="1" applyFont="1" applyBorder="1" applyAlignment="1">
      <alignment horizontal="right" vertical="center"/>
    </xf>
    <xf numFmtId="0" fontId="0" fillId="0" borderId="23" xfId="0" applyBorder="1"/>
    <xf numFmtId="2" fontId="31" fillId="0" borderId="24" xfId="6" applyNumberFormat="1" applyFont="1" applyBorder="1" applyAlignment="1">
      <alignment horizontal="right" vertical="center"/>
    </xf>
    <xf numFmtId="165" fontId="31" fillId="0" borderId="25" xfId="6" applyNumberFormat="1" applyFont="1" applyBorder="1" applyAlignment="1">
      <alignment horizontal="right" vertical="center"/>
    </xf>
    <xf numFmtId="0" fontId="29" fillId="0" borderId="0" xfId="8" applyNumberFormat="1" applyFont="1" applyAlignment="1">
      <alignment vertical="center"/>
    </xf>
    <xf numFmtId="2" fontId="17" fillId="0" borderId="17" xfId="7" applyNumberFormat="1" applyFont="1" applyFill="1" applyBorder="1" applyAlignment="1">
      <alignment horizontal="right" vertic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17" fillId="0" borderId="0" xfId="8" applyNumberFormat="1" applyFont="1" applyAlignment="1">
      <alignment vertical="top"/>
    </xf>
    <xf numFmtId="0" fontId="16" fillId="0" borderId="0" xfId="8" applyAlignment="1"/>
    <xf numFmtId="0" fontId="16" fillId="0" borderId="17" xfId="8" applyBorder="1" applyAlignment="1"/>
    <xf numFmtId="0" fontId="17" fillId="0" borderId="17" xfId="8" applyNumberFormat="1" applyFont="1" applyBorder="1" applyAlignment="1">
      <alignment horizontal="center" vertical="center" wrapText="1"/>
    </xf>
    <xf numFmtId="0" fontId="17" fillId="0" borderId="17" xfId="8" applyNumberFormat="1" applyFont="1" applyBorder="1" applyAlignment="1">
      <alignment vertical="center"/>
    </xf>
    <xf numFmtId="2" fontId="17" fillId="0" borderId="17" xfId="8" applyNumberFormat="1" applyFont="1" applyBorder="1" applyAlignment="1">
      <alignment vertical="center"/>
    </xf>
    <xf numFmtId="165" fontId="17" fillId="0" borderId="17" xfId="8" applyNumberFormat="1" applyFont="1" applyBorder="1" applyAlignment="1">
      <alignment vertical="center"/>
    </xf>
    <xf numFmtId="2" fontId="27" fillId="0" borderId="0" xfId="7" applyNumberFormat="1" applyFont="1" applyAlignment="1">
      <alignment horizontal="center" vertical="top" wrapText="1"/>
    </xf>
    <xf numFmtId="175" fontId="27" fillId="0" borderId="0" xfId="7" applyNumberFormat="1" applyFont="1" applyAlignment="1">
      <alignment horizontal="center" vertical="center"/>
    </xf>
    <xf numFmtId="2" fontId="17" fillId="0" borderId="0" xfId="7" applyNumberFormat="1" applyFont="1" applyAlignment="1">
      <alignment horizontal="center" vertical="center"/>
    </xf>
    <xf numFmtId="167" fontId="27" fillId="0" borderId="0" xfId="7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27" fillId="0" borderId="0" xfId="7" applyNumberFormat="1" applyFont="1" applyAlignment="1">
      <alignment horizontal="center" vertical="center"/>
    </xf>
    <xf numFmtId="2" fontId="27" fillId="0" borderId="0" xfId="7" applyNumberFormat="1" applyFont="1" applyAlignment="1">
      <alignment horizontal="center" vertical="center"/>
    </xf>
    <xf numFmtId="2" fontId="28" fillId="0" borderId="0" xfId="7" applyNumberFormat="1" applyFont="1" applyAlignment="1">
      <alignment horizontal="center" vertical="center"/>
    </xf>
    <xf numFmtId="167" fontId="17" fillId="0" borderId="0" xfId="7" applyNumberFormat="1" applyFont="1" applyAlignment="1">
      <alignment horizontal="center" vertical="center"/>
    </xf>
    <xf numFmtId="172" fontId="17" fillId="0" borderId="0" xfId="7" applyNumberFormat="1" applyFont="1" applyAlignment="1">
      <alignment horizontal="center" vertical="center"/>
    </xf>
  </cellXfs>
  <cellStyles count="9">
    <cellStyle name="Normal" xfId="0" builtinId="0"/>
    <cellStyle name="Normal_logistická regrese" xfId="8" xr:uid="{684258E7-313F-4631-87D9-9F313E8FE78E}"/>
    <cellStyle name="Normal_Sheet3" xfId="5" xr:uid="{407E369F-7BE4-45B0-B70F-3A258A7D7EF5}"/>
    <cellStyle name="Normal_Sheet3_1" xfId="6" xr:uid="{FE4C8ABB-44C2-4CE0-B706-17F14593E45E}"/>
    <cellStyle name="Normal_Sheet6" xfId="7" xr:uid="{6386F39B-5DD5-4A25-8A00-F5813803409C}"/>
    <cellStyle name="normální_Krit. validita" xfId="1" xr:uid="{00000000-0005-0000-0000-000001000000}"/>
    <cellStyle name="normální_List1" xfId="3" xr:uid="{00000000-0005-0000-0000-000002000000}"/>
    <cellStyle name="normální_List1_1" xfId="4" xr:uid="{00000000-0005-0000-0000-000003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cs-CZ" b="0">
                <a:solidFill>
                  <a:srgbClr val="757575"/>
                </a:solidFill>
                <a:latin typeface="+mn-lt"/>
              </a:rPr>
              <a:t>Nelineární četnost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cat>
            <c:numRef>
              <c:f>'testové normy'!$Y$2:$Y$10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'testové normy'!$Z$2:$Z$10</c:f>
              <c:numCache>
                <c:formatCode>General</c:formatCode>
                <c:ptCount val="9"/>
                <c:pt idx="0">
                  <c:v>23</c:v>
                </c:pt>
                <c:pt idx="1">
                  <c:v>24</c:v>
                </c:pt>
                <c:pt idx="2">
                  <c:v>74</c:v>
                </c:pt>
                <c:pt idx="3">
                  <c:v>61</c:v>
                </c:pt>
                <c:pt idx="4">
                  <c:v>84</c:v>
                </c:pt>
                <c:pt idx="5">
                  <c:v>80</c:v>
                </c:pt>
                <c:pt idx="6">
                  <c:v>38</c:v>
                </c:pt>
                <c:pt idx="7">
                  <c:v>40</c:v>
                </c:pt>
                <c:pt idx="8">
                  <c:v>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372D-496A-99F3-2436D757A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303936"/>
        <c:axId val="157305856"/>
      </c:barChart>
      <c:catAx>
        <c:axId val="157303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cs-CZ" b="0">
                    <a:solidFill>
                      <a:srgbClr val="000000"/>
                    </a:solidFill>
                    <a:latin typeface="+mn-lt"/>
                  </a:rPr>
                  <a:t>Staniny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57305856"/>
        <c:crosses val="autoZero"/>
        <c:auto val="1"/>
        <c:lblAlgn val="ctr"/>
        <c:lblOffset val="100"/>
        <c:noMultiLvlLbl val="1"/>
      </c:catAx>
      <c:valAx>
        <c:axId val="15730585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cs-CZ" b="0">
                    <a:solidFill>
                      <a:srgbClr val="000000"/>
                    </a:solidFill>
                    <a:latin typeface="+mn-lt"/>
                  </a:rPr>
                  <a:t>Četnost nelin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57303936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Četnost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'testové normy'!$O$2:$O$23</c:f>
              <c:numCache>
                <c:formatCode>General</c:formatCode>
                <c:ptCount val="22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9</c:v>
                </c:pt>
                <c:pt idx="7">
                  <c:v>11</c:v>
                </c:pt>
                <c:pt idx="8">
                  <c:v>13</c:v>
                </c:pt>
                <c:pt idx="9">
                  <c:v>19</c:v>
                </c:pt>
                <c:pt idx="10">
                  <c:v>22</c:v>
                </c:pt>
                <c:pt idx="11">
                  <c:v>33</c:v>
                </c:pt>
                <c:pt idx="12">
                  <c:v>36</c:v>
                </c:pt>
                <c:pt idx="13">
                  <c:v>25</c:v>
                </c:pt>
                <c:pt idx="14">
                  <c:v>37</c:v>
                </c:pt>
                <c:pt idx="15">
                  <c:v>47</c:v>
                </c:pt>
                <c:pt idx="16">
                  <c:v>38</c:v>
                </c:pt>
                <c:pt idx="17">
                  <c:v>42</c:v>
                </c:pt>
                <c:pt idx="18">
                  <c:v>38</c:v>
                </c:pt>
                <c:pt idx="19">
                  <c:v>21</c:v>
                </c:pt>
                <c:pt idx="20">
                  <c:v>19</c:v>
                </c:pt>
                <c:pt idx="2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0B-4B36-9610-13FDF25F6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388800"/>
        <c:axId val="157390336"/>
      </c:barChart>
      <c:catAx>
        <c:axId val="15738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390336"/>
        <c:crosses val="autoZero"/>
        <c:auto val="1"/>
        <c:lblAlgn val="ctr"/>
        <c:lblOffset val="100"/>
        <c:noMultiLvlLbl val="0"/>
      </c:catAx>
      <c:valAx>
        <c:axId val="157390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388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_xlchart.v1.4</cx:f>
      </cx:numDim>
    </cx:data>
  </cx:chartData>
  <cx:chart>
    <cx:title pos="t" align="ctr" overlay="0">
      <cx:tx>
        <cx:txData>
          <cx:v>HS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cs-CZ" sz="1400" b="0" i="0" u="none" strike="noStrike" baseline="0">
              <a:solidFill>
                <a:srgbClr val="000000">
                  <a:lumMod val="65000"/>
                  <a:lumOff val="35000"/>
                </a:srgbClr>
              </a:solidFill>
              <a:latin typeface="Arial"/>
              <a:cs typeface="Arial"/>
            </a:rPr>
            <a:t>HS</a:t>
          </a:r>
        </a:p>
      </cx:txPr>
    </cx:title>
    <cx:plotArea>
      <cx:plotAreaRegion>
        <cx:series layoutId="clusteredColumn" uniqueId="{E2F1315D-1EAD-4A42-9B17-AE02186DE14A}">
          <cx:dataId val="0"/>
          <cx:layoutPr>
            <cx:binning intervalClosed="r"/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  <cx:data id="1">
      <cx:numDim type="val">
        <cx:f>_xlchart.v1.3</cx:f>
      </cx:numDim>
    </cx:data>
  </cx:chartData>
  <cx:chart>
    <cx:plotArea>
      <cx:plotAreaRegion>
        <cx:series layoutId="boxWhisker" uniqueId="{FB753F2B-AED2-4903-8973-0708B471BB80}">
          <cx:tx>
            <cx:txData>
              <cx:f>_xlchart.v1.0</cx:f>
              <cx:v>Ženy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BB071A6E-3936-4518-A98D-0BAE26D03C38}">
          <cx:tx>
            <cx:txData>
              <cx:f>_xlchart.v1.2</cx:f>
              <cx:v>Muži</cx:v>
            </cx:txData>
          </cx:tx>
          <cx:dataId val="1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microsoft.com/office/2014/relationships/chartEx" Target="../charts/chartEx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561975</xdr:colOff>
          <xdr:row>30</xdr:row>
          <xdr:rowOff>133350</xdr:rowOff>
        </xdr:from>
        <xdr:to>
          <xdr:col>17</xdr:col>
          <xdr:colOff>257175</xdr:colOff>
          <xdr:row>50</xdr:row>
          <xdr:rowOff>66675</xdr:rowOff>
        </xdr:to>
        <xdr:sp macro="" textlink="">
          <xdr:nvSpPr>
            <xdr:cNvPr id="18434" name="Object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EC5075C-0155-64DF-F17B-8A38F3851F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409575</xdr:colOff>
      <xdr:row>12</xdr:row>
      <xdr:rowOff>19050</xdr:rowOff>
    </xdr:from>
    <xdr:ext cx="3800475" cy="23526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>
    <xdr:from>
      <xdr:col>13</xdr:col>
      <xdr:colOff>214308</xdr:colOff>
      <xdr:row>29</xdr:row>
      <xdr:rowOff>265507</xdr:rowOff>
    </xdr:from>
    <xdr:to>
      <xdr:col>18</xdr:col>
      <xdr:colOff>71433</xdr:colOff>
      <xdr:row>44</xdr:row>
      <xdr:rowOff>20237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4C32E78E-5B8B-68E0-ABC3-AF4FE50812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904872</xdr:colOff>
      <xdr:row>30</xdr:row>
      <xdr:rowOff>39289</xdr:rowOff>
    </xdr:from>
    <xdr:to>
      <xdr:col>23</xdr:col>
      <xdr:colOff>476247</xdr:colOff>
      <xdr:row>44</xdr:row>
      <xdr:rowOff>175019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Graf 7">
              <a:extLst>
                <a:ext uri="{FF2B5EF4-FFF2-40B4-BE49-F238E27FC236}">
                  <a16:creationId xmlns:a16="http://schemas.microsoft.com/office/drawing/2014/main" id="{7EB1EA68-86BC-2F45-36FB-0CAE4D04B1E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335372" y="6173389"/>
              <a:ext cx="4305300" cy="28884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24</xdr:col>
      <xdr:colOff>481714</xdr:colOff>
      <xdr:row>28</xdr:row>
      <xdr:rowOff>2497</xdr:rowOff>
    </xdr:from>
    <xdr:to>
      <xdr:col>29</xdr:col>
      <xdr:colOff>564473</xdr:colOff>
      <xdr:row>41</xdr:row>
      <xdr:rowOff>52152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Graf 8">
              <a:extLst>
                <a:ext uri="{FF2B5EF4-FFF2-40B4-BE49-F238E27FC236}">
                  <a16:creationId xmlns:a16="http://schemas.microsoft.com/office/drawing/2014/main" id="{25D58342-2947-06CF-F4EB-BC4E4735607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1493864" y="5536522"/>
              <a:ext cx="4321384" cy="28309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mlab.vyzkum-psychologie.cz/vitejte.php?nahled=271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4DE8D-FDAC-4CBB-8EA5-47DEB9BE2870}">
  <dimension ref="A1:X431"/>
  <sheetViews>
    <sheetView tabSelected="1" workbookViewId="0">
      <selection activeCell="L1" sqref="L1"/>
    </sheetView>
  </sheetViews>
  <sheetFormatPr defaultRowHeight="12.75"/>
  <sheetData>
    <row r="1" spans="1:23">
      <c r="A1" t="s">
        <v>32</v>
      </c>
      <c r="B1" t="s">
        <v>33</v>
      </c>
      <c r="C1" t="s">
        <v>387</v>
      </c>
      <c r="D1" t="s">
        <v>36</v>
      </c>
      <c r="E1" t="s">
        <v>597</v>
      </c>
      <c r="F1" t="s">
        <v>477</v>
      </c>
      <c r="G1" t="s">
        <v>478</v>
      </c>
      <c r="H1" t="s">
        <v>479</v>
      </c>
      <c r="I1" t="s">
        <v>480</v>
      </c>
      <c r="J1" t="s">
        <v>481</v>
      </c>
      <c r="K1" t="s">
        <v>483</v>
      </c>
      <c r="L1" t="s">
        <v>484</v>
      </c>
      <c r="M1" t="s">
        <v>485</v>
      </c>
      <c r="N1" t="s">
        <v>486</v>
      </c>
      <c r="O1" t="s">
        <v>487</v>
      </c>
      <c r="P1" t="s">
        <v>488</v>
      </c>
      <c r="Q1" t="s">
        <v>598</v>
      </c>
      <c r="R1" t="s">
        <v>1060</v>
      </c>
      <c r="S1" t="s">
        <v>1058</v>
      </c>
      <c r="T1" t="s">
        <v>1084</v>
      </c>
    </row>
    <row r="2" spans="1:23">
      <c r="A2">
        <v>30678</v>
      </c>
      <c r="B2">
        <v>1</v>
      </c>
      <c r="C2">
        <v>24</v>
      </c>
      <c r="D2" t="s">
        <v>114</v>
      </c>
      <c r="E2">
        <v>1</v>
      </c>
      <c r="F2">
        <v>0</v>
      </c>
      <c r="G2">
        <v>0</v>
      </c>
      <c r="H2">
        <v>1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76</v>
      </c>
      <c r="R2">
        <v>25</v>
      </c>
      <c r="S2">
        <v>32</v>
      </c>
      <c r="T2" t="s">
        <v>1074</v>
      </c>
      <c r="V2">
        <f>COUNTIF(B2,1)</f>
        <v>1</v>
      </c>
      <c r="W2">
        <v>1</v>
      </c>
    </row>
    <row r="3" spans="1:23">
      <c r="A3">
        <v>33689</v>
      </c>
      <c r="B3">
        <v>1</v>
      </c>
      <c r="C3">
        <v>20</v>
      </c>
      <c r="D3" t="s">
        <v>241</v>
      </c>
      <c r="E3">
        <v>1</v>
      </c>
      <c r="F3">
        <v>0</v>
      </c>
      <c r="G3">
        <v>0</v>
      </c>
      <c r="H3">
        <v>1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1</v>
      </c>
      <c r="P3">
        <v>0</v>
      </c>
      <c r="Q3">
        <v>73</v>
      </c>
      <c r="R3">
        <v>28</v>
      </c>
      <c r="S3">
        <v>28</v>
      </c>
      <c r="T3" t="s">
        <v>1074</v>
      </c>
      <c r="V3">
        <f t="shared" ref="V3:V66" si="0">COUNTIF(B3,1)</f>
        <v>1</v>
      </c>
      <c r="W3">
        <v>1</v>
      </c>
    </row>
    <row r="4" spans="1:23">
      <c r="A4">
        <v>31319</v>
      </c>
      <c r="B4">
        <v>0</v>
      </c>
      <c r="C4">
        <v>20</v>
      </c>
      <c r="D4" t="s">
        <v>296</v>
      </c>
      <c r="E4">
        <v>1</v>
      </c>
      <c r="F4">
        <v>0</v>
      </c>
      <c r="G4">
        <v>0</v>
      </c>
      <c r="H4">
        <v>0</v>
      </c>
      <c r="I4">
        <v>0</v>
      </c>
      <c r="J4">
        <v>0</v>
      </c>
      <c r="K4">
        <v>1</v>
      </c>
      <c r="L4">
        <v>0</v>
      </c>
      <c r="M4">
        <v>1</v>
      </c>
      <c r="N4">
        <v>0</v>
      </c>
      <c r="O4">
        <v>1</v>
      </c>
      <c r="P4">
        <v>0</v>
      </c>
      <c r="Q4">
        <v>79</v>
      </c>
      <c r="R4">
        <v>34</v>
      </c>
      <c r="S4">
        <v>24</v>
      </c>
      <c r="T4" t="s">
        <v>1075</v>
      </c>
      <c r="V4">
        <f t="shared" si="0"/>
        <v>0</v>
      </c>
      <c r="W4">
        <v>1</v>
      </c>
    </row>
    <row r="5" spans="1:23">
      <c r="A5">
        <v>30604</v>
      </c>
      <c r="B5">
        <v>0</v>
      </c>
      <c r="C5">
        <v>24</v>
      </c>
      <c r="D5" t="s">
        <v>103</v>
      </c>
      <c r="E5">
        <v>1</v>
      </c>
      <c r="F5">
        <v>1</v>
      </c>
      <c r="G5">
        <v>0</v>
      </c>
      <c r="H5">
        <v>1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71</v>
      </c>
      <c r="R5">
        <v>28</v>
      </c>
      <c r="S5">
        <v>22</v>
      </c>
      <c r="T5" t="s">
        <v>1074</v>
      </c>
      <c r="V5">
        <f t="shared" si="0"/>
        <v>0</v>
      </c>
      <c r="W5">
        <v>1</v>
      </c>
    </row>
    <row r="6" spans="1:23">
      <c r="A6">
        <v>33798</v>
      </c>
      <c r="B6">
        <v>0</v>
      </c>
      <c r="C6">
        <v>22</v>
      </c>
      <c r="D6" t="s">
        <v>246</v>
      </c>
      <c r="E6">
        <v>1</v>
      </c>
      <c r="F6">
        <v>1</v>
      </c>
      <c r="G6">
        <v>1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77</v>
      </c>
      <c r="R6">
        <v>31</v>
      </c>
      <c r="S6">
        <v>25</v>
      </c>
      <c r="T6" t="s">
        <v>1075</v>
      </c>
      <c r="V6">
        <f t="shared" si="0"/>
        <v>0</v>
      </c>
      <c r="W6">
        <v>1</v>
      </c>
    </row>
    <row r="7" spans="1:23">
      <c r="A7">
        <v>30354</v>
      </c>
      <c r="B7">
        <v>0</v>
      </c>
      <c r="C7">
        <v>20</v>
      </c>
      <c r="D7" t="s">
        <v>291</v>
      </c>
      <c r="E7">
        <v>1</v>
      </c>
      <c r="F7">
        <v>1</v>
      </c>
      <c r="G7">
        <v>0</v>
      </c>
      <c r="H7">
        <v>1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1</v>
      </c>
      <c r="P7">
        <v>0</v>
      </c>
      <c r="Q7">
        <v>72</v>
      </c>
      <c r="R7">
        <v>26</v>
      </c>
      <c r="S7">
        <v>23</v>
      </c>
      <c r="T7" t="s">
        <v>1074</v>
      </c>
      <c r="V7">
        <f t="shared" si="0"/>
        <v>0</v>
      </c>
      <c r="W7">
        <v>1</v>
      </c>
    </row>
    <row r="8" spans="1:23">
      <c r="A8">
        <v>33485</v>
      </c>
      <c r="B8">
        <v>0</v>
      </c>
      <c r="C8">
        <v>22</v>
      </c>
      <c r="D8" t="s">
        <v>228</v>
      </c>
      <c r="E8">
        <v>1</v>
      </c>
      <c r="F8">
        <v>1</v>
      </c>
      <c r="G8">
        <v>1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76</v>
      </c>
      <c r="R8">
        <v>26</v>
      </c>
      <c r="S8">
        <v>24</v>
      </c>
      <c r="T8" t="s">
        <v>1074</v>
      </c>
      <c r="V8">
        <f t="shared" si="0"/>
        <v>0</v>
      </c>
      <c r="W8">
        <v>1</v>
      </c>
    </row>
    <row r="9" spans="1:23">
      <c r="A9">
        <v>30686</v>
      </c>
      <c r="B9">
        <v>0</v>
      </c>
      <c r="C9">
        <v>22</v>
      </c>
      <c r="D9" t="s">
        <v>116</v>
      </c>
      <c r="E9">
        <v>1</v>
      </c>
      <c r="F9">
        <v>1</v>
      </c>
      <c r="G9">
        <v>0</v>
      </c>
      <c r="H9">
        <v>0</v>
      </c>
      <c r="I9">
        <v>0</v>
      </c>
      <c r="J9">
        <v>0</v>
      </c>
      <c r="K9">
        <v>0</v>
      </c>
      <c r="L9">
        <v>1</v>
      </c>
      <c r="M9">
        <v>0</v>
      </c>
      <c r="N9">
        <v>0</v>
      </c>
      <c r="O9">
        <v>1</v>
      </c>
      <c r="P9">
        <v>0</v>
      </c>
      <c r="Q9">
        <v>71</v>
      </c>
      <c r="R9">
        <v>26</v>
      </c>
      <c r="S9">
        <v>24</v>
      </c>
      <c r="T9" t="s">
        <v>1074</v>
      </c>
      <c r="V9">
        <f t="shared" si="0"/>
        <v>0</v>
      </c>
      <c r="W9">
        <v>1</v>
      </c>
    </row>
    <row r="10" spans="1:23">
      <c r="A10">
        <v>30390</v>
      </c>
      <c r="B10">
        <v>0</v>
      </c>
      <c r="C10">
        <v>23</v>
      </c>
      <c r="D10" t="s">
        <v>94</v>
      </c>
      <c r="E10">
        <v>1</v>
      </c>
      <c r="F10">
        <v>0</v>
      </c>
      <c r="G10">
        <v>0</v>
      </c>
      <c r="H10">
        <v>1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71</v>
      </c>
      <c r="R10">
        <v>22</v>
      </c>
      <c r="S10">
        <v>27</v>
      </c>
      <c r="T10" t="s">
        <v>1074</v>
      </c>
      <c r="V10">
        <f t="shared" si="0"/>
        <v>0</v>
      </c>
      <c r="W10">
        <v>1</v>
      </c>
    </row>
    <row r="11" spans="1:23">
      <c r="A11">
        <v>30768</v>
      </c>
      <c r="B11">
        <v>0</v>
      </c>
      <c r="C11">
        <v>21</v>
      </c>
      <c r="D11" t="s">
        <v>124</v>
      </c>
      <c r="E11">
        <v>1</v>
      </c>
      <c r="F11">
        <v>0</v>
      </c>
      <c r="G11">
        <v>0</v>
      </c>
      <c r="H11">
        <v>1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66</v>
      </c>
      <c r="R11">
        <v>20</v>
      </c>
      <c r="S11">
        <v>21</v>
      </c>
      <c r="T11" t="s">
        <v>1074</v>
      </c>
      <c r="V11">
        <f t="shared" si="0"/>
        <v>0</v>
      </c>
      <c r="W11">
        <v>1</v>
      </c>
    </row>
    <row r="12" spans="1:23">
      <c r="A12">
        <v>33576</v>
      </c>
      <c r="B12">
        <v>0</v>
      </c>
      <c r="C12">
        <v>21</v>
      </c>
      <c r="D12" t="s">
        <v>232</v>
      </c>
      <c r="E12">
        <v>1</v>
      </c>
      <c r="F12">
        <v>0</v>
      </c>
      <c r="G12">
        <v>0</v>
      </c>
      <c r="H12">
        <v>1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78</v>
      </c>
      <c r="R12">
        <v>30</v>
      </c>
      <c r="S12">
        <v>25</v>
      </c>
      <c r="T12" t="s">
        <v>1075</v>
      </c>
      <c r="V12">
        <f t="shared" si="0"/>
        <v>0</v>
      </c>
      <c r="W12">
        <v>1</v>
      </c>
    </row>
    <row r="13" spans="1:23">
      <c r="A13">
        <v>30269</v>
      </c>
      <c r="B13">
        <v>1</v>
      </c>
      <c r="C13">
        <v>24</v>
      </c>
      <c r="D13" t="s">
        <v>119</v>
      </c>
      <c r="E13">
        <v>1</v>
      </c>
      <c r="F13">
        <v>1</v>
      </c>
      <c r="G13">
        <v>0</v>
      </c>
      <c r="H13">
        <v>1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79</v>
      </c>
      <c r="R13">
        <v>30</v>
      </c>
      <c r="S13">
        <v>26</v>
      </c>
      <c r="T13" t="s">
        <v>1075</v>
      </c>
      <c r="V13">
        <f t="shared" si="0"/>
        <v>1</v>
      </c>
      <c r="W13">
        <v>1</v>
      </c>
    </row>
    <row r="14" spans="1:23">
      <c r="A14">
        <v>31249</v>
      </c>
      <c r="B14">
        <v>0</v>
      </c>
      <c r="C14">
        <v>24</v>
      </c>
      <c r="D14" t="s">
        <v>146</v>
      </c>
      <c r="E14">
        <v>1</v>
      </c>
      <c r="F14">
        <v>0</v>
      </c>
      <c r="G14">
        <v>0</v>
      </c>
      <c r="H14">
        <v>0</v>
      </c>
      <c r="I14">
        <v>0</v>
      </c>
      <c r="J14">
        <v>0</v>
      </c>
      <c r="K14">
        <v>1</v>
      </c>
      <c r="L14">
        <v>1</v>
      </c>
      <c r="M14">
        <v>0</v>
      </c>
      <c r="N14">
        <v>0</v>
      </c>
      <c r="O14">
        <v>0</v>
      </c>
      <c r="P14">
        <v>0</v>
      </c>
      <c r="Q14">
        <v>77</v>
      </c>
      <c r="R14">
        <v>30</v>
      </c>
      <c r="S14">
        <v>20</v>
      </c>
      <c r="T14" t="s">
        <v>1075</v>
      </c>
      <c r="V14">
        <f t="shared" si="0"/>
        <v>0</v>
      </c>
      <c r="W14">
        <v>1</v>
      </c>
    </row>
    <row r="15" spans="1:23">
      <c r="A15">
        <v>35549</v>
      </c>
      <c r="B15">
        <v>1</v>
      </c>
      <c r="C15">
        <v>21</v>
      </c>
      <c r="D15" t="s">
        <v>302</v>
      </c>
      <c r="E15">
        <v>1</v>
      </c>
      <c r="F15">
        <v>1</v>
      </c>
      <c r="G15">
        <v>1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77</v>
      </c>
      <c r="R15">
        <v>31</v>
      </c>
      <c r="S15">
        <v>26</v>
      </c>
      <c r="T15" t="s">
        <v>1075</v>
      </c>
      <c r="V15">
        <f t="shared" si="0"/>
        <v>1</v>
      </c>
      <c r="W15">
        <v>1</v>
      </c>
    </row>
    <row r="16" spans="1:23">
      <c r="A16">
        <v>31441</v>
      </c>
      <c r="B16">
        <v>0</v>
      </c>
      <c r="C16">
        <v>24</v>
      </c>
      <c r="D16" t="s">
        <v>161</v>
      </c>
      <c r="E16">
        <v>1</v>
      </c>
      <c r="F16">
        <v>1</v>
      </c>
      <c r="G16">
        <v>0</v>
      </c>
      <c r="H16">
        <v>0</v>
      </c>
      <c r="I16">
        <v>0</v>
      </c>
      <c r="J16">
        <v>0</v>
      </c>
      <c r="K16">
        <v>1</v>
      </c>
      <c r="L16">
        <v>0</v>
      </c>
      <c r="M16">
        <v>0</v>
      </c>
      <c r="N16">
        <v>0</v>
      </c>
      <c r="O16">
        <v>1</v>
      </c>
      <c r="P16">
        <v>0</v>
      </c>
      <c r="Q16">
        <v>73</v>
      </c>
      <c r="R16">
        <v>28</v>
      </c>
      <c r="S16">
        <v>23</v>
      </c>
      <c r="T16" t="s">
        <v>1074</v>
      </c>
      <c r="V16">
        <f t="shared" si="0"/>
        <v>0</v>
      </c>
      <c r="W16">
        <v>1</v>
      </c>
    </row>
    <row r="17" spans="1:23">
      <c r="A17">
        <v>33977</v>
      </c>
      <c r="B17">
        <v>0</v>
      </c>
      <c r="C17">
        <v>20</v>
      </c>
      <c r="D17" t="s">
        <v>252</v>
      </c>
      <c r="E17">
        <v>1</v>
      </c>
      <c r="F17">
        <v>1</v>
      </c>
      <c r="G17">
        <v>0</v>
      </c>
      <c r="H17">
        <v>0</v>
      </c>
      <c r="I17">
        <v>0</v>
      </c>
      <c r="J17">
        <v>0</v>
      </c>
      <c r="K17">
        <v>0</v>
      </c>
      <c r="L17">
        <v>1</v>
      </c>
      <c r="M17">
        <v>0</v>
      </c>
      <c r="N17">
        <v>0</v>
      </c>
      <c r="O17">
        <v>0</v>
      </c>
      <c r="P17">
        <v>0</v>
      </c>
      <c r="Q17">
        <v>75</v>
      </c>
      <c r="R17">
        <v>31</v>
      </c>
      <c r="S17">
        <v>20</v>
      </c>
      <c r="T17" t="s">
        <v>1075</v>
      </c>
      <c r="V17">
        <f t="shared" si="0"/>
        <v>0</v>
      </c>
      <c r="W17">
        <v>1</v>
      </c>
    </row>
    <row r="18" spans="1:23">
      <c r="A18">
        <v>34959</v>
      </c>
      <c r="B18">
        <v>0</v>
      </c>
      <c r="C18">
        <v>22</v>
      </c>
      <c r="D18" t="s">
        <v>293</v>
      </c>
      <c r="E18">
        <v>1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80</v>
      </c>
      <c r="R18">
        <v>31</v>
      </c>
      <c r="S18">
        <v>26</v>
      </c>
      <c r="T18" t="s">
        <v>1075</v>
      </c>
      <c r="V18">
        <f t="shared" si="0"/>
        <v>0</v>
      </c>
      <c r="W18">
        <v>1</v>
      </c>
    </row>
    <row r="19" spans="1:23">
      <c r="A19">
        <v>30175</v>
      </c>
      <c r="B19">
        <v>0</v>
      </c>
      <c r="C19">
        <v>22</v>
      </c>
      <c r="D19" t="s">
        <v>88</v>
      </c>
      <c r="E19">
        <v>1</v>
      </c>
      <c r="F19">
        <v>0</v>
      </c>
      <c r="G19">
        <v>0</v>
      </c>
      <c r="H19">
        <v>1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74</v>
      </c>
      <c r="R19">
        <v>25</v>
      </c>
      <c r="S19">
        <v>24</v>
      </c>
      <c r="T19" t="s">
        <v>1074</v>
      </c>
      <c r="V19">
        <f t="shared" si="0"/>
        <v>0</v>
      </c>
      <c r="W19">
        <v>1</v>
      </c>
    </row>
    <row r="20" spans="1:23">
      <c r="A20">
        <v>32912</v>
      </c>
      <c r="B20">
        <v>0</v>
      </c>
      <c r="C20">
        <v>24</v>
      </c>
      <c r="D20" t="s">
        <v>211</v>
      </c>
      <c r="E20">
        <v>1</v>
      </c>
      <c r="F20">
        <v>1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74</v>
      </c>
      <c r="R20">
        <v>27</v>
      </c>
      <c r="S20">
        <v>28</v>
      </c>
      <c r="T20" t="s">
        <v>1074</v>
      </c>
      <c r="V20">
        <f t="shared" si="0"/>
        <v>0</v>
      </c>
      <c r="W20">
        <v>1</v>
      </c>
    </row>
    <row r="21" spans="1:23">
      <c r="A21">
        <v>31369</v>
      </c>
      <c r="B21">
        <v>0</v>
      </c>
      <c r="C21">
        <v>22</v>
      </c>
      <c r="D21" t="s">
        <v>158</v>
      </c>
      <c r="E21">
        <v>1</v>
      </c>
      <c r="F21">
        <v>1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1</v>
      </c>
      <c r="P21">
        <v>0</v>
      </c>
      <c r="Q21">
        <v>77</v>
      </c>
      <c r="R21">
        <v>27</v>
      </c>
      <c r="S21">
        <v>23</v>
      </c>
      <c r="T21" t="s">
        <v>1074</v>
      </c>
      <c r="V21">
        <f t="shared" si="0"/>
        <v>0</v>
      </c>
      <c r="W21">
        <v>1</v>
      </c>
    </row>
    <row r="22" spans="1:23">
      <c r="A22">
        <v>31283</v>
      </c>
      <c r="B22">
        <v>1</v>
      </c>
      <c r="C22">
        <v>24</v>
      </c>
      <c r="D22" t="s">
        <v>150</v>
      </c>
      <c r="E22">
        <v>1</v>
      </c>
      <c r="F22">
        <v>1</v>
      </c>
      <c r="G22">
        <v>0</v>
      </c>
      <c r="H22">
        <v>1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73</v>
      </c>
      <c r="R22">
        <v>27</v>
      </c>
      <c r="S22">
        <v>24</v>
      </c>
      <c r="T22" t="s">
        <v>1074</v>
      </c>
      <c r="V22">
        <f t="shared" si="0"/>
        <v>1</v>
      </c>
      <c r="W22">
        <v>1</v>
      </c>
    </row>
    <row r="23" spans="1:23">
      <c r="A23">
        <v>30614</v>
      </c>
      <c r="B23">
        <v>0</v>
      </c>
      <c r="C23">
        <v>23</v>
      </c>
      <c r="D23" t="s">
        <v>105</v>
      </c>
      <c r="E23">
        <v>1</v>
      </c>
      <c r="F23">
        <v>1</v>
      </c>
      <c r="G23">
        <v>1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75</v>
      </c>
      <c r="R23">
        <v>28</v>
      </c>
      <c r="S23">
        <v>24</v>
      </c>
      <c r="T23" t="s">
        <v>1074</v>
      </c>
      <c r="V23">
        <f t="shared" si="0"/>
        <v>0</v>
      </c>
      <c r="W23">
        <v>1</v>
      </c>
    </row>
    <row r="24" spans="1:23">
      <c r="A24">
        <v>32850</v>
      </c>
      <c r="B24">
        <v>0</v>
      </c>
      <c r="C24">
        <v>21</v>
      </c>
      <c r="D24" t="s">
        <v>208</v>
      </c>
      <c r="E24">
        <v>1</v>
      </c>
      <c r="F24">
        <v>1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78</v>
      </c>
      <c r="R24">
        <v>31</v>
      </c>
      <c r="S24">
        <v>30</v>
      </c>
      <c r="T24" t="s">
        <v>1075</v>
      </c>
      <c r="V24">
        <f t="shared" si="0"/>
        <v>0</v>
      </c>
      <c r="W24">
        <v>1</v>
      </c>
    </row>
    <row r="25" spans="1:23">
      <c r="A25">
        <v>31839</v>
      </c>
      <c r="B25">
        <v>0</v>
      </c>
      <c r="C25">
        <v>23</v>
      </c>
      <c r="D25" t="s">
        <v>182</v>
      </c>
      <c r="E25">
        <v>1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1</v>
      </c>
      <c r="Q25">
        <v>78</v>
      </c>
      <c r="R25">
        <v>32</v>
      </c>
      <c r="S25">
        <v>20</v>
      </c>
      <c r="T25" t="s">
        <v>1075</v>
      </c>
      <c r="V25">
        <f t="shared" si="0"/>
        <v>0</v>
      </c>
      <c r="W25">
        <v>1</v>
      </c>
    </row>
    <row r="26" spans="1:23">
      <c r="A26">
        <v>32262</v>
      </c>
      <c r="B26">
        <v>0</v>
      </c>
      <c r="C26">
        <v>24</v>
      </c>
      <c r="D26" t="s">
        <v>193</v>
      </c>
      <c r="E26">
        <v>1</v>
      </c>
      <c r="F26">
        <v>1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76</v>
      </c>
      <c r="R26">
        <v>30</v>
      </c>
      <c r="S26">
        <v>29</v>
      </c>
      <c r="T26" t="s">
        <v>1075</v>
      </c>
      <c r="V26">
        <f t="shared" si="0"/>
        <v>0</v>
      </c>
      <c r="W26">
        <v>1</v>
      </c>
    </row>
    <row r="27" spans="1:23">
      <c r="A27">
        <v>32607</v>
      </c>
      <c r="B27">
        <v>0</v>
      </c>
      <c r="C27">
        <v>24</v>
      </c>
      <c r="D27" t="s">
        <v>202</v>
      </c>
      <c r="E27">
        <v>1</v>
      </c>
      <c r="F27">
        <v>1</v>
      </c>
      <c r="G27">
        <v>0</v>
      </c>
      <c r="H27">
        <v>0</v>
      </c>
      <c r="I27">
        <v>0</v>
      </c>
      <c r="J27">
        <v>0</v>
      </c>
      <c r="K27">
        <v>1</v>
      </c>
      <c r="L27">
        <v>0</v>
      </c>
      <c r="M27">
        <v>0</v>
      </c>
      <c r="N27">
        <v>0</v>
      </c>
      <c r="O27">
        <v>1</v>
      </c>
      <c r="P27">
        <v>0</v>
      </c>
      <c r="Q27">
        <v>76</v>
      </c>
      <c r="R27">
        <v>31</v>
      </c>
      <c r="S27">
        <v>26</v>
      </c>
      <c r="T27" t="s">
        <v>1075</v>
      </c>
      <c r="V27">
        <f t="shared" si="0"/>
        <v>0</v>
      </c>
      <c r="W27">
        <v>1</v>
      </c>
    </row>
    <row r="28" spans="1:23">
      <c r="A28">
        <v>34813</v>
      </c>
      <c r="B28">
        <v>0</v>
      </c>
      <c r="C28">
        <v>23</v>
      </c>
      <c r="D28" t="s">
        <v>289</v>
      </c>
      <c r="E28">
        <v>1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1</v>
      </c>
      <c r="M28">
        <v>0</v>
      </c>
      <c r="N28">
        <v>0</v>
      </c>
      <c r="O28">
        <v>0</v>
      </c>
      <c r="P28">
        <v>0</v>
      </c>
      <c r="Q28">
        <v>76</v>
      </c>
      <c r="R28">
        <v>30</v>
      </c>
      <c r="S28">
        <v>26</v>
      </c>
      <c r="T28" t="s">
        <v>1075</v>
      </c>
      <c r="V28">
        <f t="shared" si="0"/>
        <v>0</v>
      </c>
      <c r="W28">
        <v>1</v>
      </c>
    </row>
    <row r="29" spans="1:23">
      <c r="A29">
        <v>31063</v>
      </c>
      <c r="B29">
        <v>0</v>
      </c>
      <c r="C29">
        <v>23</v>
      </c>
      <c r="D29" t="s">
        <v>138</v>
      </c>
      <c r="E29">
        <v>1</v>
      </c>
      <c r="F29">
        <v>0</v>
      </c>
      <c r="G29">
        <v>0</v>
      </c>
      <c r="H29">
        <v>1</v>
      </c>
      <c r="I29">
        <v>0</v>
      </c>
      <c r="J29">
        <v>0</v>
      </c>
      <c r="K29">
        <v>0</v>
      </c>
      <c r="L29">
        <v>1</v>
      </c>
      <c r="M29">
        <v>0</v>
      </c>
      <c r="N29">
        <v>0</v>
      </c>
      <c r="O29">
        <v>0</v>
      </c>
      <c r="P29">
        <v>0</v>
      </c>
      <c r="Q29">
        <v>70</v>
      </c>
      <c r="R29">
        <v>22</v>
      </c>
      <c r="S29">
        <v>25</v>
      </c>
      <c r="T29" t="s">
        <v>1074</v>
      </c>
      <c r="V29">
        <f t="shared" si="0"/>
        <v>0</v>
      </c>
      <c r="W29">
        <v>1</v>
      </c>
    </row>
    <row r="30" spans="1:23">
      <c r="A30">
        <v>32400</v>
      </c>
      <c r="B30">
        <v>0</v>
      </c>
      <c r="C30">
        <v>25</v>
      </c>
      <c r="D30" t="s">
        <v>195</v>
      </c>
      <c r="E30">
        <v>1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1</v>
      </c>
      <c r="M30">
        <v>0</v>
      </c>
      <c r="N30">
        <v>0</v>
      </c>
      <c r="O30">
        <v>0</v>
      </c>
      <c r="P30">
        <v>0</v>
      </c>
      <c r="Q30">
        <v>80</v>
      </c>
      <c r="R30">
        <v>32</v>
      </c>
      <c r="S30">
        <v>31</v>
      </c>
      <c r="T30" t="s">
        <v>1075</v>
      </c>
      <c r="V30">
        <f t="shared" si="0"/>
        <v>0</v>
      </c>
      <c r="W30">
        <v>1</v>
      </c>
    </row>
    <row r="31" spans="1:23">
      <c r="A31">
        <v>32105</v>
      </c>
      <c r="B31">
        <v>1</v>
      </c>
      <c r="C31">
        <v>26</v>
      </c>
      <c r="D31" t="s">
        <v>191</v>
      </c>
      <c r="E31">
        <v>1</v>
      </c>
      <c r="F31">
        <v>1</v>
      </c>
      <c r="G31">
        <v>0</v>
      </c>
      <c r="H31">
        <v>0</v>
      </c>
      <c r="I31">
        <v>0</v>
      </c>
      <c r="J31">
        <v>1</v>
      </c>
      <c r="K31">
        <v>1</v>
      </c>
      <c r="L31">
        <v>1</v>
      </c>
      <c r="M31">
        <v>1</v>
      </c>
      <c r="N31">
        <v>0</v>
      </c>
      <c r="O31">
        <v>0</v>
      </c>
      <c r="P31">
        <v>1</v>
      </c>
      <c r="Q31">
        <v>81</v>
      </c>
      <c r="R31">
        <v>32</v>
      </c>
      <c r="S31">
        <v>32</v>
      </c>
      <c r="T31" t="s">
        <v>1075</v>
      </c>
      <c r="V31">
        <f t="shared" si="0"/>
        <v>1</v>
      </c>
      <c r="W31">
        <v>1</v>
      </c>
    </row>
    <row r="32" spans="1:23">
      <c r="A32">
        <v>34116</v>
      </c>
      <c r="B32">
        <v>0</v>
      </c>
      <c r="C32">
        <v>21</v>
      </c>
      <c r="D32" t="s">
        <v>257</v>
      </c>
      <c r="E32">
        <v>1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1</v>
      </c>
      <c r="N32">
        <v>0</v>
      </c>
      <c r="O32">
        <v>0</v>
      </c>
      <c r="P32">
        <v>0</v>
      </c>
      <c r="Q32">
        <v>81</v>
      </c>
      <c r="R32">
        <v>32</v>
      </c>
      <c r="S32">
        <v>33</v>
      </c>
      <c r="T32" t="s">
        <v>1075</v>
      </c>
      <c r="V32">
        <f t="shared" si="0"/>
        <v>0</v>
      </c>
      <c r="W32">
        <v>1</v>
      </c>
    </row>
    <row r="33" spans="1:23">
      <c r="A33">
        <v>31479</v>
      </c>
      <c r="B33">
        <v>0</v>
      </c>
      <c r="C33">
        <v>25</v>
      </c>
      <c r="D33" t="s">
        <v>180</v>
      </c>
      <c r="E33">
        <v>1</v>
      </c>
      <c r="F33">
        <v>0</v>
      </c>
      <c r="G33">
        <v>1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74</v>
      </c>
      <c r="R33">
        <v>25</v>
      </c>
      <c r="S33">
        <v>24</v>
      </c>
      <c r="T33" t="s">
        <v>1074</v>
      </c>
      <c r="V33">
        <f t="shared" si="0"/>
        <v>0</v>
      </c>
      <c r="W33">
        <v>1</v>
      </c>
    </row>
    <row r="34" spans="1:23">
      <c r="A34">
        <v>31711</v>
      </c>
      <c r="B34">
        <v>0</v>
      </c>
      <c r="C34">
        <v>22</v>
      </c>
      <c r="D34" t="s">
        <v>153</v>
      </c>
      <c r="E34">
        <v>1</v>
      </c>
      <c r="F34">
        <v>0</v>
      </c>
      <c r="G34">
        <v>1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76</v>
      </c>
      <c r="R34">
        <v>29</v>
      </c>
      <c r="S34">
        <v>26</v>
      </c>
      <c r="T34" t="s">
        <v>1074</v>
      </c>
      <c r="V34">
        <f t="shared" si="0"/>
        <v>0</v>
      </c>
      <c r="W34">
        <v>1</v>
      </c>
    </row>
    <row r="35" spans="1:23">
      <c r="A35">
        <v>31281</v>
      </c>
      <c r="B35">
        <v>0</v>
      </c>
      <c r="C35">
        <v>21</v>
      </c>
      <c r="D35" t="s">
        <v>153</v>
      </c>
      <c r="E35">
        <v>1</v>
      </c>
      <c r="F35">
        <v>0</v>
      </c>
      <c r="G35">
        <v>1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80</v>
      </c>
      <c r="R35">
        <v>35</v>
      </c>
      <c r="S35">
        <v>30</v>
      </c>
      <c r="T35" t="s">
        <v>1075</v>
      </c>
      <c r="V35">
        <f t="shared" si="0"/>
        <v>0</v>
      </c>
      <c r="W35">
        <v>1</v>
      </c>
    </row>
    <row r="36" spans="1:23">
      <c r="A36">
        <v>34138</v>
      </c>
      <c r="B36">
        <v>0</v>
      </c>
      <c r="C36">
        <v>20</v>
      </c>
      <c r="D36" t="s">
        <v>259</v>
      </c>
      <c r="E36">
        <v>1</v>
      </c>
      <c r="F36">
        <v>1</v>
      </c>
      <c r="G36">
        <v>1</v>
      </c>
      <c r="H36">
        <v>1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72</v>
      </c>
      <c r="R36">
        <v>26</v>
      </c>
      <c r="S36">
        <v>25</v>
      </c>
      <c r="T36" t="s">
        <v>1074</v>
      </c>
      <c r="V36">
        <f t="shared" si="0"/>
        <v>0</v>
      </c>
      <c r="W36">
        <v>1</v>
      </c>
    </row>
    <row r="37" spans="1:23">
      <c r="A37">
        <v>30884</v>
      </c>
      <c r="B37">
        <v>1</v>
      </c>
      <c r="C37">
        <v>23</v>
      </c>
      <c r="D37" t="s">
        <v>130</v>
      </c>
      <c r="E37">
        <v>1</v>
      </c>
      <c r="F37">
        <v>1</v>
      </c>
      <c r="G37">
        <v>0</v>
      </c>
      <c r="H37">
        <v>0</v>
      </c>
      <c r="I37">
        <v>0</v>
      </c>
      <c r="J37">
        <v>0</v>
      </c>
      <c r="K37">
        <v>1</v>
      </c>
      <c r="L37">
        <v>0</v>
      </c>
      <c r="M37">
        <v>0</v>
      </c>
      <c r="N37">
        <v>0</v>
      </c>
      <c r="O37">
        <v>1</v>
      </c>
      <c r="P37">
        <v>0</v>
      </c>
      <c r="Q37">
        <v>71</v>
      </c>
      <c r="R37">
        <v>26</v>
      </c>
      <c r="S37">
        <v>24</v>
      </c>
      <c r="T37" t="s">
        <v>1074</v>
      </c>
      <c r="V37">
        <f t="shared" si="0"/>
        <v>1</v>
      </c>
      <c r="W37">
        <v>1</v>
      </c>
    </row>
    <row r="38" spans="1:23">
      <c r="A38">
        <v>31530</v>
      </c>
      <c r="B38">
        <v>0</v>
      </c>
      <c r="C38">
        <v>27</v>
      </c>
      <c r="D38" t="s">
        <v>169</v>
      </c>
      <c r="E38">
        <v>1</v>
      </c>
      <c r="F38">
        <v>1</v>
      </c>
      <c r="G38">
        <v>1</v>
      </c>
      <c r="H38">
        <v>1</v>
      </c>
      <c r="I38">
        <v>1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69</v>
      </c>
      <c r="R38">
        <v>21</v>
      </c>
      <c r="S38">
        <v>23</v>
      </c>
      <c r="T38" t="s">
        <v>1074</v>
      </c>
      <c r="V38">
        <f t="shared" si="0"/>
        <v>0</v>
      </c>
      <c r="W38">
        <v>1</v>
      </c>
    </row>
    <row r="39" spans="1:23">
      <c r="A39">
        <v>31320</v>
      </c>
      <c r="B39">
        <v>0</v>
      </c>
      <c r="C39">
        <v>25</v>
      </c>
      <c r="D39" t="s">
        <v>155</v>
      </c>
      <c r="E39">
        <v>1</v>
      </c>
      <c r="F39">
        <v>0</v>
      </c>
      <c r="G39">
        <v>0</v>
      </c>
      <c r="H39">
        <v>1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80</v>
      </c>
      <c r="R39">
        <v>35</v>
      </c>
      <c r="S39">
        <v>31</v>
      </c>
      <c r="T39" t="s">
        <v>1075</v>
      </c>
      <c r="V39">
        <f t="shared" si="0"/>
        <v>0</v>
      </c>
      <c r="W39">
        <v>1</v>
      </c>
    </row>
    <row r="40" spans="1:23">
      <c r="A40">
        <v>30767</v>
      </c>
      <c r="B40">
        <v>0</v>
      </c>
      <c r="C40">
        <v>23</v>
      </c>
      <c r="D40" t="s">
        <v>123</v>
      </c>
      <c r="E40">
        <v>1</v>
      </c>
      <c r="F40">
        <v>1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61</v>
      </c>
      <c r="R40">
        <v>13</v>
      </c>
      <c r="S40">
        <v>15</v>
      </c>
      <c r="T40" t="s">
        <v>1074</v>
      </c>
      <c r="V40">
        <f t="shared" si="0"/>
        <v>0</v>
      </c>
      <c r="W40">
        <v>1</v>
      </c>
    </row>
    <row r="41" spans="1:23">
      <c r="A41">
        <v>31574</v>
      </c>
      <c r="B41">
        <v>0</v>
      </c>
      <c r="C41">
        <v>23</v>
      </c>
      <c r="D41" t="s">
        <v>170</v>
      </c>
      <c r="E41">
        <v>1</v>
      </c>
      <c r="F41">
        <v>1</v>
      </c>
      <c r="G41">
        <v>1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58</v>
      </c>
      <c r="R41">
        <v>12</v>
      </c>
      <c r="S41">
        <v>16</v>
      </c>
      <c r="T41" t="s">
        <v>1074</v>
      </c>
      <c r="V41">
        <f t="shared" si="0"/>
        <v>0</v>
      </c>
      <c r="W41">
        <v>1</v>
      </c>
    </row>
    <row r="42" spans="1:23">
      <c r="A42">
        <v>30385</v>
      </c>
      <c r="B42">
        <v>0</v>
      </c>
      <c r="C42">
        <v>24</v>
      </c>
      <c r="D42" t="s">
        <v>92</v>
      </c>
      <c r="E42">
        <v>1</v>
      </c>
      <c r="F42">
        <v>1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85</v>
      </c>
      <c r="R42">
        <v>36</v>
      </c>
      <c r="S42">
        <v>32</v>
      </c>
      <c r="T42" t="s">
        <v>1075</v>
      </c>
      <c r="V42">
        <f t="shared" si="0"/>
        <v>0</v>
      </c>
      <c r="W42">
        <v>1</v>
      </c>
    </row>
    <row r="43" spans="1:23">
      <c r="A43">
        <v>31677</v>
      </c>
      <c r="B43">
        <v>0</v>
      </c>
      <c r="C43">
        <v>26</v>
      </c>
      <c r="D43" t="s">
        <v>176</v>
      </c>
      <c r="E43">
        <v>1</v>
      </c>
      <c r="F43">
        <v>1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88</v>
      </c>
      <c r="R43">
        <v>39</v>
      </c>
      <c r="S43">
        <v>34</v>
      </c>
      <c r="T43" t="s">
        <v>1075</v>
      </c>
      <c r="V43">
        <f t="shared" si="0"/>
        <v>0</v>
      </c>
      <c r="W43">
        <v>1</v>
      </c>
    </row>
    <row r="44" spans="1:23">
      <c r="A44">
        <v>33028</v>
      </c>
      <c r="B44">
        <v>0</v>
      </c>
      <c r="C44">
        <v>25</v>
      </c>
      <c r="D44" t="s">
        <v>143</v>
      </c>
      <c r="E44">
        <v>1</v>
      </c>
      <c r="F44">
        <v>1</v>
      </c>
      <c r="G44">
        <v>0</v>
      </c>
      <c r="H44">
        <v>1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74</v>
      </c>
      <c r="R44">
        <v>29</v>
      </c>
      <c r="S44">
        <v>22</v>
      </c>
      <c r="T44" t="s">
        <v>1074</v>
      </c>
      <c r="V44">
        <f t="shared" si="0"/>
        <v>0</v>
      </c>
      <c r="W44">
        <v>1</v>
      </c>
    </row>
    <row r="45" spans="1:23">
      <c r="A45">
        <v>31406</v>
      </c>
      <c r="B45">
        <v>1</v>
      </c>
      <c r="C45">
        <v>24</v>
      </c>
      <c r="D45" t="s">
        <v>143</v>
      </c>
      <c r="E45">
        <v>1</v>
      </c>
      <c r="F45">
        <v>1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75</v>
      </c>
      <c r="R45">
        <v>29</v>
      </c>
      <c r="S45">
        <v>28</v>
      </c>
      <c r="T45" t="s">
        <v>1074</v>
      </c>
      <c r="V45">
        <f t="shared" si="0"/>
        <v>1</v>
      </c>
      <c r="W45">
        <v>1</v>
      </c>
    </row>
    <row r="46" spans="1:23">
      <c r="A46">
        <v>34245</v>
      </c>
      <c r="B46">
        <v>1</v>
      </c>
      <c r="C46">
        <v>24</v>
      </c>
      <c r="D46" t="s">
        <v>226</v>
      </c>
      <c r="E46">
        <v>1</v>
      </c>
      <c r="F46">
        <v>1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78</v>
      </c>
      <c r="R46">
        <v>27</v>
      </c>
      <c r="S46">
        <v>28</v>
      </c>
      <c r="T46" t="s">
        <v>1074</v>
      </c>
      <c r="V46">
        <f t="shared" si="0"/>
        <v>1</v>
      </c>
      <c r="W46">
        <v>1</v>
      </c>
    </row>
    <row r="47" spans="1:23">
      <c r="A47">
        <v>33402</v>
      </c>
      <c r="B47">
        <v>0</v>
      </c>
      <c r="C47">
        <v>23</v>
      </c>
      <c r="D47" t="s">
        <v>226</v>
      </c>
      <c r="E47">
        <v>1</v>
      </c>
      <c r="F47">
        <v>1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80</v>
      </c>
      <c r="R47">
        <v>29</v>
      </c>
      <c r="S47">
        <v>28</v>
      </c>
      <c r="T47" t="s">
        <v>1074</v>
      </c>
      <c r="V47">
        <f t="shared" si="0"/>
        <v>0</v>
      </c>
      <c r="W47">
        <v>1</v>
      </c>
    </row>
    <row r="48" spans="1:23">
      <c r="A48">
        <v>31197</v>
      </c>
      <c r="B48">
        <v>0</v>
      </c>
      <c r="C48">
        <v>23</v>
      </c>
      <c r="D48" t="s">
        <v>143</v>
      </c>
      <c r="E48">
        <v>1</v>
      </c>
      <c r="F48">
        <v>1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73</v>
      </c>
      <c r="R48">
        <v>29</v>
      </c>
      <c r="S48">
        <v>23</v>
      </c>
      <c r="T48" t="s">
        <v>1074</v>
      </c>
      <c r="V48">
        <f t="shared" si="0"/>
        <v>0</v>
      </c>
      <c r="W48">
        <v>1</v>
      </c>
    </row>
    <row r="49" spans="1:23">
      <c r="A49">
        <v>34714</v>
      </c>
      <c r="B49">
        <v>0</v>
      </c>
      <c r="C49">
        <v>22</v>
      </c>
      <c r="D49" t="s">
        <v>143</v>
      </c>
      <c r="E49">
        <v>1</v>
      </c>
      <c r="F49">
        <v>1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77</v>
      </c>
      <c r="R49">
        <v>32</v>
      </c>
      <c r="S49">
        <v>27</v>
      </c>
      <c r="T49" t="s">
        <v>1075</v>
      </c>
      <c r="V49">
        <f t="shared" si="0"/>
        <v>0</v>
      </c>
      <c r="W49">
        <v>1</v>
      </c>
    </row>
    <row r="50" spans="1:23">
      <c r="A50">
        <v>31237</v>
      </c>
      <c r="B50">
        <v>0</v>
      </c>
      <c r="C50">
        <v>21</v>
      </c>
      <c r="D50" t="s">
        <v>143</v>
      </c>
      <c r="E50">
        <v>1</v>
      </c>
      <c r="F50">
        <v>1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74</v>
      </c>
      <c r="R50">
        <v>28</v>
      </c>
      <c r="S50">
        <v>29</v>
      </c>
      <c r="T50" t="s">
        <v>1074</v>
      </c>
      <c r="V50">
        <f t="shared" si="0"/>
        <v>0</v>
      </c>
      <c r="W50">
        <v>1</v>
      </c>
    </row>
    <row r="51" spans="1:23">
      <c r="A51">
        <v>34356</v>
      </c>
      <c r="B51">
        <v>0</v>
      </c>
      <c r="C51">
        <v>20</v>
      </c>
      <c r="D51" t="s">
        <v>143</v>
      </c>
      <c r="E51">
        <v>1</v>
      </c>
      <c r="F51">
        <v>1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75</v>
      </c>
      <c r="R51">
        <v>27</v>
      </c>
      <c r="S51">
        <v>29</v>
      </c>
      <c r="T51" t="s">
        <v>1074</v>
      </c>
      <c r="V51">
        <f t="shared" si="0"/>
        <v>0</v>
      </c>
      <c r="W51">
        <v>1</v>
      </c>
    </row>
    <row r="52" spans="1:23">
      <c r="A52">
        <v>30171</v>
      </c>
      <c r="B52">
        <v>0</v>
      </c>
      <c r="C52">
        <v>25</v>
      </c>
      <c r="D52" t="s">
        <v>80</v>
      </c>
      <c r="E52">
        <v>1</v>
      </c>
      <c r="F52">
        <v>1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73</v>
      </c>
      <c r="R52">
        <v>26</v>
      </c>
      <c r="S52">
        <v>27</v>
      </c>
      <c r="T52" t="s">
        <v>1074</v>
      </c>
      <c r="V52">
        <f t="shared" si="0"/>
        <v>0</v>
      </c>
      <c r="W52">
        <v>1</v>
      </c>
    </row>
    <row r="53" spans="1:23">
      <c r="A53">
        <v>31726</v>
      </c>
      <c r="B53">
        <v>0</v>
      </c>
      <c r="C53">
        <v>21</v>
      </c>
      <c r="D53" t="s">
        <v>80</v>
      </c>
      <c r="E53">
        <v>1</v>
      </c>
      <c r="F53">
        <v>1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67</v>
      </c>
      <c r="R53">
        <v>21</v>
      </c>
      <c r="S53">
        <v>25</v>
      </c>
      <c r="T53" t="s">
        <v>1074</v>
      </c>
      <c r="V53">
        <f t="shared" si="0"/>
        <v>0</v>
      </c>
      <c r="W53">
        <v>1</v>
      </c>
    </row>
    <row r="54" spans="1:23">
      <c r="A54">
        <v>35477</v>
      </c>
      <c r="B54">
        <v>0</v>
      </c>
      <c r="C54">
        <v>23</v>
      </c>
      <c r="D54" t="s">
        <v>300</v>
      </c>
      <c r="E54">
        <v>1</v>
      </c>
      <c r="F54">
        <v>1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75</v>
      </c>
      <c r="R54">
        <v>27</v>
      </c>
      <c r="S54">
        <v>26</v>
      </c>
      <c r="T54" t="s">
        <v>1074</v>
      </c>
      <c r="V54">
        <f t="shared" si="0"/>
        <v>0</v>
      </c>
      <c r="W54">
        <v>1</v>
      </c>
    </row>
    <row r="55" spans="1:23">
      <c r="A55">
        <v>30047</v>
      </c>
      <c r="B55">
        <v>0</v>
      </c>
      <c r="C55">
        <v>24</v>
      </c>
      <c r="D55" t="s">
        <v>221</v>
      </c>
      <c r="E55">
        <v>1</v>
      </c>
      <c r="F55">
        <v>1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80</v>
      </c>
      <c r="R55">
        <v>30</v>
      </c>
      <c r="S55">
        <v>29</v>
      </c>
      <c r="T55" t="s">
        <v>1075</v>
      </c>
      <c r="V55">
        <f t="shared" si="0"/>
        <v>0</v>
      </c>
      <c r="W55">
        <v>1</v>
      </c>
    </row>
    <row r="56" spans="1:23">
      <c r="A56">
        <v>34589</v>
      </c>
      <c r="B56">
        <v>0</v>
      </c>
      <c r="C56">
        <v>24</v>
      </c>
      <c r="D56" t="s">
        <v>279</v>
      </c>
      <c r="E56">
        <v>1</v>
      </c>
      <c r="F56">
        <v>1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74</v>
      </c>
      <c r="R56">
        <v>29</v>
      </c>
      <c r="S56">
        <v>26</v>
      </c>
      <c r="T56" t="s">
        <v>1074</v>
      </c>
      <c r="V56">
        <f t="shared" si="0"/>
        <v>0</v>
      </c>
      <c r="W56">
        <v>1</v>
      </c>
    </row>
    <row r="57" spans="1:23">
      <c r="A57">
        <v>30640</v>
      </c>
      <c r="B57">
        <v>0</v>
      </c>
      <c r="C57">
        <v>23</v>
      </c>
      <c r="D57" t="s">
        <v>108</v>
      </c>
      <c r="E57">
        <v>1</v>
      </c>
      <c r="F57">
        <v>1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82</v>
      </c>
      <c r="R57">
        <v>30</v>
      </c>
      <c r="S57">
        <v>28</v>
      </c>
      <c r="T57" t="s">
        <v>1075</v>
      </c>
      <c r="V57">
        <f t="shared" si="0"/>
        <v>0</v>
      </c>
      <c r="W57">
        <v>1</v>
      </c>
    </row>
    <row r="58" spans="1:23">
      <c r="A58">
        <v>34701</v>
      </c>
      <c r="B58">
        <v>0</v>
      </c>
      <c r="C58">
        <v>24</v>
      </c>
      <c r="D58" t="s">
        <v>284</v>
      </c>
      <c r="E58">
        <v>1</v>
      </c>
      <c r="F58">
        <v>1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73</v>
      </c>
      <c r="R58">
        <v>29</v>
      </c>
      <c r="S58">
        <v>27</v>
      </c>
      <c r="T58" t="s">
        <v>1074</v>
      </c>
      <c r="V58">
        <f t="shared" si="0"/>
        <v>0</v>
      </c>
      <c r="W58">
        <v>1</v>
      </c>
    </row>
    <row r="59" spans="1:23">
      <c r="A59">
        <v>31310</v>
      </c>
      <c r="B59">
        <v>0</v>
      </c>
      <c r="C59">
        <v>24</v>
      </c>
      <c r="D59" t="s">
        <v>154</v>
      </c>
      <c r="E59">
        <v>1</v>
      </c>
      <c r="F59">
        <v>1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1</v>
      </c>
      <c r="Q59">
        <v>77</v>
      </c>
      <c r="R59">
        <v>30</v>
      </c>
      <c r="S59">
        <v>29</v>
      </c>
      <c r="T59" t="s">
        <v>1075</v>
      </c>
      <c r="V59">
        <f t="shared" si="0"/>
        <v>0</v>
      </c>
      <c r="W59">
        <v>1</v>
      </c>
    </row>
    <row r="60" spans="1:23">
      <c r="A60">
        <v>31154</v>
      </c>
      <c r="B60">
        <v>1</v>
      </c>
      <c r="C60">
        <v>24</v>
      </c>
      <c r="D60" t="s">
        <v>140</v>
      </c>
      <c r="E60">
        <v>1</v>
      </c>
      <c r="F60">
        <v>1</v>
      </c>
      <c r="G60">
        <v>0</v>
      </c>
      <c r="H60">
        <v>1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79</v>
      </c>
      <c r="R60">
        <v>30</v>
      </c>
      <c r="S60">
        <v>27</v>
      </c>
      <c r="T60" t="s">
        <v>1075</v>
      </c>
      <c r="V60">
        <f t="shared" si="0"/>
        <v>1</v>
      </c>
      <c r="W60">
        <v>1</v>
      </c>
    </row>
    <row r="61" spans="1:23">
      <c r="A61">
        <v>33595</v>
      </c>
      <c r="B61">
        <v>0</v>
      </c>
      <c r="C61">
        <v>23</v>
      </c>
      <c r="D61" t="s">
        <v>234</v>
      </c>
      <c r="E61">
        <v>1</v>
      </c>
      <c r="F61">
        <v>1</v>
      </c>
      <c r="G61">
        <v>0</v>
      </c>
      <c r="H61">
        <v>1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77</v>
      </c>
      <c r="R61">
        <v>34</v>
      </c>
      <c r="S61">
        <v>27</v>
      </c>
      <c r="T61" t="s">
        <v>1075</v>
      </c>
      <c r="V61">
        <f t="shared" si="0"/>
        <v>0</v>
      </c>
      <c r="W61">
        <v>1</v>
      </c>
    </row>
    <row r="62" spans="1:23">
      <c r="A62">
        <v>30264</v>
      </c>
      <c r="B62">
        <v>1</v>
      </c>
      <c r="C62">
        <v>24</v>
      </c>
      <c r="D62" t="s">
        <v>86</v>
      </c>
      <c r="E62">
        <v>1</v>
      </c>
      <c r="F62">
        <v>1</v>
      </c>
      <c r="G62">
        <v>0</v>
      </c>
      <c r="H62">
        <v>0</v>
      </c>
      <c r="I62">
        <v>0</v>
      </c>
      <c r="J62">
        <v>0</v>
      </c>
      <c r="K62">
        <v>0</v>
      </c>
      <c r="L62">
        <v>1</v>
      </c>
      <c r="M62">
        <v>0</v>
      </c>
      <c r="N62">
        <v>0</v>
      </c>
      <c r="O62">
        <v>0</v>
      </c>
      <c r="P62">
        <v>0</v>
      </c>
      <c r="Q62">
        <v>77</v>
      </c>
      <c r="R62">
        <v>33</v>
      </c>
      <c r="S62">
        <v>25</v>
      </c>
      <c r="T62" t="s">
        <v>1075</v>
      </c>
      <c r="V62">
        <f t="shared" si="0"/>
        <v>1</v>
      </c>
      <c r="W62">
        <v>1</v>
      </c>
    </row>
    <row r="63" spans="1:23">
      <c r="A63">
        <v>32427</v>
      </c>
      <c r="B63">
        <v>0</v>
      </c>
      <c r="C63">
        <v>21</v>
      </c>
      <c r="D63" t="s">
        <v>197</v>
      </c>
      <c r="E63">
        <v>1</v>
      </c>
      <c r="F63">
        <v>1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76</v>
      </c>
      <c r="R63">
        <v>29</v>
      </c>
      <c r="S63">
        <v>29</v>
      </c>
      <c r="T63" t="s">
        <v>1074</v>
      </c>
      <c r="V63">
        <f t="shared" si="0"/>
        <v>0</v>
      </c>
      <c r="W63">
        <v>1</v>
      </c>
    </row>
    <row r="64" spans="1:23">
      <c r="A64">
        <v>33411</v>
      </c>
      <c r="B64">
        <v>0</v>
      </c>
      <c r="C64">
        <v>21</v>
      </c>
      <c r="D64" t="s">
        <v>227</v>
      </c>
      <c r="E64">
        <v>1</v>
      </c>
      <c r="F64">
        <v>1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1</v>
      </c>
      <c r="N64">
        <v>0</v>
      </c>
      <c r="O64">
        <v>0</v>
      </c>
      <c r="P64">
        <v>0</v>
      </c>
      <c r="Q64">
        <v>78</v>
      </c>
      <c r="R64">
        <v>33</v>
      </c>
      <c r="S64">
        <v>25</v>
      </c>
      <c r="T64" t="s">
        <v>1075</v>
      </c>
      <c r="V64">
        <f t="shared" si="0"/>
        <v>0</v>
      </c>
      <c r="W64">
        <v>1</v>
      </c>
    </row>
    <row r="65" spans="1:23">
      <c r="A65">
        <v>33570</v>
      </c>
      <c r="B65">
        <v>0</v>
      </c>
      <c r="C65">
        <v>21</v>
      </c>
      <c r="D65" t="s">
        <v>231</v>
      </c>
      <c r="E65">
        <v>1</v>
      </c>
      <c r="F65">
        <v>1</v>
      </c>
      <c r="G65">
        <v>0</v>
      </c>
      <c r="H65">
        <v>0</v>
      </c>
      <c r="I65">
        <v>0</v>
      </c>
      <c r="J65">
        <v>0</v>
      </c>
      <c r="K65">
        <v>0</v>
      </c>
      <c r="L65">
        <v>1</v>
      </c>
      <c r="M65">
        <v>0</v>
      </c>
      <c r="N65">
        <v>0</v>
      </c>
      <c r="O65">
        <v>0</v>
      </c>
      <c r="P65">
        <v>0</v>
      </c>
      <c r="Q65">
        <v>79</v>
      </c>
      <c r="R65">
        <v>36</v>
      </c>
      <c r="S65">
        <v>27</v>
      </c>
      <c r="T65" t="s">
        <v>1075</v>
      </c>
      <c r="V65">
        <f t="shared" si="0"/>
        <v>0</v>
      </c>
      <c r="W65">
        <v>1</v>
      </c>
    </row>
    <row r="66" spans="1:23">
      <c r="A66">
        <v>35429</v>
      </c>
      <c r="B66">
        <v>0</v>
      </c>
      <c r="C66">
        <v>25</v>
      </c>
      <c r="D66" t="s">
        <v>299</v>
      </c>
      <c r="E66">
        <v>1</v>
      </c>
      <c r="F66">
        <v>1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1</v>
      </c>
      <c r="N66">
        <v>0</v>
      </c>
      <c r="O66">
        <v>0</v>
      </c>
      <c r="P66">
        <v>0</v>
      </c>
      <c r="Q66">
        <v>77</v>
      </c>
      <c r="R66">
        <v>31</v>
      </c>
      <c r="S66">
        <v>25</v>
      </c>
      <c r="T66" t="s">
        <v>1075</v>
      </c>
      <c r="V66">
        <f t="shared" si="0"/>
        <v>0</v>
      </c>
      <c r="W66">
        <v>1</v>
      </c>
    </row>
    <row r="67" spans="1:23">
      <c r="A67">
        <v>30671</v>
      </c>
      <c r="B67">
        <v>0</v>
      </c>
      <c r="C67">
        <v>23</v>
      </c>
      <c r="D67" t="s">
        <v>112</v>
      </c>
      <c r="E67">
        <v>1</v>
      </c>
      <c r="F67">
        <v>1</v>
      </c>
      <c r="G67">
        <v>0</v>
      </c>
      <c r="H67">
        <v>0</v>
      </c>
      <c r="I67">
        <v>0</v>
      </c>
      <c r="J67">
        <v>0</v>
      </c>
      <c r="K67">
        <v>1</v>
      </c>
      <c r="L67">
        <v>0</v>
      </c>
      <c r="M67">
        <v>1</v>
      </c>
      <c r="N67">
        <v>0</v>
      </c>
      <c r="O67">
        <v>0</v>
      </c>
      <c r="P67">
        <v>0</v>
      </c>
      <c r="Q67">
        <v>75</v>
      </c>
      <c r="R67">
        <v>27</v>
      </c>
      <c r="S67">
        <v>26</v>
      </c>
      <c r="T67" t="s">
        <v>1074</v>
      </c>
      <c r="V67">
        <f t="shared" ref="V67:V130" si="1">COUNTIF(B67,1)</f>
        <v>0</v>
      </c>
      <c r="W67">
        <v>1</v>
      </c>
    </row>
    <row r="68" spans="1:23">
      <c r="A68">
        <v>31622</v>
      </c>
      <c r="B68">
        <v>0</v>
      </c>
      <c r="C68">
        <v>24</v>
      </c>
      <c r="D68" t="s">
        <v>172</v>
      </c>
      <c r="E68">
        <v>1</v>
      </c>
      <c r="F68">
        <v>1</v>
      </c>
      <c r="G68">
        <v>1</v>
      </c>
      <c r="H68">
        <v>0</v>
      </c>
      <c r="I68">
        <v>0</v>
      </c>
      <c r="J68">
        <v>0</v>
      </c>
      <c r="K68">
        <v>0</v>
      </c>
      <c r="L68">
        <v>1</v>
      </c>
      <c r="M68">
        <v>0</v>
      </c>
      <c r="N68">
        <v>0</v>
      </c>
      <c r="O68">
        <v>0</v>
      </c>
      <c r="P68">
        <v>0</v>
      </c>
      <c r="Q68">
        <v>76</v>
      </c>
      <c r="R68">
        <v>34</v>
      </c>
      <c r="S68">
        <v>28</v>
      </c>
      <c r="T68" t="s">
        <v>1075</v>
      </c>
      <c r="V68">
        <f t="shared" si="1"/>
        <v>0</v>
      </c>
      <c r="W68">
        <v>1</v>
      </c>
    </row>
    <row r="69" spans="1:23">
      <c r="A69">
        <v>29903</v>
      </c>
      <c r="B69">
        <v>0</v>
      </c>
      <c r="C69">
        <v>21</v>
      </c>
      <c r="D69" t="s">
        <v>294</v>
      </c>
      <c r="E69">
        <v>1</v>
      </c>
      <c r="F69">
        <v>1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1</v>
      </c>
      <c r="P69">
        <v>0</v>
      </c>
      <c r="Q69">
        <v>75</v>
      </c>
      <c r="R69">
        <v>28</v>
      </c>
      <c r="S69">
        <v>28</v>
      </c>
      <c r="T69" t="s">
        <v>1074</v>
      </c>
      <c r="V69">
        <f t="shared" si="1"/>
        <v>0</v>
      </c>
      <c r="W69">
        <v>1</v>
      </c>
    </row>
    <row r="70" spans="1:23">
      <c r="A70">
        <v>34956</v>
      </c>
      <c r="B70">
        <v>0</v>
      </c>
      <c r="C70">
        <v>23</v>
      </c>
      <c r="D70" t="s">
        <v>292</v>
      </c>
      <c r="E70">
        <v>1</v>
      </c>
      <c r="F70">
        <v>1</v>
      </c>
      <c r="G70">
        <v>0</v>
      </c>
      <c r="H70">
        <v>1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76</v>
      </c>
      <c r="R70">
        <v>29</v>
      </c>
      <c r="S70">
        <v>27</v>
      </c>
      <c r="T70" t="s">
        <v>1074</v>
      </c>
      <c r="V70">
        <f t="shared" si="1"/>
        <v>0</v>
      </c>
      <c r="W70">
        <v>1</v>
      </c>
    </row>
    <row r="71" spans="1:23">
      <c r="A71">
        <v>30708</v>
      </c>
      <c r="B71">
        <v>0</v>
      </c>
      <c r="C71">
        <v>24</v>
      </c>
      <c r="D71" t="s">
        <v>118</v>
      </c>
      <c r="E71">
        <v>1</v>
      </c>
      <c r="F71">
        <v>1</v>
      </c>
      <c r="G71">
        <v>1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79</v>
      </c>
      <c r="R71">
        <v>31</v>
      </c>
      <c r="S71">
        <v>31</v>
      </c>
      <c r="T71" t="s">
        <v>1075</v>
      </c>
      <c r="V71">
        <f t="shared" si="1"/>
        <v>0</v>
      </c>
      <c r="W71">
        <v>1</v>
      </c>
    </row>
    <row r="72" spans="1:23">
      <c r="A72">
        <v>30547</v>
      </c>
      <c r="B72">
        <v>0</v>
      </c>
      <c r="C72">
        <v>24</v>
      </c>
      <c r="D72" t="s">
        <v>97</v>
      </c>
      <c r="E72">
        <v>1</v>
      </c>
      <c r="F72">
        <v>1</v>
      </c>
      <c r="G72">
        <v>0</v>
      </c>
      <c r="H72">
        <v>0</v>
      </c>
      <c r="I72">
        <v>1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79</v>
      </c>
      <c r="R72">
        <v>34</v>
      </c>
      <c r="S72">
        <v>29</v>
      </c>
      <c r="T72" t="s">
        <v>1075</v>
      </c>
      <c r="V72">
        <f t="shared" si="1"/>
        <v>0</v>
      </c>
      <c r="W72">
        <v>1</v>
      </c>
    </row>
    <row r="73" spans="1:23">
      <c r="A73">
        <v>31527</v>
      </c>
      <c r="B73">
        <v>0</v>
      </c>
      <c r="C73">
        <v>22</v>
      </c>
      <c r="D73" t="s">
        <v>167</v>
      </c>
      <c r="E73">
        <v>1</v>
      </c>
      <c r="F73">
        <v>1</v>
      </c>
      <c r="G73">
        <v>1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77</v>
      </c>
      <c r="R73">
        <v>28</v>
      </c>
      <c r="S73">
        <v>27</v>
      </c>
      <c r="T73" t="s">
        <v>1074</v>
      </c>
      <c r="V73">
        <f t="shared" si="1"/>
        <v>0</v>
      </c>
      <c r="W73">
        <v>1</v>
      </c>
    </row>
    <row r="74" spans="1:23">
      <c r="A74">
        <v>32904</v>
      </c>
      <c r="B74">
        <v>0</v>
      </c>
      <c r="C74">
        <v>24</v>
      </c>
      <c r="D74" t="s">
        <v>210</v>
      </c>
      <c r="E74">
        <v>1</v>
      </c>
      <c r="F74">
        <v>1</v>
      </c>
      <c r="G74">
        <v>0</v>
      </c>
      <c r="H74">
        <v>0</v>
      </c>
      <c r="I74">
        <v>0</v>
      </c>
      <c r="J74">
        <v>0</v>
      </c>
      <c r="K74">
        <v>1</v>
      </c>
      <c r="L74">
        <v>1</v>
      </c>
      <c r="M74">
        <v>0</v>
      </c>
      <c r="N74">
        <v>0</v>
      </c>
      <c r="O74">
        <v>0</v>
      </c>
      <c r="P74">
        <v>0</v>
      </c>
      <c r="Q74">
        <v>72</v>
      </c>
      <c r="R74">
        <v>26</v>
      </c>
      <c r="S74">
        <v>22</v>
      </c>
      <c r="T74" t="s">
        <v>1074</v>
      </c>
      <c r="V74">
        <f t="shared" si="1"/>
        <v>0</v>
      </c>
      <c r="W74">
        <v>1</v>
      </c>
    </row>
    <row r="75" spans="1:23">
      <c r="A75">
        <v>32026</v>
      </c>
      <c r="B75">
        <v>0</v>
      </c>
      <c r="C75">
        <v>24</v>
      </c>
      <c r="D75" t="s">
        <v>188</v>
      </c>
      <c r="E75">
        <v>1</v>
      </c>
      <c r="F75">
        <v>1</v>
      </c>
      <c r="G75">
        <v>0</v>
      </c>
      <c r="H75">
        <v>0</v>
      </c>
      <c r="I75">
        <v>0</v>
      </c>
      <c r="J75">
        <v>0</v>
      </c>
      <c r="K75">
        <v>1</v>
      </c>
      <c r="L75">
        <v>0</v>
      </c>
      <c r="M75">
        <v>1</v>
      </c>
      <c r="N75">
        <v>0</v>
      </c>
      <c r="O75">
        <v>0</v>
      </c>
      <c r="P75">
        <v>0</v>
      </c>
      <c r="Q75">
        <v>83</v>
      </c>
      <c r="R75">
        <v>37</v>
      </c>
      <c r="S75">
        <v>25</v>
      </c>
      <c r="T75" t="s">
        <v>1075</v>
      </c>
      <c r="V75">
        <f t="shared" si="1"/>
        <v>0</v>
      </c>
      <c r="W75">
        <v>1</v>
      </c>
    </row>
    <row r="76" spans="1:23">
      <c r="A76">
        <v>32839</v>
      </c>
      <c r="B76">
        <v>0</v>
      </c>
      <c r="C76">
        <v>26</v>
      </c>
      <c r="D76" t="s">
        <v>207</v>
      </c>
      <c r="E76">
        <v>1</v>
      </c>
      <c r="F76">
        <v>1</v>
      </c>
      <c r="G76">
        <v>0</v>
      </c>
      <c r="H76">
        <v>0</v>
      </c>
      <c r="I76">
        <v>0</v>
      </c>
      <c r="J76">
        <v>1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70</v>
      </c>
      <c r="R76">
        <v>23</v>
      </c>
      <c r="S76">
        <v>21</v>
      </c>
      <c r="T76" t="s">
        <v>1074</v>
      </c>
      <c r="V76">
        <f t="shared" si="1"/>
        <v>0</v>
      </c>
      <c r="W76">
        <v>1</v>
      </c>
    </row>
    <row r="77" spans="1:23">
      <c r="A77">
        <v>30771</v>
      </c>
      <c r="B77">
        <v>0</v>
      </c>
      <c r="C77">
        <v>26</v>
      </c>
      <c r="D77" t="s">
        <v>122</v>
      </c>
      <c r="E77">
        <v>1</v>
      </c>
      <c r="F77">
        <v>1</v>
      </c>
      <c r="G77">
        <v>0</v>
      </c>
      <c r="H77">
        <v>0</v>
      </c>
      <c r="I77">
        <v>0</v>
      </c>
      <c r="J77">
        <v>0</v>
      </c>
      <c r="K77">
        <v>0</v>
      </c>
      <c r="L77">
        <v>1</v>
      </c>
      <c r="M77">
        <v>0</v>
      </c>
      <c r="N77">
        <v>0</v>
      </c>
      <c r="O77">
        <v>0</v>
      </c>
      <c r="P77">
        <v>0</v>
      </c>
      <c r="Q77">
        <v>81</v>
      </c>
      <c r="R77">
        <v>34</v>
      </c>
      <c r="S77">
        <v>28</v>
      </c>
      <c r="T77" t="s">
        <v>1075</v>
      </c>
      <c r="V77">
        <f t="shared" si="1"/>
        <v>0</v>
      </c>
      <c r="W77">
        <v>1</v>
      </c>
    </row>
    <row r="78" spans="1:23">
      <c r="A78">
        <v>31436</v>
      </c>
      <c r="B78">
        <v>0</v>
      </c>
      <c r="C78">
        <v>23</v>
      </c>
      <c r="D78" t="s">
        <v>163</v>
      </c>
      <c r="E78">
        <v>1</v>
      </c>
      <c r="F78">
        <v>1</v>
      </c>
      <c r="G78">
        <v>0</v>
      </c>
      <c r="H78">
        <v>0</v>
      </c>
      <c r="I78">
        <v>0</v>
      </c>
      <c r="J78">
        <v>1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74</v>
      </c>
      <c r="R78">
        <v>27</v>
      </c>
      <c r="S78">
        <v>24</v>
      </c>
      <c r="T78" t="s">
        <v>1074</v>
      </c>
      <c r="V78">
        <f t="shared" si="1"/>
        <v>0</v>
      </c>
      <c r="W78">
        <v>1</v>
      </c>
    </row>
    <row r="79" spans="1:23">
      <c r="A79">
        <v>31306</v>
      </c>
      <c r="B79">
        <v>1</v>
      </c>
      <c r="C79">
        <v>23</v>
      </c>
      <c r="D79" t="s">
        <v>152</v>
      </c>
      <c r="E79">
        <v>1</v>
      </c>
      <c r="F79">
        <v>1</v>
      </c>
      <c r="G79">
        <v>0</v>
      </c>
      <c r="H79">
        <v>0</v>
      </c>
      <c r="I79">
        <v>0</v>
      </c>
      <c r="J79">
        <v>1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69</v>
      </c>
      <c r="R79">
        <v>24</v>
      </c>
      <c r="S79">
        <v>23</v>
      </c>
      <c r="T79" t="s">
        <v>1074</v>
      </c>
      <c r="V79">
        <f t="shared" si="1"/>
        <v>1</v>
      </c>
      <c r="W79">
        <v>1</v>
      </c>
    </row>
    <row r="80" spans="1:23">
      <c r="A80">
        <v>30311</v>
      </c>
      <c r="B80">
        <v>0</v>
      </c>
      <c r="C80">
        <v>24</v>
      </c>
      <c r="D80" t="s">
        <v>87</v>
      </c>
      <c r="E80">
        <v>1</v>
      </c>
      <c r="F80">
        <v>1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79</v>
      </c>
      <c r="R80">
        <v>35</v>
      </c>
      <c r="S80">
        <v>27</v>
      </c>
      <c r="T80" t="s">
        <v>1075</v>
      </c>
      <c r="V80">
        <f t="shared" si="1"/>
        <v>0</v>
      </c>
      <c r="W80">
        <v>1</v>
      </c>
    </row>
    <row r="81" spans="1:23">
      <c r="A81">
        <v>31277</v>
      </c>
      <c r="B81">
        <v>0</v>
      </c>
      <c r="C81">
        <v>22</v>
      </c>
      <c r="D81" t="s">
        <v>149</v>
      </c>
      <c r="E81">
        <v>1</v>
      </c>
      <c r="F81">
        <v>1</v>
      </c>
      <c r="G81">
        <v>0</v>
      </c>
      <c r="H81">
        <v>0</v>
      </c>
      <c r="I81">
        <v>0</v>
      </c>
      <c r="J81">
        <v>0</v>
      </c>
      <c r="K81">
        <v>0</v>
      </c>
      <c r="L81">
        <v>1</v>
      </c>
      <c r="M81">
        <v>1</v>
      </c>
      <c r="N81">
        <v>0</v>
      </c>
      <c r="O81">
        <v>0</v>
      </c>
      <c r="P81">
        <v>0</v>
      </c>
      <c r="Q81">
        <v>72</v>
      </c>
      <c r="R81">
        <v>26</v>
      </c>
      <c r="S81">
        <v>24</v>
      </c>
      <c r="T81" t="s">
        <v>1074</v>
      </c>
      <c r="V81">
        <f t="shared" si="1"/>
        <v>0</v>
      </c>
      <c r="W81">
        <v>1</v>
      </c>
    </row>
    <row r="82" spans="1:23">
      <c r="A82">
        <v>31023</v>
      </c>
      <c r="B82">
        <v>0</v>
      </c>
      <c r="C82">
        <v>23</v>
      </c>
      <c r="D82" t="s">
        <v>136</v>
      </c>
      <c r="E82">
        <v>1</v>
      </c>
      <c r="F82">
        <v>1</v>
      </c>
      <c r="G82">
        <v>0</v>
      </c>
      <c r="H82">
        <v>0</v>
      </c>
      <c r="I82">
        <v>0</v>
      </c>
      <c r="J82">
        <v>0</v>
      </c>
      <c r="K82">
        <v>0</v>
      </c>
      <c r="L82">
        <v>1</v>
      </c>
      <c r="M82">
        <v>0</v>
      </c>
      <c r="N82">
        <v>0</v>
      </c>
      <c r="O82">
        <v>0</v>
      </c>
      <c r="P82">
        <v>0</v>
      </c>
      <c r="Q82">
        <v>80</v>
      </c>
      <c r="R82">
        <v>33</v>
      </c>
      <c r="S82">
        <v>32</v>
      </c>
      <c r="T82" t="s">
        <v>1075</v>
      </c>
      <c r="V82">
        <f t="shared" si="1"/>
        <v>0</v>
      </c>
      <c r="W82">
        <v>1</v>
      </c>
    </row>
    <row r="83" spans="1:23">
      <c r="A83">
        <v>31797</v>
      </c>
      <c r="B83">
        <v>1</v>
      </c>
      <c r="C83">
        <v>23</v>
      </c>
      <c r="D83" t="s">
        <v>179</v>
      </c>
      <c r="E83">
        <v>1</v>
      </c>
      <c r="F83">
        <v>1</v>
      </c>
      <c r="G83">
        <v>0</v>
      </c>
      <c r="H83">
        <v>0</v>
      </c>
      <c r="I83">
        <v>0</v>
      </c>
      <c r="J83">
        <v>0</v>
      </c>
      <c r="K83">
        <v>1</v>
      </c>
      <c r="L83">
        <v>0</v>
      </c>
      <c r="M83">
        <v>0</v>
      </c>
      <c r="N83">
        <v>0</v>
      </c>
      <c r="O83">
        <v>0</v>
      </c>
      <c r="P83">
        <v>0</v>
      </c>
      <c r="Q83">
        <v>82</v>
      </c>
      <c r="R83">
        <v>37</v>
      </c>
      <c r="S83">
        <v>29</v>
      </c>
      <c r="T83" t="s">
        <v>1075</v>
      </c>
      <c r="V83">
        <f t="shared" si="1"/>
        <v>1</v>
      </c>
      <c r="W83">
        <v>1</v>
      </c>
    </row>
    <row r="84" spans="1:23">
      <c r="A84">
        <v>30372</v>
      </c>
      <c r="B84">
        <v>1</v>
      </c>
      <c r="C84">
        <v>23</v>
      </c>
      <c r="D84" t="s">
        <v>90</v>
      </c>
      <c r="E84">
        <v>1</v>
      </c>
      <c r="F84">
        <v>1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69</v>
      </c>
      <c r="R84">
        <v>26</v>
      </c>
      <c r="S84">
        <v>20</v>
      </c>
      <c r="T84" t="s">
        <v>1074</v>
      </c>
      <c r="V84">
        <f t="shared" si="1"/>
        <v>1</v>
      </c>
      <c r="W84">
        <v>1</v>
      </c>
    </row>
    <row r="85" spans="1:23">
      <c r="A85">
        <v>30210</v>
      </c>
      <c r="B85">
        <v>0</v>
      </c>
      <c r="C85">
        <v>23</v>
      </c>
      <c r="D85" t="s">
        <v>85</v>
      </c>
      <c r="E85">
        <v>1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72</v>
      </c>
      <c r="R85">
        <v>23</v>
      </c>
      <c r="S85">
        <v>23</v>
      </c>
      <c r="T85" t="s">
        <v>1074</v>
      </c>
      <c r="V85">
        <f t="shared" si="1"/>
        <v>0</v>
      </c>
      <c r="W85">
        <v>1</v>
      </c>
    </row>
    <row r="86" spans="1:23">
      <c r="A86">
        <v>34301</v>
      </c>
      <c r="B86">
        <v>0</v>
      </c>
      <c r="C86">
        <v>23</v>
      </c>
      <c r="D86" t="s">
        <v>267</v>
      </c>
      <c r="E86">
        <v>1</v>
      </c>
      <c r="F86">
        <v>1</v>
      </c>
      <c r="G86">
        <v>0</v>
      </c>
      <c r="H86">
        <v>1</v>
      </c>
      <c r="I86">
        <v>0</v>
      </c>
      <c r="J86">
        <v>1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83</v>
      </c>
      <c r="R86">
        <v>36</v>
      </c>
      <c r="S86">
        <v>32</v>
      </c>
      <c r="T86" t="s">
        <v>1075</v>
      </c>
      <c r="V86">
        <f t="shared" si="1"/>
        <v>0</v>
      </c>
      <c r="W86">
        <v>1</v>
      </c>
    </row>
    <row r="87" spans="1:23">
      <c r="A87">
        <v>31333</v>
      </c>
      <c r="B87">
        <v>1</v>
      </c>
      <c r="C87">
        <v>24</v>
      </c>
      <c r="D87" t="s">
        <v>156</v>
      </c>
      <c r="E87">
        <v>1</v>
      </c>
      <c r="F87">
        <v>1</v>
      </c>
      <c r="G87">
        <v>0</v>
      </c>
      <c r="H87">
        <v>0</v>
      </c>
      <c r="I87">
        <v>0</v>
      </c>
      <c r="J87">
        <v>0</v>
      </c>
      <c r="K87">
        <v>1</v>
      </c>
      <c r="L87">
        <v>0</v>
      </c>
      <c r="M87">
        <v>0</v>
      </c>
      <c r="N87">
        <v>0</v>
      </c>
      <c r="O87">
        <v>0</v>
      </c>
      <c r="P87">
        <v>0</v>
      </c>
      <c r="Q87">
        <v>64</v>
      </c>
      <c r="R87">
        <v>19</v>
      </c>
      <c r="S87">
        <v>24</v>
      </c>
      <c r="T87" t="s">
        <v>1074</v>
      </c>
      <c r="V87">
        <f t="shared" si="1"/>
        <v>1</v>
      </c>
      <c r="W87">
        <v>1</v>
      </c>
    </row>
    <row r="88" spans="1:23">
      <c r="A88">
        <v>34275</v>
      </c>
      <c r="B88">
        <v>0</v>
      </c>
      <c r="C88">
        <v>22</v>
      </c>
      <c r="D88" t="s">
        <v>264</v>
      </c>
      <c r="E88">
        <v>1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1</v>
      </c>
      <c r="P88">
        <v>0</v>
      </c>
      <c r="Q88">
        <v>83</v>
      </c>
      <c r="R88">
        <v>37</v>
      </c>
      <c r="S88">
        <v>31</v>
      </c>
      <c r="T88" t="s">
        <v>1075</v>
      </c>
      <c r="V88">
        <f t="shared" si="1"/>
        <v>0</v>
      </c>
      <c r="W88">
        <v>1</v>
      </c>
    </row>
    <row r="89" spans="1:23">
      <c r="A89">
        <v>35013</v>
      </c>
      <c r="B89">
        <v>0</v>
      </c>
      <c r="C89">
        <v>21</v>
      </c>
      <c r="D89" t="s">
        <v>264</v>
      </c>
      <c r="E89">
        <v>1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1</v>
      </c>
      <c r="P89">
        <v>0</v>
      </c>
      <c r="Q89">
        <v>89</v>
      </c>
      <c r="R89">
        <v>38</v>
      </c>
      <c r="S89">
        <v>37</v>
      </c>
      <c r="T89" t="s">
        <v>1075</v>
      </c>
      <c r="V89">
        <f t="shared" si="1"/>
        <v>0</v>
      </c>
      <c r="W89">
        <v>1</v>
      </c>
    </row>
    <row r="90" spans="1:23">
      <c r="A90">
        <v>35230</v>
      </c>
      <c r="B90">
        <v>0</v>
      </c>
      <c r="C90">
        <v>21</v>
      </c>
      <c r="D90" t="s">
        <v>297</v>
      </c>
      <c r="E90">
        <v>1</v>
      </c>
      <c r="F90">
        <v>1</v>
      </c>
      <c r="G90">
        <v>0</v>
      </c>
      <c r="H90">
        <v>0</v>
      </c>
      <c r="I90">
        <v>0</v>
      </c>
      <c r="J90">
        <v>0</v>
      </c>
      <c r="K90">
        <v>1</v>
      </c>
      <c r="L90">
        <v>0</v>
      </c>
      <c r="M90">
        <v>0</v>
      </c>
      <c r="N90">
        <v>0</v>
      </c>
      <c r="O90">
        <v>1</v>
      </c>
      <c r="P90">
        <v>0</v>
      </c>
      <c r="Q90">
        <v>84</v>
      </c>
      <c r="R90">
        <v>37</v>
      </c>
      <c r="S90">
        <v>33</v>
      </c>
      <c r="T90" t="s">
        <v>1075</v>
      </c>
      <c r="V90">
        <f t="shared" si="1"/>
        <v>0</v>
      </c>
      <c r="W90">
        <v>1</v>
      </c>
    </row>
    <row r="91" spans="1:23">
      <c r="A91">
        <v>30706</v>
      </c>
      <c r="B91">
        <v>0</v>
      </c>
      <c r="C91">
        <v>22</v>
      </c>
      <c r="D91" t="s">
        <v>117</v>
      </c>
      <c r="E91">
        <v>1</v>
      </c>
      <c r="F91">
        <v>1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58</v>
      </c>
      <c r="R91">
        <v>12</v>
      </c>
      <c r="S91">
        <v>11</v>
      </c>
      <c r="T91" t="s">
        <v>1074</v>
      </c>
      <c r="V91">
        <f t="shared" si="1"/>
        <v>0</v>
      </c>
      <c r="W91">
        <v>1</v>
      </c>
    </row>
    <row r="92" spans="1:23">
      <c r="A92">
        <v>30861</v>
      </c>
      <c r="B92">
        <v>0</v>
      </c>
      <c r="C92">
        <v>24</v>
      </c>
      <c r="D92" t="s">
        <v>128</v>
      </c>
      <c r="E92">
        <v>1</v>
      </c>
      <c r="F92">
        <v>1</v>
      </c>
      <c r="G92">
        <v>0</v>
      </c>
      <c r="H92">
        <v>0</v>
      </c>
      <c r="I92">
        <v>0</v>
      </c>
      <c r="J92">
        <v>0</v>
      </c>
      <c r="K92">
        <v>0</v>
      </c>
      <c r="L92">
        <v>1</v>
      </c>
      <c r="M92">
        <v>0</v>
      </c>
      <c r="N92">
        <v>0</v>
      </c>
      <c r="O92">
        <v>0</v>
      </c>
      <c r="P92">
        <v>0</v>
      </c>
      <c r="Q92">
        <v>84</v>
      </c>
      <c r="R92">
        <v>37</v>
      </c>
      <c r="S92">
        <v>33</v>
      </c>
      <c r="T92" t="s">
        <v>1075</v>
      </c>
      <c r="V92">
        <f t="shared" si="1"/>
        <v>0</v>
      </c>
      <c r="W92">
        <v>1</v>
      </c>
    </row>
    <row r="93" spans="1:23">
      <c r="A93">
        <v>33666</v>
      </c>
      <c r="B93">
        <v>0</v>
      </c>
      <c r="C93">
        <v>23</v>
      </c>
      <c r="D93" t="s">
        <v>239</v>
      </c>
      <c r="E93">
        <v>1</v>
      </c>
      <c r="F93">
        <v>1</v>
      </c>
      <c r="G93">
        <v>0</v>
      </c>
      <c r="H93">
        <v>0</v>
      </c>
      <c r="I93">
        <v>0</v>
      </c>
      <c r="J93">
        <v>0</v>
      </c>
      <c r="K93">
        <v>0</v>
      </c>
      <c r="L93">
        <v>1</v>
      </c>
      <c r="M93">
        <v>0</v>
      </c>
      <c r="N93">
        <v>0</v>
      </c>
      <c r="O93">
        <v>1</v>
      </c>
      <c r="P93">
        <v>0</v>
      </c>
      <c r="Q93">
        <v>74</v>
      </c>
      <c r="R93">
        <v>26</v>
      </c>
      <c r="S93">
        <v>23</v>
      </c>
      <c r="T93" t="s">
        <v>1074</v>
      </c>
      <c r="V93">
        <f t="shared" si="1"/>
        <v>0</v>
      </c>
      <c r="W93">
        <v>1</v>
      </c>
    </row>
    <row r="94" spans="1:23">
      <c r="A94">
        <v>32531</v>
      </c>
      <c r="B94">
        <v>0</v>
      </c>
      <c r="C94">
        <v>24</v>
      </c>
      <c r="D94" t="s">
        <v>199</v>
      </c>
      <c r="E94">
        <v>1</v>
      </c>
      <c r="F94">
        <v>1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1</v>
      </c>
      <c r="O94">
        <v>0</v>
      </c>
      <c r="P94">
        <v>0</v>
      </c>
      <c r="Q94">
        <v>73</v>
      </c>
      <c r="R94">
        <v>31</v>
      </c>
      <c r="S94">
        <v>30</v>
      </c>
      <c r="T94" t="s">
        <v>1075</v>
      </c>
      <c r="V94">
        <f t="shared" si="1"/>
        <v>0</v>
      </c>
      <c r="W94">
        <v>1</v>
      </c>
    </row>
    <row r="95" spans="1:23">
      <c r="A95">
        <v>31292</v>
      </c>
      <c r="B95">
        <v>1</v>
      </c>
      <c r="C95">
        <v>23</v>
      </c>
      <c r="D95" t="s">
        <v>151</v>
      </c>
      <c r="E95">
        <v>1</v>
      </c>
      <c r="F95">
        <v>0</v>
      </c>
      <c r="G95">
        <v>0</v>
      </c>
      <c r="H95">
        <v>0</v>
      </c>
      <c r="I95">
        <v>0</v>
      </c>
      <c r="J95">
        <v>0</v>
      </c>
      <c r="K95">
        <v>1</v>
      </c>
      <c r="L95">
        <v>0</v>
      </c>
      <c r="M95">
        <v>0</v>
      </c>
      <c r="N95">
        <v>0</v>
      </c>
      <c r="O95">
        <v>0</v>
      </c>
      <c r="P95">
        <v>0</v>
      </c>
      <c r="Q95">
        <v>59</v>
      </c>
      <c r="R95">
        <v>19</v>
      </c>
      <c r="S95">
        <v>31</v>
      </c>
      <c r="T95" t="s">
        <v>1074</v>
      </c>
      <c r="V95">
        <f t="shared" si="1"/>
        <v>1</v>
      </c>
      <c r="W95">
        <v>1</v>
      </c>
    </row>
    <row r="96" spans="1:23">
      <c r="A96">
        <v>34352</v>
      </c>
      <c r="B96">
        <v>1</v>
      </c>
      <c r="C96">
        <v>23</v>
      </c>
      <c r="D96" t="s">
        <v>269</v>
      </c>
      <c r="E96">
        <v>1</v>
      </c>
      <c r="F96">
        <v>0</v>
      </c>
      <c r="G96">
        <v>0</v>
      </c>
      <c r="H96">
        <v>1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P96">
        <v>0</v>
      </c>
      <c r="Q96">
        <v>74</v>
      </c>
      <c r="R96">
        <v>30</v>
      </c>
      <c r="S96">
        <v>21</v>
      </c>
      <c r="T96" t="s">
        <v>1075</v>
      </c>
      <c r="V96">
        <f t="shared" si="1"/>
        <v>1</v>
      </c>
      <c r="W96">
        <v>1</v>
      </c>
    </row>
    <row r="97" spans="1:23">
      <c r="A97">
        <v>27084</v>
      </c>
      <c r="B97">
        <v>0</v>
      </c>
      <c r="C97">
        <v>24</v>
      </c>
      <c r="D97" t="s">
        <v>126</v>
      </c>
      <c r="E97">
        <v>1</v>
      </c>
      <c r="F97">
        <v>1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77</v>
      </c>
      <c r="R97">
        <v>30</v>
      </c>
      <c r="S97">
        <v>23</v>
      </c>
      <c r="T97" t="s">
        <v>1075</v>
      </c>
      <c r="V97">
        <f t="shared" si="1"/>
        <v>0</v>
      </c>
      <c r="W97">
        <v>1</v>
      </c>
    </row>
    <row r="98" spans="1:23">
      <c r="A98">
        <v>34258</v>
      </c>
      <c r="B98">
        <v>0</v>
      </c>
      <c r="C98">
        <v>26</v>
      </c>
      <c r="D98" t="s">
        <v>263</v>
      </c>
      <c r="E98">
        <v>1</v>
      </c>
      <c r="F98">
        <v>1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71</v>
      </c>
      <c r="R98">
        <v>26</v>
      </c>
      <c r="S98">
        <v>27</v>
      </c>
      <c r="T98" t="s">
        <v>1074</v>
      </c>
      <c r="V98">
        <f t="shared" si="1"/>
        <v>0</v>
      </c>
      <c r="W98">
        <v>1</v>
      </c>
    </row>
    <row r="99" spans="1:23">
      <c r="A99">
        <v>30880</v>
      </c>
      <c r="B99">
        <v>0</v>
      </c>
      <c r="C99">
        <v>24</v>
      </c>
      <c r="D99" t="s">
        <v>129</v>
      </c>
      <c r="E99">
        <v>1</v>
      </c>
      <c r="F99">
        <v>1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75</v>
      </c>
      <c r="R99">
        <v>28</v>
      </c>
      <c r="S99">
        <v>27</v>
      </c>
      <c r="T99" t="s">
        <v>1074</v>
      </c>
      <c r="V99">
        <f t="shared" si="1"/>
        <v>0</v>
      </c>
      <c r="W99">
        <v>1</v>
      </c>
    </row>
    <row r="100" spans="1:23">
      <c r="A100">
        <v>33627</v>
      </c>
      <c r="B100">
        <v>0</v>
      </c>
      <c r="C100">
        <v>20</v>
      </c>
      <c r="D100" t="s">
        <v>237</v>
      </c>
      <c r="E100">
        <v>1</v>
      </c>
      <c r="F100">
        <v>1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74</v>
      </c>
      <c r="R100">
        <v>24</v>
      </c>
      <c r="S100">
        <v>25</v>
      </c>
      <c r="T100" t="s">
        <v>1074</v>
      </c>
      <c r="V100">
        <f t="shared" si="1"/>
        <v>0</v>
      </c>
      <c r="W100">
        <v>1</v>
      </c>
    </row>
    <row r="101" spans="1:23">
      <c r="A101">
        <v>34775</v>
      </c>
      <c r="B101">
        <v>0</v>
      </c>
      <c r="C101">
        <v>21</v>
      </c>
      <c r="D101" t="s">
        <v>287</v>
      </c>
      <c r="E101">
        <v>1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1</v>
      </c>
      <c r="M101">
        <v>0</v>
      </c>
      <c r="N101">
        <v>0</v>
      </c>
      <c r="O101">
        <v>0</v>
      </c>
      <c r="P101">
        <v>0</v>
      </c>
      <c r="Q101">
        <v>79</v>
      </c>
      <c r="R101">
        <v>34</v>
      </c>
      <c r="S101">
        <v>28</v>
      </c>
      <c r="T101" t="s">
        <v>1075</v>
      </c>
      <c r="V101">
        <f t="shared" si="1"/>
        <v>0</v>
      </c>
      <c r="W101">
        <v>1</v>
      </c>
    </row>
    <row r="102" spans="1:23">
      <c r="A102">
        <v>31893</v>
      </c>
      <c r="B102">
        <v>0</v>
      </c>
      <c r="C102">
        <v>21</v>
      </c>
      <c r="D102" t="s">
        <v>184</v>
      </c>
      <c r="E102">
        <v>1</v>
      </c>
      <c r="F102">
        <v>0</v>
      </c>
      <c r="G102">
        <v>0</v>
      </c>
      <c r="H102">
        <v>1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76</v>
      </c>
      <c r="R102">
        <v>28</v>
      </c>
      <c r="S102">
        <v>29</v>
      </c>
      <c r="T102" t="s">
        <v>1074</v>
      </c>
      <c r="V102">
        <f t="shared" si="1"/>
        <v>0</v>
      </c>
      <c r="W102">
        <v>1</v>
      </c>
    </row>
    <row r="103" spans="1:23">
      <c r="A103">
        <v>31136</v>
      </c>
      <c r="B103">
        <v>0</v>
      </c>
      <c r="C103">
        <v>24</v>
      </c>
      <c r="D103" t="s">
        <v>139</v>
      </c>
      <c r="E103">
        <v>1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1</v>
      </c>
      <c r="M103">
        <v>0</v>
      </c>
      <c r="N103">
        <v>0</v>
      </c>
      <c r="O103">
        <v>0</v>
      </c>
      <c r="P103">
        <v>0</v>
      </c>
      <c r="Q103">
        <v>80</v>
      </c>
      <c r="R103">
        <v>31</v>
      </c>
      <c r="S103">
        <v>27</v>
      </c>
      <c r="T103" t="s">
        <v>1075</v>
      </c>
      <c r="V103">
        <f t="shared" si="1"/>
        <v>0</v>
      </c>
      <c r="W103">
        <v>1</v>
      </c>
    </row>
    <row r="104" spans="1:23">
      <c r="A104">
        <v>31941</v>
      </c>
      <c r="B104">
        <v>0</v>
      </c>
      <c r="C104">
        <v>27</v>
      </c>
      <c r="D104" t="s">
        <v>201</v>
      </c>
      <c r="E104">
        <v>1</v>
      </c>
      <c r="F104">
        <v>0</v>
      </c>
      <c r="G104">
        <v>0</v>
      </c>
      <c r="H104">
        <v>1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78</v>
      </c>
      <c r="R104">
        <v>30</v>
      </c>
      <c r="S104">
        <v>29</v>
      </c>
      <c r="T104" t="s">
        <v>1075</v>
      </c>
      <c r="V104">
        <f t="shared" si="1"/>
        <v>0</v>
      </c>
      <c r="W104">
        <v>1</v>
      </c>
    </row>
    <row r="105" spans="1:23">
      <c r="A105">
        <v>33195</v>
      </c>
      <c r="B105">
        <v>0</v>
      </c>
      <c r="C105">
        <v>25</v>
      </c>
      <c r="D105" t="s">
        <v>222</v>
      </c>
      <c r="E105">
        <v>1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1</v>
      </c>
      <c r="M105">
        <v>0</v>
      </c>
      <c r="N105">
        <v>0</v>
      </c>
      <c r="O105">
        <v>0</v>
      </c>
      <c r="P105">
        <v>0</v>
      </c>
      <c r="Q105">
        <v>78</v>
      </c>
      <c r="R105">
        <v>30</v>
      </c>
      <c r="S105">
        <v>26</v>
      </c>
      <c r="T105" t="s">
        <v>1075</v>
      </c>
      <c r="V105">
        <f t="shared" si="1"/>
        <v>0</v>
      </c>
      <c r="W105">
        <v>1</v>
      </c>
    </row>
    <row r="106" spans="1:23">
      <c r="A106">
        <v>34497</v>
      </c>
      <c r="B106">
        <v>0</v>
      </c>
      <c r="C106">
        <v>24</v>
      </c>
      <c r="D106" t="s">
        <v>276</v>
      </c>
      <c r="E106">
        <v>1</v>
      </c>
      <c r="F106">
        <v>0</v>
      </c>
      <c r="G106">
        <v>0</v>
      </c>
      <c r="H106">
        <v>1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69</v>
      </c>
      <c r="R106">
        <v>20</v>
      </c>
      <c r="S106">
        <v>29</v>
      </c>
      <c r="T106" t="s">
        <v>1074</v>
      </c>
      <c r="V106">
        <f t="shared" si="1"/>
        <v>0</v>
      </c>
      <c r="W106">
        <v>1</v>
      </c>
    </row>
    <row r="107" spans="1:23">
      <c r="A107">
        <v>33917</v>
      </c>
      <c r="B107">
        <v>0</v>
      </c>
      <c r="C107">
        <v>21</v>
      </c>
      <c r="D107" t="s">
        <v>251</v>
      </c>
      <c r="E107">
        <v>1</v>
      </c>
      <c r="F107">
        <v>0</v>
      </c>
      <c r="G107">
        <v>0</v>
      </c>
      <c r="H107">
        <v>1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76</v>
      </c>
      <c r="R107">
        <v>28</v>
      </c>
      <c r="S107">
        <v>31</v>
      </c>
      <c r="T107" t="s">
        <v>1074</v>
      </c>
      <c r="V107">
        <f t="shared" si="1"/>
        <v>0</v>
      </c>
      <c r="W107">
        <v>1</v>
      </c>
    </row>
    <row r="108" spans="1:23">
      <c r="A108">
        <v>30576</v>
      </c>
      <c r="B108">
        <v>1</v>
      </c>
      <c r="C108">
        <v>23</v>
      </c>
      <c r="D108" t="s">
        <v>100</v>
      </c>
      <c r="E108">
        <v>1</v>
      </c>
      <c r="F108">
        <v>0</v>
      </c>
      <c r="G108">
        <v>0</v>
      </c>
      <c r="H108">
        <v>1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77</v>
      </c>
      <c r="R108">
        <v>31</v>
      </c>
      <c r="S108">
        <v>25</v>
      </c>
      <c r="T108" t="s">
        <v>1075</v>
      </c>
      <c r="V108">
        <f t="shared" si="1"/>
        <v>1</v>
      </c>
      <c r="W108">
        <v>1</v>
      </c>
    </row>
    <row r="109" spans="1:23">
      <c r="A109">
        <v>33852</v>
      </c>
      <c r="B109">
        <v>1</v>
      </c>
      <c r="C109">
        <v>24</v>
      </c>
      <c r="D109" t="s">
        <v>249</v>
      </c>
      <c r="E109">
        <v>1</v>
      </c>
      <c r="F109">
        <v>1</v>
      </c>
      <c r="G109">
        <v>1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78</v>
      </c>
      <c r="R109">
        <v>32</v>
      </c>
      <c r="S109">
        <v>27</v>
      </c>
      <c r="T109" t="s">
        <v>1075</v>
      </c>
      <c r="V109">
        <f t="shared" si="1"/>
        <v>1</v>
      </c>
      <c r="W109">
        <v>1</v>
      </c>
    </row>
    <row r="110" spans="1:23">
      <c r="A110">
        <v>30559</v>
      </c>
      <c r="B110">
        <v>0</v>
      </c>
      <c r="C110">
        <v>24</v>
      </c>
      <c r="D110" t="s">
        <v>99</v>
      </c>
      <c r="E110">
        <v>1</v>
      </c>
      <c r="F110">
        <v>1</v>
      </c>
      <c r="G110">
        <v>0</v>
      </c>
      <c r="H110">
        <v>1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76</v>
      </c>
      <c r="R110">
        <v>31</v>
      </c>
      <c r="S110">
        <v>27</v>
      </c>
      <c r="T110" t="s">
        <v>1075</v>
      </c>
      <c r="V110">
        <f t="shared" si="1"/>
        <v>0</v>
      </c>
      <c r="W110">
        <v>1</v>
      </c>
    </row>
    <row r="111" spans="1:23">
      <c r="A111">
        <v>35476</v>
      </c>
      <c r="B111">
        <v>0</v>
      </c>
      <c r="C111">
        <v>22</v>
      </c>
      <c r="D111" t="s">
        <v>301</v>
      </c>
      <c r="E111">
        <v>1</v>
      </c>
      <c r="F111">
        <v>0</v>
      </c>
      <c r="G111">
        <v>0</v>
      </c>
      <c r="H111">
        <v>1</v>
      </c>
      <c r="I111">
        <v>0</v>
      </c>
      <c r="J111">
        <v>0</v>
      </c>
      <c r="K111">
        <v>0</v>
      </c>
      <c r="L111">
        <v>1</v>
      </c>
      <c r="M111">
        <v>0</v>
      </c>
      <c r="N111">
        <v>0</v>
      </c>
      <c r="O111">
        <v>0</v>
      </c>
      <c r="P111">
        <v>0</v>
      </c>
      <c r="Q111">
        <v>73</v>
      </c>
      <c r="R111">
        <v>29</v>
      </c>
      <c r="S111">
        <v>26</v>
      </c>
      <c r="T111" t="s">
        <v>1074</v>
      </c>
      <c r="V111">
        <f t="shared" si="1"/>
        <v>0</v>
      </c>
      <c r="W111">
        <v>1</v>
      </c>
    </row>
    <row r="112" spans="1:23">
      <c r="A112">
        <v>32014</v>
      </c>
      <c r="B112">
        <v>0</v>
      </c>
      <c r="C112">
        <v>22</v>
      </c>
      <c r="D112" t="s">
        <v>185</v>
      </c>
      <c r="E112">
        <v>1</v>
      </c>
      <c r="F112">
        <v>1</v>
      </c>
      <c r="G112">
        <v>0</v>
      </c>
      <c r="H112">
        <v>1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81</v>
      </c>
      <c r="R112">
        <v>33</v>
      </c>
      <c r="S112">
        <v>24</v>
      </c>
      <c r="T112" t="s">
        <v>1075</v>
      </c>
      <c r="V112">
        <f t="shared" si="1"/>
        <v>0</v>
      </c>
      <c r="W112">
        <v>1</v>
      </c>
    </row>
    <row r="113" spans="1:23">
      <c r="A113">
        <v>34607</v>
      </c>
      <c r="B113">
        <v>0</v>
      </c>
      <c r="C113">
        <v>25</v>
      </c>
      <c r="D113" t="s">
        <v>280</v>
      </c>
      <c r="E113">
        <v>1</v>
      </c>
      <c r="F113">
        <v>0</v>
      </c>
      <c r="G113">
        <v>0</v>
      </c>
      <c r="H113">
        <v>1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74</v>
      </c>
      <c r="R113">
        <v>25</v>
      </c>
      <c r="S113">
        <v>29</v>
      </c>
      <c r="T113" t="s">
        <v>1074</v>
      </c>
      <c r="V113">
        <f t="shared" si="1"/>
        <v>0</v>
      </c>
      <c r="W113">
        <v>1</v>
      </c>
    </row>
    <row r="114" spans="1:23">
      <c r="A114">
        <v>34786</v>
      </c>
      <c r="B114">
        <v>0</v>
      </c>
      <c r="C114">
        <v>22</v>
      </c>
      <c r="D114" t="s">
        <v>288</v>
      </c>
      <c r="E114">
        <v>1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1</v>
      </c>
      <c r="M114">
        <v>0</v>
      </c>
      <c r="N114">
        <v>0</v>
      </c>
      <c r="O114">
        <v>1</v>
      </c>
      <c r="P114">
        <v>0</v>
      </c>
      <c r="Q114">
        <v>81</v>
      </c>
      <c r="R114">
        <v>35</v>
      </c>
      <c r="S114">
        <v>27</v>
      </c>
      <c r="T114" t="s">
        <v>1075</v>
      </c>
      <c r="V114">
        <f t="shared" si="1"/>
        <v>0</v>
      </c>
      <c r="W114">
        <v>1</v>
      </c>
    </row>
    <row r="115" spans="1:23">
      <c r="A115">
        <v>30609</v>
      </c>
      <c r="B115">
        <v>0</v>
      </c>
      <c r="C115">
        <v>22</v>
      </c>
      <c r="D115" t="s">
        <v>290</v>
      </c>
      <c r="E115">
        <v>1</v>
      </c>
      <c r="F115">
        <v>1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74</v>
      </c>
      <c r="R115">
        <v>25</v>
      </c>
      <c r="S115">
        <v>27</v>
      </c>
      <c r="T115" t="s">
        <v>1074</v>
      </c>
      <c r="V115">
        <f t="shared" si="1"/>
        <v>0</v>
      </c>
      <c r="W115">
        <v>1</v>
      </c>
    </row>
    <row r="116" spans="1:23">
      <c r="A116">
        <v>30363</v>
      </c>
      <c r="B116">
        <v>0</v>
      </c>
      <c r="C116">
        <v>24</v>
      </c>
      <c r="D116" t="s">
        <v>89</v>
      </c>
      <c r="E116">
        <v>1</v>
      </c>
      <c r="F116">
        <v>0</v>
      </c>
      <c r="G116">
        <v>1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75</v>
      </c>
      <c r="R116">
        <v>30</v>
      </c>
      <c r="S116">
        <v>24</v>
      </c>
      <c r="T116" t="s">
        <v>1075</v>
      </c>
      <c r="V116">
        <f t="shared" si="1"/>
        <v>0</v>
      </c>
      <c r="W116">
        <v>1</v>
      </c>
    </row>
    <row r="117" spans="1:23">
      <c r="A117">
        <v>32090</v>
      </c>
      <c r="B117">
        <v>0</v>
      </c>
      <c r="C117">
        <v>23</v>
      </c>
      <c r="D117" t="s">
        <v>192</v>
      </c>
      <c r="E117">
        <v>1</v>
      </c>
      <c r="F117">
        <v>1</v>
      </c>
      <c r="G117">
        <v>1</v>
      </c>
      <c r="H117">
        <v>1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76</v>
      </c>
      <c r="R117">
        <v>30</v>
      </c>
      <c r="S117">
        <v>27</v>
      </c>
      <c r="T117" t="s">
        <v>1075</v>
      </c>
      <c r="V117">
        <f t="shared" si="1"/>
        <v>0</v>
      </c>
      <c r="W117">
        <v>1</v>
      </c>
    </row>
    <row r="118" spans="1:23">
      <c r="A118">
        <v>33704</v>
      </c>
      <c r="B118">
        <v>0</v>
      </c>
      <c r="C118">
        <v>24</v>
      </c>
      <c r="D118" t="s">
        <v>242</v>
      </c>
      <c r="E118">
        <v>1</v>
      </c>
      <c r="F118">
        <v>1</v>
      </c>
      <c r="G118">
        <v>1</v>
      </c>
      <c r="H118">
        <v>1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1</v>
      </c>
      <c r="O118">
        <v>1</v>
      </c>
      <c r="P118">
        <v>0</v>
      </c>
      <c r="Q118">
        <v>75</v>
      </c>
      <c r="R118">
        <v>29</v>
      </c>
      <c r="S118">
        <v>25</v>
      </c>
      <c r="T118" t="s">
        <v>1074</v>
      </c>
      <c r="V118">
        <f t="shared" si="1"/>
        <v>0</v>
      </c>
      <c r="W118">
        <v>1</v>
      </c>
    </row>
    <row r="119" spans="1:23">
      <c r="A119">
        <v>30681</v>
      </c>
      <c r="B119">
        <v>0</v>
      </c>
      <c r="C119">
        <v>21</v>
      </c>
      <c r="D119" t="s">
        <v>115</v>
      </c>
      <c r="E119">
        <v>1</v>
      </c>
      <c r="F119">
        <v>1</v>
      </c>
      <c r="G119">
        <v>1</v>
      </c>
      <c r="H119">
        <v>1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79</v>
      </c>
      <c r="R119">
        <v>29</v>
      </c>
      <c r="S119">
        <v>28</v>
      </c>
      <c r="T119" t="s">
        <v>1074</v>
      </c>
      <c r="V119">
        <f t="shared" si="1"/>
        <v>0</v>
      </c>
      <c r="W119">
        <v>1</v>
      </c>
    </row>
    <row r="120" spans="1:23">
      <c r="A120">
        <v>31007</v>
      </c>
      <c r="B120">
        <v>0</v>
      </c>
      <c r="C120">
        <v>24</v>
      </c>
      <c r="D120" t="s">
        <v>134</v>
      </c>
      <c r="E120">
        <v>1</v>
      </c>
      <c r="F120">
        <v>1</v>
      </c>
      <c r="G120">
        <v>1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81</v>
      </c>
      <c r="R120">
        <v>33</v>
      </c>
      <c r="S120">
        <v>26</v>
      </c>
      <c r="T120" t="s">
        <v>1075</v>
      </c>
      <c r="V120">
        <f t="shared" si="1"/>
        <v>0</v>
      </c>
      <c r="W120">
        <v>1</v>
      </c>
    </row>
    <row r="121" spans="1:23">
      <c r="A121">
        <v>30891</v>
      </c>
      <c r="B121">
        <v>0</v>
      </c>
      <c r="C121">
        <v>24</v>
      </c>
      <c r="D121" t="s">
        <v>131</v>
      </c>
      <c r="E121">
        <v>1</v>
      </c>
      <c r="F121">
        <v>1</v>
      </c>
      <c r="G121">
        <v>1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73</v>
      </c>
      <c r="R121">
        <v>25</v>
      </c>
      <c r="S121">
        <v>24</v>
      </c>
      <c r="T121" t="s">
        <v>1074</v>
      </c>
      <c r="V121">
        <f t="shared" si="1"/>
        <v>0</v>
      </c>
      <c r="W121">
        <v>1</v>
      </c>
    </row>
    <row r="122" spans="1:23">
      <c r="A122">
        <v>33064</v>
      </c>
      <c r="B122">
        <v>1</v>
      </c>
      <c r="C122">
        <v>23</v>
      </c>
      <c r="D122" t="s">
        <v>216</v>
      </c>
      <c r="E122">
        <v>1</v>
      </c>
      <c r="F122">
        <v>1</v>
      </c>
      <c r="G122">
        <v>1</v>
      </c>
      <c r="H122">
        <v>1</v>
      </c>
      <c r="I122">
        <v>0</v>
      </c>
      <c r="J122">
        <v>0</v>
      </c>
      <c r="K122">
        <v>1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75</v>
      </c>
      <c r="R122">
        <v>29</v>
      </c>
      <c r="S122">
        <v>27</v>
      </c>
      <c r="T122" t="s">
        <v>1074</v>
      </c>
      <c r="V122">
        <f t="shared" si="1"/>
        <v>1</v>
      </c>
      <c r="W122">
        <v>1</v>
      </c>
    </row>
    <row r="123" spans="1:23">
      <c r="A123">
        <v>34581</v>
      </c>
      <c r="B123">
        <v>0</v>
      </c>
      <c r="C123">
        <v>23</v>
      </c>
      <c r="D123" t="s">
        <v>278</v>
      </c>
      <c r="E123">
        <v>1</v>
      </c>
      <c r="F123">
        <v>1</v>
      </c>
      <c r="G123">
        <v>1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78</v>
      </c>
      <c r="R123">
        <v>28</v>
      </c>
      <c r="S123">
        <v>33</v>
      </c>
      <c r="T123" t="s">
        <v>1074</v>
      </c>
      <c r="V123">
        <f t="shared" si="1"/>
        <v>0</v>
      </c>
      <c r="W123">
        <v>1</v>
      </c>
    </row>
    <row r="124" spans="1:23">
      <c r="A124">
        <v>34295</v>
      </c>
      <c r="B124">
        <v>1</v>
      </c>
      <c r="C124">
        <v>25</v>
      </c>
      <c r="D124" t="s">
        <v>266</v>
      </c>
      <c r="E124">
        <v>1</v>
      </c>
      <c r="F124">
        <v>1</v>
      </c>
      <c r="G124">
        <v>1</v>
      </c>
      <c r="H124">
        <v>1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71</v>
      </c>
      <c r="R124">
        <v>26</v>
      </c>
      <c r="S124">
        <v>23</v>
      </c>
      <c r="T124" t="s">
        <v>1074</v>
      </c>
      <c r="V124">
        <f t="shared" si="1"/>
        <v>1</v>
      </c>
      <c r="W124">
        <v>1</v>
      </c>
    </row>
    <row r="125" spans="1:23">
      <c r="A125">
        <v>32042</v>
      </c>
      <c r="B125">
        <v>0</v>
      </c>
      <c r="C125">
        <v>23</v>
      </c>
      <c r="D125" t="s">
        <v>187</v>
      </c>
      <c r="E125">
        <v>1</v>
      </c>
      <c r="F125">
        <v>1</v>
      </c>
      <c r="G125">
        <v>1</v>
      </c>
      <c r="H125">
        <v>1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79</v>
      </c>
      <c r="R125">
        <v>28</v>
      </c>
      <c r="S125">
        <v>27</v>
      </c>
      <c r="T125" t="s">
        <v>1074</v>
      </c>
      <c r="V125">
        <f t="shared" si="1"/>
        <v>0</v>
      </c>
      <c r="W125">
        <v>1</v>
      </c>
    </row>
    <row r="126" spans="1:23">
      <c r="A126">
        <v>31467</v>
      </c>
      <c r="B126">
        <v>0</v>
      </c>
      <c r="C126">
        <v>20</v>
      </c>
      <c r="D126" t="s">
        <v>164</v>
      </c>
      <c r="E126">
        <v>1</v>
      </c>
      <c r="F126">
        <v>0</v>
      </c>
      <c r="G126">
        <v>1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76</v>
      </c>
      <c r="R126">
        <v>31</v>
      </c>
      <c r="S126">
        <v>25</v>
      </c>
      <c r="T126" t="s">
        <v>1075</v>
      </c>
      <c r="V126">
        <f t="shared" si="1"/>
        <v>0</v>
      </c>
      <c r="W126">
        <v>1</v>
      </c>
    </row>
    <row r="127" spans="1:23">
      <c r="A127">
        <v>30991</v>
      </c>
      <c r="B127">
        <v>0</v>
      </c>
      <c r="C127">
        <v>20</v>
      </c>
      <c r="D127" t="s">
        <v>135</v>
      </c>
      <c r="E127">
        <v>1</v>
      </c>
      <c r="F127">
        <v>1</v>
      </c>
      <c r="G127">
        <v>1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1</v>
      </c>
      <c r="N127">
        <v>0</v>
      </c>
      <c r="O127">
        <v>0</v>
      </c>
      <c r="P127">
        <v>0</v>
      </c>
      <c r="Q127">
        <v>74</v>
      </c>
      <c r="R127">
        <v>25</v>
      </c>
      <c r="S127">
        <v>29</v>
      </c>
      <c r="T127" t="s">
        <v>1074</v>
      </c>
      <c r="V127">
        <f t="shared" si="1"/>
        <v>0</v>
      </c>
      <c r="W127">
        <v>1</v>
      </c>
    </row>
    <row r="128" spans="1:23">
      <c r="A128">
        <v>33001</v>
      </c>
      <c r="B128">
        <v>0</v>
      </c>
      <c r="C128">
        <v>25</v>
      </c>
      <c r="D128" t="s">
        <v>261</v>
      </c>
      <c r="E128">
        <v>1</v>
      </c>
      <c r="F128">
        <v>1</v>
      </c>
      <c r="G128">
        <v>1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1</v>
      </c>
      <c r="P128">
        <v>0</v>
      </c>
      <c r="Q128">
        <v>75</v>
      </c>
      <c r="R128">
        <v>26</v>
      </c>
      <c r="S128">
        <v>28</v>
      </c>
      <c r="T128" t="s">
        <v>1074</v>
      </c>
      <c r="V128">
        <f t="shared" si="1"/>
        <v>0</v>
      </c>
      <c r="W128">
        <v>1</v>
      </c>
    </row>
    <row r="129" spans="1:23">
      <c r="A129">
        <v>31872</v>
      </c>
      <c r="B129">
        <v>0</v>
      </c>
      <c r="C129">
        <v>21</v>
      </c>
      <c r="D129" t="s">
        <v>183</v>
      </c>
      <c r="E129">
        <v>1</v>
      </c>
      <c r="F129">
        <v>1</v>
      </c>
      <c r="G129">
        <v>1</v>
      </c>
      <c r="H129">
        <v>1</v>
      </c>
      <c r="I129">
        <v>0</v>
      </c>
      <c r="J129">
        <v>0</v>
      </c>
      <c r="K129">
        <v>0</v>
      </c>
      <c r="L129">
        <v>1</v>
      </c>
      <c r="M129">
        <v>0</v>
      </c>
      <c r="N129">
        <v>0</v>
      </c>
      <c r="O129">
        <v>0</v>
      </c>
      <c r="P129">
        <v>0</v>
      </c>
      <c r="Q129">
        <v>78</v>
      </c>
      <c r="R129">
        <v>28</v>
      </c>
      <c r="S129">
        <v>28</v>
      </c>
      <c r="T129" t="s">
        <v>1074</v>
      </c>
      <c r="V129">
        <f t="shared" si="1"/>
        <v>0</v>
      </c>
      <c r="W129">
        <v>1</v>
      </c>
    </row>
    <row r="130" spans="1:23">
      <c r="A130">
        <v>33809</v>
      </c>
      <c r="B130">
        <v>0</v>
      </c>
      <c r="C130">
        <v>24</v>
      </c>
      <c r="D130" t="s">
        <v>247</v>
      </c>
      <c r="E130">
        <v>1</v>
      </c>
      <c r="F130">
        <v>1</v>
      </c>
      <c r="G130">
        <v>1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1</v>
      </c>
      <c r="N130">
        <v>0</v>
      </c>
      <c r="O130">
        <v>0</v>
      </c>
      <c r="P130">
        <v>0</v>
      </c>
      <c r="Q130">
        <v>74</v>
      </c>
      <c r="R130">
        <v>27</v>
      </c>
      <c r="S130">
        <v>25</v>
      </c>
      <c r="T130" t="s">
        <v>1074</v>
      </c>
      <c r="V130">
        <f t="shared" si="1"/>
        <v>0</v>
      </c>
      <c r="W130">
        <v>1</v>
      </c>
    </row>
    <row r="131" spans="1:23">
      <c r="A131">
        <v>31483</v>
      </c>
      <c r="B131">
        <v>0</v>
      </c>
      <c r="C131">
        <v>23</v>
      </c>
      <c r="D131" t="s">
        <v>166</v>
      </c>
      <c r="E131">
        <v>1</v>
      </c>
      <c r="F131">
        <v>1</v>
      </c>
      <c r="G131">
        <v>1</v>
      </c>
      <c r="H131">
        <v>1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1</v>
      </c>
      <c r="O131">
        <v>0</v>
      </c>
      <c r="P131">
        <v>0</v>
      </c>
      <c r="Q131">
        <v>79</v>
      </c>
      <c r="R131">
        <v>31</v>
      </c>
      <c r="S131">
        <v>26</v>
      </c>
      <c r="T131" t="s">
        <v>1075</v>
      </c>
      <c r="V131">
        <f t="shared" ref="V131:V194" si="2">COUNTIF(B131,1)</f>
        <v>0</v>
      </c>
      <c r="W131">
        <v>1</v>
      </c>
    </row>
    <row r="132" spans="1:23">
      <c r="A132">
        <v>34135</v>
      </c>
      <c r="B132">
        <v>0</v>
      </c>
      <c r="C132">
        <v>21</v>
      </c>
      <c r="D132" t="s">
        <v>258</v>
      </c>
      <c r="E132">
        <v>1</v>
      </c>
      <c r="F132">
        <v>1</v>
      </c>
      <c r="G132">
        <v>1</v>
      </c>
      <c r="H132">
        <v>0</v>
      </c>
      <c r="I132">
        <v>0</v>
      </c>
      <c r="J132">
        <v>0</v>
      </c>
      <c r="K132">
        <v>0</v>
      </c>
      <c r="L132">
        <v>1</v>
      </c>
      <c r="M132">
        <v>0</v>
      </c>
      <c r="N132">
        <v>0</v>
      </c>
      <c r="O132">
        <v>0</v>
      </c>
      <c r="P132">
        <v>0</v>
      </c>
      <c r="Q132">
        <v>79</v>
      </c>
      <c r="R132">
        <v>30</v>
      </c>
      <c r="S132">
        <v>33</v>
      </c>
      <c r="T132" t="s">
        <v>1075</v>
      </c>
      <c r="V132">
        <f t="shared" si="2"/>
        <v>0</v>
      </c>
      <c r="W132">
        <v>1</v>
      </c>
    </row>
    <row r="133" spans="1:23">
      <c r="A133">
        <v>34456</v>
      </c>
      <c r="B133">
        <v>0</v>
      </c>
      <c r="C133">
        <v>21</v>
      </c>
      <c r="D133" t="s">
        <v>303</v>
      </c>
      <c r="E133">
        <v>1</v>
      </c>
      <c r="F133">
        <v>0</v>
      </c>
      <c r="G133">
        <v>1</v>
      </c>
      <c r="H133">
        <v>0</v>
      </c>
      <c r="I133">
        <v>0</v>
      </c>
      <c r="J133">
        <v>1</v>
      </c>
      <c r="K133">
        <v>0</v>
      </c>
      <c r="L133">
        <v>1</v>
      </c>
      <c r="M133">
        <v>0</v>
      </c>
      <c r="N133">
        <v>0</v>
      </c>
      <c r="O133">
        <v>0</v>
      </c>
      <c r="P133">
        <v>0</v>
      </c>
      <c r="Q133">
        <v>77</v>
      </c>
      <c r="R133">
        <v>32</v>
      </c>
      <c r="S133">
        <v>27</v>
      </c>
      <c r="T133" t="s">
        <v>1075</v>
      </c>
      <c r="V133">
        <f t="shared" si="2"/>
        <v>0</v>
      </c>
      <c r="W133">
        <v>1</v>
      </c>
    </row>
    <row r="134" spans="1:23">
      <c r="A134">
        <v>30647</v>
      </c>
      <c r="B134">
        <v>0</v>
      </c>
      <c r="C134">
        <v>23</v>
      </c>
      <c r="D134" t="s">
        <v>282</v>
      </c>
      <c r="E134">
        <v>1</v>
      </c>
      <c r="F134">
        <v>0</v>
      </c>
      <c r="G134">
        <v>1</v>
      </c>
      <c r="H134">
        <v>0</v>
      </c>
      <c r="I134">
        <v>1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79</v>
      </c>
      <c r="R134">
        <v>33</v>
      </c>
      <c r="S134">
        <v>25</v>
      </c>
      <c r="T134" t="s">
        <v>1075</v>
      </c>
      <c r="V134">
        <f t="shared" si="2"/>
        <v>0</v>
      </c>
      <c r="W134">
        <v>1</v>
      </c>
    </row>
    <row r="135" spans="1:23">
      <c r="A135">
        <v>30597</v>
      </c>
      <c r="B135">
        <v>0</v>
      </c>
      <c r="C135">
        <v>25</v>
      </c>
      <c r="D135" t="s">
        <v>102</v>
      </c>
      <c r="E135">
        <v>1</v>
      </c>
      <c r="F135">
        <v>1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79</v>
      </c>
      <c r="R135">
        <v>32</v>
      </c>
      <c r="S135">
        <v>26</v>
      </c>
      <c r="T135" t="s">
        <v>1075</v>
      </c>
      <c r="V135">
        <f t="shared" si="2"/>
        <v>0</v>
      </c>
      <c r="W135">
        <v>1</v>
      </c>
    </row>
    <row r="136" spans="1:23">
      <c r="A136">
        <v>30374</v>
      </c>
      <c r="B136">
        <v>0</v>
      </c>
      <c r="C136">
        <v>26</v>
      </c>
      <c r="D136" t="s">
        <v>91</v>
      </c>
      <c r="E136">
        <v>1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1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79</v>
      </c>
      <c r="R136">
        <v>34</v>
      </c>
      <c r="S136">
        <v>28</v>
      </c>
      <c r="T136" t="s">
        <v>1075</v>
      </c>
      <c r="V136">
        <f t="shared" si="2"/>
        <v>0</v>
      </c>
      <c r="W136">
        <v>1</v>
      </c>
    </row>
    <row r="137" spans="1:23">
      <c r="A137">
        <v>32952</v>
      </c>
      <c r="B137">
        <v>0</v>
      </c>
      <c r="C137">
        <v>26</v>
      </c>
      <c r="D137" t="s">
        <v>212</v>
      </c>
      <c r="E137">
        <v>1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77</v>
      </c>
      <c r="R137">
        <v>30</v>
      </c>
      <c r="S137">
        <v>30</v>
      </c>
      <c r="T137" t="s">
        <v>1075</v>
      </c>
      <c r="V137">
        <f t="shared" si="2"/>
        <v>0</v>
      </c>
      <c r="W137">
        <v>1</v>
      </c>
    </row>
    <row r="138" spans="1:23">
      <c r="A138">
        <v>33740</v>
      </c>
      <c r="B138">
        <v>0</v>
      </c>
      <c r="C138">
        <v>26</v>
      </c>
      <c r="D138" t="s">
        <v>244</v>
      </c>
      <c r="E138">
        <v>1</v>
      </c>
      <c r="F138">
        <v>1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76</v>
      </c>
      <c r="R138">
        <v>30</v>
      </c>
      <c r="S138">
        <v>28</v>
      </c>
      <c r="T138" t="s">
        <v>1075</v>
      </c>
      <c r="V138">
        <f t="shared" si="2"/>
        <v>0</v>
      </c>
      <c r="W138">
        <v>1</v>
      </c>
    </row>
    <row r="139" spans="1:23">
      <c r="A139">
        <v>31401</v>
      </c>
      <c r="B139">
        <v>0</v>
      </c>
      <c r="C139">
        <v>26</v>
      </c>
      <c r="D139" t="s">
        <v>79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79</v>
      </c>
      <c r="R139">
        <v>29</v>
      </c>
      <c r="S139">
        <v>30</v>
      </c>
      <c r="T139" t="s">
        <v>1074</v>
      </c>
      <c r="V139">
        <f t="shared" si="2"/>
        <v>0</v>
      </c>
      <c r="W139">
        <v>1</v>
      </c>
    </row>
    <row r="140" spans="1:23">
      <c r="A140">
        <v>30169</v>
      </c>
      <c r="B140">
        <v>1</v>
      </c>
      <c r="C140">
        <v>26</v>
      </c>
      <c r="D140" t="s">
        <v>79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81</v>
      </c>
      <c r="R140">
        <v>31</v>
      </c>
      <c r="S140">
        <v>31</v>
      </c>
      <c r="T140" t="s">
        <v>1075</v>
      </c>
      <c r="V140">
        <f t="shared" si="2"/>
        <v>1</v>
      </c>
      <c r="W140">
        <v>1</v>
      </c>
    </row>
    <row r="141" spans="1:23">
      <c r="A141">
        <v>30679</v>
      </c>
      <c r="B141">
        <v>1</v>
      </c>
      <c r="C141">
        <v>25</v>
      </c>
      <c r="D141" t="s">
        <v>79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82</v>
      </c>
      <c r="R141">
        <v>33</v>
      </c>
      <c r="S141">
        <v>26</v>
      </c>
      <c r="T141" t="s">
        <v>1075</v>
      </c>
      <c r="V141">
        <f t="shared" si="2"/>
        <v>1</v>
      </c>
      <c r="W141">
        <v>1</v>
      </c>
    </row>
    <row r="142" spans="1:23">
      <c r="A142">
        <v>31802</v>
      </c>
      <c r="B142">
        <v>0</v>
      </c>
      <c r="C142">
        <v>24</v>
      </c>
      <c r="D142" t="s">
        <v>79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75</v>
      </c>
      <c r="R142">
        <v>29</v>
      </c>
      <c r="S142">
        <v>25</v>
      </c>
      <c r="T142" t="s">
        <v>1074</v>
      </c>
      <c r="V142">
        <f t="shared" si="2"/>
        <v>0</v>
      </c>
      <c r="W142">
        <v>1</v>
      </c>
    </row>
    <row r="143" spans="1:23">
      <c r="A143">
        <v>34941</v>
      </c>
      <c r="B143">
        <v>0</v>
      </c>
      <c r="C143">
        <v>24</v>
      </c>
      <c r="D143" t="s">
        <v>79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79</v>
      </c>
      <c r="R143">
        <v>30</v>
      </c>
      <c r="S143">
        <v>31</v>
      </c>
      <c r="T143" t="s">
        <v>1075</v>
      </c>
      <c r="V143">
        <f t="shared" si="2"/>
        <v>0</v>
      </c>
      <c r="W143">
        <v>1</v>
      </c>
    </row>
    <row r="144" spans="1:23">
      <c r="A144">
        <v>33078</v>
      </c>
      <c r="B144">
        <v>0</v>
      </c>
      <c r="C144">
        <v>24</v>
      </c>
      <c r="D144" t="s">
        <v>79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74</v>
      </c>
      <c r="R144">
        <v>27</v>
      </c>
      <c r="S144">
        <v>27</v>
      </c>
      <c r="T144" t="s">
        <v>1074</v>
      </c>
      <c r="V144">
        <f t="shared" si="2"/>
        <v>0</v>
      </c>
      <c r="W144">
        <v>1</v>
      </c>
    </row>
    <row r="145" spans="1:23">
      <c r="A145">
        <v>33236</v>
      </c>
      <c r="B145">
        <v>0</v>
      </c>
      <c r="C145">
        <v>24</v>
      </c>
      <c r="D145" t="s">
        <v>79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80</v>
      </c>
      <c r="R145">
        <v>35</v>
      </c>
      <c r="S145">
        <v>27</v>
      </c>
      <c r="T145" t="s">
        <v>1075</v>
      </c>
      <c r="V145">
        <f t="shared" si="2"/>
        <v>0</v>
      </c>
      <c r="W145">
        <v>1</v>
      </c>
    </row>
    <row r="146" spans="1:23">
      <c r="A146">
        <v>34890</v>
      </c>
      <c r="B146">
        <v>0</v>
      </c>
      <c r="C146">
        <v>24</v>
      </c>
      <c r="D146" t="s">
        <v>79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74</v>
      </c>
      <c r="R146">
        <v>28</v>
      </c>
      <c r="S146">
        <v>22</v>
      </c>
      <c r="T146" t="s">
        <v>1074</v>
      </c>
      <c r="V146">
        <f t="shared" si="2"/>
        <v>0</v>
      </c>
      <c r="W146">
        <v>1</v>
      </c>
    </row>
    <row r="147" spans="1:23">
      <c r="A147">
        <v>34930</v>
      </c>
      <c r="B147">
        <v>1</v>
      </c>
      <c r="C147">
        <v>24</v>
      </c>
      <c r="D147" t="s">
        <v>79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78</v>
      </c>
      <c r="R147">
        <v>32</v>
      </c>
      <c r="S147">
        <v>28</v>
      </c>
      <c r="T147" t="s">
        <v>1075</v>
      </c>
      <c r="V147">
        <f t="shared" si="2"/>
        <v>1</v>
      </c>
      <c r="W147">
        <v>1</v>
      </c>
    </row>
    <row r="148" spans="1:23">
      <c r="A148">
        <v>32495</v>
      </c>
      <c r="B148">
        <v>0</v>
      </c>
      <c r="C148">
        <v>23</v>
      </c>
      <c r="D148" t="s">
        <v>81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75</v>
      </c>
      <c r="R148">
        <v>29</v>
      </c>
      <c r="S148">
        <v>25</v>
      </c>
      <c r="T148" t="s">
        <v>1074</v>
      </c>
      <c r="V148">
        <f t="shared" si="2"/>
        <v>0</v>
      </c>
      <c r="W148">
        <v>1</v>
      </c>
    </row>
    <row r="149" spans="1:23">
      <c r="A149">
        <v>33596</v>
      </c>
      <c r="B149">
        <v>0</v>
      </c>
      <c r="C149">
        <v>23</v>
      </c>
      <c r="D149" t="s">
        <v>79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79</v>
      </c>
      <c r="R149">
        <v>34</v>
      </c>
      <c r="S149">
        <v>24</v>
      </c>
      <c r="T149" t="s">
        <v>1075</v>
      </c>
      <c r="V149">
        <f t="shared" si="2"/>
        <v>0</v>
      </c>
      <c r="W149">
        <v>1</v>
      </c>
    </row>
    <row r="150" spans="1:23">
      <c r="A150">
        <v>30700</v>
      </c>
      <c r="B150">
        <v>0</v>
      </c>
      <c r="C150">
        <v>23</v>
      </c>
      <c r="D150" t="s">
        <v>81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74</v>
      </c>
      <c r="R150">
        <v>27</v>
      </c>
      <c r="S150">
        <v>23</v>
      </c>
      <c r="T150" t="s">
        <v>1074</v>
      </c>
      <c r="V150">
        <f t="shared" si="2"/>
        <v>0</v>
      </c>
      <c r="W150">
        <v>1</v>
      </c>
    </row>
    <row r="151" spans="1:23">
      <c r="A151">
        <v>30852</v>
      </c>
      <c r="B151">
        <v>0</v>
      </c>
      <c r="C151">
        <v>23</v>
      </c>
      <c r="D151" t="s">
        <v>81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81</v>
      </c>
      <c r="R151">
        <v>32</v>
      </c>
      <c r="S151">
        <v>31</v>
      </c>
      <c r="T151" t="s">
        <v>1075</v>
      </c>
      <c r="V151">
        <f t="shared" si="2"/>
        <v>0</v>
      </c>
      <c r="W151">
        <v>1</v>
      </c>
    </row>
    <row r="152" spans="1:23">
      <c r="A152">
        <v>34143</v>
      </c>
      <c r="B152">
        <v>0</v>
      </c>
      <c r="C152">
        <v>23</v>
      </c>
      <c r="D152" t="s">
        <v>79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80</v>
      </c>
      <c r="R152">
        <v>33</v>
      </c>
      <c r="S152">
        <v>27</v>
      </c>
      <c r="T152" t="s">
        <v>1075</v>
      </c>
      <c r="V152">
        <f t="shared" si="2"/>
        <v>0</v>
      </c>
      <c r="W152">
        <v>1</v>
      </c>
    </row>
    <row r="153" spans="1:23">
      <c r="A153">
        <v>32981</v>
      </c>
      <c r="B153">
        <v>0</v>
      </c>
      <c r="C153">
        <v>23</v>
      </c>
      <c r="D153" t="s">
        <v>79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76</v>
      </c>
      <c r="R153">
        <v>30</v>
      </c>
      <c r="S153">
        <v>21</v>
      </c>
      <c r="T153" t="s">
        <v>1075</v>
      </c>
      <c r="V153">
        <f t="shared" si="2"/>
        <v>0</v>
      </c>
      <c r="W153">
        <v>1</v>
      </c>
    </row>
    <row r="154" spans="1:23">
      <c r="A154">
        <v>35171</v>
      </c>
      <c r="B154">
        <v>1</v>
      </c>
      <c r="C154">
        <v>23</v>
      </c>
      <c r="D154" t="s">
        <v>81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74</v>
      </c>
      <c r="R154">
        <v>25</v>
      </c>
      <c r="S154">
        <v>25</v>
      </c>
      <c r="T154" t="s">
        <v>1074</v>
      </c>
      <c r="V154">
        <f t="shared" si="2"/>
        <v>1</v>
      </c>
      <c r="W154">
        <v>1</v>
      </c>
    </row>
    <row r="155" spans="1:23">
      <c r="A155">
        <v>31646</v>
      </c>
      <c r="B155">
        <v>0</v>
      </c>
      <c r="C155">
        <v>22</v>
      </c>
      <c r="D155" t="s">
        <v>79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73</v>
      </c>
      <c r="R155">
        <v>29</v>
      </c>
      <c r="S155">
        <v>21</v>
      </c>
      <c r="T155" t="s">
        <v>1074</v>
      </c>
      <c r="V155">
        <f t="shared" si="2"/>
        <v>0</v>
      </c>
      <c r="W155">
        <v>1</v>
      </c>
    </row>
    <row r="156" spans="1:23">
      <c r="A156">
        <v>30199</v>
      </c>
      <c r="B156">
        <v>0</v>
      </c>
      <c r="C156">
        <v>22</v>
      </c>
      <c r="D156" t="s">
        <v>81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69</v>
      </c>
      <c r="R156">
        <v>25</v>
      </c>
      <c r="S156">
        <v>23</v>
      </c>
      <c r="T156" t="s">
        <v>1074</v>
      </c>
      <c r="V156">
        <f t="shared" si="2"/>
        <v>0</v>
      </c>
      <c r="W156">
        <v>1</v>
      </c>
    </row>
    <row r="157" spans="1:23">
      <c r="A157">
        <v>31226</v>
      </c>
      <c r="B157">
        <v>0</v>
      </c>
      <c r="C157">
        <v>22</v>
      </c>
      <c r="D157" t="s">
        <v>81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78</v>
      </c>
      <c r="R157">
        <v>32</v>
      </c>
      <c r="S157">
        <v>29</v>
      </c>
      <c r="T157" t="s">
        <v>1075</v>
      </c>
      <c r="V157">
        <f t="shared" si="2"/>
        <v>0</v>
      </c>
      <c r="W157">
        <v>1</v>
      </c>
    </row>
    <row r="158" spans="1:23">
      <c r="A158">
        <v>32471</v>
      </c>
      <c r="B158">
        <v>1</v>
      </c>
      <c r="C158">
        <v>21</v>
      </c>
      <c r="D158" t="s">
        <v>79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74</v>
      </c>
      <c r="R158">
        <v>27</v>
      </c>
      <c r="S158">
        <v>26</v>
      </c>
      <c r="T158" t="s">
        <v>1074</v>
      </c>
      <c r="V158">
        <f t="shared" si="2"/>
        <v>1</v>
      </c>
      <c r="W158">
        <v>1</v>
      </c>
    </row>
    <row r="159" spans="1:23">
      <c r="A159">
        <v>30366</v>
      </c>
      <c r="B159">
        <v>0</v>
      </c>
      <c r="C159">
        <v>20</v>
      </c>
      <c r="D159" t="s">
        <v>79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76</v>
      </c>
      <c r="R159">
        <v>29</v>
      </c>
      <c r="S159">
        <v>28</v>
      </c>
      <c r="T159" t="s">
        <v>1074</v>
      </c>
      <c r="V159">
        <f t="shared" si="2"/>
        <v>0</v>
      </c>
      <c r="W159">
        <v>1</v>
      </c>
    </row>
    <row r="160" spans="1:23">
      <c r="A160">
        <v>31181</v>
      </c>
      <c r="B160">
        <v>0</v>
      </c>
      <c r="C160">
        <v>23</v>
      </c>
      <c r="D160" t="s">
        <v>142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74</v>
      </c>
      <c r="R160">
        <v>29</v>
      </c>
      <c r="S160">
        <v>24</v>
      </c>
      <c r="T160" t="s">
        <v>1074</v>
      </c>
      <c r="V160">
        <f t="shared" si="2"/>
        <v>0</v>
      </c>
      <c r="W160">
        <v>1</v>
      </c>
    </row>
    <row r="161" spans="1:23">
      <c r="A161">
        <v>32988</v>
      </c>
      <c r="B161">
        <v>0</v>
      </c>
      <c r="C161">
        <v>24</v>
      </c>
      <c r="D161" t="s">
        <v>214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71</v>
      </c>
      <c r="R161">
        <v>25</v>
      </c>
      <c r="S161">
        <v>22</v>
      </c>
      <c r="T161" t="s">
        <v>1074</v>
      </c>
      <c r="V161">
        <f t="shared" si="2"/>
        <v>0</v>
      </c>
      <c r="W161">
        <v>1</v>
      </c>
    </row>
    <row r="162" spans="1:23">
      <c r="A162">
        <v>34389</v>
      </c>
      <c r="B162">
        <v>1</v>
      </c>
      <c r="C162">
        <v>20</v>
      </c>
      <c r="D162" t="s">
        <v>270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73</v>
      </c>
      <c r="R162">
        <v>27</v>
      </c>
      <c r="S162">
        <v>25</v>
      </c>
      <c r="T162" t="s">
        <v>1074</v>
      </c>
      <c r="V162">
        <f t="shared" si="2"/>
        <v>1</v>
      </c>
      <c r="W162">
        <v>1</v>
      </c>
    </row>
    <row r="163" spans="1:23">
      <c r="A163">
        <v>31644</v>
      </c>
      <c r="B163">
        <v>0</v>
      </c>
      <c r="C163">
        <v>22</v>
      </c>
      <c r="D163" t="s">
        <v>174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70</v>
      </c>
      <c r="R163">
        <v>23</v>
      </c>
      <c r="S163">
        <v>25</v>
      </c>
      <c r="T163" t="s">
        <v>1074</v>
      </c>
      <c r="V163">
        <f t="shared" si="2"/>
        <v>0</v>
      </c>
      <c r="W163">
        <v>1</v>
      </c>
    </row>
    <row r="164" spans="1:23">
      <c r="A164">
        <v>33652</v>
      </c>
      <c r="B164">
        <v>1</v>
      </c>
      <c r="C164">
        <v>23</v>
      </c>
      <c r="D164" t="s">
        <v>238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73</v>
      </c>
      <c r="R164">
        <v>29</v>
      </c>
      <c r="S164">
        <v>21</v>
      </c>
      <c r="T164" t="s">
        <v>1074</v>
      </c>
      <c r="V164">
        <f t="shared" si="2"/>
        <v>1</v>
      </c>
      <c r="W164">
        <v>1</v>
      </c>
    </row>
    <row r="165" spans="1:23">
      <c r="A165">
        <v>31656</v>
      </c>
      <c r="B165">
        <v>0</v>
      </c>
      <c r="C165">
        <v>23</v>
      </c>
      <c r="D165" t="s">
        <v>175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70</v>
      </c>
      <c r="R165">
        <v>25</v>
      </c>
      <c r="S165">
        <v>21</v>
      </c>
      <c r="T165" t="s">
        <v>1074</v>
      </c>
      <c r="V165">
        <f t="shared" si="2"/>
        <v>0</v>
      </c>
      <c r="W165">
        <v>1</v>
      </c>
    </row>
    <row r="166" spans="1:23">
      <c r="A166">
        <v>34677</v>
      </c>
      <c r="B166">
        <v>0</v>
      </c>
      <c r="C166">
        <v>25</v>
      </c>
      <c r="D166" t="s">
        <v>283</v>
      </c>
      <c r="E166">
        <v>1</v>
      </c>
      <c r="F166">
        <v>1</v>
      </c>
      <c r="G166">
        <v>0</v>
      </c>
      <c r="H166">
        <v>1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81</v>
      </c>
      <c r="R166">
        <v>34</v>
      </c>
      <c r="S166">
        <v>29</v>
      </c>
      <c r="T166" t="s">
        <v>1075</v>
      </c>
      <c r="V166">
        <f t="shared" si="2"/>
        <v>0</v>
      </c>
      <c r="W166">
        <v>1</v>
      </c>
    </row>
    <row r="167" spans="1:23">
      <c r="A167">
        <v>34029</v>
      </c>
      <c r="B167">
        <v>0</v>
      </c>
      <c r="C167">
        <v>25</v>
      </c>
      <c r="D167" t="s">
        <v>253</v>
      </c>
      <c r="E167">
        <v>1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1</v>
      </c>
      <c r="M167">
        <v>0</v>
      </c>
      <c r="N167">
        <v>0</v>
      </c>
      <c r="O167">
        <v>0</v>
      </c>
      <c r="P167">
        <v>0</v>
      </c>
      <c r="Q167">
        <v>73</v>
      </c>
      <c r="R167">
        <v>26</v>
      </c>
      <c r="S167">
        <v>25</v>
      </c>
      <c r="T167" t="s">
        <v>1074</v>
      </c>
      <c r="V167">
        <f t="shared" si="2"/>
        <v>0</v>
      </c>
      <c r="W167">
        <v>1</v>
      </c>
    </row>
    <row r="168" spans="1:23">
      <c r="A168">
        <v>34422</v>
      </c>
      <c r="B168">
        <v>0</v>
      </c>
      <c r="C168">
        <v>24</v>
      </c>
      <c r="D168" t="s">
        <v>274</v>
      </c>
      <c r="E168">
        <v>1</v>
      </c>
      <c r="F168">
        <v>0</v>
      </c>
      <c r="G168">
        <v>1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78</v>
      </c>
      <c r="R168">
        <v>31</v>
      </c>
      <c r="S168">
        <v>32</v>
      </c>
      <c r="T168" t="s">
        <v>1075</v>
      </c>
      <c r="V168">
        <f t="shared" si="2"/>
        <v>0</v>
      </c>
      <c r="W168">
        <v>1</v>
      </c>
    </row>
    <row r="169" spans="1:23">
      <c r="A169">
        <v>33606</v>
      </c>
      <c r="B169">
        <v>0</v>
      </c>
      <c r="C169">
        <v>27</v>
      </c>
      <c r="D169" t="s">
        <v>236</v>
      </c>
      <c r="E169">
        <v>1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77</v>
      </c>
      <c r="R169">
        <v>30</v>
      </c>
      <c r="S169">
        <v>23</v>
      </c>
      <c r="T169" t="s">
        <v>1075</v>
      </c>
      <c r="V169">
        <f t="shared" si="2"/>
        <v>0</v>
      </c>
      <c r="W169">
        <v>1</v>
      </c>
    </row>
    <row r="170" spans="1:23">
      <c r="A170">
        <v>31422</v>
      </c>
      <c r="B170">
        <v>0</v>
      </c>
      <c r="C170">
        <v>23</v>
      </c>
      <c r="D170" t="s">
        <v>162</v>
      </c>
      <c r="E170">
        <v>1</v>
      </c>
      <c r="F170">
        <v>1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1</v>
      </c>
      <c r="N170">
        <v>0</v>
      </c>
      <c r="O170">
        <v>1</v>
      </c>
      <c r="P170">
        <v>0</v>
      </c>
      <c r="Q170">
        <v>73</v>
      </c>
      <c r="R170">
        <v>23</v>
      </c>
      <c r="S170">
        <v>27</v>
      </c>
      <c r="T170" t="s">
        <v>1074</v>
      </c>
      <c r="V170">
        <f t="shared" si="2"/>
        <v>0</v>
      </c>
      <c r="W170">
        <v>1</v>
      </c>
    </row>
    <row r="171" spans="1:23">
      <c r="A171">
        <v>35097</v>
      </c>
      <c r="B171">
        <v>0</v>
      </c>
      <c r="C171">
        <v>21</v>
      </c>
      <c r="D171" t="s">
        <v>295</v>
      </c>
      <c r="E171">
        <v>1</v>
      </c>
      <c r="F171">
        <v>0</v>
      </c>
      <c r="G171">
        <v>0</v>
      </c>
      <c r="H171">
        <v>0</v>
      </c>
      <c r="I171">
        <v>1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78</v>
      </c>
      <c r="R171">
        <v>33</v>
      </c>
      <c r="S171">
        <v>27</v>
      </c>
      <c r="T171" t="s">
        <v>1075</v>
      </c>
      <c r="V171">
        <f t="shared" si="2"/>
        <v>0</v>
      </c>
      <c r="W171">
        <v>1</v>
      </c>
    </row>
    <row r="172" spans="1:23">
      <c r="A172">
        <v>30915</v>
      </c>
      <c r="B172">
        <v>0</v>
      </c>
      <c r="C172">
        <v>23</v>
      </c>
      <c r="D172" t="s">
        <v>132</v>
      </c>
      <c r="E172">
        <v>1</v>
      </c>
      <c r="F172">
        <v>1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74</v>
      </c>
      <c r="R172">
        <v>27</v>
      </c>
      <c r="S172">
        <v>25</v>
      </c>
      <c r="T172" t="s">
        <v>1074</v>
      </c>
      <c r="V172">
        <f t="shared" si="2"/>
        <v>0</v>
      </c>
      <c r="W172">
        <v>1</v>
      </c>
    </row>
    <row r="173" spans="1:23">
      <c r="A173">
        <v>30656</v>
      </c>
      <c r="B173">
        <v>0</v>
      </c>
      <c r="C173">
        <v>23</v>
      </c>
      <c r="D173" t="s">
        <v>110</v>
      </c>
      <c r="E173">
        <v>1</v>
      </c>
      <c r="F173">
        <v>1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67</v>
      </c>
      <c r="R173">
        <v>22</v>
      </c>
      <c r="S173">
        <v>24</v>
      </c>
      <c r="T173" t="s">
        <v>1074</v>
      </c>
      <c r="V173">
        <f t="shared" si="2"/>
        <v>0</v>
      </c>
      <c r="W173">
        <v>1</v>
      </c>
    </row>
    <row r="174" spans="1:23">
      <c r="A174">
        <v>30710</v>
      </c>
      <c r="B174">
        <v>1</v>
      </c>
      <c r="C174">
        <v>22</v>
      </c>
      <c r="D174" t="s">
        <v>120</v>
      </c>
      <c r="E174">
        <v>1</v>
      </c>
      <c r="F174">
        <v>1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72</v>
      </c>
      <c r="R174">
        <v>25</v>
      </c>
      <c r="S174">
        <v>26</v>
      </c>
      <c r="T174" t="s">
        <v>1074</v>
      </c>
      <c r="V174">
        <f t="shared" si="2"/>
        <v>1</v>
      </c>
      <c r="W174">
        <v>1</v>
      </c>
    </row>
    <row r="175" spans="1:23">
      <c r="A175">
        <v>30182</v>
      </c>
      <c r="B175">
        <v>0</v>
      </c>
      <c r="C175">
        <v>25</v>
      </c>
      <c r="D175" t="s">
        <v>82</v>
      </c>
      <c r="E175">
        <v>1</v>
      </c>
      <c r="F175">
        <v>1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1</v>
      </c>
      <c r="M175">
        <v>0</v>
      </c>
      <c r="N175">
        <v>0</v>
      </c>
      <c r="O175">
        <v>0</v>
      </c>
      <c r="P175">
        <v>0</v>
      </c>
      <c r="Q175">
        <v>80</v>
      </c>
      <c r="R175">
        <v>32</v>
      </c>
      <c r="S175">
        <v>32</v>
      </c>
      <c r="T175" t="s">
        <v>1075</v>
      </c>
      <c r="V175">
        <f t="shared" si="2"/>
        <v>0</v>
      </c>
      <c r="W175">
        <v>1</v>
      </c>
    </row>
    <row r="176" spans="1:23">
      <c r="A176">
        <v>33090</v>
      </c>
      <c r="B176">
        <v>0</v>
      </c>
      <c r="C176">
        <v>23</v>
      </c>
      <c r="D176" t="s">
        <v>218</v>
      </c>
      <c r="E176">
        <v>1</v>
      </c>
      <c r="F176">
        <v>1</v>
      </c>
      <c r="G176">
        <v>1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81</v>
      </c>
      <c r="R176">
        <v>34</v>
      </c>
      <c r="S176">
        <v>32</v>
      </c>
      <c r="T176" t="s">
        <v>1075</v>
      </c>
      <c r="V176">
        <f t="shared" si="2"/>
        <v>0</v>
      </c>
      <c r="W176">
        <v>1</v>
      </c>
    </row>
    <row r="177" spans="1:23">
      <c r="A177">
        <v>33505</v>
      </c>
      <c r="B177">
        <v>0</v>
      </c>
      <c r="C177">
        <v>20</v>
      </c>
      <c r="D177" t="s">
        <v>256</v>
      </c>
      <c r="E177">
        <v>1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1</v>
      </c>
      <c r="P177">
        <v>0</v>
      </c>
      <c r="Q177">
        <v>84</v>
      </c>
      <c r="R177">
        <v>34</v>
      </c>
      <c r="S177">
        <v>32</v>
      </c>
      <c r="T177" t="s">
        <v>1075</v>
      </c>
      <c r="V177">
        <f t="shared" si="2"/>
        <v>0</v>
      </c>
      <c r="W177">
        <v>1</v>
      </c>
    </row>
    <row r="178" spans="1:23">
      <c r="A178">
        <v>32339</v>
      </c>
      <c r="B178">
        <v>1</v>
      </c>
      <c r="C178">
        <v>23</v>
      </c>
      <c r="D178" t="s">
        <v>194</v>
      </c>
      <c r="E178">
        <v>1</v>
      </c>
      <c r="F178">
        <v>1</v>
      </c>
      <c r="G178">
        <v>1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1</v>
      </c>
      <c r="P178">
        <v>0</v>
      </c>
      <c r="Q178">
        <v>83</v>
      </c>
      <c r="R178">
        <v>35</v>
      </c>
      <c r="S178">
        <v>29</v>
      </c>
      <c r="T178" t="s">
        <v>1075</v>
      </c>
      <c r="V178">
        <f t="shared" si="2"/>
        <v>1</v>
      </c>
      <c r="W178">
        <v>1</v>
      </c>
    </row>
    <row r="179" spans="1:23">
      <c r="A179">
        <v>32973</v>
      </c>
      <c r="B179">
        <v>0</v>
      </c>
      <c r="C179">
        <v>26</v>
      </c>
      <c r="D179" t="s">
        <v>213</v>
      </c>
      <c r="E179">
        <v>1</v>
      </c>
      <c r="F179">
        <v>1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71</v>
      </c>
      <c r="R179">
        <v>25</v>
      </c>
      <c r="S179">
        <v>21</v>
      </c>
      <c r="T179" t="s">
        <v>1074</v>
      </c>
      <c r="V179">
        <f t="shared" si="2"/>
        <v>0</v>
      </c>
      <c r="W179">
        <v>1</v>
      </c>
    </row>
    <row r="180" spans="1:23">
      <c r="A180">
        <v>31373</v>
      </c>
      <c r="B180">
        <v>0</v>
      </c>
      <c r="C180">
        <v>24</v>
      </c>
      <c r="D180" t="s">
        <v>159</v>
      </c>
      <c r="E180">
        <v>1</v>
      </c>
      <c r="F180">
        <v>1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1</v>
      </c>
      <c r="O180">
        <v>0</v>
      </c>
      <c r="P180">
        <v>0</v>
      </c>
      <c r="Q180">
        <v>67</v>
      </c>
      <c r="R180">
        <v>23</v>
      </c>
      <c r="S180">
        <v>20</v>
      </c>
      <c r="T180" t="s">
        <v>1074</v>
      </c>
      <c r="V180">
        <f t="shared" si="2"/>
        <v>0</v>
      </c>
      <c r="W180">
        <v>1</v>
      </c>
    </row>
    <row r="181" spans="1:23">
      <c r="A181">
        <v>32085</v>
      </c>
      <c r="B181">
        <v>0</v>
      </c>
      <c r="C181">
        <v>22</v>
      </c>
      <c r="D181" t="s">
        <v>189</v>
      </c>
      <c r="E181">
        <v>1</v>
      </c>
      <c r="F181">
        <v>0</v>
      </c>
      <c r="G181">
        <v>1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68</v>
      </c>
      <c r="R181">
        <v>20</v>
      </c>
      <c r="S181">
        <v>25</v>
      </c>
      <c r="T181" t="s">
        <v>1074</v>
      </c>
      <c r="V181">
        <f t="shared" si="2"/>
        <v>0</v>
      </c>
      <c r="W181">
        <v>1</v>
      </c>
    </row>
    <row r="182" spans="1:23">
      <c r="A182">
        <v>31706</v>
      </c>
      <c r="B182">
        <v>0</v>
      </c>
      <c r="C182">
        <v>21</v>
      </c>
      <c r="D182" t="s">
        <v>178</v>
      </c>
      <c r="E182">
        <v>1</v>
      </c>
      <c r="F182">
        <v>1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1</v>
      </c>
      <c r="M182">
        <v>0</v>
      </c>
      <c r="N182">
        <v>0</v>
      </c>
      <c r="O182">
        <v>1</v>
      </c>
      <c r="P182">
        <v>0</v>
      </c>
      <c r="Q182">
        <v>69</v>
      </c>
      <c r="R182">
        <v>20</v>
      </c>
      <c r="S182">
        <v>25</v>
      </c>
      <c r="T182" t="s">
        <v>1074</v>
      </c>
      <c r="V182">
        <f t="shared" si="2"/>
        <v>0</v>
      </c>
      <c r="W182">
        <v>1</v>
      </c>
    </row>
    <row r="183" spans="1:23">
      <c r="A183">
        <v>31680</v>
      </c>
      <c r="B183">
        <v>0</v>
      </c>
      <c r="C183">
        <v>23</v>
      </c>
      <c r="D183" t="s">
        <v>204</v>
      </c>
      <c r="E183">
        <v>1</v>
      </c>
      <c r="F183">
        <v>1</v>
      </c>
      <c r="G183">
        <v>0</v>
      </c>
      <c r="H183">
        <v>0</v>
      </c>
      <c r="I183">
        <v>0</v>
      </c>
      <c r="J183">
        <v>0</v>
      </c>
      <c r="K183">
        <v>1</v>
      </c>
      <c r="L183">
        <v>1</v>
      </c>
      <c r="M183">
        <v>0</v>
      </c>
      <c r="N183">
        <v>0</v>
      </c>
      <c r="O183">
        <v>0</v>
      </c>
      <c r="P183">
        <v>0</v>
      </c>
      <c r="Q183">
        <v>82</v>
      </c>
      <c r="R183">
        <v>39</v>
      </c>
      <c r="S183">
        <v>28</v>
      </c>
      <c r="T183" t="s">
        <v>1075</v>
      </c>
      <c r="V183">
        <f t="shared" si="2"/>
        <v>0</v>
      </c>
      <c r="W183">
        <v>1</v>
      </c>
    </row>
    <row r="184" spans="1:23">
      <c r="A184">
        <v>30411</v>
      </c>
      <c r="B184">
        <v>0</v>
      </c>
      <c r="C184">
        <v>26</v>
      </c>
      <c r="D184" t="s">
        <v>95</v>
      </c>
      <c r="E184">
        <v>1</v>
      </c>
      <c r="F184">
        <v>1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83</v>
      </c>
      <c r="R184">
        <v>34</v>
      </c>
      <c r="S184">
        <v>33</v>
      </c>
      <c r="T184" t="s">
        <v>1075</v>
      </c>
      <c r="V184">
        <f t="shared" si="2"/>
        <v>0</v>
      </c>
      <c r="W184">
        <v>1</v>
      </c>
    </row>
    <row r="185" spans="1:23">
      <c r="A185">
        <v>34002</v>
      </c>
      <c r="B185">
        <v>1</v>
      </c>
      <c r="C185">
        <v>23</v>
      </c>
      <c r="D185" t="s">
        <v>254</v>
      </c>
      <c r="E185">
        <v>1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66</v>
      </c>
      <c r="R185">
        <v>20</v>
      </c>
      <c r="S185">
        <v>20</v>
      </c>
      <c r="T185" t="s">
        <v>1074</v>
      </c>
      <c r="V185">
        <f t="shared" si="2"/>
        <v>1</v>
      </c>
      <c r="W185">
        <v>1</v>
      </c>
    </row>
    <row r="186" spans="1:23">
      <c r="A186">
        <v>31601</v>
      </c>
      <c r="B186">
        <v>0</v>
      </c>
      <c r="C186">
        <v>23</v>
      </c>
      <c r="D186" t="s">
        <v>171</v>
      </c>
      <c r="E186">
        <v>1</v>
      </c>
      <c r="F186">
        <v>1</v>
      </c>
      <c r="G186">
        <v>0</v>
      </c>
      <c r="H186">
        <v>0</v>
      </c>
      <c r="I186">
        <v>0</v>
      </c>
      <c r="J186">
        <v>0</v>
      </c>
      <c r="K186">
        <v>1</v>
      </c>
      <c r="L186">
        <v>1</v>
      </c>
      <c r="M186">
        <v>0</v>
      </c>
      <c r="N186">
        <v>0</v>
      </c>
      <c r="O186">
        <v>1</v>
      </c>
      <c r="P186">
        <v>1</v>
      </c>
      <c r="Q186">
        <v>84</v>
      </c>
      <c r="R186">
        <v>33</v>
      </c>
      <c r="S186">
        <v>35</v>
      </c>
      <c r="T186" t="s">
        <v>1075</v>
      </c>
      <c r="V186">
        <f t="shared" si="2"/>
        <v>0</v>
      </c>
      <c r="W186">
        <v>1</v>
      </c>
    </row>
    <row r="187" spans="1:23">
      <c r="A187">
        <v>33514</v>
      </c>
      <c r="B187">
        <v>0</v>
      </c>
      <c r="C187">
        <v>26</v>
      </c>
      <c r="D187" t="s">
        <v>230</v>
      </c>
      <c r="E187">
        <v>1</v>
      </c>
      <c r="F187">
        <v>1</v>
      </c>
      <c r="G187">
        <v>1</v>
      </c>
      <c r="H187">
        <v>1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66</v>
      </c>
      <c r="R187">
        <v>18</v>
      </c>
      <c r="S187">
        <v>25</v>
      </c>
      <c r="T187" t="s">
        <v>1074</v>
      </c>
      <c r="V187">
        <f t="shared" si="2"/>
        <v>0</v>
      </c>
      <c r="W187">
        <v>1</v>
      </c>
    </row>
    <row r="188" spans="1:23">
      <c r="A188">
        <v>34094</v>
      </c>
      <c r="B188">
        <v>0</v>
      </c>
      <c r="C188">
        <v>20</v>
      </c>
      <c r="D188" t="s">
        <v>255</v>
      </c>
      <c r="E188">
        <v>1</v>
      </c>
      <c r="F188">
        <v>1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1</v>
      </c>
      <c r="P188">
        <v>0</v>
      </c>
      <c r="Q188">
        <v>84</v>
      </c>
      <c r="R188">
        <v>36</v>
      </c>
      <c r="S188">
        <v>31</v>
      </c>
      <c r="T188" t="s">
        <v>1075</v>
      </c>
      <c r="V188">
        <f t="shared" si="2"/>
        <v>0</v>
      </c>
      <c r="W188">
        <v>1</v>
      </c>
    </row>
    <row r="189" spans="1:23">
      <c r="A189">
        <v>31213</v>
      </c>
      <c r="B189">
        <v>0</v>
      </c>
      <c r="C189">
        <v>23</v>
      </c>
      <c r="D189" t="s">
        <v>144</v>
      </c>
      <c r="E189">
        <v>1</v>
      </c>
      <c r="F189">
        <v>1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1</v>
      </c>
      <c r="P189">
        <v>0</v>
      </c>
      <c r="Q189">
        <v>87</v>
      </c>
      <c r="R189">
        <v>37</v>
      </c>
      <c r="S189">
        <v>31</v>
      </c>
      <c r="T189" t="s">
        <v>1075</v>
      </c>
      <c r="V189">
        <f t="shared" si="2"/>
        <v>0</v>
      </c>
      <c r="W189">
        <v>1</v>
      </c>
    </row>
    <row r="190" spans="1:23">
      <c r="A190">
        <v>30717</v>
      </c>
      <c r="B190">
        <v>1</v>
      </c>
      <c r="C190">
        <v>23</v>
      </c>
      <c r="D190" t="s">
        <v>121</v>
      </c>
      <c r="E190">
        <v>1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85</v>
      </c>
      <c r="R190">
        <v>35</v>
      </c>
      <c r="S190">
        <v>34</v>
      </c>
      <c r="T190" t="s">
        <v>1075</v>
      </c>
      <c r="V190">
        <f t="shared" si="2"/>
        <v>1</v>
      </c>
      <c r="W190">
        <v>1</v>
      </c>
    </row>
    <row r="191" spans="1:23">
      <c r="A191">
        <v>32529</v>
      </c>
      <c r="B191">
        <v>0</v>
      </c>
      <c r="C191">
        <v>24</v>
      </c>
      <c r="D191" t="s">
        <v>198</v>
      </c>
      <c r="E191">
        <v>1</v>
      </c>
      <c r="F191">
        <v>1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1</v>
      </c>
      <c r="M191">
        <v>0</v>
      </c>
      <c r="N191">
        <v>0</v>
      </c>
      <c r="O191">
        <v>0</v>
      </c>
      <c r="P191">
        <v>0</v>
      </c>
      <c r="Q191">
        <v>84</v>
      </c>
      <c r="R191">
        <v>36</v>
      </c>
      <c r="S191">
        <v>34</v>
      </c>
      <c r="T191" t="s">
        <v>1075</v>
      </c>
      <c r="V191">
        <f t="shared" si="2"/>
        <v>0</v>
      </c>
      <c r="W191">
        <v>1</v>
      </c>
    </row>
    <row r="192" spans="1:23">
      <c r="A192">
        <v>33710</v>
      </c>
      <c r="B192">
        <v>1</v>
      </c>
      <c r="C192">
        <v>23</v>
      </c>
      <c r="D192" t="s">
        <v>243</v>
      </c>
      <c r="E192">
        <v>1</v>
      </c>
      <c r="F192">
        <v>1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1</v>
      </c>
      <c r="O192">
        <v>0</v>
      </c>
      <c r="P192">
        <v>0</v>
      </c>
      <c r="Q192">
        <v>87</v>
      </c>
      <c r="R192">
        <v>38</v>
      </c>
      <c r="S192">
        <v>33</v>
      </c>
      <c r="T192" t="s">
        <v>1075</v>
      </c>
      <c r="V192">
        <f t="shared" si="2"/>
        <v>1</v>
      </c>
      <c r="W192">
        <v>1</v>
      </c>
    </row>
    <row r="193" spans="1:23">
      <c r="A193">
        <v>33510</v>
      </c>
      <c r="B193">
        <v>0</v>
      </c>
      <c r="C193">
        <v>24</v>
      </c>
      <c r="D193" t="s">
        <v>229</v>
      </c>
      <c r="E193">
        <v>1</v>
      </c>
      <c r="F193">
        <v>1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63</v>
      </c>
      <c r="R193">
        <v>19</v>
      </c>
      <c r="S193">
        <v>20</v>
      </c>
      <c r="T193" t="s">
        <v>1074</v>
      </c>
      <c r="V193">
        <f t="shared" si="2"/>
        <v>0</v>
      </c>
      <c r="W193">
        <v>1</v>
      </c>
    </row>
    <row r="194" spans="1:23">
      <c r="A194">
        <v>34399</v>
      </c>
      <c r="B194">
        <v>0</v>
      </c>
      <c r="C194">
        <v>23</v>
      </c>
      <c r="D194" t="s">
        <v>271</v>
      </c>
      <c r="E194">
        <v>1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87</v>
      </c>
      <c r="R194">
        <v>38</v>
      </c>
      <c r="S194">
        <v>35</v>
      </c>
      <c r="T194" t="s">
        <v>1075</v>
      </c>
      <c r="V194">
        <f t="shared" si="2"/>
        <v>0</v>
      </c>
      <c r="W194">
        <v>1</v>
      </c>
    </row>
    <row r="195" spans="1:23">
      <c r="A195">
        <v>30633</v>
      </c>
      <c r="B195">
        <v>1</v>
      </c>
      <c r="C195">
        <v>23</v>
      </c>
      <c r="D195" t="s">
        <v>106</v>
      </c>
      <c r="E195">
        <v>1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62</v>
      </c>
      <c r="R195">
        <v>16</v>
      </c>
      <c r="S195">
        <v>22</v>
      </c>
      <c r="T195" t="s">
        <v>1074</v>
      </c>
      <c r="V195">
        <f t="shared" ref="V195:V258" si="3">COUNTIF(B195,1)</f>
        <v>1</v>
      </c>
      <c r="W195">
        <v>1</v>
      </c>
    </row>
    <row r="196" spans="1:23">
      <c r="A196">
        <v>32740</v>
      </c>
      <c r="B196">
        <v>0</v>
      </c>
      <c r="C196">
        <v>22</v>
      </c>
      <c r="D196" t="s">
        <v>203</v>
      </c>
      <c r="E196">
        <v>1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1</v>
      </c>
      <c r="M196">
        <v>0</v>
      </c>
      <c r="N196">
        <v>0</v>
      </c>
      <c r="O196">
        <v>0</v>
      </c>
      <c r="P196">
        <v>0</v>
      </c>
      <c r="Q196">
        <v>62</v>
      </c>
      <c r="R196">
        <v>17</v>
      </c>
      <c r="S196">
        <v>19</v>
      </c>
      <c r="T196" t="s">
        <v>1074</v>
      </c>
      <c r="V196">
        <f t="shared" si="3"/>
        <v>0</v>
      </c>
      <c r="W196">
        <v>1</v>
      </c>
    </row>
    <row r="197" spans="1:23">
      <c r="A197">
        <v>31535</v>
      </c>
      <c r="B197">
        <v>0</v>
      </c>
      <c r="C197">
        <v>22</v>
      </c>
      <c r="D197" t="s">
        <v>168</v>
      </c>
      <c r="E197">
        <v>1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60</v>
      </c>
      <c r="R197">
        <v>15</v>
      </c>
      <c r="S197">
        <v>17</v>
      </c>
      <c r="T197" t="s">
        <v>1074</v>
      </c>
      <c r="V197">
        <f t="shared" si="3"/>
        <v>0</v>
      </c>
      <c r="W197">
        <v>1</v>
      </c>
    </row>
    <row r="198" spans="1:23">
      <c r="A198">
        <v>30552</v>
      </c>
      <c r="B198">
        <v>0</v>
      </c>
      <c r="C198">
        <v>23</v>
      </c>
      <c r="D198" t="s">
        <v>101</v>
      </c>
      <c r="E198">
        <v>1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1</v>
      </c>
      <c r="Q198">
        <v>64</v>
      </c>
      <c r="R198">
        <v>18</v>
      </c>
      <c r="S198">
        <v>19</v>
      </c>
      <c r="T198" t="s">
        <v>1074</v>
      </c>
      <c r="V198">
        <f t="shared" si="3"/>
        <v>0</v>
      </c>
      <c r="W198">
        <v>1</v>
      </c>
    </row>
    <row r="199" spans="1:23">
      <c r="A199">
        <v>35401</v>
      </c>
      <c r="B199">
        <v>0</v>
      </c>
      <c r="C199">
        <v>24</v>
      </c>
      <c r="D199" t="s">
        <v>298</v>
      </c>
      <c r="E199">
        <v>1</v>
      </c>
      <c r="F199">
        <v>1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65</v>
      </c>
      <c r="R199">
        <v>18</v>
      </c>
      <c r="S199">
        <v>15</v>
      </c>
      <c r="T199" t="s">
        <v>1074</v>
      </c>
      <c r="V199">
        <f t="shared" si="3"/>
        <v>0</v>
      </c>
      <c r="W199">
        <v>1</v>
      </c>
    </row>
    <row r="200" spans="1:23">
      <c r="A200">
        <v>33135</v>
      </c>
      <c r="B200">
        <v>0</v>
      </c>
      <c r="C200">
        <v>22</v>
      </c>
      <c r="D200" t="s">
        <v>219</v>
      </c>
      <c r="E200">
        <v>1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1</v>
      </c>
      <c r="N200">
        <v>0</v>
      </c>
      <c r="O200">
        <v>0</v>
      </c>
      <c r="P200">
        <v>0</v>
      </c>
      <c r="Q200">
        <v>67</v>
      </c>
      <c r="R200">
        <v>22</v>
      </c>
      <c r="S200">
        <v>19</v>
      </c>
      <c r="T200" t="s">
        <v>1074</v>
      </c>
      <c r="V200">
        <f t="shared" si="3"/>
        <v>0</v>
      </c>
      <c r="W200">
        <v>1</v>
      </c>
    </row>
    <row r="201" spans="1:23">
      <c r="A201">
        <v>31471</v>
      </c>
      <c r="B201">
        <v>0</v>
      </c>
      <c r="C201">
        <v>23</v>
      </c>
      <c r="D201" t="s">
        <v>165</v>
      </c>
      <c r="E201">
        <v>1</v>
      </c>
      <c r="F201">
        <v>0</v>
      </c>
      <c r="G201">
        <v>0</v>
      </c>
      <c r="H201">
        <v>0</v>
      </c>
      <c r="I201">
        <v>0</v>
      </c>
      <c r="J201">
        <v>1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65</v>
      </c>
      <c r="R201">
        <v>17</v>
      </c>
      <c r="S201">
        <v>19</v>
      </c>
      <c r="T201" t="s">
        <v>1074</v>
      </c>
      <c r="V201">
        <f t="shared" si="3"/>
        <v>0</v>
      </c>
      <c r="W201">
        <v>1</v>
      </c>
    </row>
    <row r="202" spans="1:23">
      <c r="A202">
        <v>33580</v>
      </c>
      <c r="B202">
        <v>0</v>
      </c>
      <c r="C202">
        <v>23</v>
      </c>
      <c r="D202" t="s">
        <v>233</v>
      </c>
      <c r="E202">
        <v>1</v>
      </c>
      <c r="F202">
        <v>0</v>
      </c>
      <c r="G202">
        <v>0</v>
      </c>
      <c r="H202">
        <v>0</v>
      </c>
      <c r="I202">
        <v>0</v>
      </c>
      <c r="J202">
        <v>1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56</v>
      </c>
      <c r="R202">
        <v>10</v>
      </c>
      <c r="S202">
        <v>10</v>
      </c>
      <c r="T202" t="s">
        <v>1074</v>
      </c>
      <c r="V202">
        <f t="shared" si="3"/>
        <v>0</v>
      </c>
      <c r="W202">
        <v>1</v>
      </c>
    </row>
    <row r="203" spans="1:23">
      <c r="A203">
        <v>30947</v>
      </c>
      <c r="B203">
        <v>0</v>
      </c>
      <c r="C203">
        <v>26</v>
      </c>
      <c r="D203" t="s">
        <v>196</v>
      </c>
      <c r="E203">
        <v>1</v>
      </c>
      <c r="F203">
        <v>0</v>
      </c>
      <c r="G203">
        <v>0</v>
      </c>
      <c r="H203">
        <v>0</v>
      </c>
      <c r="I203">
        <v>0</v>
      </c>
      <c r="J203">
        <v>1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75</v>
      </c>
      <c r="R203">
        <v>28</v>
      </c>
      <c r="S203">
        <v>27</v>
      </c>
      <c r="T203" t="s">
        <v>1074</v>
      </c>
      <c r="V203">
        <f t="shared" si="3"/>
        <v>0</v>
      </c>
      <c r="W203">
        <v>1</v>
      </c>
    </row>
    <row r="204" spans="1:23">
      <c r="A204">
        <v>30723</v>
      </c>
      <c r="B204">
        <v>0</v>
      </c>
      <c r="C204">
        <v>26</v>
      </c>
      <c r="D204" t="s">
        <v>78</v>
      </c>
      <c r="E204">
        <v>1</v>
      </c>
      <c r="F204">
        <v>1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77</v>
      </c>
      <c r="R204">
        <v>28</v>
      </c>
      <c r="S204">
        <v>30</v>
      </c>
      <c r="T204" t="s">
        <v>1074</v>
      </c>
      <c r="V204">
        <f t="shared" si="3"/>
        <v>0</v>
      </c>
      <c r="W204">
        <v>1</v>
      </c>
    </row>
    <row r="205" spans="1:23">
      <c r="A205">
        <v>35060</v>
      </c>
      <c r="B205">
        <v>0</v>
      </c>
      <c r="C205">
        <v>25</v>
      </c>
      <c r="D205" t="s">
        <v>107</v>
      </c>
      <c r="E205">
        <v>1</v>
      </c>
      <c r="F205">
        <v>1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74</v>
      </c>
      <c r="R205">
        <v>26</v>
      </c>
      <c r="S205">
        <v>31</v>
      </c>
      <c r="T205" t="s">
        <v>1074</v>
      </c>
      <c r="V205">
        <f t="shared" si="3"/>
        <v>0</v>
      </c>
      <c r="W205">
        <v>1</v>
      </c>
    </row>
    <row r="206" spans="1:23">
      <c r="A206">
        <v>30639</v>
      </c>
      <c r="B206">
        <v>0</v>
      </c>
      <c r="C206">
        <v>25</v>
      </c>
      <c r="D206" t="s">
        <v>107</v>
      </c>
      <c r="E206">
        <v>1</v>
      </c>
      <c r="F206">
        <v>1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75</v>
      </c>
      <c r="R206">
        <v>28</v>
      </c>
      <c r="S206">
        <v>26</v>
      </c>
      <c r="T206" t="s">
        <v>1074</v>
      </c>
      <c r="V206">
        <f t="shared" si="3"/>
        <v>0</v>
      </c>
      <c r="W206">
        <v>1</v>
      </c>
    </row>
    <row r="207" spans="1:23">
      <c r="A207">
        <v>35217</v>
      </c>
      <c r="B207">
        <v>0</v>
      </c>
      <c r="C207">
        <v>25</v>
      </c>
      <c r="D207" t="s">
        <v>78</v>
      </c>
      <c r="E207">
        <v>1</v>
      </c>
      <c r="F207">
        <v>1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78</v>
      </c>
      <c r="R207">
        <v>30</v>
      </c>
      <c r="S207">
        <v>30</v>
      </c>
      <c r="T207" t="s">
        <v>1075</v>
      </c>
      <c r="V207">
        <f t="shared" si="3"/>
        <v>0</v>
      </c>
      <c r="W207">
        <v>1</v>
      </c>
    </row>
    <row r="208" spans="1:23">
      <c r="A208">
        <v>30683</v>
      </c>
      <c r="B208">
        <v>1</v>
      </c>
      <c r="C208">
        <v>24</v>
      </c>
      <c r="D208" t="s">
        <v>107</v>
      </c>
      <c r="E208">
        <v>1</v>
      </c>
      <c r="F208">
        <v>1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75</v>
      </c>
      <c r="R208">
        <v>29</v>
      </c>
      <c r="S208">
        <v>26</v>
      </c>
      <c r="T208" t="s">
        <v>1074</v>
      </c>
      <c r="V208">
        <f t="shared" si="3"/>
        <v>1</v>
      </c>
      <c r="W208">
        <v>1</v>
      </c>
    </row>
    <row r="209" spans="1:23">
      <c r="A209">
        <v>31190</v>
      </c>
      <c r="B209">
        <v>0</v>
      </c>
      <c r="C209">
        <v>24</v>
      </c>
      <c r="D209" t="s">
        <v>78</v>
      </c>
      <c r="E209">
        <v>1</v>
      </c>
      <c r="F209">
        <v>1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74</v>
      </c>
      <c r="R209">
        <v>27</v>
      </c>
      <c r="S209">
        <v>27</v>
      </c>
      <c r="T209" t="s">
        <v>1074</v>
      </c>
      <c r="V209">
        <f t="shared" si="3"/>
        <v>0</v>
      </c>
      <c r="W209">
        <v>1</v>
      </c>
    </row>
    <row r="210" spans="1:23">
      <c r="A210">
        <v>30164</v>
      </c>
      <c r="B210">
        <v>0</v>
      </c>
      <c r="C210">
        <v>24</v>
      </c>
      <c r="D210" t="s">
        <v>78</v>
      </c>
      <c r="E210">
        <v>1</v>
      </c>
      <c r="F210">
        <v>1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77</v>
      </c>
      <c r="R210">
        <v>34</v>
      </c>
      <c r="S210">
        <v>24</v>
      </c>
      <c r="T210" t="s">
        <v>1075</v>
      </c>
      <c r="V210">
        <f t="shared" si="3"/>
        <v>0</v>
      </c>
      <c r="W210">
        <v>1</v>
      </c>
    </row>
    <row r="211" spans="1:23">
      <c r="A211">
        <v>30696</v>
      </c>
      <c r="B211">
        <v>1</v>
      </c>
      <c r="C211">
        <v>24</v>
      </c>
      <c r="D211" t="s">
        <v>107</v>
      </c>
      <c r="E211">
        <v>1</v>
      </c>
      <c r="F211">
        <v>1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82</v>
      </c>
      <c r="R211">
        <v>31</v>
      </c>
      <c r="S211">
        <v>25</v>
      </c>
      <c r="T211" t="s">
        <v>1075</v>
      </c>
      <c r="V211">
        <f t="shared" si="3"/>
        <v>1</v>
      </c>
      <c r="W211">
        <v>1</v>
      </c>
    </row>
    <row r="212" spans="1:23">
      <c r="A212">
        <v>34431</v>
      </c>
      <c r="B212">
        <v>1</v>
      </c>
      <c r="C212">
        <v>24</v>
      </c>
      <c r="D212" t="s">
        <v>107</v>
      </c>
      <c r="E212">
        <v>1</v>
      </c>
      <c r="F212">
        <v>1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76</v>
      </c>
      <c r="R212">
        <v>28</v>
      </c>
      <c r="S212">
        <v>29</v>
      </c>
      <c r="T212" t="s">
        <v>1074</v>
      </c>
      <c r="V212">
        <f t="shared" si="3"/>
        <v>1</v>
      </c>
      <c r="W212">
        <v>1</v>
      </c>
    </row>
    <row r="213" spans="1:23">
      <c r="A213">
        <v>33205</v>
      </c>
      <c r="B213">
        <v>0</v>
      </c>
      <c r="C213">
        <v>24</v>
      </c>
      <c r="D213" t="s">
        <v>78</v>
      </c>
      <c r="E213">
        <v>1</v>
      </c>
      <c r="F213">
        <v>1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73</v>
      </c>
      <c r="R213">
        <v>24</v>
      </c>
      <c r="S213">
        <v>27</v>
      </c>
      <c r="T213" t="s">
        <v>1074</v>
      </c>
      <c r="V213">
        <f t="shared" si="3"/>
        <v>0</v>
      </c>
      <c r="W213">
        <v>1</v>
      </c>
    </row>
    <row r="214" spans="1:23">
      <c r="A214">
        <v>30688</v>
      </c>
      <c r="B214">
        <v>1</v>
      </c>
      <c r="C214">
        <v>24</v>
      </c>
      <c r="D214" t="s">
        <v>78</v>
      </c>
      <c r="E214">
        <v>1</v>
      </c>
      <c r="F214">
        <v>1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80</v>
      </c>
      <c r="R214">
        <v>32</v>
      </c>
      <c r="S214">
        <v>24</v>
      </c>
      <c r="T214" t="s">
        <v>1075</v>
      </c>
      <c r="V214">
        <f t="shared" si="3"/>
        <v>1</v>
      </c>
      <c r="W214">
        <v>1</v>
      </c>
    </row>
    <row r="215" spans="1:23">
      <c r="A215">
        <v>31722</v>
      </c>
      <c r="B215">
        <v>0</v>
      </c>
      <c r="C215">
        <v>24</v>
      </c>
      <c r="D215" t="s">
        <v>107</v>
      </c>
      <c r="E215">
        <v>1</v>
      </c>
      <c r="F215">
        <v>1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74</v>
      </c>
      <c r="R215">
        <v>23</v>
      </c>
      <c r="S215">
        <v>27</v>
      </c>
      <c r="T215" t="s">
        <v>1074</v>
      </c>
      <c r="V215">
        <f t="shared" si="3"/>
        <v>0</v>
      </c>
      <c r="W215">
        <v>1</v>
      </c>
    </row>
    <row r="216" spans="1:23">
      <c r="A216">
        <v>32943</v>
      </c>
      <c r="B216">
        <v>0</v>
      </c>
      <c r="C216">
        <v>23</v>
      </c>
      <c r="D216" t="s">
        <v>107</v>
      </c>
      <c r="E216">
        <v>1</v>
      </c>
      <c r="F216">
        <v>1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76</v>
      </c>
      <c r="R216">
        <v>28</v>
      </c>
      <c r="S216">
        <v>26</v>
      </c>
      <c r="T216" t="s">
        <v>1074</v>
      </c>
      <c r="V216">
        <f t="shared" si="3"/>
        <v>0</v>
      </c>
      <c r="W216">
        <v>1</v>
      </c>
    </row>
    <row r="217" spans="1:23">
      <c r="A217">
        <v>32483</v>
      </c>
      <c r="B217">
        <v>1</v>
      </c>
      <c r="C217">
        <v>22</v>
      </c>
      <c r="D217" t="s">
        <v>107</v>
      </c>
      <c r="E217">
        <v>1</v>
      </c>
      <c r="F217">
        <v>1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77</v>
      </c>
      <c r="R217">
        <v>34</v>
      </c>
      <c r="S217">
        <v>23</v>
      </c>
      <c r="T217" t="s">
        <v>1075</v>
      </c>
      <c r="V217">
        <f t="shared" si="3"/>
        <v>1</v>
      </c>
      <c r="W217">
        <v>1</v>
      </c>
    </row>
    <row r="218" spans="1:23">
      <c r="A218">
        <v>30612</v>
      </c>
      <c r="B218">
        <v>0</v>
      </c>
      <c r="C218">
        <v>20</v>
      </c>
      <c r="D218" t="s">
        <v>107</v>
      </c>
      <c r="E218">
        <v>1</v>
      </c>
      <c r="F218">
        <v>1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76</v>
      </c>
      <c r="R218">
        <v>32</v>
      </c>
      <c r="S218">
        <v>27</v>
      </c>
      <c r="T218" t="s">
        <v>1075</v>
      </c>
      <c r="V218">
        <f t="shared" si="3"/>
        <v>0</v>
      </c>
      <c r="W218">
        <v>1</v>
      </c>
    </row>
    <row r="219" spans="1:23">
      <c r="A219">
        <v>32045</v>
      </c>
      <c r="B219">
        <v>0</v>
      </c>
      <c r="C219">
        <v>23</v>
      </c>
      <c r="D219" t="s">
        <v>186</v>
      </c>
      <c r="E219">
        <v>1</v>
      </c>
      <c r="F219">
        <v>1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77</v>
      </c>
      <c r="R219">
        <v>29</v>
      </c>
      <c r="S219">
        <v>23</v>
      </c>
      <c r="T219" t="s">
        <v>1074</v>
      </c>
      <c r="V219">
        <f t="shared" si="3"/>
        <v>0</v>
      </c>
      <c r="W219">
        <v>1</v>
      </c>
    </row>
    <row r="220" spans="1:23">
      <c r="A220">
        <v>34415</v>
      </c>
      <c r="B220">
        <v>1</v>
      </c>
      <c r="C220">
        <v>25</v>
      </c>
      <c r="D220" t="s">
        <v>272</v>
      </c>
      <c r="E220">
        <v>1</v>
      </c>
      <c r="F220">
        <v>1</v>
      </c>
      <c r="G220">
        <v>0</v>
      </c>
      <c r="H220">
        <v>0</v>
      </c>
      <c r="I220">
        <v>0</v>
      </c>
      <c r="J220">
        <v>0</v>
      </c>
      <c r="K220">
        <v>1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77</v>
      </c>
      <c r="R220">
        <v>29</v>
      </c>
      <c r="S220">
        <v>28</v>
      </c>
      <c r="T220" t="s">
        <v>1074</v>
      </c>
      <c r="V220">
        <f t="shared" si="3"/>
        <v>1</v>
      </c>
      <c r="W220">
        <v>1</v>
      </c>
    </row>
    <row r="221" spans="1:23">
      <c r="A221">
        <v>30658</v>
      </c>
      <c r="B221">
        <v>1</v>
      </c>
      <c r="C221">
        <v>25</v>
      </c>
      <c r="D221" t="s">
        <v>111</v>
      </c>
      <c r="E221">
        <v>1</v>
      </c>
      <c r="F221">
        <v>1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1</v>
      </c>
      <c r="M221">
        <v>0</v>
      </c>
      <c r="N221">
        <v>0</v>
      </c>
      <c r="O221">
        <v>0</v>
      </c>
      <c r="P221">
        <v>0</v>
      </c>
      <c r="Q221">
        <v>79</v>
      </c>
      <c r="R221">
        <v>33</v>
      </c>
      <c r="S221">
        <v>26</v>
      </c>
      <c r="T221" t="s">
        <v>1075</v>
      </c>
      <c r="V221">
        <f t="shared" si="3"/>
        <v>1</v>
      </c>
      <c r="W221">
        <v>1</v>
      </c>
    </row>
    <row r="222" spans="1:23">
      <c r="A222">
        <v>33773</v>
      </c>
      <c r="B222">
        <v>1</v>
      </c>
      <c r="C222">
        <v>24</v>
      </c>
      <c r="D222" t="s">
        <v>245</v>
      </c>
      <c r="E222">
        <v>1</v>
      </c>
      <c r="F222">
        <v>1</v>
      </c>
      <c r="G222">
        <v>1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77</v>
      </c>
      <c r="R222">
        <v>33</v>
      </c>
      <c r="S222">
        <v>26</v>
      </c>
      <c r="T222" t="s">
        <v>1075</v>
      </c>
      <c r="V222">
        <f t="shared" si="3"/>
        <v>1</v>
      </c>
      <c r="W222">
        <v>1</v>
      </c>
    </row>
    <row r="223" spans="1:23">
      <c r="A223">
        <v>30557</v>
      </c>
      <c r="B223">
        <v>0</v>
      </c>
      <c r="C223">
        <v>24</v>
      </c>
      <c r="D223" t="s">
        <v>98</v>
      </c>
      <c r="E223">
        <v>1</v>
      </c>
      <c r="F223">
        <v>1</v>
      </c>
      <c r="G223">
        <v>0</v>
      </c>
      <c r="H223">
        <v>1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76</v>
      </c>
      <c r="R223">
        <v>32</v>
      </c>
      <c r="S223">
        <v>22</v>
      </c>
      <c r="T223" t="s">
        <v>1075</v>
      </c>
      <c r="V223">
        <f t="shared" si="3"/>
        <v>0</v>
      </c>
      <c r="W223">
        <v>1</v>
      </c>
    </row>
    <row r="224" spans="1:23">
      <c r="A224">
        <v>30936</v>
      </c>
      <c r="B224">
        <v>0</v>
      </c>
      <c r="C224">
        <v>25</v>
      </c>
      <c r="D224" t="s">
        <v>137</v>
      </c>
      <c r="E224">
        <v>1</v>
      </c>
      <c r="F224">
        <v>1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1</v>
      </c>
      <c r="M224">
        <v>0</v>
      </c>
      <c r="N224">
        <v>0</v>
      </c>
      <c r="O224">
        <v>0</v>
      </c>
      <c r="P224">
        <v>0</v>
      </c>
      <c r="Q224">
        <v>79</v>
      </c>
      <c r="R224">
        <v>29</v>
      </c>
      <c r="S224">
        <v>24</v>
      </c>
      <c r="T224" t="s">
        <v>1074</v>
      </c>
      <c r="V224">
        <f t="shared" si="3"/>
        <v>0</v>
      </c>
      <c r="W224">
        <v>1</v>
      </c>
    </row>
    <row r="225" spans="1:23">
      <c r="A225">
        <v>33599</v>
      </c>
      <c r="B225">
        <v>1</v>
      </c>
      <c r="C225">
        <v>24</v>
      </c>
      <c r="D225" t="s">
        <v>235</v>
      </c>
      <c r="E225">
        <v>1</v>
      </c>
      <c r="F225">
        <v>1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1</v>
      </c>
      <c r="M225">
        <v>0</v>
      </c>
      <c r="N225">
        <v>0</v>
      </c>
      <c r="O225">
        <v>0</v>
      </c>
      <c r="P225">
        <v>0</v>
      </c>
      <c r="Q225">
        <v>78</v>
      </c>
      <c r="R225">
        <v>33</v>
      </c>
      <c r="S225">
        <v>24</v>
      </c>
      <c r="T225" t="s">
        <v>1075</v>
      </c>
      <c r="V225">
        <f t="shared" si="3"/>
        <v>1</v>
      </c>
      <c r="W225">
        <v>1</v>
      </c>
    </row>
    <row r="226" spans="1:23">
      <c r="A226">
        <v>30222</v>
      </c>
      <c r="B226">
        <v>0</v>
      </c>
      <c r="C226">
        <v>24</v>
      </c>
      <c r="D226" t="s">
        <v>84</v>
      </c>
      <c r="E226">
        <v>1</v>
      </c>
      <c r="F226">
        <v>1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1</v>
      </c>
      <c r="M226">
        <v>1</v>
      </c>
      <c r="N226">
        <v>0</v>
      </c>
      <c r="O226">
        <v>0</v>
      </c>
      <c r="P226">
        <v>0</v>
      </c>
      <c r="Q226">
        <v>80</v>
      </c>
      <c r="R226">
        <v>33</v>
      </c>
      <c r="S226">
        <v>27</v>
      </c>
      <c r="T226" t="s">
        <v>1075</v>
      </c>
      <c r="V226">
        <f t="shared" si="3"/>
        <v>0</v>
      </c>
      <c r="W226">
        <v>1</v>
      </c>
    </row>
    <row r="227" spans="1:23">
      <c r="A227">
        <v>34181</v>
      </c>
      <c r="B227">
        <v>0</v>
      </c>
      <c r="C227">
        <v>21</v>
      </c>
      <c r="D227" t="s">
        <v>260</v>
      </c>
      <c r="E227">
        <v>1</v>
      </c>
      <c r="F227">
        <v>1</v>
      </c>
      <c r="G227">
        <v>0</v>
      </c>
      <c r="H227">
        <v>0</v>
      </c>
      <c r="I227">
        <v>0</v>
      </c>
      <c r="J227">
        <v>0</v>
      </c>
      <c r="K227">
        <v>1</v>
      </c>
      <c r="L227">
        <v>1</v>
      </c>
      <c r="M227">
        <v>1</v>
      </c>
      <c r="N227">
        <v>0</v>
      </c>
      <c r="O227">
        <v>0</v>
      </c>
      <c r="P227">
        <v>0</v>
      </c>
      <c r="Q227">
        <v>74</v>
      </c>
      <c r="R227">
        <v>31</v>
      </c>
      <c r="S227">
        <v>25</v>
      </c>
      <c r="T227" t="s">
        <v>1075</v>
      </c>
      <c r="V227">
        <f t="shared" si="3"/>
        <v>0</v>
      </c>
      <c r="W227">
        <v>1</v>
      </c>
    </row>
    <row r="228" spans="1:23">
      <c r="A228">
        <v>30986</v>
      </c>
      <c r="B228">
        <v>0</v>
      </c>
      <c r="C228">
        <v>24</v>
      </c>
      <c r="D228" t="s">
        <v>133</v>
      </c>
      <c r="E228">
        <v>1</v>
      </c>
      <c r="F228">
        <v>1</v>
      </c>
      <c r="G228">
        <v>0</v>
      </c>
      <c r="H228">
        <v>1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75</v>
      </c>
      <c r="R228">
        <v>31</v>
      </c>
      <c r="S228">
        <v>28</v>
      </c>
      <c r="T228" t="s">
        <v>1075</v>
      </c>
      <c r="V228">
        <f t="shared" si="3"/>
        <v>0</v>
      </c>
      <c r="W228">
        <v>1</v>
      </c>
    </row>
    <row r="229" spans="1:23">
      <c r="A229">
        <v>30829</v>
      </c>
      <c r="B229">
        <v>0</v>
      </c>
      <c r="C229">
        <v>24</v>
      </c>
      <c r="D229" t="s">
        <v>127</v>
      </c>
      <c r="E229">
        <v>1</v>
      </c>
      <c r="F229">
        <v>1</v>
      </c>
      <c r="G229">
        <v>0</v>
      </c>
      <c r="H229">
        <v>1</v>
      </c>
      <c r="I229">
        <v>0</v>
      </c>
      <c r="J229">
        <v>0</v>
      </c>
      <c r="K229">
        <v>1</v>
      </c>
      <c r="L229">
        <v>1</v>
      </c>
      <c r="M229">
        <v>0</v>
      </c>
      <c r="N229">
        <v>0</v>
      </c>
      <c r="O229">
        <v>0</v>
      </c>
      <c r="P229">
        <v>0</v>
      </c>
      <c r="Q229">
        <v>74</v>
      </c>
      <c r="R229">
        <v>29</v>
      </c>
      <c r="S229">
        <v>24</v>
      </c>
      <c r="T229" t="s">
        <v>1074</v>
      </c>
      <c r="V229">
        <f t="shared" si="3"/>
        <v>0</v>
      </c>
      <c r="W229">
        <v>1</v>
      </c>
    </row>
    <row r="230" spans="1:23">
      <c r="A230">
        <v>33003</v>
      </c>
      <c r="B230">
        <v>0</v>
      </c>
      <c r="C230">
        <v>24</v>
      </c>
      <c r="D230" t="s">
        <v>215</v>
      </c>
      <c r="E230">
        <v>1</v>
      </c>
      <c r="F230">
        <v>1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1</v>
      </c>
      <c r="P230">
        <v>0</v>
      </c>
      <c r="Q230">
        <v>72</v>
      </c>
      <c r="R230">
        <v>25</v>
      </c>
      <c r="S230">
        <v>26</v>
      </c>
      <c r="T230" t="s">
        <v>1074</v>
      </c>
      <c r="V230">
        <f t="shared" si="3"/>
        <v>0</v>
      </c>
      <c r="W230">
        <v>1</v>
      </c>
    </row>
    <row r="231" spans="1:23">
      <c r="A231">
        <v>30817</v>
      </c>
      <c r="B231">
        <v>0</v>
      </c>
      <c r="C231">
        <v>24</v>
      </c>
      <c r="D231" t="s">
        <v>248</v>
      </c>
      <c r="E231">
        <v>1</v>
      </c>
      <c r="F231">
        <v>1</v>
      </c>
      <c r="G231">
        <v>1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1</v>
      </c>
      <c r="P231">
        <v>0</v>
      </c>
      <c r="Q231">
        <v>79</v>
      </c>
      <c r="R231">
        <v>31</v>
      </c>
      <c r="S231">
        <v>28</v>
      </c>
      <c r="T231" t="s">
        <v>1075</v>
      </c>
      <c r="V231">
        <f t="shared" si="3"/>
        <v>0</v>
      </c>
      <c r="W231">
        <v>1</v>
      </c>
    </row>
    <row r="232" spans="1:23">
      <c r="A232">
        <v>33912</v>
      </c>
      <c r="B232">
        <v>0</v>
      </c>
      <c r="C232">
        <v>24</v>
      </c>
      <c r="D232" t="s">
        <v>250</v>
      </c>
      <c r="E232">
        <v>1</v>
      </c>
      <c r="F232">
        <v>1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1</v>
      </c>
      <c r="M232">
        <v>0</v>
      </c>
      <c r="N232">
        <v>0</v>
      </c>
      <c r="O232">
        <v>0</v>
      </c>
      <c r="P232">
        <v>1</v>
      </c>
      <c r="Q232">
        <v>75</v>
      </c>
      <c r="R232">
        <v>26</v>
      </c>
      <c r="S232">
        <v>29</v>
      </c>
      <c r="T232" t="s">
        <v>1074</v>
      </c>
      <c r="V232">
        <f t="shared" si="3"/>
        <v>0</v>
      </c>
      <c r="W232">
        <v>1</v>
      </c>
    </row>
    <row r="233" spans="1:23">
      <c r="A233">
        <v>31165</v>
      </c>
      <c r="B233">
        <v>0</v>
      </c>
      <c r="C233">
        <v>24</v>
      </c>
      <c r="D233" t="s">
        <v>141</v>
      </c>
      <c r="E233">
        <v>1</v>
      </c>
      <c r="F233">
        <v>1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1</v>
      </c>
      <c r="M233">
        <v>0</v>
      </c>
      <c r="N233">
        <v>0</v>
      </c>
      <c r="O233">
        <v>0</v>
      </c>
      <c r="P233">
        <v>1</v>
      </c>
      <c r="Q233">
        <v>74</v>
      </c>
      <c r="R233">
        <v>28</v>
      </c>
      <c r="S233">
        <v>26</v>
      </c>
      <c r="T233" t="s">
        <v>1074</v>
      </c>
      <c r="V233">
        <f t="shared" si="3"/>
        <v>0</v>
      </c>
      <c r="W233">
        <v>1</v>
      </c>
    </row>
    <row r="234" spans="1:23">
      <c r="A234">
        <v>30327</v>
      </c>
      <c r="B234">
        <v>0</v>
      </c>
      <c r="C234">
        <v>25</v>
      </c>
      <c r="D234" t="s">
        <v>173</v>
      </c>
      <c r="E234">
        <v>1</v>
      </c>
      <c r="F234">
        <v>1</v>
      </c>
      <c r="G234">
        <v>0</v>
      </c>
      <c r="H234">
        <v>1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79</v>
      </c>
      <c r="R234">
        <v>30</v>
      </c>
      <c r="S234">
        <v>30</v>
      </c>
      <c r="T234" t="s">
        <v>1075</v>
      </c>
      <c r="V234">
        <f t="shared" si="3"/>
        <v>0</v>
      </c>
      <c r="W234">
        <v>1</v>
      </c>
    </row>
    <row r="235" spans="1:23">
      <c r="A235">
        <v>30558</v>
      </c>
      <c r="B235">
        <v>0</v>
      </c>
      <c r="C235">
        <v>21</v>
      </c>
      <c r="D235" t="s">
        <v>113</v>
      </c>
      <c r="E235">
        <v>1</v>
      </c>
      <c r="F235">
        <v>1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79</v>
      </c>
      <c r="R235">
        <v>28</v>
      </c>
      <c r="S235">
        <v>33</v>
      </c>
      <c r="T235" t="s">
        <v>1074</v>
      </c>
      <c r="V235">
        <f t="shared" si="3"/>
        <v>0</v>
      </c>
      <c r="W235">
        <v>1</v>
      </c>
    </row>
    <row r="236" spans="1:23">
      <c r="A236">
        <v>30386</v>
      </c>
      <c r="B236">
        <v>0</v>
      </c>
      <c r="C236">
        <v>24</v>
      </c>
      <c r="D236" t="s">
        <v>93</v>
      </c>
      <c r="E236">
        <v>1</v>
      </c>
      <c r="F236">
        <v>1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1</v>
      </c>
      <c r="M236">
        <v>0</v>
      </c>
      <c r="N236">
        <v>0</v>
      </c>
      <c r="O236">
        <v>0</v>
      </c>
      <c r="P236">
        <v>0</v>
      </c>
      <c r="Q236">
        <v>73</v>
      </c>
      <c r="R236">
        <v>29</v>
      </c>
      <c r="S236">
        <v>21</v>
      </c>
      <c r="T236" t="s">
        <v>1074</v>
      </c>
      <c r="V236">
        <f t="shared" si="3"/>
        <v>0</v>
      </c>
      <c r="W236">
        <v>1</v>
      </c>
    </row>
    <row r="237" spans="1:23">
      <c r="A237">
        <v>30611</v>
      </c>
      <c r="B237">
        <v>0</v>
      </c>
      <c r="C237">
        <v>22</v>
      </c>
      <c r="D237" t="s">
        <v>104</v>
      </c>
      <c r="E237">
        <v>1</v>
      </c>
      <c r="F237">
        <v>1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78</v>
      </c>
      <c r="R237">
        <v>30</v>
      </c>
      <c r="S237">
        <v>27</v>
      </c>
      <c r="T237" t="s">
        <v>1075</v>
      </c>
      <c r="V237">
        <f t="shared" si="3"/>
        <v>0</v>
      </c>
      <c r="W237">
        <v>1</v>
      </c>
    </row>
    <row r="238" spans="1:23">
      <c r="A238">
        <v>30792</v>
      </c>
      <c r="B238">
        <v>0</v>
      </c>
      <c r="C238">
        <v>24</v>
      </c>
      <c r="D238" t="s">
        <v>125</v>
      </c>
      <c r="E238">
        <v>1</v>
      </c>
      <c r="F238">
        <v>1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1</v>
      </c>
      <c r="M238">
        <v>0</v>
      </c>
      <c r="N238">
        <v>0</v>
      </c>
      <c r="O238">
        <v>0</v>
      </c>
      <c r="P238">
        <v>0</v>
      </c>
      <c r="Q238">
        <v>74</v>
      </c>
      <c r="R238">
        <v>28</v>
      </c>
      <c r="S238">
        <v>27</v>
      </c>
      <c r="T238" t="s">
        <v>1074</v>
      </c>
      <c r="V238">
        <f t="shared" si="3"/>
        <v>0</v>
      </c>
      <c r="W238">
        <v>1</v>
      </c>
    </row>
    <row r="239" spans="1:23">
      <c r="A239">
        <v>34556</v>
      </c>
      <c r="B239">
        <v>0</v>
      </c>
      <c r="C239">
        <v>22</v>
      </c>
      <c r="D239" t="s">
        <v>277</v>
      </c>
      <c r="E239">
        <v>1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77</v>
      </c>
      <c r="R239">
        <v>32</v>
      </c>
      <c r="S239">
        <v>30</v>
      </c>
      <c r="T239" t="s">
        <v>1075</v>
      </c>
      <c r="V239">
        <f t="shared" si="3"/>
        <v>0</v>
      </c>
      <c r="W239">
        <v>1</v>
      </c>
    </row>
    <row r="240" spans="1:23">
      <c r="A240">
        <v>33262</v>
      </c>
      <c r="B240">
        <v>1</v>
      </c>
      <c r="C240">
        <v>24</v>
      </c>
      <c r="D240" t="s">
        <v>223</v>
      </c>
      <c r="E240">
        <v>1</v>
      </c>
      <c r="F240">
        <v>1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77</v>
      </c>
      <c r="R240">
        <v>30</v>
      </c>
      <c r="S240">
        <v>28</v>
      </c>
      <c r="T240" t="s">
        <v>1075</v>
      </c>
      <c r="V240">
        <f t="shared" si="3"/>
        <v>1</v>
      </c>
      <c r="W240">
        <v>1</v>
      </c>
    </row>
    <row r="241" spans="1:23">
      <c r="A241">
        <v>32761</v>
      </c>
      <c r="B241">
        <v>0</v>
      </c>
      <c r="C241">
        <v>24</v>
      </c>
      <c r="D241" t="s">
        <v>205</v>
      </c>
      <c r="E241">
        <v>1</v>
      </c>
      <c r="F241">
        <v>1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1</v>
      </c>
      <c r="P241">
        <v>0</v>
      </c>
      <c r="Q241">
        <v>71</v>
      </c>
      <c r="R241">
        <v>25</v>
      </c>
      <c r="S241">
        <v>25</v>
      </c>
      <c r="T241" t="s">
        <v>1074</v>
      </c>
      <c r="V241">
        <f t="shared" si="3"/>
        <v>0</v>
      </c>
      <c r="W241">
        <v>1</v>
      </c>
    </row>
    <row r="242" spans="1:23">
      <c r="A242">
        <v>31252</v>
      </c>
      <c r="B242">
        <v>0</v>
      </c>
      <c r="C242">
        <v>22</v>
      </c>
      <c r="D242" t="s">
        <v>147</v>
      </c>
      <c r="E242">
        <v>1</v>
      </c>
      <c r="F242">
        <v>1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1</v>
      </c>
      <c r="M242">
        <v>0</v>
      </c>
      <c r="N242">
        <v>0</v>
      </c>
      <c r="O242">
        <v>0</v>
      </c>
      <c r="P242">
        <v>0</v>
      </c>
      <c r="Q242">
        <v>81</v>
      </c>
      <c r="R242">
        <v>31</v>
      </c>
      <c r="S242">
        <v>29</v>
      </c>
      <c r="T242" t="s">
        <v>1075</v>
      </c>
      <c r="V242">
        <f t="shared" si="3"/>
        <v>0</v>
      </c>
      <c r="W242">
        <v>1</v>
      </c>
    </row>
    <row r="243" spans="1:23">
      <c r="A243">
        <v>30438</v>
      </c>
      <c r="B243">
        <v>0</v>
      </c>
      <c r="C243">
        <v>23</v>
      </c>
      <c r="D243" t="s">
        <v>96</v>
      </c>
      <c r="E243">
        <v>1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1</v>
      </c>
      <c r="M243">
        <v>0</v>
      </c>
      <c r="N243">
        <v>0</v>
      </c>
      <c r="O243">
        <v>0</v>
      </c>
      <c r="P243">
        <v>0</v>
      </c>
      <c r="Q243">
        <v>68</v>
      </c>
      <c r="R243">
        <v>21</v>
      </c>
      <c r="S243">
        <v>28</v>
      </c>
      <c r="T243" t="s">
        <v>1074</v>
      </c>
      <c r="V243">
        <f t="shared" si="3"/>
        <v>0</v>
      </c>
      <c r="W243">
        <v>1</v>
      </c>
    </row>
    <row r="244" spans="1:23">
      <c r="A244">
        <v>31244</v>
      </c>
      <c r="B244">
        <v>0</v>
      </c>
      <c r="C244">
        <v>25</v>
      </c>
      <c r="D244" t="s">
        <v>145</v>
      </c>
      <c r="E244">
        <v>1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78</v>
      </c>
      <c r="R244">
        <v>30</v>
      </c>
      <c r="S244">
        <v>29</v>
      </c>
      <c r="T244" t="s">
        <v>1075</v>
      </c>
      <c r="V244">
        <f t="shared" si="3"/>
        <v>0</v>
      </c>
      <c r="W244">
        <v>1</v>
      </c>
    </row>
    <row r="245" spans="1:23">
      <c r="A245">
        <v>34244</v>
      </c>
      <c r="B245">
        <v>1</v>
      </c>
      <c r="C245">
        <v>23</v>
      </c>
      <c r="D245" t="s">
        <v>262</v>
      </c>
      <c r="E245">
        <v>1</v>
      </c>
      <c r="F245">
        <v>0</v>
      </c>
      <c r="G245">
        <v>0</v>
      </c>
      <c r="H245">
        <v>1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73</v>
      </c>
      <c r="R245">
        <v>27</v>
      </c>
      <c r="S245">
        <v>27</v>
      </c>
      <c r="T245" t="s">
        <v>1074</v>
      </c>
      <c r="V245">
        <f t="shared" si="3"/>
        <v>1</v>
      </c>
      <c r="W245">
        <v>1</v>
      </c>
    </row>
    <row r="246" spans="1:23">
      <c r="A246">
        <v>33268</v>
      </c>
      <c r="B246">
        <v>0</v>
      </c>
      <c r="C246">
        <v>23</v>
      </c>
      <c r="D246" t="s">
        <v>224</v>
      </c>
      <c r="E246">
        <v>1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75</v>
      </c>
      <c r="R246">
        <v>28</v>
      </c>
      <c r="S246">
        <v>25</v>
      </c>
      <c r="T246" t="s">
        <v>1074</v>
      </c>
      <c r="V246">
        <f t="shared" si="3"/>
        <v>0</v>
      </c>
      <c r="W246">
        <v>1</v>
      </c>
    </row>
    <row r="247" spans="1:23">
      <c r="A247">
        <v>30652</v>
      </c>
      <c r="B247">
        <v>0</v>
      </c>
      <c r="C247">
        <v>22</v>
      </c>
      <c r="D247" t="s">
        <v>109</v>
      </c>
      <c r="E247">
        <v>1</v>
      </c>
      <c r="F247">
        <v>0</v>
      </c>
      <c r="G247">
        <v>0</v>
      </c>
      <c r="H247">
        <v>0</v>
      </c>
      <c r="I247">
        <v>0</v>
      </c>
      <c r="J247">
        <v>1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79</v>
      </c>
      <c r="R247">
        <v>31</v>
      </c>
      <c r="S247">
        <v>31</v>
      </c>
      <c r="T247" t="s">
        <v>1075</v>
      </c>
      <c r="V247">
        <f t="shared" si="3"/>
        <v>0</v>
      </c>
      <c r="W247">
        <v>1</v>
      </c>
    </row>
    <row r="248" spans="1:23">
      <c r="A248">
        <v>32891</v>
      </c>
      <c r="B248">
        <v>0</v>
      </c>
      <c r="C248">
        <v>22</v>
      </c>
      <c r="D248" t="s">
        <v>209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76</v>
      </c>
      <c r="R248">
        <v>32</v>
      </c>
      <c r="S248">
        <v>25</v>
      </c>
      <c r="T248" t="s">
        <v>1075</v>
      </c>
      <c r="V248">
        <f t="shared" si="3"/>
        <v>0</v>
      </c>
      <c r="W248">
        <v>1</v>
      </c>
    </row>
    <row r="249" spans="1:23">
      <c r="A249">
        <v>32112</v>
      </c>
      <c r="B249">
        <v>0</v>
      </c>
      <c r="C249">
        <v>24</v>
      </c>
      <c r="D249" t="s">
        <v>190</v>
      </c>
      <c r="E249">
        <v>1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78</v>
      </c>
      <c r="R249">
        <v>30</v>
      </c>
      <c r="S249">
        <v>29</v>
      </c>
      <c r="T249" t="s">
        <v>1075</v>
      </c>
      <c r="V249">
        <f t="shared" si="3"/>
        <v>0</v>
      </c>
      <c r="W249">
        <v>1</v>
      </c>
    </row>
    <row r="250" spans="1:23">
      <c r="A250">
        <v>34338</v>
      </c>
      <c r="B250">
        <v>0</v>
      </c>
      <c r="C250">
        <v>23</v>
      </c>
      <c r="D250" t="s">
        <v>268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73</v>
      </c>
      <c r="R250">
        <v>23</v>
      </c>
      <c r="S250">
        <v>26</v>
      </c>
      <c r="T250" t="s">
        <v>1074</v>
      </c>
      <c r="V250">
        <f t="shared" si="3"/>
        <v>0</v>
      </c>
      <c r="W250">
        <v>1</v>
      </c>
    </row>
    <row r="251" spans="1:23">
      <c r="A251">
        <v>35037</v>
      </c>
      <c r="B251">
        <v>1</v>
      </c>
      <c r="C251">
        <v>27</v>
      </c>
      <c r="D251" t="s">
        <v>388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74</v>
      </c>
      <c r="R251">
        <v>27</v>
      </c>
      <c r="S251">
        <v>26</v>
      </c>
      <c r="T251" t="s">
        <v>1074</v>
      </c>
      <c r="V251">
        <f t="shared" si="3"/>
        <v>1</v>
      </c>
      <c r="W251">
        <v>1</v>
      </c>
    </row>
    <row r="252" spans="1:23">
      <c r="A252">
        <v>34259</v>
      </c>
      <c r="B252">
        <v>0</v>
      </c>
      <c r="C252">
        <v>27</v>
      </c>
      <c r="D252" t="s">
        <v>388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83</v>
      </c>
      <c r="R252">
        <v>34</v>
      </c>
      <c r="S252">
        <v>29</v>
      </c>
      <c r="T252" t="s">
        <v>1075</v>
      </c>
      <c r="V252">
        <f t="shared" si="3"/>
        <v>0</v>
      </c>
      <c r="W252">
        <v>1</v>
      </c>
    </row>
    <row r="253" spans="1:23">
      <c r="A253">
        <v>34265</v>
      </c>
      <c r="B253">
        <v>0</v>
      </c>
      <c r="C253">
        <v>27</v>
      </c>
      <c r="D253" t="s">
        <v>388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72</v>
      </c>
      <c r="R253">
        <v>27</v>
      </c>
      <c r="S253">
        <v>24</v>
      </c>
      <c r="T253" t="s">
        <v>1074</v>
      </c>
      <c r="V253">
        <f t="shared" si="3"/>
        <v>0</v>
      </c>
      <c r="W253">
        <v>1</v>
      </c>
    </row>
    <row r="254" spans="1:23">
      <c r="A254">
        <v>33845</v>
      </c>
      <c r="B254">
        <v>0</v>
      </c>
      <c r="C254">
        <v>27</v>
      </c>
      <c r="D254" t="s">
        <v>388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68</v>
      </c>
      <c r="R254">
        <v>25</v>
      </c>
      <c r="S254">
        <v>22</v>
      </c>
      <c r="T254" t="s">
        <v>1074</v>
      </c>
      <c r="V254">
        <f t="shared" si="3"/>
        <v>0</v>
      </c>
      <c r="W254">
        <v>1</v>
      </c>
    </row>
    <row r="255" spans="1:23">
      <c r="A255">
        <v>34436</v>
      </c>
      <c r="B255">
        <v>0</v>
      </c>
      <c r="C255">
        <v>27</v>
      </c>
      <c r="D255" t="s">
        <v>388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73</v>
      </c>
      <c r="R255">
        <v>27</v>
      </c>
      <c r="S255">
        <v>20</v>
      </c>
      <c r="T255" t="s">
        <v>1074</v>
      </c>
      <c r="V255">
        <f t="shared" si="3"/>
        <v>0</v>
      </c>
      <c r="W255">
        <v>1</v>
      </c>
    </row>
    <row r="256" spans="1:23">
      <c r="A256">
        <v>32878</v>
      </c>
      <c r="B256">
        <v>0</v>
      </c>
      <c r="C256">
        <v>27</v>
      </c>
      <c r="D256" t="s">
        <v>388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70</v>
      </c>
      <c r="R256">
        <v>23</v>
      </c>
      <c r="S256">
        <v>27</v>
      </c>
      <c r="T256" t="s">
        <v>1074</v>
      </c>
      <c r="V256">
        <f t="shared" si="3"/>
        <v>0</v>
      </c>
      <c r="W256">
        <v>1</v>
      </c>
    </row>
    <row r="257" spans="1:23">
      <c r="A257">
        <v>30538</v>
      </c>
      <c r="B257">
        <v>1</v>
      </c>
      <c r="C257">
        <v>27</v>
      </c>
      <c r="D257" t="s">
        <v>388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72</v>
      </c>
      <c r="R257">
        <v>25</v>
      </c>
      <c r="S257">
        <v>26</v>
      </c>
      <c r="T257" t="s">
        <v>1074</v>
      </c>
      <c r="V257">
        <f t="shared" si="3"/>
        <v>1</v>
      </c>
      <c r="W257">
        <v>1</v>
      </c>
    </row>
    <row r="258" spans="1:23">
      <c r="A258">
        <v>30903</v>
      </c>
      <c r="B258">
        <v>0</v>
      </c>
      <c r="C258">
        <v>26</v>
      </c>
      <c r="D258" t="s">
        <v>388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80</v>
      </c>
      <c r="R258">
        <v>34</v>
      </c>
      <c r="S258">
        <v>32</v>
      </c>
      <c r="T258" t="s">
        <v>1075</v>
      </c>
      <c r="V258">
        <f t="shared" si="3"/>
        <v>0</v>
      </c>
      <c r="W258">
        <v>1</v>
      </c>
    </row>
    <row r="259" spans="1:23">
      <c r="A259">
        <v>30726</v>
      </c>
      <c r="B259">
        <v>0</v>
      </c>
      <c r="C259">
        <v>26</v>
      </c>
      <c r="D259" t="s">
        <v>388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77</v>
      </c>
      <c r="R259">
        <v>33</v>
      </c>
      <c r="S259">
        <v>32</v>
      </c>
      <c r="T259" t="s">
        <v>1075</v>
      </c>
      <c r="V259">
        <f t="shared" ref="V259:V322" si="4">COUNTIF(B259,1)</f>
        <v>0</v>
      </c>
      <c r="W259">
        <v>1</v>
      </c>
    </row>
    <row r="260" spans="1:23">
      <c r="A260">
        <v>30473</v>
      </c>
      <c r="B260">
        <v>0</v>
      </c>
      <c r="C260">
        <v>26</v>
      </c>
      <c r="D260" t="s">
        <v>388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70</v>
      </c>
      <c r="R260">
        <v>21</v>
      </c>
      <c r="S260">
        <v>25</v>
      </c>
      <c r="T260" t="s">
        <v>1074</v>
      </c>
      <c r="V260">
        <f t="shared" si="4"/>
        <v>0</v>
      </c>
      <c r="W260">
        <v>1</v>
      </c>
    </row>
    <row r="261" spans="1:23">
      <c r="A261">
        <v>31182</v>
      </c>
      <c r="B261">
        <v>1</v>
      </c>
      <c r="C261">
        <v>26</v>
      </c>
      <c r="D261" t="s">
        <v>388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81</v>
      </c>
      <c r="R261">
        <v>32</v>
      </c>
      <c r="S261">
        <v>32</v>
      </c>
      <c r="T261" t="s">
        <v>1075</v>
      </c>
      <c r="V261">
        <f t="shared" si="4"/>
        <v>1</v>
      </c>
      <c r="W261">
        <v>1</v>
      </c>
    </row>
    <row r="262" spans="1:23">
      <c r="A262">
        <v>34445</v>
      </c>
      <c r="B262">
        <v>1</v>
      </c>
      <c r="C262">
        <v>26</v>
      </c>
      <c r="D262" t="s">
        <v>388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80</v>
      </c>
      <c r="R262">
        <v>33</v>
      </c>
      <c r="S262">
        <v>32</v>
      </c>
      <c r="T262" t="s">
        <v>1075</v>
      </c>
      <c r="V262">
        <f t="shared" si="4"/>
        <v>1</v>
      </c>
      <c r="W262">
        <v>1</v>
      </c>
    </row>
    <row r="263" spans="1:23">
      <c r="A263">
        <v>31830</v>
      </c>
      <c r="B263">
        <v>0</v>
      </c>
      <c r="C263">
        <v>26</v>
      </c>
      <c r="D263" t="s">
        <v>388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81</v>
      </c>
      <c r="R263">
        <v>35</v>
      </c>
      <c r="S263">
        <v>28</v>
      </c>
      <c r="T263" t="s">
        <v>1075</v>
      </c>
      <c r="V263">
        <f t="shared" si="4"/>
        <v>0</v>
      </c>
      <c r="W263">
        <v>1</v>
      </c>
    </row>
    <row r="264" spans="1:23">
      <c r="A264">
        <v>30881</v>
      </c>
      <c r="B264">
        <v>1</v>
      </c>
      <c r="C264">
        <v>26</v>
      </c>
      <c r="D264" t="s">
        <v>388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70</v>
      </c>
      <c r="R264">
        <v>26</v>
      </c>
      <c r="S264">
        <v>24</v>
      </c>
      <c r="T264" t="s">
        <v>1074</v>
      </c>
      <c r="V264">
        <f t="shared" si="4"/>
        <v>1</v>
      </c>
      <c r="W264">
        <v>1</v>
      </c>
    </row>
    <row r="265" spans="1:23">
      <c r="A265">
        <v>30424</v>
      </c>
      <c r="B265">
        <v>0</v>
      </c>
      <c r="C265">
        <v>26</v>
      </c>
      <c r="D265" t="s">
        <v>388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69</v>
      </c>
      <c r="R265">
        <v>21</v>
      </c>
      <c r="S265">
        <v>23</v>
      </c>
      <c r="T265" t="s">
        <v>1074</v>
      </c>
      <c r="V265">
        <f t="shared" si="4"/>
        <v>0</v>
      </c>
      <c r="W265">
        <v>1</v>
      </c>
    </row>
    <row r="266" spans="1:23">
      <c r="A266">
        <v>34509</v>
      </c>
      <c r="B266">
        <v>0</v>
      </c>
      <c r="C266">
        <v>26</v>
      </c>
      <c r="D266" t="s">
        <v>388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82</v>
      </c>
      <c r="R266">
        <v>33</v>
      </c>
      <c r="S266">
        <v>31</v>
      </c>
      <c r="T266" t="s">
        <v>1075</v>
      </c>
      <c r="V266">
        <f t="shared" si="4"/>
        <v>0</v>
      </c>
      <c r="W266">
        <v>1</v>
      </c>
    </row>
    <row r="267" spans="1:23">
      <c r="A267">
        <v>30421</v>
      </c>
      <c r="B267">
        <v>0</v>
      </c>
      <c r="C267">
        <v>26</v>
      </c>
      <c r="D267" t="s">
        <v>388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84</v>
      </c>
      <c r="R267">
        <v>38</v>
      </c>
      <c r="S267">
        <v>26</v>
      </c>
      <c r="T267" t="s">
        <v>1075</v>
      </c>
      <c r="V267">
        <f t="shared" si="4"/>
        <v>0</v>
      </c>
      <c r="W267">
        <v>1</v>
      </c>
    </row>
    <row r="268" spans="1:23">
      <c r="A268">
        <v>30896</v>
      </c>
      <c r="B268">
        <v>1</v>
      </c>
      <c r="C268">
        <v>26</v>
      </c>
      <c r="D268" t="s">
        <v>388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80</v>
      </c>
      <c r="R268">
        <v>34</v>
      </c>
      <c r="S268">
        <v>33</v>
      </c>
      <c r="T268" t="s">
        <v>1075</v>
      </c>
      <c r="V268">
        <f t="shared" si="4"/>
        <v>1</v>
      </c>
      <c r="W268">
        <v>1</v>
      </c>
    </row>
    <row r="269" spans="1:23">
      <c r="A269">
        <v>32936</v>
      </c>
      <c r="B269">
        <v>1</v>
      </c>
      <c r="C269">
        <v>26</v>
      </c>
      <c r="D269" t="s">
        <v>388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72</v>
      </c>
      <c r="R269">
        <v>26</v>
      </c>
      <c r="S269">
        <v>23</v>
      </c>
      <c r="T269" t="s">
        <v>1074</v>
      </c>
      <c r="V269">
        <f t="shared" si="4"/>
        <v>1</v>
      </c>
      <c r="W269">
        <v>1</v>
      </c>
    </row>
    <row r="270" spans="1:23">
      <c r="A270">
        <v>31354</v>
      </c>
      <c r="B270">
        <v>1</v>
      </c>
      <c r="C270">
        <v>26</v>
      </c>
      <c r="D270" t="s">
        <v>388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84</v>
      </c>
      <c r="R270">
        <v>35</v>
      </c>
      <c r="S270">
        <v>30</v>
      </c>
      <c r="T270" t="s">
        <v>1075</v>
      </c>
      <c r="V270">
        <f t="shared" si="4"/>
        <v>1</v>
      </c>
      <c r="W270">
        <v>1</v>
      </c>
    </row>
    <row r="271" spans="1:23">
      <c r="A271">
        <v>31427</v>
      </c>
      <c r="B271">
        <v>0</v>
      </c>
      <c r="C271">
        <v>26</v>
      </c>
      <c r="D271" t="s">
        <v>388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82</v>
      </c>
      <c r="R271">
        <v>37</v>
      </c>
      <c r="S271">
        <v>27</v>
      </c>
      <c r="T271" t="s">
        <v>1075</v>
      </c>
      <c r="V271">
        <f t="shared" si="4"/>
        <v>0</v>
      </c>
      <c r="W271">
        <v>1</v>
      </c>
    </row>
    <row r="272" spans="1:23">
      <c r="A272">
        <v>33077</v>
      </c>
      <c r="B272">
        <v>0</v>
      </c>
      <c r="C272">
        <v>26</v>
      </c>
      <c r="D272" t="s">
        <v>388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84</v>
      </c>
      <c r="R272">
        <v>35</v>
      </c>
      <c r="S272">
        <v>31</v>
      </c>
      <c r="T272" t="s">
        <v>1075</v>
      </c>
      <c r="V272">
        <f t="shared" si="4"/>
        <v>0</v>
      </c>
      <c r="W272">
        <v>1</v>
      </c>
    </row>
    <row r="273" spans="1:23">
      <c r="A273">
        <v>30460</v>
      </c>
      <c r="B273">
        <v>0</v>
      </c>
      <c r="C273">
        <v>26</v>
      </c>
      <c r="D273" t="s">
        <v>388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69</v>
      </c>
      <c r="R273">
        <v>24</v>
      </c>
      <c r="S273">
        <v>23</v>
      </c>
      <c r="T273" t="s">
        <v>1074</v>
      </c>
      <c r="V273">
        <f t="shared" si="4"/>
        <v>0</v>
      </c>
      <c r="W273">
        <v>1</v>
      </c>
    </row>
    <row r="274" spans="1:23">
      <c r="A274">
        <v>30499</v>
      </c>
      <c r="B274">
        <v>0</v>
      </c>
      <c r="C274">
        <v>26</v>
      </c>
      <c r="D274" t="s">
        <v>388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82</v>
      </c>
      <c r="R274">
        <v>32</v>
      </c>
      <c r="S274">
        <v>33</v>
      </c>
      <c r="T274" t="s">
        <v>1075</v>
      </c>
      <c r="V274">
        <f t="shared" si="4"/>
        <v>0</v>
      </c>
      <c r="W274">
        <v>1</v>
      </c>
    </row>
    <row r="275" spans="1:23">
      <c r="A275">
        <v>34681</v>
      </c>
      <c r="B275">
        <v>1</v>
      </c>
      <c r="C275">
        <v>25</v>
      </c>
      <c r="D275" t="s">
        <v>388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81</v>
      </c>
      <c r="R275">
        <v>34</v>
      </c>
      <c r="S275">
        <v>32</v>
      </c>
      <c r="T275" t="s">
        <v>1075</v>
      </c>
      <c r="V275">
        <f t="shared" si="4"/>
        <v>1</v>
      </c>
      <c r="W275">
        <v>1</v>
      </c>
    </row>
    <row r="276" spans="1:23">
      <c r="A276">
        <v>30431</v>
      </c>
      <c r="B276">
        <v>1</v>
      </c>
      <c r="C276">
        <v>25</v>
      </c>
      <c r="D276" t="s">
        <v>388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72</v>
      </c>
      <c r="R276">
        <v>27</v>
      </c>
      <c r="S276">
        <v>20</v>
      </c>
      <c r="T276" t="s">
        <v>1074</v>
      </c>
      <c r="V276">
        <f t="shared" si="4"/>
        <v>1</v>
      </c>
      <c r="W276">
        <v>1</v>
      </c>
    </row>
    <row r="277" spans="1:23">
      <c r="A277">
        <v>31444</v>
      </c>
      <c r="B277">
        <v>0</v>
      </c>
      <c r="C277">
        <v>25</v>
      </c>
      <c r="D277" t="s">
        <v>388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69</v>
      </c>
      <c r="R277">
        <v>20</v>
      </c>
      <c r="S277">
        <v>22</v>
      </c>
      <c r="T277" t="s">
        <v>1074</v>
      </c>
      <c r="V277">
        <f t="shared" si="4"/>
        <v>0</v>
      </c>
      <c r="W277">
        <v>1</v>
      </c>
    </row>
    <row r="278" spans="1:23">
      <c r="A278">
        <v>30772</v>
      </c>
      <c r="B278">
        <v>0</v>
      </c>
      <c r="C278">
        <v>25</v>
      </c>
      <c r="D278" t="s">
        <v>388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82</v>
      </c>
      <c r="R278">
        <v>31</v>
      </c>
      <c r="S278">
        <v>35</v>
      </c>
      <c r="T278" t="s">
        <v>1075</v>
      </c>
      <c r="V278">
        <f t="shared" si="4"/>
        <v>0</v>
      </c>
      <c r="W278">
        <v>1</v>
      </c>
    </row>
    <row r="279" spans="1:23">
      <c r="A279">
        <v>31211</v>
      </c>
      <c r="B279">
        <v>0</v>
      </c>
      <c r="C279">
        <v>25</v>
      </c>
      <c r="D279" t="s">
        <v>388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83</v>
      </c>
      <c r="R279">
        <v>36</v>
      </c>
      <c r="S279">
        <v>31</v>
      </c>
      <c r="T279" t="s">
        <v>1075</v>
      </c>
      <c r="V279">
        <f t="shared" si="4"/>
        <v>0</v>
      </c>
      <c r="W279">
        <v>1</v>
      </c>
    </row>
    <row r="280" spans="1:23">
      <c r="A280">
        <v>30535</v>
      </c>
      <c r="B280">
        <v>1</v>
      </c>
      <c r="C280">
        <v>25</v>
      </c>
      <c r="D280" t="s">
        <v>388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84</v>
      </c>
      <c r="R280">
        <v>37</v>
      </c>
      <c r="S280">
        <v>27</v>
      </c>
      <c r="T280" t="s">
        <v>1075</v>
      </c>
      <c r="V280">
        <f t="shared" si="4"/>
        <v>1</v>
      </c>
      <c r="W280">
        <v>1</v>
      </c>
    </row>
    <row r="281" spans="1:23">
      <c r="A281">
        <v>31323</v>
      </c>
      <c r="B281">
        <v>1</v>
      </c>
      <c r="C281">
        <v>25</v>
      </c>
      <c r="D281" t="s">
        <v>388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81</v>
      </c>
      <c r="R281">
        <v>34</v>
      </c>
      <c r="S281">
        <v>32</v>
      </c>
      <c r="T281" t="s">
        <v>1075</v>
      </c>
      <c r="V281">
        <f t="shared" si="4"/>
        <v>1</v>
      </c>
      <c r="W281">
        <v>1</v>
      </c>
    </row>
    <row r="282" spans="1:23">
      <c r="A282">
        <v>31222</v>
      </c>
      <c r="B282">
        <v>0</v>
      </c>
      <c r="C282">
        <v>25</v>
      </c>
      <c r="D282" t="s">
        <v>388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68</v>
      </c>
      <c r="R282">
        <v>23</v>
      </c>
      <c r="S282">
        <v>18</v>
      </c>
      <c r="T282" t="s">
        <v>1074</v>
      </c>
      <c r="V282">
        <f t="shared" si="4"/>
        <v>0</v>
      </c>
      <c r="W282">
        <v>1</v>
      </c>
    </row>
    <row r="283" spans="1:23">
      <c r="A283">
        <v>34140</v>
      </c>
      <c r="B283">
        <v>0</v>
      </c>
      <c r="C283">
        <v>25</v>
      </c>
      <c r="D283" t="s">
        <v>388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69</v>
      </c>
      <c r="R283">
        <v>24</v>
      </c>
      <c r="S283">
        <v>22</v>
      </c>
      <c r="T283" t="s">
        <v>1074</v>
      </c>
      <c r="V283">
        <f t="shared" si="4"/>
        <v>0</v>
      </c>
      <c r="W283">
        <v>1</v>
      </c>
    </row>
    <row r="284" spans="1:23">
      <c r="A284">
        <v>34595</v>
      </c>
      <c r="B284">
        <v>0</v>
      </c>
      <c r="C284">
        <v>25</v>
      </c>
      <c r="D284" t="s">
        <v>388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83</v>
      </c>
      <c r="R284">
        <v>33</v>
      </c>
      <c r="S284">
        <v>32</v>
      </c>
      <c r="T284" t="s">
        <v>1075</v>
      </c>
      <c r="V284">
        <f t="shared" si="4"/>
        <v>0</v>
      </c>
      <c r="W284">
        <v>1</v>
      </c>
    </row>
    <row r="285" spans="1:23">
      <c r="A285">
        <v>30546</v>
      </c>
      <c r="B285">
        <v>0</v>
      </c>
      <c r="C285">
        <v>25</v>
      </c>
      <c r="D285" t="s">
        <v>388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82</v>
      </c>
      <c r="R285">
        <v>35</v>
      </c>
      <c r="S285">
        <v>32</v>
      </c>
      <c r="T285" t="s">
        <v>1075</v>
      </c>
      <c r="V285">
        <f t="shared" si="4"/>
        <v>0</v>
      </c>
      <c r="W285">
        <v>1</v>
      </c>
    </row>
    <row r="286" spans="1:23">
      <c r="A286">
        <v>30591</v>
      </c>
      <c r="B286">
        <v>1</v>
      </c>
      <c r="C286">
        <v>25</v>
      </c>
      <c r="D286" t="s">
        <v>388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85</v>
      </c>
      <c r="R286">
        <v>35</v>
      </c>
      <c r="S286">
        <v>32</v>
      </c>
      <c r="T286" t="s">
        <v>1075</v>
      </c>
      <c r="V286">
        <f t="shared" si="4"/>
        <v>1</v>
      </c>
      <c r="W286">
        <v>1</v>
      </c>
    </row>
    <row r="287" spans="1:23">
      <c r="A287">
        <v>31379</v>
      </c>
      <c r="B287">
        <v>0</v>
      </c>
      <c r="C287">
        <v>25</v>
      </c>
      <c r="D287" t="s">
        <v>388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84</v>
      </c>
      <c r="R287">
        <v>38</v>
      </c>
      <c r="S287">
        <v>29</v>
      </c>
      <c r="T287" t="s">
        <v>1075</v>
      </c>
      <c r="V287">
        <f t="shared" si="4"/>
        <v>0</v>
      </c>
      <c r="W287">
        <v>1</v>
      </c>
    </row>
    <row r="288" spans="1:23">
      <c r="A288">
        <v>31064</v>
      </c>
      <c r="B288">
        <v>0</v>
      </c>
      <c r="C288">
        <v>25</v>
      </c>
      <c r="D288" t="s">
        <v>388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86</v>
      </c>
      <c r="R288">
        <v>36</v>
      </c>
      <c r="S288">
        <v>33</v>
      </c>
      <c r="T288" t="s">
        <v>1075</v>
      </c>
      <c r="V288">
        <f t="shared" si="4"/>
        <v>0</v>
      </c>
      <c r="W288">
        <v>1</v>
      </c>
    </row>
    <row r="289" spans="1:23">
      <c r="A289">
        <v>34740</v>
      </c>
      <c r="B289">
        <v>0</v>
      </c>
      <c r="C289">
        <v>25</v>
      </c>
      <c r="D289" t="s">
        <v>388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66</v>
      </c>
      <c r="R289">
        <v>19</v>
      </c>
      <c r="S289">
        <v>23</v>
      </c>
      <c r="T289" t="s">
        <v>1074</v>
      </c>
      <c r="V289">
        <f t="shared" si="4"/>
        <v>0</v>
      </c>
      <c r="W289">
        <v>1</v>
      </c>
    </row>
    <row r="290" spans="1:23">
      <c r="A290">
        <v>30393</v>
      </c>
      <c r="B290">
        <v>0</v>
      </c>
      <c r="C290">
        <v>25</v>
      </c>
      <c r="D290" t="s">
        <v>388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64</v>
      </c>
      <c r="R290">
        <v>19</v>
      </c>
      <c r="S290">
        <v>13</v>
      </c>
      <c r="T290" t="s">
        <v>1074</v>
      </c>
      <c r="V290">
        <f t="shared" si="4"/>
        <v>0</v>
      </c>
      <c r="W290">
        <v>1</v>
      </c>
    </row>
    <row r="291" spans="1:23">
      <c r="A291">
        <v>30419</v>
      </c>
      <c r="B291">
        <v>0</v>
      </c>
      <c r="C291">
        <v>25</v>
      </c>
      <c r="D291" t="s">
        <v>388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85</v>
      </c>
      <c r="R291">
        <v>40</v>
      </c>
      <c r="S291">
        <v>28</v>
      </c>
      <c r="T291" t="s">
        <v>1075</v>
      </c>
      <c r="V291">
        <f t="shared" si="4"/>
        <v>0</v>
      </c>
      <c r="W291">
        <v>1</v>
      </c>
    </row>
    <row r="292" spans="1:23">
      <c r="A292">
        <v>31945</v>
      </c>
      <c r="B292">
        <v>0</v>
      </c>
      <c r="C292">
        <v>25</v>
      </c>
      <c r="D292" t="s">
        <v>388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64</v>
      </c>
      <c r="R292">
        <v>19</v>
      </c>
      <c r="S292">
        <v>18</v>
      </c>
      <c r="T292" t="s">
        <v>1074</v>
      </c>
      <c r="V292">
        <f t="shared" si="4"/>
        <v>0</v>
      </c>
      <c r="W292">
        <v>1</v>
      </c>
    </row>
    <row r="293" spans="1:23">
      <c r="A293">
        <v>30303</v>
      </c>
      <c r="B293">
        <v>0</v>
      </c>
      <c r="C293">
        <v>25</v>
      </c>
      <c r="D293" t="s">
        <v>388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62</v>
      </c>
      <c r="R293">
        <v>16</v>
      </c>
      <c r="S293">
        <v>15</v>
      </c>
      <c r="T293" t="s">
        <v>1074</v>
      </c>
      <c r="V293">
        <f t="shared" si="4"/>
        <v>0</v>
      </c>
      <c r="W293">
        <v>1</v>
      </c>
    </row>
    <row r="294" spans="1:23">
      <c r="A294">
        <v>32455</v>
      </c>
      <c r="B294">
        <v>1</v>
      </c>
      <c r="C294">
        <v>25</v>
      </c>
      <c r="D294" t="s">
        <v>388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77</v>
      </c>
      <c r="R294">
        <v>32</v>
      </c>
      <c r="S294">
        <v>22</v>
      </c>
      <c r="T294" t="s">
        <v>1075</v>
      </c>
      <c r="V294">
        <f t="shared" si="4"/>
        <v>1</v>
      </c>
      <c r="W294">
        <v>1</v>
      </c>
    </row>
    <row r="295" spans="1:23">
      <c r="A295">
        <v>34743</v>
      </c>
      <c r="B295">
        <v>0</v>
      </c>
      <c r="C295">
        <v>25</v>
      </c>
      <c r="D295" t="s">
        <v>388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73</v>
      </c>
      <c r="R295">
        <v>25</v>
      </c>
      <c r="S295">
        <v>29</v>
      </c>
      <c r="T295" t="s">
        <v>1074</v>
      </c>
      <c r="V295">
        <f t="shared" si="4"/>
        <v>0</v>
      </c>
      <c r="W295">
        <v>1</v>
      </c>
    </row>
    <row r="296" spans="1:23">
      <c r="A296">
        <v>31270</v>
      </c>
      <c r="B296">
        <v>0</v>
      </c>
      <c r="C296">
        <v>25</v>
      </c>
      <c r="D296" t="s">
        <v>388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75</v>
      </c>
      <c r="R296">
        <v>28</v>
      </c>
      <c r="S296">
        <v>29</v>
      </c>
      <c r="T296" t="s">
        <v>1074</v>
      </c>
      <c r="V296">
        <f t="shared" si="4"/>
        <v>0</v>
      </c>
      <c r="W296">
        <v>1</v>
      </c>
    </row>
    <row r="297" spans="1:23">
      <c r="A297">
        <v>32923</v>
      </c>
      <c r="B297">
        <v>0</v>
      </c>
      <c r="C297">
        <v>25</v>
      </c>
      <c r="D297" t="s">
        <v>388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77</v>
      </c>
      <c r="R297">
        <v>31</v>
      </c>
      <c r="S297">
        <v>26</v>
      </c>
      <c r="T297" t="s">
        <v>1075</v>
      </c>
      <c r="V297">
        <f t="shared" si="4"/>
        <v>0</v>
      </c>
      <c r="W297">
        <v>1</v>
      </c>
    </row>
    <row r="298" spans="1:23">
      <c r="A298">
        <v>31453</v>
      </c>
      <c r="B298">
        <v>1</v>
      </c>
      <c r="C298">
        <v>25</v>
      </c>
      <c r="D298" t="s">
        <v>388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76</v>
      </c>
      <c r="R298">
        <v>29</v>
      </c>
      <c r="S298">
        <v>28</v>
      </c>
      <c r="T298" t="s">
        <v>1074</v>
      </c>
      <c r="V298">
        <f t="shared" si="4"/>
        <v>1</v>
      </c>
      <c r="W298">
        <v>1</v>
      </c>
    </row>
    <row r="299" spans="1:23">
      <c r="A299">
        <v>34366</v>
      </c>
      <c r="B299">
        <v>0</v>
      </c>
      <c r="C299">
        <v>25</v>
      </c>
      <c r="D299" t="s">
        <v>388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73</v>
      </c>
      <c r="R299">
        <v>28</v>
      </c>
      <c r="S299">
        <v>23</v>
      </c>
      <c r="T299" t="s">
        <v>1074</v>
      </c>
      <c r="V299">
        <f t="shared" si="4"/>
        <v>0</v>
      </c>
      <c r="W299">
        <v>1</v>
      </c>
    </row>
    <row r="300" spans="1:23">
      <c r="A300">
        <v>30990</v>
      </c>
      <c r="B300">
        <v>0</v>
      </c>
      <c r="C300">
        <v>25</v>
      </c>
      <c r="D300" t="s">
        <v>388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76</v>
      </c>
      <c r="R300">
        <v>32</v>
      </c>
      <c r="S300">
        <v>24</v>
      </c>
      <c r="T300" t="s">
        <v>1075</v>
      </c>
      <c r="V300">
        <f t="shared" si="4"/>
        <v>0</v>
      </c>
      <c r="W300">
        <v>1</v>
      </c>
    </row>
    <row r="301" spans="1:23">
      <c r="A301">
        <v>31759</v>
      </c>
      <c r="B301">
        <v>1</v>
      </c>
      <c r="C301">
        <v>24</v>
      </c>
      <c r="D301" t="s">
        <v>388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78</v>
      </c>
      <c r="R301">
        <v>28</v>
      </c>
      <c r="S301">
        <v>30</v>
      </c>
      <c r="T301" t="s">
        <v>1074</v>
      </c>
      <c r="V301">
        <f t="shared" si="4"/>
        <v>1</v>
      </c>
      <c r="W301">
        <v>1</v>
      </c>
    </row>
    <row r="302" spans="1:23">
      <c r="A302">
        <v>30403</v>
      </c>
      <c r="B302">
        <v>0</v>
      </c>
      <c r="C302">
        <v>24</v>
      </c>
      <c r="D302" t="s">
        <v>388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65</v>
      </c>
      <c r="R302">
        <v>22</v>
      </c>
      <c r="S302">
        <v>27</v>
      </c>
      <c r="T302" t="s">
        <v>1074</v>
      </c>
      <c r="V302">
        <f t="shared" si="4"/>
        <v>0</v>
      </c>
      <c r="W302">
        <v>1</v>
      </c>
    </row>
    <row r="303" spans="1:23">
      <c r="A303">
        <v>30727</v>
      </c>
      <c r="B303">
        <v>1</v>
      </c>
      <c r="C303">
        <v>24</v>
      </c>
      <c r="D303" t="s">
        <v>388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76</v>
      </c>
      <c r="R303">
        <v>28</v>
      </c>
      <c r="S303">
        <v>28</v>
      </c>
      <c r="T303" t="s">
        <v>1074</v>
      </c>
      <c r="V303">
        <f t="shared" si="4"/>
        <v>1</v>
      </c>
      <c r="W303">
        <v>1</v>
      </c>
    </row>
    <row r="304" spans="1:23">
      <c r="A304">
        <v>30779</v>
      </c>
      <c r="B304">
        <v>1</v>
      </c>
      <c r="C304">
        <v>24</v>
      </c>
      <c r="D304" t="s">
        <v>388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77</v>
      </c>
      <c r="R304">
        <v>28</v>
      </c>
      <c r="S304">
        <v>29</v>
      </c>
      <c r="T304" t="s">
        <v>1074</v>
      </c>
      <c r="V304">
        <f t="shared" si="4"/>
        <v>1</v>
      </c>
      <c r="W304">
        <v>1</v>
      </c>
    </row>
    <row r="305" spans="1:23">
      <c r="A305">
        <v>30827</v>
      </c>
      <c r="B305">
        <v>1</v>
      </c>
      <c r="C305">
        <v>24</v>
      </c>
      <c r="D305" t="s">
        <v>388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76</v>
      </c>
      <c r="R305">
        <v>30</v>
      </c>
      <c r="S305">
        <v>26</v>
      </c>
      <c r="T305" t="s">
        <v>1075</v>
      </c>
      <c r="V305">
        <f t="shared" si="4"/>
        <v>1</v>
      </c>
      <c r="W305">
        <v>1</v>
      </c>
    </row>
    <row r="306" spans="1:23">
      <c r="A306">
        <v>30935</v>
      </c>
      <c r="B306">
        <v>1</v>
      </c>
      <c r="C306">
        <v>24</v>
      </c>
      <c r="D306" t="s">
        <v>388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72</v>
      </c>
      <c r="R306">
        <v>26</v>
      </c>
      <c r="S306">
        <v>27</v>
      </c>
      <c r="T306" t="s">
        <v>1074</v>
      </c>
      <c r="V306">
        <f t="shared" si="4"/>
        <v>1</v>
      </c>
      <c r="W306">
        <v>1</v>
      </c>
    </row>
    <row r="307" spans="1:23">
      <c r="A307">
        <v>33747</v>
      </c>
      <c r="B307">
        <v>0</v>
      </c>
      <c r="C307">
        <v>24</v>
      </c>
      <c r="D307" t="s">
        <v>388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77</v>
      </c>
      <c r="R307">
        <v>27</v>
      </c>
      <c r="S307">
        <v>31</v>
      </c>
      <c r="T307" t="s">
        <v>1074</v>
      </c>
      <c r="V307">
        <f t="shared" si="4"/>
        <v>0</v>
      </c>
      <c r="W307">
        <v>1</v>
      </c>
    </row>
    <row r="308" spans="1:23">
      <c r="A308">
        <v>33256</v>
      </c>
      <c r="B308">
        <v>0</v>
      </c>
      <c r="C308">
        <v>24</v>
      </c>
      <c r="D308" t="s">
        <v>388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77</v>
      </c>
      <c r="R308">
        <v>34</v>
      </c>
      <c r="S308">
        <v>24</v>
      </c>
      <c r="T308" t="s">
        <v>1075</v>
      </c>
      <c r="V308">
        <f t="shared" si="4"/>
        <v>0</v>
      </c>
      <c r="W308">
        <v>1</v>
      </c>
    </row>
    <row r="309" spans="1:23">
      <c r="A309">
        <v>31091</v>
      </c>
      <c r="B309">
        <v>0</v>
      </c>
      <c r="C309">
        <v>24</v>
      </c>
      <c r="D309" t="s">
        <v>388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74</v>
      </c>
      <c r="R309">
        <v>29</v>
      </c>
      <c r="S309">
        <v>22</v>
      </c>
      <c r="T309" t="s">
        <v>1074</v>
      </c>
      <c r="V309">
        <f t="shared" si="4"/>
        <v>0</v>
      </c>
      <c r="W309">
        <v>1</v>
      </c>
    </row>
    <row r="310" spans="1:23">
      <c r="A310">
        <v>31208</v>
      </c>
      <c r="B310">
        <v>0</v>
      </c>
      <c r="C310">
        <v>24</v>
      </c>
      <c r="D310" t="s">
        <v>388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80</v>
      </c>
      <c r="R310">
        <v>31</v>
      </c>
      <c r="S310">
        <v>29</v>
      </c>
      <c r="T310" t="s">
        <v>1075</v>
      </c>
      <c r="V310">
        <f t="shared" si="4"/>
        <v>0</v>
      </c>
      <c r="W310">
        <v>1</v>
      </c>
    </row>
    <row r="311" spans="1:23">
      <c r="A311">
        <v>31327</v>
      </c>
      <c r="B311">
        <v>0</v>
      </c>
      <c r="C311">
        <v>24</v>
      </c>
      <c r="D311" t="s">
        <v>388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79</v>
      </c>
      <c r="R311">
        <v>34</v>
      </c>
      <c r="S311">
        <v>24</v>
      </c>
      <c r="T311" t="s">
        <v>1075</v>
      </c>
      <c r="V311">
        <f t="shared" si="4"/>
        <v>0</v>
      </c>
      <c r="W311">
        <v>1</v>
      </c>
    </row>
    <row r="312" spans="1:23">
      <c r="A312">
        <v>34521</v>
      </c>
      <c r="B312">
        <v>1</v>
      </c>
      <c r="C312">
        <v>24</v>
      </c>
      <c r="D312" t="s">
        <v>388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77</v>
      </c>
      <c r="R312">
        <v>32</v>
      </c>
      <c r="S312">
        <v>26</v>
      </c>
      <c r="T312" t="s">
        <v>1075</v>
      </c>
      <c r="V312">
        <f t="shared" si="4"/>
        <v>1</v>
      </c>
      <c r="W312">
        <v>1</v>
      </c>
    </row>
    <row r="313" spans="1:23">
      <c r="A313">
        <v>30801</v>
      </c>
      <c r="B313">
        <v>0</v>
      </c>
      <c r="C313">
        <v>24</v>
      </c>
      <c r="D313" t="s">
        <v>388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75</v>
      </c>
      <c r="R313">
        <v>27</v>
      </c>
      <c r="S313">
        <v>25</v>
      </c>
      <c r="T313" t="s">
        <v>1074</v>
      </c>
      <c r="V313">
        <f t="shared" si="4"/>
        <v>0</v>
      </c>
      <c r="W313">
        <v>1</v>
      </c>
    </row>
    <row r="314" spans="1:23">
      <c r="A314">
        <v>31195</v>
      </c>
      <c r="B314">
        <v>0</v>
      </c>
      <c r="C314">
        <v>24</v>
      </c>
      <c r="D314" t="s">
        <v>388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78</v>
      </c>
      <c r="R314">
        <v>33</v>
      </c>
      <c r="S314">
        <v>23</v>
      </c>
      <c r="T314" t="s">
        <v>1075</v>
      </c>
      <c r="V314">
        <f t="shared" si="4"/>
        <v>0</v>
      </c>
      <c r="W314">
        <v>1</v>
      </c>
    </row>
    <row r="315" spans="1:23">
      <c r="A315">
        <v>31339</v>
      </c>
      <c r="B315">
        <v>0</v>
      </c>
      <c r="C315">
        <v>24</v>
      </c>
      <c r="D315" t="s">
        <v>388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82</v>
      </c>
      <c r="R315">
        <v>33</v>
      </c>
      <c r="S315">
        <v>26</v>
      </c>
      <c r="T315" t="s">
        <v>1075</v>
      </c>
      <c r="V315">
        <f t="shared" si="4"/>
        <v>0</v>
      </c>
      <c r="W315">
        <v>1</v>
      </c>
    </row>
    <row r="316" spans="1:23">
      <c r="A316">
        <v>31366</v>
      </c>
      <c r="B316">
        <v>0</v>
      </c>
      <c r="C316">
        <v>24</v>
      </c>
      <c r="D316" t="s">
        <v>388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78</v>
      </c>
      <c r="R316">
        <v>32</v>
      </c>
      <c r="S316">
        <v>30</v>
      </c>
      <c r="T316" t="s">
        <v>1075</v>
      </c>
      <c r="V316">
        <f t="shared" si="4"/>
        <v>0</v>
      </c>
      <c r="W316">
        <v>1</v>
      </c>
    </row>
    <row r="317" spans="1:23">
      <c r="A317">
        <v>33522</v>
      </c>
      <c r="B317">
        <v>0</v>
      </c>
      <c r="C317">
        <v>24</v>
      </c>
      <c r="D317" t="s">
        <v>388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81</v>
      </c>
      <c r="R317">
        <v>35</v>
      </c>
      <c r="S317">
        <v>24</v>
      </c>
      <c r="T317" t="s">
        <v>1075</v>
      </c>
      <c r="V317">
        <f t="shared" si="4"/>
        <v>0</v>
      </c>
      <c r="W317">
        <v>1</v>
      </c>
    </row>
    <row r="318" spans="1:23">
      <c r="A318">
        <v>34454</v>
      </c>
      <c r="B318">
        <v>0</v>
      </c>
      <c r="C318">
        <v>24</v>
      </c>
      <c r="D318" t="s">
        <v>388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77</v>
      </c>
      <c r="R318">
        <v>32</v>
      </c>
      <c r="S318">
        <v>25</v>
      </c>
      <c r="T318" t="s">
        <v>1075</v>
      </c>
      <c r="V318">
        <f t="shared" si="4"/>
        <v>0</v>
      </c>
      <c r="W318">
        <v>1</v>
      </c>
    </row>
    <row r="319" spans="1:23">
      <c r="A319">
        <v>30394</v>
      </c>
      <c r="B319">
        <v>0</v>
      </c>
      <c r="C319">
        <v>24</v>
      </c>
      <c r="D319" t="s">
        <v>388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75</v>
      </c>
      <c r="R319">
        <v>30</v>
      </c>
      <c r="S319">
        <v>23</v>
      </c>
      <c r="T319" t="s">
        <v>1075</v>
      </c>
      <c r="V319">
        <f t="shared" si="4"/>
        <v>0</v>
      </c>
      <c r="W319">
        <v>1</v>
      </c>
    </row>
    <row r="320" spans="1:23">
      <c r="A320">
        <v>30743</v>
      </c>
      <c r="B320">
        <v>1</v>
      </c>
      <c r="C320">
        <v>24</v>
      </c>
      <c r="D320" t="s">
        <v>388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80</v>
      </c>
      <c r="R320">
        <v>33</v>
      </c>
      <c r="S320">
        <v>26</v>
      </c>
      <c r="T320" t="s">
        <v>1075</v>
      </c>
      <c r="V320">
        <f t="shared" si="4"/>
        <v>1</v>
      </c>
      <c r="W320">
        <v>1</v>
      </c>
    </row>
    <row r="321" spans="1:23">
      <c r="A321">
        <v>31216</v>
      </c>
      <c r="B321">
        <v>0</v>
      </c>
      <c r="C321">
        <v>24</v>
      </c>
      <c r="D321" t="s">
        <v>388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79</v>
      </c>
      <c r="R321">
        <v>32</v>
      </c>
      <c r="S321">
        <v>28</v>
      </c>
      <c r="T321" t="s">
        <v>1075</v>
      </c>
      <c r="V321">
        <f t="shared" si="4"/>
        <v>0</v>
      </c>
      <c r="W321">
        <v>1</v>
      </c>
    </row>
    <row r="322" spans="1:23">
      <c r="A322">
        <v>31240</v>
      </c>
      <c r="B322">
        <v>0</v>
      </c>
      <c r="C322">
        <v>24</v>
      </c>
      <c r="D322" t="s">
        <v>388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80</v>
      </c>
      <c r="R322">
        <v>30</v>
      </c>
      <c r="S322">
        <v>32</v>
      </c>
      <c r="T322" t="s">
        <v>1075</v>
      </c>
      <c r="V322">
        <f t="shared" si="4"/>
        <v>0</v>
      </c>
      <c r="W322">
        <v>1</v>
      </c>
    </row>
    <row r="323" spans="1:23">
      <c r="A323">
        <v>33696</v>
      </c>
      <c r="B323">
        <v>1</v>
      </c>
      <c r="C323">
        <v>24</v>
      </c>
      <c r="D323" t="s">
        <v>388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81</v>
      </c>
      <c r="R323">
        <v>33</v>
      </c>
      <c r="S323">
        <v>29</v>
      </c>
      <c r="T323" t="s">
        <v>1075</v>
      </c>
      <c r="V323">
        <f t="shared" ref="V323:V386" si="5">COUNTIF(B323,1)</f>
        <v>1</v>
      </c>
      <c r="W323">
        <v>1</v>
      </c>
    </row>
    <row r="324" spans="1:23">
      <c r="A324">
        <v>31233</v>
      </c>
      <c r="B324">
        <v>1</v>
      </c>
      <c r="C324">
        <v>24</v>
      </c>
      <c r="D324" t="s">
        <v>388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79</v>
      </c>
      <c r="R324">
        <v>33</v>
      </c>
      <c r="S324">
        <v>28</v>
      </c>
      <c r="T324" t="s">
        <v>1075</v>
      </c>
      <c r="V324">
        <f t="shared" si="5"/>
        <v>1</v>
      </c>
      <c r="W324">
        <v>1</v>
      </c>
    </row>
    <row r="325" spans="1:23">
      <c r="A325">
        <v>34475</v>
      </c>
      <c r="B325">
        <v>0</v>
      </c>
      <c r="C325">
        <v>24</v>
      </c>
      <c r="D325" t="s">
        <v>388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78</v>
      </c>
      <c r="R325">
        <v>32</v>
      </c>
      <c r="S325">
        <v>28</v>
      </c>
      <c r="T325" t="s">
        <v>1075</v>
      </c>
      <c r="V325">
        <f t="shared" si="5"/>
        <v>0</v>
      </c>
      <c r="W325">
        <v>1</v>
      </c>
    </row>
    <row r="326" spans="1:23">
      <c r="A326">
        <v>35501</v>
      </c>
      <c r="B326">
        <v>0</v>
      </c>
      <c r="C326">
        <v>24</v>
      </c>
      <c r="D326" t="s">
        <v>388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82</v>
      </c>
      <c r="R326">
        <v>37</v>
      </c>
      <c r="S326">
        <v>24</v>
      </c>
      <c r="T326" t="s">
        <v>1075</v>
      </c>
      <c r="V326">
        <f t="shared" si="5"/>
        <v>0</v>
      </c>
      <c r="W326">
        <v>1</v>
      </c>
    </row>
    <row r="327" spans="1:23">
      <c r="A327">
        <v>35148</v>
      </c>
      <c r="B327">
        <v>0</v>
      </c>
      <c r="C327">
        <v>24</v>
      </c>
      <c r="D327" t="s">
        <v>388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67</v>
      </c>
      <c r="R327">
        <v>18</v>
      </c>
      <c r="S327">
        <v>22</v>
      </c>
      <c r="T327" t="s">
        <v>1074</v>
      </c>
      <c r="V327">
        <f t="shared" si="5"/>
        <v>0</v>
      </c>
      <c r="W327">
        <v>1</v>
      </c>
    </row>
    <row r="328" spans="1:23">
      <c r="A328">
        <v>33618</v>
      </c>
      <c r="B328">
        <v>0</v>
      </c>
      <c r="C328">
        <v>24</v>
      </c>
      <c r="D328" t="s">
        <v>388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79</v>
      </c>
      <c r="R328">
        <v>35</v>
      </c>
      <c r="S328">
        <v>31</v>
      </c>
      <c r="T328" t="s">
        <v>1075</v>
      </c>
      <c r="V328">
        <f t="shared" si="5"/>
        <v>0</v>
      </c>
      <c r="W328">
        <v>1</v>
      </c>
    </row>
    <row r="329" spans="1:23">
      <c r="A329">
        <v>30361</v>
      </c>
      <c r="B329">
        <v>0</v>
      </c>
      <c r="C329">
        <v>24</v>
      </c>
      <c r="D329" t="s">
        <v>388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82</v>
      </c>
      <c r="R329">
        <v>35</v>
      </c>
      <c r="S329">
        <v>30</v>
      </c>
      <c r="T329" t="s">
        <v>1075</v>
      </c>
      <c r="V329">
        <f t="shared" si="5"/>
        <v>0</v>
      </c>
      <c r="W329">
        <v>1</v>
      </c>
    </row>
    <row r="330" spans="1:23">
      <c r="A330">
        <v>30184</v>
      </c>
      <c r="B330">
        <v>1</v>
      </c>
      <c r="C330">
        <v>24</v>
      </c>
      <c r="D330" t="s">
        <v>388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72</v>
      </c>
      <c r="R330">
        <v>25</v>
      </c>
      <c r="S330">
        <v>24</v>
      </c>
      <c r="T330" t="s">
        <v>1074</v>
      </c>
      <c r="V330">
        <f t="shared" si="5"/>
        <v>1</v>
      </c>
      <c r="W330">
        <v>1</v>
      </c>
    </row>
    <row r="331" spans="1:23">
      <c r="A331">
        <v>32009</v>
      </c>
      <c r="B331">
        <v>0</v>
      </c>
      <c r="C331">
        <v>24</v>
      </c>
      <c r="D331" t="s">
        <v>388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79</v>
      </c>
      <c r="R331">
        <v>34</v>
      </c>
      <c r="S331">
        <v>31</v>
      </c>
      <c r="T331" t="s">
        <v>1075</v>
      </c>
      <c r="V331">
        <f t="shared" si="5"/>
        <v>0</v>
      </c>
      <c r="W331">
        <v>1</v>
      </c>
    </row>
    <row r="332" spans="1:23">
      <c r="A332">
        <v>30685</v>
      </c>
      <c r="B332">
        <v>1</v>
      </c>
      <c r="C332">
        <v>24</v>
      </c>
      <c r="D332" t="s">
        <v>388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68</v>
      </c>
      <c r="R332">
        <v>24</v>
      </c>
      <c r="S332">
        <v>22</v>
      </c>
      <c r="T332" t="s">
        <v>1074</v>
      </c>
      <c r="V332">
        <f t="shared" si="5"/>
        <v>1</v>
      </c>
      <c r="W332">
        <v>1</v>
      </c>
    </row>
    <row r="333" spans="1:23">
      <c r="A333">
        <v>31317</v>
      </c>
      <c r="B333">
        <v>1</v>
      </c>
      <c r="C333">
        <v>24</v>
      </c>
      <c r="D333" t="s">
        <v>388</v>
      </c>
      <c r="E333">
        <v>0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70</v>
      </c>
      <c r="R333">
        <v>22</v>
      </c>
      <c r="S333">
        <v>26</v>
      </c>
      <c r="T333" t="s">
        <v>1074</v>
      </c>
      <c r="V333">
        <f t="shared" si="5"/>
        <v>1</v>
      </c>
      <c r="W333">
        <v>1</v>
      </c>
    </row>
    <row r="334" spans="1:23">
      <c r="A334">
        <v>31429</v>
      </c>
      <c r="B334">
        <v>0</v>
      </c>
      <c r="C334">
        <v>24</v>
      </c>
      <c r="D334" t="s">
        <v>388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66</v>
      </c>
      <c r="R334">
        <v>20</v>
      </c>
      <c r="S334">
        <v>22</v>
      </c>
      <c r="T334" t="s">
        <v>1074</v>
      </c>
      <c r="V334">
        <f t="shared" si="5"/>
        <v>0</v>
      </c>
      <c r="W334">
        <v>1</v>
      </c>
    </row>
    <row r="335" spans="1:23">
      <c r="A335">
        <v>31619</v>
      </c>
      <c r="B335">
        <v>0</v>
      </c>
      <c r="C335">
        <v>24</v>
      </c>
      <c r="D335" t="s">
        <v>388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69</v>
      </c>
      <c r="R335">
        <v>25</v>
      </c>
      <c r="S335">
        <v>21</v>
      </c>
      <c r="T335" t="s">
        <v>1074</v>
      </c>
      <c r="V335">
        <f t="shared" si="5"/>
        <v>0</v>
      </c>
      <c r="W335">
        <v>1</v>
      </c>
    </row>
    <row r="336" spans="1:23">
      <c r="A336">
        <v>32877</v>
      </c>
      <c r="B336">
        <v>1</v>
      </c>
      <c r="C336">
        <v>24</v>
      </c>
      <c r="D336" t="s">
        <v>388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82</v>
      </c>
      <c r="R336">
        <v>35</v>
      </c>
      <c r="S336">
        <v>32</v>
      </c>
      <c r="T336" t="s">
        <v>1075</v>
      </c>
      <c r="V336">
        <f t="shared" si="5"/>
        <v>1</v>
      </c>
      <c r="W336">
        <v>1</v>
      </c>
    </row>
    <row r="337" spans="1:23">
      <c r="A337">
        <v>34195</v>
      </c>
      <c r="B337">
        <v>1</v>
      </c>
      <c r="C337">
        <v>24</v>
      </c>
      <c r="D337" t="s">
        <v>388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67</v>
      </c>
      <c r="R337">
        <v>22</v>
      </c>
      <c r="S337">
        <v>22</v>
      </c>
      <c r="T337" t="s">
        <v>1074</v>
      </c>
      <c r="V337">
        <f t="shared" si="5"/>
        <v>1</v>
      </c>
      <c r="W337">
        <v>1</v>
      </c>
    </row>
    <row r="338" spans="1:23">
      <c r="A338">
        <v>30373</v>
      </c>
      <c r="B338">
        <v>0</v>
      </c>
      <c r="C338">
        <v>23</v>
      </c>
      <c r="D338" t="s">
        <v>388</v>
      </c>
      <c r="E338">
        <v>0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82</v>
      </c>
      <c r="R338">
        <v>35</v>
      </c>
      <c r="S338">
        <v>34</v>
      </c>
      <c r="T338" t="s">
        <v>1075</v>
      </c>
      <c r="V338">
        <f t="shared" si="5"/>
        <v>0</v>
      </c>
      <c r="W338">
        <v>1</v>
      </c>
    </row>
    <row r="339" spans="1:23">
      <c r="A339">
        <v>33729</v>
      </c>
      <c r="B339">
        <v>1</v>
      </c>
      <c r="C339">
        <v>23</v>
      </c>
      <c r="D339" t="s">
        <v>388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86</v>
      </c>
      <c r="R339">
        <v>38</v>
      </c>
      <c r="S339">
        <v>28</v>
      </c>
      <c r="T339" t="s">
        <v>1075</v>
      </c>
      <c r="V339">
        <f t="shared" si="5"/>
        <v>1</v>
      </c>
      <c r="W339">
        <v>1</v>
      </c>
    </row>
    <row r="340" spans="1:23">
      <c r="A340">
        <v>31695</v>
      </c>
      <c r="B340">
        <v>0</v>
      </c>
      <c r="C340">
        <v>23</v>
      </c>
      <c r="D340" t="s">
        <v>388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69</v>
      </c>
      <c r="R340">
        <v>23</v>
      </c>
      <c r="S340">
        <v>22</v>
      </c>
      <c r="T340" t="s">
        <v>1074</v>
      </c>
      <c r="V340">
        <f t="shared" si="5"/>
        <v>0</v>
      </c>
      <c r="W340">
        <v>1</v>
      </c>
    </row>
    <row r="341" spans="1:23">
      <c r="A341">
        <v>33098</v>
      </c>
      <c r="B341">
        <v>0</v>
      </c>
      <c r="C341">
        <v>23</v>
      </c>
      <c r="D341" t="s">
        <v>388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68</v>
      </c>
      <c r="R341">
        <v>23</v>
      </c>
      <c r="S341">
        <v>20</v>
      </c>
      <c r="T341" t="s">
        <v>1074</v>
      </c>
      <c r="V341">
        <f t="shared" si="5"/>
        <v>0</v>
      </c>
      <c r="W341">
        <v>1</v>
      </c>
    </row>
    <row r="342" spans="1:23">
      <c r="A342">
        <v>31225</v>
      </c>
      <c r="B342">
        <v>0</v>
      </c>
      <c r="C342">
        <v>23</v>
      </c>
      <c r="D342" t="s">
        <v>388</v>
      </c>
      <c r="E342">
        <v>0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69</v>
      </c>
      <c r="R342">
        <v>21</v>
      </c>
      <c r="S342">
        <v>21</v>
      </c>
      <c r="T342" t="s">
        <v>1074</v>
      </c>
      <c r="V342">
        <f t="shared" si="5"/>
        <v>0</v>
      </c>
      <c r="W342">
        <v>1</v>
      </c>
    </row>
    <row r="343" spans="1:23">
      <c r="A343">
        <v>30984</v>
      </c>
      <c r="B343">
        <v>1</v>
      </c>
      <c r="C343">
        <v>23</v>
      </c>
      <c r="D343" t="s">
        <v>388</v>
      </c>
      <c r="E343">
        <v>0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68</v>
      </c>
      <c r="R343">
        <v>19</v>
      </c>
      <c r="S343">
        <v>21</v>
      </c>
      <c r="T343" t="s">
        <v>1074</v>
      </c>
      <c r="V343">
        <f t="shared" si="5"/>
        <v>1</v>
      </c>
      <c r="W343">
        <v>1</v>
      </c>
    </row>
    <row r="344" spans="1:23">
      <c r="A344">
        <v>33645</v>
      </c>
      <c r="B344">
        <v>1</v>
      </c>
      <c r="C344">
        <v>23</v>
      </c>
      <c r="D344" t="s">
        <v>388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82</v>
      </c>
      <c r="R344">
        <v>35</v>
      </c>
      <c r="S344">
        <v>36</v>
      </c>
      <c r="T344" t="s">
        <v>1075</v>
      </c>
      <c r="V344">
        <f t="shared" si="5"/>
        <v>1</v>
      </c>
      <c r="W344">
        <v>1</v>
      </c>
    </row>
    <row r="345" spans="1:23">
      <c r="A345">
        <v>30375</v>
      </c>
      <c r="B345">
        <v>0</v>
      </c>
      <c r="C345">
        <v>23</v>
      </c>
      <c r="D345" t="s">
        <v>388</v>
      </c>
      <c r="E345">
        <v>0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82</v>
      </c>
      <c r="R345">
        <v>35</v>
      </c>
      <c r="S345">
        <v>33</v>
      </c>
      <c r="T345" t="s">
        <v>1075</v>
      </c>
      <c r="V345">
        <f t="shared" si="5"/>
        <v>0</v>
      </c>
      <c r="W345">
        <v>1</v>
      </c>
    </row>
    <row r="346" spans="1:23">
      <c r="A346">
        <v>31457</v>
      </c>
      <c r="B346">
        <v>0</v>
      </c>
      <c r="C346">
        <v>23</v>
      </c>
      <c r="D346" t="s">
        <v>388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84</v>
      </c>
      <c r="R346">
        <v>37</v>
      </c>
      <c r="S346">
        <v>32</v>
      </c>
      <c r="T346" t="s">
        <v>1075</v>
      </c>
      <c r="V346">
        <f t="shared" si="5"/>
        <v>0</v>
      </c>
      <c r="W346">
        <v>1</v>
      </c>
    </row>
    <row r="347" spans="1:23">
      <c r="A347">
        <v>30788</v>
      </c>
      <c r="B347">
        <v>0</v>
      </c>
      <c r="C347">
        <v>23</v>
      </c>
      <c r="D347" t="s">
        <v>388</v>
      </c>
      <c r="E347">
        <v>0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85</v>
      </c>
      <c r="R347">
        <v>37</v>
      </c>
      <c r="S347">
        <v>33</v>
      </c>
      <c r="T347" t="s">
        <v>1075</v>
      </c>
      <c r="V347">
        <f t="shared" si="5"/>
        <v>0</v>
      </c>
      <c r="W347">
        <v>1</v>
      </c>
    </row>
    <row r="348" spans="1:23">
      <c r="A348">
        <v>30629</v>
      </c>
      <c r="B348">
        <v>0</v>
      </c>
      <c r="C348">
        <v>23</v>
      </c>
      <c r="D348" t="s">
        <v>388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63</v>
      </c>
      <c r="R348">
        <v>17</v>
      </c>
      <c r="S348">
        <v>22</v>
      </c>
      <c r="T348" t="s">
        <v>1074</v>
      </c>
      <c r="V348">
        <f t="shared" si="5"/>
        <v>0</v>
      </c>
      <c r="W348">
        <v>1</v>
      </c>
    </row>
    <row r="349" spans="1:23">
      <c r="A349">
        <v>30662</v>
      </c>
      <c r="B349">
        <v>0</v>
      </c>
      <c r="C349">
        <v>23</v>
      </c>
      <c r="D349" t="s">
        <v>388</v>
      </c>
      <c r="E349">
        <v>0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87</v>
      </c>
      <c r="R349">
        <v>39</v>
      </c>
      <c r="S349">
        <v>32</v>
      </c>
      <c r="T349" t="s">
        <v>1075</v>
      </c>
      <c r="V349">
        <f t="shared" si="5"/>
        <v>0</v>
      </c>
      <c r="W349">
        <v>1</v>
      </c>
    </row>
    <row r="350" spans="1:23">
      <c r="A350">
        <v>33705</v>
      </c>
      <c r="B350">
        <v>0</v>
      </c>
      <c r="C350">
        <v>23</v>
      </c>
      <c r="D350" t="s">
        <v>388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72</v>
      </c>
      <c r="R350">
        <v>25</v>
      </c>
      <c r="S350">
        <v>30</v>
      </c>
      <c r="T350" t="s">
        <v>1074</v>
      </c>
      <c r="V350">
        <f t="shared" si="5"/>
        <v>0</v>
      </c>
      <c r="W350">
        <v>1</v>
      </c>
    </row>
    <row r="351" spans="1:23">
      <c r="A351">
        <v>31138</v>
      </c>
      <c r="B351">
        <v>0</v>
      </c>
      <c r="C351">
        <v>23</v>
      </c>
      <c r="D351" t="s">
        <v>388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75</v>
      </c>
      <c r="R351">
        <v>28</v>
      </c>
      <c r="S351">
        <v>27</v>
      </c>
      <c r="T351" t="s">
        <v>1074</v>
      </c>
      <c r="V351">
        <f t="shared" si="5"/>
        <v>0</v>
      </c>
      <c r="W351">
        <v>1</v>
      </c>
    </row>
    <row r="352" spans="1:23">
      <c r="A352">
        <v>30414</v>
      </c>
      <c r="B352">
        <v>1</v>
      </c>
      <c r="C352">
        <v>23</v>
      </c>
      <c r="D352" t="s">
        <v>388</v>
      </c>
      <c r="E352">
        <v>0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73</v>
      </c>
      <c r="R352">
        <v>22</v>
      </c>
      <c r="S352">
        <v>30</v>
      </c>
      <c r="T352" t="s">
        <v>1074</v>
      </c>
      <c r="V352">
        <f t="shared" si="5"/>
        <v>1</v>
      </c>
      <c r="W352">
        <v>1</v>
      </c>
    </row>
    <row r="353" spans="1:23">
      <c r="A353">
        <v>31324</v>
      </c>
      <c r="B353">
        <v>0</v>
      </c>
      <c r="C353">
        <v>23</v>
      </c>
      <c r="D353" t="s">
        <v>388</v>
      </c>
      <c r="E353">
        <v>0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73</v>
      </c>
      <c r="R353">
        <v>29</v>
      </c>
      <c r="S353">
        <v>21</v>
      </c>
      <c r="T353" t="s">
        <v>1074</v>
      </c>
      <c r="V353">
        <f t="shared" si="5"/>
        <v>0</v>
      </c>
      <c r="W353">
        <v>1</v>
      </c>
    </row>
    <row r="354" spans="1:23">
      <c r="A354">
        <v>32621</v>
      </c>
      <c r="B354">
        <v>0</v>
      </c>
      <c r="C354">
        <v>23</v>
      </c>
      <c r="D354" t="s">
        <v>388</v>
      </c>
      <c r="E354">
        <v>0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76</v>
      </c>
      <c r="R354">
        <v>27</v>
      </c>
      <c r="S354">
        <v>28</v>
      </c>
      <c r="T354" t="s">
        <v>1074</v>
      </c>
      <c r="V354">
        <f t="shared" si="5"/>
        <v>0</v>
      </c>
      <c r="W354">
        <v>1</v>
      </c>
    </row>
    <row r="355" spans="1:23">
      <c r="A355">
        <v>31831</v>
      </c>
      <c r="B355">
        <v>0</v>
      </c>
      <c r="C355">
        <v>23</v>
      </c>
      <c r="D355" t="s">
        <v>388</v>
      </c>
      <c r="E355">
        <v>0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69</v>
      </c>
      <c r="R355">
        <v>26</v>
      </c>
      <c r="S355">
        <v>23</v>
      </c>
      <c r="T355" t="s">
        <v>1074</v>
      </c>
      <c r="V355">
        <f t="shared" si="5"/>
        <v>0</v>
      </c>
      <c r="W355">
        <v>1</v>
      </c>
    </row>
    <row r="356" spans="1:23">
      <c r="A356">
        <v>32689</v>
      </c>
      <c r="B356">
        <v>0</v>
      </c>
      <c r="C356">
        <v>23</v>
      </c>
      <c r="D356" t="s">
        <v>388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70</v>
      </c>
      <c r="R356">
        <v>25</v>
      </c>
      <c r="S356">
        <v>25</v>
      </c>
      <c r="T356" t="s">
        <v>1074</v>
      </c>
      <c r="V356">
        <f t="shared" si="5"/>
        <v>0</v>
      </c>
      <c r="W356">
        <v>1</v>
      </c>
    </row>
    <row r="357" spans="1:23">
      <c r="A357">
        <v>30471</v>
      </c>
      <c r="B357">
        <v>0</v>
      </c>
      <c r="C357">
        <v>23</v>
      </c>
      <c r="D357" t="s">
        <v>388</v>
      </c>
      <c r="E357">
        <v>0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74</v>
      </c>
      <c r="R357">
        <v>33</v>
      </c>
      <c r="S357">
        <v>26</v>
      </c>
      <c r="T357" t="s">
        <v>1075</v>
      </c>
      <c r="V357">
        <f t="shared" si="5"/>
        <v>0</v>
      </c>
      <c r="W357">
        <v>1</v>
      </c>
    </row>
    <row r="358" spans="1:23">
      <c r="A358">
        <v>30474</v>
      </c>
      <c r="B358">
        <v>1</v>
      </c>
      <c r="C358">
        <v>23</v>
      </c>
      <c r="D358" t="s">
        <v>388</v>
      </c>
      <c r="E358">
        <v>0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77</v>
      </c>
      <c r="R358">
        <v>34</v>
      </c>
      <c r="S358">
        <v>23</v>
      </c>
      <c r="T358" t="s">
        <v>1075</v>
      </c>
      <c r="V358">
        <f t="shared" si="5"/>
        <v>1</v>
      </c>
      <c r="W358">
        <v>1</v>
      </c>
    </row>
    <row r="359" spans="1:23">
      <c r="A359">
        <v>30983</v>
      </c>
      <c r="B359">
        <v>1</v>
      </c>
      <c r="C359">
        <v>23</v>
      </c>
      <c r="D359" t="s">
        <v>388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73</v>
      </c>
      <c r="R359">
        <v>30</v>
      </c>
      <c r="S359">
        <v>25</v>
      </c>
      <c r="T359" t="s">
        <v>1075</v>
      </c>
      <c r="V359">
        <f t="shared" si="5"/>
        <v>1</v>
      </c>
      <c r="W359">
        <v>1</v>
      </c>
    </row>
    <row r="360" spans="1:23">
      <c r="A360">
        <v>30692</v>
      </c>
      <c r="B360">
        <v>0</v>
      </c>
      <c r="C360">
        <v>23</v>
      </c>
      <c r="D360" t="s">
        <v>388</v>
      </c>
      <c r="E360">
        <v>0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75</v>
      </c>
      <c r="R360">
        <v>27</v>
      </c>
      <c r="S360">
        <v>28</v>
      </c>
      <c r="T360" t="s">
        <v>1074</v>
      </c>
      <c r="V360">
        <f t="shared" si="5"/>
        <v>0</v>
      </c>
      <c r="W360">
        <v>1</v>
      </c>
    </row>
    <row r="361" spans="1:23">
      <c r="A361">
        <v>31439</v>
      </c>
      <c r="B361">
        <v>1</v>
      </c>
      <c r="C361">
        <v>23</v>
      </c>
      <c r="D361" t="s">
        <v>388</v>
      </c>
      <c r="E361">
        <v>0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77</v>
      </c>
      <c r="R361">
        <v>30</v>
      </c>
      <c r="S361">
        <v>26</v>
      </c>
      <c r="T361" t="s">
        <v>1075</v>
      </c>
      <c r="V361">
        <f t="shared" si="5"/>
        <v>1</v>
      </c>
      <c r="W361">
        <v>1</v>
      </c>
    </row>
    <row r="362" spans="1:23">
      <c r="A362">
        <v>30754</v>
      </c>
      <c r="B362">
        <v>1</v>
      </c>
      <c r="C362">
        <v>23</v>
      </c>
      <c r="D362" t="s">
        <v>388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75</v>
      </c>
      <c r="R362">
        <v>28</v>
      </c>
      <c r="S362">
        <v>28</v>
      </c>
      <c r="T362" t="s">
        <v>1074</v>
      </c>
      <c r="V362">
        <f t="shared" si="5"/>
        <v>1</v>
      </c>
      <c r="W362">
        <v>1</v>
      </c>
    </row>
    <row r="363" spans="1:23">
      <c r="A363">
        <v>31048</v>
      </c>
      <c r="B363">
        <v>0</v>
      </c>
      <c r="C363">
        <v>23</v>
      </c>
      <c r="D363" t="s">
        <v>388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78</v>
      </c>
      <c r="R363">
        <v>30</v>
      </c>
      <c r="S363">
        <v>31</v>
      </c>
      <c r="T363" t="s">
        <v>1075</v>
      </c>
      <c r="V363">
        <f t="shared" si="5"/>
        <v>0</v>
      </c>
      <c r="W363">
        <v>1</v>
      </c>
    </row>
    <row r="364" spans="1:23">
      <c r="A364">
        <v>33702</v>
      </c>
      <c r="B364">
        <v>0</v>
      </c>
      <c r="C364">
        <v>23</v>
      </c>
      <c r="D364" t="s">
        <v>388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75</v>
      </c>
      <c r="R364">
        <v>32</v>
      </c>
      <c r="S364">
        <v>18</v>
      </c>
      <c r="T364" t="s">
        <v>1075</v>
      </c>
      <c r="V364">
        <f t="shared" si="5"/>
        <v>0</v>
      </c>
      <c r="W364">
        <v>1</v>
      </c>
    </row>
    <row r="365" spans="1:23">
      <c r="A365">
        <v>31405</v>
      </c>
      <c r="B365">
        <v>1</v>
      </c>
      <c r="C365">
        <v>22</v>
      </c>
      <c r="D365" t="s">
        <v>388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68</v>
      </c>
      <c r="R365">
        <v>24</v>
      </c>
      <c r="S365">
        <v>26</v>
      </c>
      <c r="T365" t="s">
        <v>1074</v>
      </c>
      <c r="V365">
        <f t="shared" si="5"/>
        <v>1</v>
      </c>
      <c r="W365">
        <v>1</v>
      </c>
    </row>
    <row r="366" spans="1:23">
      <c r="A366">
        <v>30242</v>
      </c>
      <c r="B366">
        <v>0</v>
      </c>
      <c r="C366">
        <v>22</v>
      </c>
      <c r="D366" t="s">
        <v>388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76</v>
      </c>
      <c r="R366">
        <v>33</v>
      </c>
      <c r="S366">
        <v>25</v>
      </c>
      <c r="T366" t="s">
        <v>1075</v>
      </c>
      <c r="V366">
        <f t="shared" si="5"/>
        <v>0</v>
      </c>
      <c r="W366">
        <v>1</v>
      </c>
    </row>
    <row r="367" spans="1:23">
      <c r="A367">
        <v>30451</v>
      </c>
      <c r="B367">
        <v>0</v>
      </c>
      <c r="C367">
        <v>22</v>
      </c>
      <c r="D367" t="s">
        <v>388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76</v>
      </c>
      <c r="R367">
        <v>31</v>
      </c>
      <c r="S367">
        <v>24</v>
      </c>
      <c r="T367" t="s">
        <v>1075</v>
      </c>
      <c r="V367">
        <f t="shared" si="5"/>
        <v>0</v>
      </c>
      <c r="W367">
        <v>1</v>
      </c>
    </row>
    <row r="368" spans="1:23">
      <c r="A368">
        <v>31688</v>
      </c>
      <c r="B368">
        <v>1</v>
      </c>
      <c r="C368">
        <v>22</v>
      </c>
      <c r="D368" t="s">
        <v>388</v>
      </c>
      <c r="E368">
        <v>0</v>
      </c>
      <c r="F368">
        <v>0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79</v>
      </c>
      <c r="R368">
        <v>32</v>
      </c>
      <c r="S368">
        <v>26</v>
      </c>
      <c r="T368" t="s">
        <v>1075</v>
      </c>
      <c r="V368">
        <f t="shared" si="5"/>
        <v>1</v>
      </c>
      <c r="W368">
        <v>1</v>
      </c>
    </row>
    <row r="369" spans="1:23">
      <c r="A369">
        <v>30217</v>
      </c>
      <c r="B369">
        <v>0</v>
      </c>
      <c r="C369">
        <v>22</v>
      </c>
      <c r="D369" t="s">
        <v>388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74</v>
      </c>
      <c r="R369">
        <v>26</v>
      </c>
      <c r="S369">
        <v>29</v>
      </c>
      <c r="T369" t="s">
        <v>1074</v>
      </c>
      <c r="V369">
        <f t="shared" si="5"/>
        <v>0</v>
      </c>
      <c r="W369">
        <v>1</v>
      </c>
    </row>
    <row r="370" spans="1:23">
      <c r="A370">
        <v>31074</v>
      </c>
      <c r="B370">
        <v>0</v>
      </c>
      <c r="C370">
        <v>22</v>
      </c>
      <c r="D370" t="s">
        <v>388</v>
      </c>
      <c r="E370">
        <v>0</v>
      </c>
      <c r="F370">
        <v>0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82</v>
      </c>
      <c r="R370">
        <v>32</v>
      </c>
      <c r="S370">
        <v>32</v>
      </c>
      <c r="T370" t="s">
        <v>1075</v>
      </c>
      <c r="V370">
        <f t="shared" si="5"/>
        <v>0</v>
      </c>
      <c r="W370">
        <v>1</v>
      </c>
    </row>
    <row r="371" spans="1:23">
      <c r="A371">
        <v>30769</v>
      </c>
      <c r="B371">
        <v>0</v>
      </c>
      <c r="C371">
        <v>22</v>
      </c>
      <c r="D371" t="s">
        <v>388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67</v>
      </c>
      <c r="R371">
        <v>22</v>
      </c>
      <c r="S371">
        <v>23</v>
      </c>
      <c r="T371" t="s">
        <v>1074</v>
      </c>
      <c r="V371">
        <f t="shared" si="5"/>
        <v>0</v>
      </c>
      <c r="W371">
        <v>1</v>
      </c>
    </row>
    <row r="372" spans="1:23">
      <c r="A372">
        <v>30648</v>
      </c>
      <c r="B372">
        <v>0</v>
      </c>
      <c r="C372">
        <v>22</v>
      </c>
      <c r="D372" t="s">
        <v>388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80</v>
      </c>
      <c r="R372">
        <v>32</v>
      </c>
      <c r="S372">
        <v>27</v>
      </c>
      <c r="T372" t="s">
        <v>1075</v>
      </c>
      <c r="V372">
        <f t="shared" si="5"/>
        <v>0</v>
      </c>
      <c r="W372">
        <v>1</v>
      </c>
    </row>
    <row r="373" spans="1:23">
      <c r="A373">
        <v>34205</v>
      </c>
      <c r="B373">
        <v>0</v>
      </c>
      <c r="C373">
        <v>22</v>
      </c>
      <c r="D373" t="s">
        <v>388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75</v>
      </c>
      <c r="R373">
        <v>27</v>
      </c>
      <c r="S373">
        <v>25</v>
      </c>
      <c r="T373" t="s">
        <v>1074</v>
      </c>
      <c r="V373">
        <f t="shared" si="5"/>
        <v>0</v>
      </c>
      <c r="W373">
        <v>1</v>
      </c>
    </row>
    <row r="374" spans="1:23">
      <c r="A374">
        <v>30675</v>
      </c>
      <c r="B374">
        <v>0</v>
      </c>
      <c r="C374">
        <v>22</v>
      </c>
      <c r="D374" t="s">
        <v>388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79</v>
      </c>
      <c r="R374">
        <v>32</v>
      </c>
      <c r="S374">
        <v>31</v>
      </c>
      <c r="T374" t="s">
        <v>1075</v>
      </c>
      <c r="V374">
        <f t="shared" si="5"/>
        <v>0</v>
      </c>
      <c r="W374">
        <v>1</v>
      </c>
    </row>
    <row r="375" spans="1:23">
      <c r="A375">
        <v>31349</v>
      </c>
      <c r="B375">
        <v>0</v>
      </c>
      <c r="C375">
        <v>22</v>
      </c>
      <c r="D375" t="s">
        <v>388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84</v>
      </c>
      <c r="R375">
        <v>36</v>
      </c>
      <c r="S375">
        <v>24</v>
      </c>
      <c r="T375" t="s">
        <v>1075</v>
      </c>
      <c r="V375">
        <f t="shared" si="5"/>
        <v>0</v>
      </c>
      <c r="W375">
        <v>1</v>
      </c>
    </row>
    <row r="376" spans="1:23">
      <c r="A376">
        <v>34092</v>
      </c>
      <c r="B376">
        <v>0</v>
      </c>
      <c r="C376">
        <v>22</v>
      </c>
      <c r="D376" t="s">
        <v>388</v>
      </c>
      <c r="E376">
        <v>0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74</v>
      </c>
      <c r="R376">
        <v>30</v>
      </c>
      <c r="S376">
        <v>24</v>
      </c>
      <c r="T376" t="s">
        <v>1075</v>
      </c>
      <c r="V376">
        <f t="shared" si="5"/>
        <v>0</v>
      </c>
      <c r="W376">
        <v>1</v>
      </c>
    </row>
    <row r="377" spans="1:23">
      <c r="A377">
        <v>30630</v>
      </c>
      <c r="B377">
        <v>1</v>
      </c>
      <c r="C377">
        <v>22</v>
      </c>
      <c r="D377" t="s">
        <v>388</v>
      </c>
      <c r="E377">
        <v>0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77</v>
      </c>
      <c r="R377">
        <v>30</v>
      </c>
      <c r="S377">
        <v>28</v>
      </c>
      <c r="T377" t="s">
        <v>1075</v>
      </c>
      <c r="V377">
        <f t="shared" si="5"/>
        <v>1</v>
      </c>
      <c r="W377">
        <v>1</v>
      </c>
    </row>
    <row r="378" spans="1:23">
      <c r="A378">
        <v>30694</v>
      </c>
      <c r="B378">
        <v>1</v>
      </c>
      <c r="C378">
        <v>22</v>
      </c>
      <c r="D378" t="s">
        <v>388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79</v>
      </c>
      <c r="R378">
        <v>30</v>
      </c>
      <c r="S378">
        <v>29</v>
      </c>
      <c r="T378" t="s">
        <v>1075</v>
      </c>
      <c r="V378">
        <f t="shared" si="5"/>
        <v>1</v>
      </c>
      <c r="W378">
        <v>1</v>
      </c>
    </row>
    <row r="379" spans="1:23">
      <c r="A379">
        <v>35475</v>
      </c>
      <c r="B379">
        <v>0</v>
      </c>
      <c r="C379">
        <v>22</v>
      </c>
      <c r="D379" t="s">
        <v>388</v>
      </c>
      <c r="E379">
        <v>0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80</v>
      </c>
      <c r="R379">
        <v>32</v>
      </c>
      <c r="S379">
        <v>30</v>
      </c>
      <c r="T379" t="s">
        <v>1075</v>
      </c>
      <c r="V379">
        <f t="shared" si="5"/>
        <v>0</v>
      </c>
      <c r="W379">
        <v>1</v>
      </c>
    </row>
    <row r="380" spans="1:23">
      <c r="A380">
        <v>30673</v>
      </c>
      <c r="B380">
        <v>0</v>
      </c>
      <c r="C380">
        <v>22</v>
      </c>
      <c r="D380" t="s">
        <v>388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75</v>
      </c>
      <c r="R380">
        <v>27</v>
      </c>
      <c r="S380">
        <v>27</v>
      </c>
      <c r="T380" t="s">
        <v>1074</v>
      </c>
      <c r="V380">
        <f t="shared" si="5"/>
        <v>0</v>
      </c>
      <c r="W380">
        <v>1</v>
      </c>
    </row>
    <row r="381" spans="1:23">
      <c r="A381">
        <v>32858</v>
      </c>
      <c r="B381">
        <v>0</v>
      </c>
      <c r="C381">
        <v>22</v>
      </c>
      <c r="D381" t="s">
        <v>388</v>
      </c>
      <c r="E381">
        <v>0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77</v>
      </c>
      <c r="R381">
        <v>31</v>
      </c>
      <c r="S381">
        <v>30</v>
      </c>
      <c r="T381" t="s">
        <v>1075</v>
      </c>
      <c r="V381">
        <f t="shared" si="5"/>
        <v>0</v>
      </c>
      <c r="W381">
        <v>1</v>
      </c>
    </row>
    <row r="382" spans="1:23">
      <c r="A382">
        <v>34773</v>
      </c>
      <c r="B382">
        <v>0</v>
      </c>
      <c r="C382">
        <v>22</v>
      </c>
      <c r="D382" t="s">
        <v>388</v>
      </c>
      <c r="E382">
        <v>0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78</v>
      </c>
      <c r="R382">
        <v>34</v>
      </c>
      <c r="S382">
        <v>27</v>
      </c>
      <c r="T382" t="s">
        <v>1075</v>
      </c>
      <c r="V382">
        <f t="shared" si="5"/>
        <v>0</v>
      </c>
      <c r="W382">
        <v>1</v>
      </c>
    </row>
    <row r="383" spans="1:23">
      <c r="A383">
        <v>32451</v>
      </c>
      <c r="B383">
        <v>1</v>
      </c>
      <c r="C383">
        <v>22</v>
      </c>
      <c r="D383" t="s">
        <v>388</v>
      </c>
      <c r="E383">
        <v>0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80</v>
      </c>
      <c r="R383">
        <v>33</v>
      </c>
      <c r="S383">
        <v>29</v>
      </c>
      <c r="T383" t="s">
        <v>1075</v>
      </c>
      <c r="V383">
        <f t="shared" si="5"/>
        <v>1</v>
      </c>
      <c r="W383">
        <v>1</v>
      </c>
    </row>
    <row r="384" spans="1:23">
      <c r="A384">
        <v>30697</v>
      </c>
      <c r="B384">
        <v>1</v>
      </c>
      <c r="C384">
        <v>22</v>
      </c>
      <c r="D384" t="s">
        <v>388</v>
      </c>
      <c r="E384">
        <v>0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79</v>
      </c>
      <c r="R384">
        <v>32</v>
      </c>
      <c r="S384">
        <v>29</v>
      </c>
      <c r="T384" t="s">
        <v>1075</v>
      </c>
      <c r="V384">
        <f t="shared" si="5"/>
        <v>1</v>
      </c>
      <c r="W384">
        <v>1</v>
      </c>
    </row>
    <row r="385" spans="1:23">
      <c r="A385">
        <v>32798</v>
      </c>
      <c r="B385">
        <v>0</v>
      </c>
      <c r="C385">
        <v>22</v>
      </c>
      <c r="D385" t="s">
        <v>388</v>
      </c>
      <c r="E385">
        <v>0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72</v>
      </c>
      <c r="R385">
        <v>22</v>
      </c>
      <c r="S385">
        <v>24</v>
      </c>
      <c r="T385" t="s">
        <v>1074</v>
      </c>
      <c r="V385">
        <f t="shared" si="5"/>
        <v>0</v>
      </c>
      <c r="W385">
        <v>1</v>
      </c>
    </row>
    <row r="386" spans="1:23">
      <c r="A386">
        <v>33559</v>
      </c>
      <c r="B386">
        <v>0</v>
      </c>
      <c r="C386">
        <v>22</v>
      </c>
      <c r="D386" t="s">
        <v>388</v>
      </c>
      <c r="E386">
        <v>0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79</v>
      </c>
      <c r="R386">
        <v>33</v>
      </c>
      <c r="S386">
        <v>29</v>
      </c>
      <c r="T386" t="s">
        <v>1075</v>
      </c>
      <c r="V386">
        <f t="shared" si="5"/>
        <v>0</v>
      </c>
      <c r="W386">
        <v>1</v>
      </c>
    </row>
    <row r="387" spans="1:23">
      <c r="A387">
        <v>35502</v>
      </c>
      <c r="B387">
        <v>0</v>
      </c>
      <c r="C387">
        <v>22</v>
      </c>
      <c r="D387" t="s">
        <v>388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79</v>
      </c>
      <c r="R387">
        <v>33</v>
      </c>
      <c r="S387">
        <v>28</v>
      </c>
      <c r="T387" t="s">
        <v>1075</v>
      </c>
      <c r="V387">
        <f t="shared" ref="V387:V430" si="6">COUNTIF(B387,1)</f>
        <v>0</v>
      </c>
      <c r="W387">
        <v>1</v>
      </c>
    </row>
    <row r="388" spans="1:23">
      <c r="A388">
        <v>34264</v>
      </c>
      <c r="B388">
        <v>0</v>
      </c>
      <c r="C388">
        <v>22</v>
      </c>
      <c r="D388" t="s">
        <v>388</v>
      </c>
      <c r="E388">
        <v>0</v>
      </c>
      <c r="F388">
        <v>0</v>
      </c>
      <c r="G388">
        <v>0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70</v>
      </c>
      <c r="R388">
        <v>21</v>
      </c>
      <c r="S388">
        <v>27</v>
      </c>
      <c r="T388" t="s">
        <v>1074</v>
      </c>
      <c r="V388">
        <f t="shared" si="6"/>
        <v>0</v>
      </c>
      <c r="W388">
        <v>1</v>
      </c>
    </row>
    <row r="389" spans="1:23">
      <c r="A389">
        <v>30825</v>
      </c>
      <c r="B389">
        <v>0</v>
      </c>
      <c r="C389">
        <v>22</v>
      </c>
      <c r="D389" t="s">
        <v>388</v>
      </c>
      <c r="E389">
        <v>0</v>
      </c>
      <c r="F389">
        <v>0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78</v>
      </c>
      <c r="R389">
        <v>31</v>
      </c>
      <c r="S389">
        <v>27</v>
      </c>
      <c r="T389" t="s">
        <v>1075</v>
      </c>
      <c r="V389">
        <f t="shared" si="6"/>
        <v>0</v>
      </c>
      <c r="W389">
        <v>1</v>
      </c>
    </row>
    <row r="390" spans="1:23">
      <c r="A390">
        <v>31343</v>
      </c>
      <c r="B390">
        <v>0</v>
      </c>
      <c r="C390">
        <v>21</v>
      </c>
      <c r="D390" t="s">
        <v>388</v>
      </c>
      <c r="E390">
        <v>0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78</v>
      </c>
      <c r="R390">
        <v>31</v>
      </c>
      <c r="S390">
        <v>30</v>
      </c>
      <c r="T390" t="s">
        <v>1075</v>
      </c>
      <c r="V390">
        <f t="shared" si="6"/>
        <v>0</v>
      </c>
      <c r="W390">
        <v>1</v>
      </c>
    </row>
    <row r="391" spans="1:23">
      <c r="A391">
        <v>34144</v>
      </c>
      <c r="B391">
        <v>0</v>
      </c>
      <c r="C391">
        <v>21</v>
      </c>
      <c r="D391" t="s">
        <v>388</v>
      </c>
      <c r="E391">
        <v>0</v>
      </c>
      <c r="F391">
        <v>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80</v>
      </c>
      <c r="R391">
        <v>34</v>
      </c>
      <c r="S391">
        <v>27</v>
      </c>
      <c r="T391" t="s">
        <v>1075</v>
      </c>
      <c r="V391">
        <f t="shared" si="6"/>
        <v>0</v>
      </c>
      <c r="W391">
        <v>1</v>
      </c>
    </row>
    <row r="392" spans="1:23">
      <c r="A392">
        <v>32840</v>
      </c>
      <c r="B392">
        <v>0</v>
      </c>
      <c r="C392">
        <v>21</v>
      </c>
      <c r="D392" t="s">
        <v>388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72</v>
      </c>
      <c r="R392">
        <v>25</v>
      </c>
      <c r="S392">
        <v>26</v>
      </c>
      <c r="T392" t="s">
        <v>1074</v>
      </c>
      <c r="V392">
        <f t="shared" si="6"/>
        <v>0</v>
      </c>
      <c r="W392">
        <v>1</v>
      </c>
    </row>
    <row r="393" spans="1:23">
      <c r="A393">
        <v>35135</v>
      </c>
      <c r="B393">
        <v>0</v>
      </c>
      <c r="C393">
        <v>21</v>
      </c>
      <c r="D393" t="s">
        <v>388</v>
      </c>
      <c r="E393">
        <v>0</v>
      </c>
      <c r="F393">
        <v>0</v>
      </c>
      <c r="G393">
        <v>0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81</v>
      </c>
      <c r="R393">
        <v>34</v>
      </c>
      <c r="S393">
        <v>33</v>
      </c>
      <c r="T393" t="s">
        <v>1075</v>
      </c>
      <c r="V393">
        <f t="shared" si="6"/>
        <v>0</v>
      </c>
      <c r="W393">
        <v>1</v>
      </c>
    </row>
    <row r="394" spans="1:23">
      <c r="A394">
        <v>34713</v>
      </c>
      <c r="B394">
        <v>0</v>
      </c>
      <c r="C394">
        <v>21</v>
      </c>
      <c r="D394" t="s">
        <v>388</v>
      </c>
      <c r="E394">
        <v>0</v>
      </c>
      <c r="F394">
        <v>0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82</v>
      </c>
      <c r="R394">
        <v>35</v>
      </c>
      <c r="S394">
        <v>28</v>
      </c>
      <c r="T394" t="s">
        <v>1075</v>
      </c>
      <c r="V394">
        <f t="shared" si="6"/>
        <v>0</v>
      </c>
      <c r="W394">
        <v>1</v>
      </c>
    </row>
    <row r="395" spans="1:23">
      <c r="A395">
        <v>33658</v>
      </c>
      <c r="B395">
        <v>1</v>
      </c>
      <c r="C395">
        <v>21</v>
      </c>
      <c r="D395" t="s">
        <v>388</v>
      </c>
      <c r="E395">
        <v>0</v>
      </c>
      <c r="F395">
        <v>0</v>
      </c>
      <c r="G395">
        <v>0</v>
      </c>
      <c r="H395">
        <v>0</v>
      </c>
      <c r="I395">
        <v>0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83</v>
      </c>
      <c r="R395">
        <v>35</v>
      </c>
      <c r="S395">
        <v>29</v>
      </c>
      <c r="T395" t="s">
        <v>1075</v>
      </c>
      <c r="V395">
        <f t="shared" si="6"/>
        <v>1</v>
      </c>
      <c r="W395">
        <v>1</v>
      </c>
    </row>
    <row r="396" spans="1:23">
      <c r="A396">
        <v>34806</v>
      </c>
      <c r="B396">
        <v>0</v>
      </c>
      <c r="C396">
        <v>21</v>
      </c>
      <c r="D396" t="s">
        <v>388</v>
      </c>
      <c r="E396">
        <v>0</v>
      </c>
      <c r="F396">
        <v>0</v>
      </c>
      <c r="G396">
        <v>0</v>
      </c>
      <c r="H396">
        <v>0</v>
      </c>
      <c r="I396">
        <v>0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68</v>
      </c>
      <c r="R396">
        <v>20</v>
      </c>
      <c r="S396">
        <v>24</v>
      </c>
      <c r="T396" t="s">
        <v>1074</v>
      </c>
      <c r="V396">
        <f t="shared" si="6"/>
        <v>0</v>
      </c>
      <c r="W396">
        <v>1</v>
      </c>
    </row>
    <row r="397" spans="1:23">
      <c r="A397">
        <v>31224</v>
      </c>
      <c r="B397">
        <v>0</v>
      </c>
      <c r="C397">
        <v>21</v>
      </c>
      <c r="D397" t="s">
        <v>388</v>
      </c>
      <c r="E397">
        <v>0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66</v>
      </c>
      <c r="R397">
        <v>21</v>
      </c>
      <c r="S397">
        <v>21</v>
      </c>
      <c r="T397" t="s">
        <v>1074</v>
      </c>
      <c r="V397">
        <f t="shared" si="6"/>
        <v>0</v>
      </c>
      <c r="W397">
        <v>1</v>
      </c>
    </row>
    <row r="398" spans="1:23">
      <c r="A398">
        <v>31446</v>
      </c>
      <c r="B398">
        <v>0</v>
      </c>
      <c r="C398">
        <v>21</v>
      </c>
      <c r="D398" t="s">
        <v>388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85</v>
      </c>
      <c r="R398">
        <v>35</v>
      </c>
      <c r="S398">
        <v>32</v>
      </c>
      <c r="T398" t="s">
        <v>1075</v>
      </c>
      <c r="V398">
        <f t="shared" si="6"/>
        <v>0</v>
      </c>
      <c r="W398">
        <v>1</v>
      </c>
    </row>
    <row r="399" spans="1:23">
      <c r="A399">
        <v>30725</v>
      </c>
      <c r="B399">
        <v>0</v>
      </c>
      <c r="C399">
        <v>21</v>
      </c>
      <c r="D399" t="s">
        <v>388</v>
      </c>
      <c r="E399">
        <v>0</v>
      </c>
      <c r="F399">
        <v>0</v>
      </c>
      <c r="G399">
        <v>0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82</v>
      </c>
      <c r="R399">
        <v>34</v>
      </c>
      <c r="S399">
        <v>31</v>
      </c>
      <c r="T399" t="s">
        <v>1075</v>
      </c>
      <c r="V399">
        <f t="shared" si="6"/>
        <v>0</v>
      </c>
      <c r="W399">
        <v>1</v>
      </c>
    </row>
    <row r="400" spans="1:23">
      <c r="A400">
        <v>34600</v>
      </c>
      <c r="B400">
        <v>1</v>
      </c>
      <c r="C400">
        <v>21</v>
      </c>
      <c r="D400" t="s">
        <v>388</v>
      </c>
      <c r="E400">
        <v>0</v>
      </c>
      <c r="F400">
        <v>0</v>
      </c>
      <c r="G400">
        <v>0</v>
      </c>
      <c r="H400">
        <v>0</v>
      </c>
      <c r="I400">
        <v>0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0</v>
      </c>
      <c r="P400">
        <v>0</v>
      </c>
      <c r="Q400">
        <v>85</v>
      </c>
      <c r="R400">
        <v>37</v>
      </c>
      <c r="S400">
        <v>29</v>
      </c>
      <c r="T400" t="s">
        <v>1075</v>
      </c>
      <c r="V400">
        <f t="shared" si="6"/>
        <v>1</v>
      </c>
      <c r="W400">
        <v>1</v>
      </c>
    </row>
    <row r="401" spans="1:23">
      <c r="A401">
        <v>30333</v>
      </c>
      <c r="B401">
        <v>0</v>
      </c>
      <c r="C401">
        <v>21</v>
      </c>
      <c r="D401" t="s">
        <v>388</v>
      </c>
      <c r="E401">
        <v>0</v>
      </c>
      <c r="F401">
        <v>0</v>
      </c>
      <c r="G401">
        <v>0</v>
      </c>
      <c r="H401">
        <v>0</v>
      </c>
      <c r="I401">
        <v>0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67</v>
      </c>
      <c r="R401">
        <v>20</v>
      </c>
      <c r="S401">
        <v>24</v>
      </c>
      <c r="T401" t="s">
        <v>1074</v>
      </c>
      <c r="V401">
        <f t="shared" si="6"/>
        <v>0</v>
      </c>
      <c r="W401">
        <v>1</v>
      </c>
    </row>
    <row r="402" spans="1:23">
      <c r="A402">
        <v>31428</v>
      </c>
      <c r="B402">
        <v>0</v>
      </c>
      <c r="C402">
        <v>21</v>
      </c>
      <c r="D402" t="s">
        <v>388</v>
      </c>
      <c r="E402">
        <v>0</v>
      </c>
      <c r="F402">
        <v>0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  <c r="P402">
        <v>0</v>
      </c>
      <c r="Q402">
        <v>82</v>
      </c>
      <c r="R402">
        <v>37</v>
      </c>
      <c r="S402">
        <v>30</v>
      </c>
      <c r="T402" t="s">
        <v>1075</v>
      </c>
      <c r="V402">
        <f t="shared" si="6"/>
        <v>0</v>
      </c>
      <c r="W402">
        <v>1</v>
      </c>
    </row>
    <row r="403" spans="1:23">
      <c r="A403">
        <v>32629</v>
      </c>
      <c r="B403">
        <v>0</v>
      </c>
      <c r="C403">
        <v>21</v>
      </c>
      <c r="D403" t="s">
        <v>388</v>
      </c>
      <c r="E403">
        <v>0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0</v>
      </c>
      <c r="P403">
        <v>0</v>
      </c>
      <c r="Q403">
        <v>67</v>
      </c>
      <c r="R403">
        <v>21</v>
      </c>
      <c r="S403">
        <v>21</v>
      </c>
      <c r="T403" t="s">
        <v>1074</v>
      </c>
      <c r="V403">
        <f t="shared" si="6"/>
        <v>0</v>
      </c>
      <c r="W403">
        <v>1</v>
      </c>
    </row>
    <row r="404" spans="1:23">
      <c r="A404">
        <v>33071</v>
      </c>
      <c r="B404">
        <v>1</v>
      </c>
      <c r="C404">
        <v>21</v>
      </c>
      <c r="D404" t="s">
        <v>388</v>
      </c>
      <c r="E404">
        <v>0</v>
      </c>
      <c r="F404">
        <v>0</v>
      </c>
      <c r="G404">
        <v>0</v>
      </c>
      <c r="H404">
        <v>0</v>
      </c>
      <c r="I404">
        <v>0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0</v>
      </c>
      <c r="P404">
        <v>0</v>
      </c>
      <c r="Q404">
        <v>85</v>
      </c>
      <c r="R404">
        <v>38</v>
      </c>
      <c r="S404">
        <v>32</v>
      </c>
      <c r="T404" t="s">
        <v>1075</v>
      </c>
      <c r="V404">
        <f t="shared" si="6"/>
        <v>1</v>
      </c>
      <c r="W404">
        <v>1</v>
      </c>
    </row>
    <row r="405" spans="1:23">
      <c r="A405">
        <v>35169</v>
      </c>
      <c r="B405">
        <v>0</v>
      </c>
      <c r="C405">
        <v>21</v>
      </c>
      <c r="D405" t="s">
        <v>388</v>
      </c>
      <c r="E405">
        <v>0</v>
      </c>
      <c r="F405">
        <v>0</v>
      </c>
      <c r="G405">
        <v>0</v>
      </c>
      <c r="H405">
        <v>0</v>
      </c>
      <c r="I405">
        <v>0</v>
      </c>
      <c r="J405">
        <v>0</v>
      </c>
      <c r="K405">
        <v>0</v>
      </c>
      <c r="L405">
        <v>0</v>
      </c>
      <c r="M405">
        <v>0</v>
      </c>
      <c r="N405">
        <v>0</v>
      </c>
      <c r="O405">
        <v>0</v>
      </c>
      <c r="P405">
        <v>0</v>
      </c>
      <c r="Q405">
        <v>75</v>
      </c>
      <c r="R405">
        <v>29</v>
      </c>
      <c r="S405">
        <v>24</v>
      </c>
      <c r="T405" t="s">
        <v>1074</v>
      </c>
      <c r="V405">
        <f t="shared" si="6"/>
        <v>0</v>
      </c>
      <c r="W405">
        <v>1</v>
      </c>
    </row>
    <row r="406" spans="1:23">
      <c r="A406">
        <v>30461</v>
      </c>
      <c r="B406">
        <v>0</v>
      </c>
      <c r="C406">
        <v>21</v>
      </c>
      <c r="D406" t="s">
        <v>388</v>
      </c>
      <c r="E406">
        <v>0</v>
      </c>
      <c r="F406">
        <v>0</v>
      </c>
      <c r="G406">
        <v>0</v>
      </c>
      <c r="H406">
        <v>0</v>
      </c>
      <c r="I406">
        <v>0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  <c r="P406">
        <v>0</v>
      </c>
      <c r="Q406">
        <v>75</v>
      </c>
      <c r="R406">
        <v>24</v>
      </c>
      <c r="S406">
        <v>31</v>
      </c>
      <c r="T406" t="s">
        <v>1074</v>
      </c>
      <c r="V406">
        <f t="shared" si="6"/>
        <v>0</v>
      </c>
      <c r="W406">
        <v>1</v>
      </c>
    </row>
    <row r="407" spans="1:23">
      <c r="A407">
        <v>34090</v>
      </c>
      <c r="B407">
        <v>0</v>
      </c>
      <c r="C407">
        <v>21</v>
      </c>
      <c r="D407" t="s">
        <v>388</v>
      </c>
      <c r="E407">
        <v>0</v>
      </c>
      <c r="F407">
        <v>0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  <c r="P407">
        <v>0</v>
      </c>
      <c r="Q407">
        <v>76</v>
      </c>
      <c r="R407">
        <v>32</v>
      </c>
      <c r="S407">
        <v>26</v>
      </c>
      <c r="T407" t="s">
        <v>1075</v>
      </c>
      <c r="V407">
        <f t="shared" si="6"/>
        <v>0</v>
      </c>
      <c r="W407">
        <v>1</v>
      </c>
    </row>
    <row r="408" spans="1:23">
      <c r="A408">
        <v>31994</v>
      </c>
      <c r="B408">
        <v>0</v>
      </c>
      <c r="C408">
        <v>21</v>
      </c>
      <c r="D408" t="s">
        <v>388</v>
      </c>
      <c r="E408">
        <v>0</v>
      </c>
      <c r="F408">
        <v>0</v>
      </c>
      <c r="G408">
        <v>0</v>
      </c>
      <c r="H408">
        <v>0</v>
      </c>
      <c r="I408">
        <v>0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  <c r="P408">
        <v>0</v>
      </c>
      <c r="Q408">
        <v>74</v>
      </c>
      <c r="R408">
        <v>29</v>
      </c>
      <c r="S408">
        <v>30</v>
      </c>
      <c r="T408" t="s">
        <v>1074</v>
      </c>
      <c r="V408">
        <f t="shared" si="6"/>
        <v>0</v>
      </c>
      <c r="W408">
        <v>1</v>
      </c>
    </row>
    <row r="409" spans="1:23">
      <c r="A409">
        <v>34173</v>
      </c>
      <c r="B409">
        <v>0</v>
      </c>
      <c r="C409">
        <v>21</v>
      </c>
      <c r="D409" t="s">
        <v>388</v>
      </c>
      <c r="E409">
        <v>0</v>
      </c>
      <c r="F409">
        <v>0</v>
      </c>
      <c r="G409">
        <v>0</v>
      </c>
      <c r="H409">
        <v>0</v>
      </c>
      <c r="I409">
        <v>0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0</v>
      </c>
      <c r="P409">
        <v>0</v>
      </c>
      <c r="Q409">
        <v>79</v>
      </c>
      <c r="R409">
        <v>33</v>
      </c>
      <c r="S409">
        <v>26</v>
      </c>
      <c r="T409" t="s">
        <v>1075</v>
      </c>
      <c r="V409">
        <f t="shared" si="6"/>
        <v>0</v>
      </c>
      <c r="W409">
        <v>1</v>
      </c>
    </row>
    <row r="410" spans="1:23">
      <c r="A410">
        <v>30853</v>
      </c>
      <c r="B410">
        <v>0</v>
      </c>
      <c r="C410">
        <v>21</v>
      </c>
      <c r="D410" t="s">
        <v>388</v>
      </c>
      <c r="E410">
        <v>0</v>
      </c>
      <c r="F410">
        <v>0</v>
      </c>
      <c r="G410">
        <v>0</v>
      </c>
      <c r="H410">
        <v>0</v>
      </c>
      <c r="I410">
        <v>0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  <c r="P410">
        <v>0</v>
      </c>
      <c r="Q410">
        <v>81</v>
      </c>
      <c r="R410">
        <v>32</v>
      </c>
      <c r="S410">
        <v>27</v>
      </c>
      <c r="T410" t="s">
        <v>1075</v>
      </c>
      <c r="V410">
        <f t="shared" si="6"/>
        <v>0</v>
      </c>
      <c r="W410">
        <v>1</v>
      </c>
    </row>
    <row r="411" spans="1:23">
      <c r="A411">
        <v>34058</v>
      </c>
      <c r="B411">
        <v>0</v>
      </c>
      <c r="C411">
        <v>21</v>
      </c>
      <c r="D411" t="s">
        <v>388</v>
      </c>
      <c r="E411">
        <v>0</v>
      </c>
      <c r="F411">
        <v>0</v>
      </c>
      <c r="G411">
        <v>0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  <c r="P411">
        <v>0</v>
      </c>
      <c r="Q411">
        <v>70</v>
      </c>
      <c r="R411">
        <v>24</v>
      </c>
      <c r="S411">
        <v>26</v>
      </c>
      <c r="T411" t="s">
        <v>1074</v>
      </c>
      <c r="V411">
        <f t="shared" si="6"/>
        <v>0</v>
      </c>
      <c r="W411">
        <v>1</v>
      </c>
    </row>
    <row r="412" spans="1:23">
      <c r="A412">
        <v>30435</v>
      </c>
      <c r="B412">
        <v>1</v>
      </c>
      <c r="C412">
        <v>21</v>
      </c>
      <c r="D412" t="s">
        <v>388</v>
      </c>
      <c r="E412">
        <v>0</v>
      </c>
      <c r="F412">
        <v>0</v>
      </c>
      <c r="G412">
        <v>0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  <c r="P412">
        <v>0</v>
      </c>
      <c r="Q412">
        <v>77</v>
      </c>
      <c r="R412">
        <v>28</v>
      </c>
      <c r="S412">
        <v>27</v>
      </c>
      <c r="T412" t="s">
        <v>1074</v>
      </c>
      <c r="V412">
        <f t="shared" si="6"/>
        <v>1</v>
      </c>
      <c r="W412">
        <v>1</v>
      </c>
    </row>
    <row r="413" spans="1:23">
      <c r="A413">
        <v>31800</v>
      </c>
      <c r="B413">
        <v>0</v>
      </c>
      <c r="C413">
        <v>21</v>
      </c>
      <c r="D413" t="s">
        <v>388</v>
      </c>
      <c r="E413">
        <v>0</v>
      </c>
      <c r="F413">
        <v>0</v>
      </c>
      <c r="G413">
        <v>0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  <c r="P413">
        <v>0</v>
      </c>
      <c r="Q413">
        <v>76</v>
      </c>
      <c r="R413">
        <v>29</v>
      </c>
      <c r="S413">
        <v>27</v>
      </c>
      <c r="T413" t="s">
        <v>1074</v>
      </c>
      <c r="V413">
        <f t="shared" si="6"/>
        <v>0</v>
      </c>
      <c r="W413">
        <v>1</v>
      </c>
    </row>
    <row r="414" spans="1:23">
      <c r="A414">
        <v>31579</v>
      </c>
      <c r="B414">
        <v>1</v>
      </c>
      <c r="C414">
        <v>21</v>
      </c>
      <c r="D414" t="s">
        <v>388</v>
      </c>
      <c r="E414">
        <v>0</v>
      </c>
      <c r="F414">
        <v>0</v>
      </c>
      <c r="G414">
        <v>0</v>
      </c>
      <c r="H414">
        <v>0</v>
      </c>
      <c r="I414">
        <v>0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0</v>
      </c>
      <c r="P414">
        <v>0</v>
      </c>
      <c r="Q414">
        <v>79</v>
      </c>
      <c r="R414">
        <v>36</v>
      </c>
      <c r="S414">
        <v>26</v>
      </c>
      <c r="T414" t="s">
        <v>1075</v>
      </c>
      <c r="V414">
        <f t="shared" si="6"/>
        <v>1</v>
      </c>
      <c r="W414">
        <v>1</v>
      </c>
    </row>
    <row r="415" spans="1:23">
      <c r="A415">
        <v>32041</v>
      </c>
      <c r="B415">
        <v>0</v>
      </c>
      <c r="C415">
        <v>21</v>
      </c>
      <c r="D415" t="s">
        <v>388</v>
      </c>
      <c r="E415">
        <v>0</v>
      </c>
      <c r="F415">
        <v>0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  <c r="P415">
        <v>0</v>
      </c>
      <c r="Q415">
        <v>78</v>
      </c>
      <c r="R415">
        <v>33</v>
      </c>
      <c r="S415">
        <v>30</v>
      </c>
      <c r="T415" t="s">
        <v>1075</v>
      </c>
      <c r="V415">
        <f t="shared" si="6"/>
        <v>0</v>
      </c>
      <c r="W415">
        <v>1</v>
      </c>
    </row>
    <row r="416" spans="1:23">
      <c r="A416">
        <v>30477</v>
      </c>
      <c r="B416">
        <v>0</v>
      </c>
      <c r="C416">
        <v>21</v>
      </c>
      <c r="D416" t="s">
        <v>388</v>
      </c>
      <c r="E416">
        <v>0</v>
      </c>
      <c r="F416">
        <v>0</v>
      </c>
      <c r="G416">
        <v>0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  <c r="P416">
        <v>0</v>
      </c>
      <c r="Q416">
        <v>79</v>
      </c>
      <c r="R416">
        <v>31</v>
      </c>
      <c r="S416">
        <v>30</v>
      </c>
      <c r="T416" t="s">
        <v>1075</v>
      </c>
      <c r="V416">
        <f t="shared" si="6"/>
        <v>0</v>
      </c>
      <c r="W416">
        <v>1</v>
      </c>
    </row>
    <row r="417" spans="1:24">
      <c r="A417">
        <v>31488</v>
      </c>
      <c r="B417">
        <v>1</v>
      </c>
      <c r="C417">
        <v>21</v>
      </c>
      <c r="D417" t="s">
        <v>388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0</v>
      </c>
      <c r="P417">
        <v>0</v>
      </c>
      <c r="Q417">
        <v>78</v>
      </c>
      <c r="R417">
        <v>31</v>
      </c>
      <c r="S417">
        <v>32</v>
      </c>
      <c r="T417" t="s">
        <v>1075</v>
      </c>
      <c r="V417">
        <f t="shared" si="6"/>
        <v>1</v>
      </c>
      <c r="W417">
        <v>1</v>
      </c>
    </row>
    <row r="418" spans="1:24">
      <c r="A418">
        <v>34337</v>
      </c>
      <c r="B418">
        <v>1</v>
      </c>
      <c r="C418">
        <v>21</v>
      </c>
      <c r="D418" t="s">
        <v>388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0</v>
      </c>
      <c r="P418">
        <v>0</v>
      </c>
      <c r="Q418">
        <v>83</v>
      </c>
      <c r="R418">
        <v>35</v>
      </c>
      <c r="S418">
        <v>30</v>
      </c>
      <c r="T418" t="s">
        <v>1075</v>
      </c>
      <c r="V418">
        <f t="shared" si="6"/>
        <v>1</v>
      </c>
      <c r="W418">
        <v>1</v>
      </c>
    </row>
    <row r="419" spans="1:24">
      <c r="A419">
        <v>35365</v>
      </c>
      <c r="B419">
        <v>0</v>
      </c>
      <c r="C419">
        <v>20</v>
      </c>
      <c r="D419" t="s">
        <v>388</v>
      </c>
      <c r="E419">
        <v>0</v>
      </c>
      <c r="F419">
        <v>0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  <c r="P419">
        <v>0</v>
      </c>
      <c r="Q419">
        <v>80</v>
      </c>
      <c r="R419">
        <v>31</v>
      </c>
      <c r="S419">
        <v>33</v>
      </c>
      <c r="T419" t="s">
        <v>1075</v>
      </c>
      <c r="V419">
        <f t="shared" si="6"/>
        <v>0</v>
      </c>
      <c r="W419">
        <v>1</v>
      </c>
    </row>
    <row r="420" spans="1:24">
      <c r="A420">
        <v>35540</v>
      </c>
      <c r="B420">
        <v>0</v>
      </c>
      <c r="C420">
        <v>20</v>
      </c>
      <c r="D420" t="s">
        <v>388</v>
      </c>
      <c r="E420">
        <v>0</v>
      </c>
      <c r="F420">
        <v>0</v>
      </c>
      <c r="G420">
        <v>0</v>
      </c>
      <c r="H420">
        <v>0</v>
      </c>
      <c r="I420">
        <v>0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0</v>
      </c>
      <c r="P420">
        <v>0</v>
      </c>
      <c r="Q420">
        <v>72</v>
      </c>
      <c r="R420">
        <v>23</v>
      </c>
      <c r="S420">
        <v>24</v>
      </c>
      <c r="T420" t="s">
        <v>1074</v>
      </c>
      <c r="V420">
        <f t="shared" si="6"/>
        <v>0</v>
      </c>
      <c r="W420">
        <v>1</v>
      </c>
    </row>
    <row r="421" spans="1:24">
      <c r="A421">
        <v>31308</v>
      </c>
      <c r="B421">
        <v>0</v>
      </c>
      <c r="C421">
        <v>20</v>
      </c>
      <c r="D421" t="s">
        <v>388</v>
      </c>
      <c r="E421">
        <v>0</v>
      </c>
      <c r="F421">
        <v>0</v>
      </c>
      <c r="G421">
        <v>0</v>
      </c>
      <c r="H421">
        <v>0</v>
      </c>
      <c r="I421">
        <v>0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0</v>
      </c>
      <c r="P421">
        <v>0</v>
      </c>
      <c r="Q421">
        <v>71</v>
      </c>
      <c r="R421">
        <v>25</v>
      </c>
      <c r="S421">
        <v>20</v>
      </c>
      <c r="T421" t="s">
        <v>1074</v>
      </c>
      <c r="V421">
        <f t="shared" si="6"/>
        <v>0</v>
      </c>
      <c r="W421">
        <v>1</v>
      </c>
    </row>
    <row r="422" spans="1:24">
      <c r="A422">
        <v>34168</v>
      </c>
      <c r="B422">
        <v>0</v>
      </c>
      <c r="C422">
        <v>20</v>
      </c>
      <c r="D422" t="s">
        <v>388</v>
      </c>
      <c r="E422">
        <v>0</v>
      </c>
      <c r="F422">
        <v>0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  <c r="N422">
        <v>0</v>
      </c>
      <c r="O422">
        <v>0</v>
      </c>
      <c r="P422">
        <v>0</v>
      </c>
      <c r="Q422">
        <v>70</v>
      </c>
      <c r="R422">
        <v>25</v>
      </c>
      <c r="S422">
        <v>22</v>
      </c>
      <c r="T422" t="s">
        <v>1074</v>
      </c>
      <c r="V422">
        <f t="shared" si="6"/>
        <v>0</v>
      </c>
      <c r="W422">
        <v>1</v>
      </c>
    </row>
    <row r="423" spans="1:24">
      <c r="A423">
        <v>33605</v>
      </c>
      <c r="B423">
        <v>0</v>
      </c>
      <c r="C423">
        <v>20</v>
      </c>
      <c r="D423" t="s">
        <v>388</v>
      </c>
      <c r="E423">
        <v>0</v>
      </c>
      <c r="F423">
        <v>0</v>
      </c>
      <c r="G423">
        <v>0</v>
      </c>
      <c r="H423">
        <v>0</v>
      </c>
      <c r="I423">
        <v>0</v>
      </c>
      <c r="J423">
        <v>0</v>
      </c>
      <c r="K423">
        <v>0</v>
      </c>
      <c r="L423">
        <v>0</v>
      </c>
      <c r="M423">
        <v>0</v>
      </c>
      <c r="N423">
        <v>0</v>
      </c>
      <c r="O423">
        <v>0</v>
      </c>
      <c r="P423">
        <v>0</v>
      </c>
      <c r="Q423">
        <v>66</v>
      </c>
      <c r="R423">
        <v>23</v>
      </c>
      <c r="S423">
        <v>18</v>
      </c>
      <c r="T423" t="s">
        <v>1074</v>
      </c>
      <c r="V423">
        <f t="shared" si="6"/>
        <v>0</v>
      </c>
      <c r="W423">
        <v>1</v>
      </c>
    </row>
    <row r="424" spans="1:24">
      <c r="A424">
        <v>33063</v>
      </c>
      <c r="B424">
        <v>0</v>
      </c>
      <c r="C424">
        <v>20</v>
      </c>
      <c r="D424" t="s">
        <v>388</v>
      </c>
      <c r="E424">
        <v>0</v>
      </c>
      <c r="F424">
        <v>0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0</v>
      </c>
      <c r="P424">
        <v>0</v>
      </c>
      <c r="Q424">
        <v>83</v>
      </c>
      <c r="R424">
        <v>35</v>
      </c>
      <c r="S424">
        <v>34</v>
      </c>
      <c r="T424" t="s">
        <v>1075</v>
      </c>
      <c r="V424">
        <f t="shared" si="6"/>
        <v>0</v>
      </c>
      <c r="W424">
        <v>1</v>
      </c>
    </row>
    <row r="425" spans="1:24">
      <c r="A425">
        <v>33489</v>
      </c>
      <c r="B425">
        <v>0</v>
      </c>
      <c r="C425">
        <v>20</v>
      </c>
      <c r="D425" t="s">
        <v>388</v>
      </c>
      <c r="E425">
        <v>0</v>
      </c>
      <c r="F425">
        <v>0</v>
      </c>
      <c r="G425">
        <v>0</v>
      </c>
      <c r="H425">
        <v>0</v>
      </c>
      <c r="I425">
        <v>0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0</v>
      </c>
      <c r="P425">
        <v>0</v>
      </c>
      <c r="Q425">
        <v>84</v>
      </c>
      <c r="R425">
        <v>38</v>
      </c>
      <c r="S425">
        <v>28</v>
      </c>
      <c r="T425" t="s">
        <v>1075</v>
      </c>
      <c r="V425">
        <f t="shared" si="6"/>
        <v>0</v>
      </c>
      <c r="W425">
        <v>1</v>
      </c>
    </row>
    <row r="426" spans="1:24">
      <c r="A426">
        <v>32365</v>
      </c>
      <c r="B426">
        <v>0</v>
      </c>
      <c r="C426">
        <v>20</v>
      </c>
      <c r="D426" t="s">
        <v>388</v>
      </c>
      <c r="E426">
        <v>0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0</v>
      </c>
      <c r="P426">
        <v>0</v>
      </c>
      <c r="Q426">
        <v>83</v>
      </c>
      <c r="R426">
        <v>36</v>
      </c>
      <c r="S426">
        <v>31</v>
      </c>
      <c r="T426" t="s">
        <v>1075</v>
      </c>
      <c r="V426">
        <f t="shared" si="6"/>
        <v>0</v>
      </c>
      <c r="W426">
        <v>1</v>
      </c>
    </row>
    <row r="427" spans="1:24">
      <c r="A427">
        <v>33993</v>
      </c>
      <c r="B427">
        <v>0</v>
      </c>
      <c r="C427">
        <v>20</v>
      </c>
      <c r="D427" t="s">
        <v>388</v>
      </c>
      <c r="E427">
        <v>0</v>
      </c>
      <c r="F427">
        <v>0</v>
      </c>
      <c r="G427">
        <v>0</v>
      </c>
      <c r="H427">
        <v>0</v>
      </c>
      <c r="I427">
        <v>0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  <c r="P427">
        <v>0</v>
      </c>
      <c r="Q427">
        <v>87</v>
      </c>
      <c r="R427">
        <v>37</v>
      </c>
      <c r="S427">
        <v>33</v>
      </c>
      <c r="T427" t="s">
        <v>1075</v>
      </c>
      <c r="V427">
        <f t="shared" si="6"/>
        <v>0</v>
      </c>
      <c r="W427">
        <v>1</v>
      </c>
    </row>
    <row r="428" spans="1:24">
      <c r="A428">
        <v>31337</v>
      </c>
      <c r="B428">
        <v>0</v>
      </c>
      <c r="C428">
        <v>20</v>
      </c>
      <c r="D428" t="s">
        <v>388</v>
      </c>
      <c r="E428">
        <v>0</v>
      </c>
      <c r="F428">
        <v>0</v>
      </c>
      <c r="G428">
        <v>0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0</v>
      </c>
      <c r="Q428">
        <v>87</v>
      </c>
      <c r="R428">
        <v>39</v>
      </c>
      <c r="S428">
        <v>34</v>
      </c>
      <c r="T428" t="s">
        <v>1075</v>
      </c>
      <c r="V428">
        <f t="shared" si="6"/>
        <v>0</v>
      </c>
      <c r="W428">
        <v>1</v>
      </c>
    </row>
    <row r="429" spans="1:24">
      <c r="A429">
        <v>33181</v>
      </c>
      <c r="B429">
        <v>0</v>
      </c>
      <c r="C429">
        <v>20</v>
      </c>
      <c r="D429" t="s">
        <v>388</v>
      </c>
      <c r="E429">
        <v>0</v>
      </c>
      <c r="F429">
        <v>0</v>
      </c>
      <c r="G429">
        <v>0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  <c r="P429">
        <v>0</v>
      </c>
      <c r="Q429">
        <v>87</v>
      </c>
      <c r="R429">
        <v>37</v>
      </c>
      <c r="S429">
        <v>35</v>
      </c>
      <c r="T429" t="s">
        <v>1075</v>
      </c>
      <c r="V429">
        <f t="shared" si="6"/>
        <v>0</v>
      </c>
      <c r="W429">
        <v>1</v>
      </c>
    </row>
    <row r="430" spans="1:24">
      <c r="A430">
        <v>33699</v>
      </c>
      <c r="B430">
        <v>0</v>
      </c>
      <c r="C430">
        <v>20</v>
      </c>
      <c r="D430" t="s">
        <v>388</v>
      </c>
      <c r="E430">
        <v>0</v>
      </c>
      <c r="F430">
        <v>0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0</v>
      </c>
      <c r="Q430">
        <v>82</v>
      </c>
      <c r="R430">
        <v>36</v>
      </c>
      <c r="S430">
        <v>35</v>
      </c>
      <c r="T430" t="s">
        <v>1075</v>
      </c>
      <c r="V430">
        <f t="shared" si="6"/>
        <v>0</v>
      </c>
      <c r="W430">
        <v>1</v>
      </c>
    </row>
    <row r="431" spans="1:24">
      <c r="V431">
        <f>SUM(V2:V430)</f>
        <v>95</v>
      </c>
      <c r="W431">
        <f>SUM(W2:W430)</f>
        <v>429</v>
      </c>
      <c r="X431">
        <f>W431-V431</f>
        <v>334</v>
      </c>
    </row>
  </sheetData>
  <autoFilter ref="A1:AK430" xr:uid="{8184DE8D-FDAC-4CBB-8EA5-47DEB9BE2870}"/>
  <pageMargins left="0.7" right="0.7" top="0.75" bottom="0.75" header="0.3" footer="0.3"/>
  <pageSetup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U51"/>
  <sheetViews>
    <sheetView workbookViewId="0">
      <selection activeCell="C61" sqref="C61"/>
    </sheetView>
  </sheetViews>
  <sheetFormatPr defaultColWidth="12.7109375" defaultRowHeight="15.75" customHeight="1"/>
  <sheetData>
    <row r="1" spans="1:47" ht="15.75" customHeight="1">
      <c r="A1" s="21" t="s">
        <v>32</v>
      </c>
      <c r="B1" s="22" t="s">
        <v>33</v>
      </c>
      <c r="C1" s="22" t="s">
        <v>34</v>
      </c>
      <c r="D1" s="22" t="s">
        <v>304</v>
      </c>
      <c r="E1" s="22" t="s">
        <v>305</v>
      </c>
      <c r="F1" s="22" t="s">
        <v>306</v>
      </c>
      <c r="G1" s="22" t="s">
        <v>307</v>
      </c>
      <c r="H1" s="22" t="s">
        <v>308</v>
      </c>
      <c r="I1" s="22" t="s">
        <v>309</v>
      </c>
      <c r="J1" s="22" t="s">
        <v>310</v>
      </c>
      <c r="K1" s="22" t="s">
        <v>311</v>
      </c>
      <c r="L1" s="22" t="s">
        <v>312</v>
      </c>
      <c r="M1" s="22" t="s">
        <v>313</v>
      </c>
      <c r="N1" s="22" t="s">
        <v>314</v>
      </c>
      <c r="O1" s="22" t="s">
        <v>315</v>
      </c>
      <c r="P1" s="22" t="s">
        <v>316</v>
      </c>
      <c r="Q1" s="22" t="s">
        <v>317</v>
      </c>
      <c r="R1" s="22" t="s">
        <v>318</v>
      </c>
      <c r="S1" s="22" t="s">
        <v>319</v>
      </c>
      <c r="T1" s="22" t="s">
        <v>320</v>
      </c>
      <c r="U1" s="22" t="s">
        <v>321</v>
      </c>
      <c r="V1" s="22" t="s">
        <v>322</v>
      </c>
      <c r="W1" s="22" t="s">
        <v>323</v>
      </c>
      <c r="X1" s="22" t="s">
        <v>324</v>
      </c>
      <c r="Y1" s="22" t="s">
        <v>325</v>
      </c>
      <c r="Z1" s="22" t="s">
        <v>326</v>
      </c>
      <c r="AA1" s="22" t="s">
        <v>327</v>
      </c>
      <c r="AB1" s="22" t="s">
        <v>328</v>
      </c>
      <c r="AC1" s="22" t="s">
        <v>329</v>
      </c>
      <c r="AD1" s="22" t="s">
        <v>330</v>
      </c>
      <c r="AE1" s="22" t="s">
        <v>331</v>
      </c>
      <c r="AF1" s="22" t="s">
        <v>332</v>
      </c>
      <c r="AG1" s="22" t="s">
        <v>333</v>
      </c>
      <c r="AH1" s="22" t="s">
        <v>334</v>
      </c>
      <c r="AI1" s="22" t="s">
        <v>335</v>
      </c>
      <c r="AJ1" s="22" t="s">
        <v>336</v>
      </c>
      <c r="AK1" s="22" t="s">
        <v>337</v>
      </c>
      <c r="AL1" s="22" t="s">
        <v>338</v>
      </c>
      <c r="AM1" s="22" t="s">
        <v>339</v>
      </c>
      <c r="AN1" s="22" t="s">
        <v>340</v>
      </c>
      <c r="AO1" s="22" t="s">
        <v>341</v>
      </c>
      <c r="AP1" s="22" t="s">
        <v>342</v>
      </c>
      <c r="AQ1" s="22" t="s">
        <v>343</v>
      </c>
      <c r="AR1" s="22" t="s">
        <v>344</v>
      </c>
      <c r="AS1" s="22" t="s">
        <v>345</v>
      </c>
      <c r="AT1" s="22" t="s">
        <v>346</v>
      </c>
      <c r="AU1" s="23" t="s">
        <v>347</v>
      </c>
    </row>
    <row r="2" spans="1:47" ht="15.75" customHeight="1">
      <c r="A2" s="1">
        <v>31941</v>
      </c>
      <c r="B2" s="1">
        <v>0</v>
      </c>
      <c r="C2" s="1">
        <v>1997</v>
      </c>
      <c r="D2" s="7">
        <v>45225.579641203702</v>
      </c>
      <c r="E2" s="7">
        <v>45235.650636574072</v>
      </c>
      <c r="F2" s="1" t="s">
        <v>201</v>
      </c>
      <c r="G2" s="1" t="s">
        <v>363</v>
      </c>
      <c r="H2" s="1">
        <v>1</v>
      </c>
      <c r="I2" s="1">
        <v>2</v>
      </c>
      <c r="J2" s="1">
        <v>3</v>
      </c>
      <c r="K2" s="1">
        <v>2</v>
      </c>
      <c r="L2" s="1">
        <v>1</v>
      </c>
      <c r="M2" s="1">
        <v>4</v>
      </c>
      <c r="N2" s="1">
        <v>3</v>
      </c>
      <c r="O2" s="1">
        <v>1</v>
      </c>
      <c r="P2" s="1">
        <v>2</v>
      </c>
      <c r="Q2" s="1">
        <v>3</v>
      </c>
      <c r="R2" s="1">
        <v>2</v>
      </c>
      <c r="S2" s="1">
        <v>3</v>
      </c>
      <c r="T2" s="1">
        <v>3</v>
      </c>
      <c r="U2" s="1">
        <v>3</v>
      </c>
      <c r="V2" s="1">
        <v>4</v>
      </c>
      <c r="W2" s="1">
        <v>2</v>
      </c>
      <c r="X2" s="1">
        <v>2</v>
      </c>
      <c r="Y2" s="1">
        <v>2</v>
      </c>
      <c r="Z2" s="1">
        <v>1</v>
      </c>
      <c r="AA2" s="1">
        <v>2</v>
      </c>
      <c r="AB2" s="1">
        <v>1</v>
      </c>
      <c r="AC2" s="1">
        <v>2</v>
      </c>
      <c r="AD2" s="1">
        <v>3</v>
      </c>
      <c r="AE2" s="1">
        <v>2</v>
      </c>
      <c r="AF2" s="1">
        <v>2</v>
      </c>
      <c r="AG2" s="1">
        <v>4</v>
      </c>
      <c r="AH2" s="1">
        <v>3</v>
      </c>
      <c r="AI2" s="1">
        <v>2</v>
      </c>
      <c r="AJ2" s="1">
        <v>2</v>
      </c>
      <c r="AK2" s="1">
        <v>3</v>
      </c>
      <c r="AL2" s="1">
        <v>3</v>
      </c>
      <c r="AM2" s="1">
        <v>3</v>
      </c>
      <c r="AN2" s="1">
        <v>3</v>
      </c>
      <c r="AO2" s="1">
        <v>3</v>
      </c>
      <c r="AP2" s="1">
        <v>3</v>
      </c>
      <c r="AQ2" s="1">
        <v>2</v>
      </c>
      <c r="AR2" s="1">
        <v>2</v>
      </c>
      <c r="AS2" s="1">
        <v>2</v>
      </c>
      <c r="AT2" s="1">
        <v>1</v>
      </c>
      <c r="AU2" s="1">
        <v>2</v>
      </c>
    </row>
    <row r="3" spans="1:47" ht="15.75" customHeight="1">
      <c r="A3" s="1">
        <v>30169</v>
      </c>
      <c r="B3" s="1">
        <v>1</v>
      </c>
      <c r="C3" s="1">
        <v>1998</v>
      </c>
      <c r="D3" s="7">
        <v>45223.387476851851</v>
      </c>
      <c r="E3" s="7">
        <v>45230.396111111113</v>
      </c>
      <c r="F3" s="1" t="s">
        <v>79</v>
      </c>
      <c r="G3" s="1" t="s">
        <v>79</v>
      </c>
      <c r="H3" s="1">
        <v>1</v>
      </c>
      <c r="I3" s="1">
        <v>1</v>
      </c>
      <c r="J3" s="1">
        <v>4</v>
      </c>
      <c r="K3" s="1">
        <v>2</v>
      </c>
      <c r="L3" s="1">
        <v>1</v>
      </c>
      <c r="M3" s="1">
        <v>4</v>
      </c>
      <c r="N3" s="1">
        <v>1</v>
      </c>
      <c r="O3" s="1">
        <v>1</v>
      </c>
      <c r="P3" s="1">
        <v>4</v>
      </c>
      <c r="Q3" s="1">
        <v>1</v>
      </c>
      <c r="R3" s="1">
        <v>4</v>
      </c>
      <c r="S3" s="1">
        <v>4</v>
      </c>
      <c r="T3" s="1">
        <v>1</v>
      </c>
      <c r="U3" s="1">
        <v>4</v>
      </c>
      <c r="V3" s="1">
        <v>4</v>
      </c>
      <c r="W3" s="1">
        <v>2</v>
      </c>
      <c r="X3" s="1">
        <v>3</v>
      </c>
      <c r="Y3" s="1">
        <v>3</v>
      </c>
      <c r="Z3" s="1">
        <v>2</v>
      </c>
      <c r="AA3" s="1">
        <v>2</v>
      </c>
      <c r="AB3" s="1">
        <v>1</v>
      </c>
      <c r="AC3" s="1">
        <v>1</v>
      </c>
      <c r="AD3" s="1">
        <v>4</v>
      </c>
      <c r="AE3" s="1">
        <v>1</v>
      </c>
      <c r="AF3" s="1">
        <v>1</v>
      </c>
      <c r="AG3" s="1">
        <v>4</v>
      </c>
      <c r="AH3" s="1">
        <v>1</v>
      </c>
      <c r="AI3" s="1">
        <v>1</v>
      </c>
      <c r="AJ3" s="1">
        <v>4</v>
      </c>
      <c r="AK3" s="1">
        <v>1</v>
      </c>
      <c r="AL3" s="1">
        <v>4</v>
      </c>
      <c r="AM3" s="1">
        <v>4</v>
      </c>
      <c r="AN3" s="1">
        <v>1</v>
      </c>
      <c r="AO3" s="1">
        <v>3</v>
      </c>
      <c r="AP3" s="1">
        <v>4</v>
      </c>
      <c r="AQ3" s="1">
        <v>1</v>
      </c>
      <c r="AR3" s="1">
        <v>1</v>
      </c>
      <c r="AS3" s="1">
        <v>4</v>
      </c>
      <c r="AT3" s="1">
        <v>1</v>
      </c>
      <c r="AU3" s="1">
        <v>4</v>
      </c>
    </row>
    <row r="4" spans="1:47" ht="15.75" customHeight="1">
      <c r="A4" s="1">
        <v>30411</v>
      </c>
      <c r="B4" s="1">
        <v>0</v>
      </c>
      <c r="C4" s="1">
        <v>1998</v>
      </c>
      <c r="D4" s="7">
        <v>45223.538460648146</v>
      </c>
      <c r="E4" s="7">
        <v>45232.808171296296</v>
      </c>
      <c r="F4" s="1" t="s">
        <v>95</v>
      </c>
      <c r="G4" s="1" t="s">
        <v>350</v>
      </c>
      <c r="H4" s="1">
        <v>3</v>
      </c>
      <c r="I4" s="1">
        <v>4</v>
      </c>
      <c r="J4" s="1">
        <v>2</v>
      </c>
      <c r="K4" s="1">
        <v>4</v>
      </c>
      <c r="L4" s="1">
        <v>4</v>
      </c>
      <c r="M4" s="1">
        <v>4</v>
      </c>
      <c r="N4" s="1">
        <v>4</v>
      </c>
      <c r="O4" s="1">
        <v>4</v>
      </c>
      <c r="P4" s="1">
        <v>1</v>
      </c>
      <c r="Q4" s="1">
        <v>3</v>
      </c>
      <c r="R4" s="1">
        <v>2</v>
      </c>
      <c r="S4" s="1">
        <v>4</v>
      </c>
      <c r="T4" s="1">
        <v>1</v>
      </c>
      <c r="U4" s="1">
        <v>1</v>
      </c>
      <c r="V4" s="1">
        <v>1</v>
      </c>
      <c r="W4" s="1">
        <v>3</v>
      </c>
      <c r="X4" s="1">
        <v>1</v>
      </c>
      <c r="Y4" s="1">
        <v>1</v>
      </c>
      <c r="Z4" s="1">
        <v>1</v>
      </c>
      <c r="AA4" s="1">
        <v>4</v>
      </c>
      <c r="AB4" s="1">
        <v>3</v>
      </c>
      <c r="AC4" s="1">
        <v>3</v>
      </c>
      <c r="AD4" s="1">
        <v>3</v>
      </c>
      <c r="AE4" s="1">
        <v>4</v>
      </c>
      <c r="AF4" s="1">
        <v>3</v>
      </c>
      <c r="AG4" s="1">
        <v>4</v>
      </c>
      <c r="AH4" s="1">
        <v>3</v>
      </c>
      <c r="AI4" s="1">
        <v>3</v>
      </c>
      <c r="AJ4" s="1">
        <v>3</v>
      </c>
      <c r="AK4" s="1">
        <v>2</v>
      </c>
      <c r="AL4" s="1">
        <v>2</v>
      </c>
      <c r="AM4" s="1">
        <v>4</v>
      </c>
      <c r="AN4" s="1">
        <v>2</v>
      </c>
      <c r="AO4" s="1">
        <v>2</v>
      </c>
      <c r="AP4" s="1">
        <v>2</v>
      </c>
      <c r="AQ4" s="1">
        <v>3</v>
      </c>
      <c r="AR4" s="1">
        <v>2</v>
      </c>
      <c r="AS4" s="1">
        <v>1</v>
      </c>
      <c r="AT4" s="1">
        <v>1</v>
      </c>
      <c r="AU4" s="1">
        <v>3</v>
      </c>
    </row>
    <row r="5" spans="1:47" ht="15.75" customHeight="1">
      <c r="A5" s="1">
        <v>30771</v>
      </c>
      <c r="B5" s="1">
        <v>0</v>
      </c>
      <c r="C5" s="1">
        <v>1998</v>
      </c>
      <c r="D5" s="7">
        <v>45223.681817129633</v>
      </c>
      <c r="E5" s="7">
        <v>45232.347893518519</v>
      </c>
      <c r="F5" s="1" t="s">
        <v>122</v>
      </c>
      <c r="G5" s="1" t="s">
        <v>83</v>
      </c>
      <c r="H5" s="1">
        <v>2</v>
      </c>
      <c r="I5" s="1">
        <v>3</v>
      </c>
      <c r="J5" s="1">
        <v>3</v>
      </c>
      <c r="K5" s="1">
        <v>2</v>
      </c>
      <c r="L5" s="1">
        <v>3</v>
      </c>
      <c r="M5" s="1">
        <v>3</v>
      </c>
      <c r="N5" s="1">
        <v>3</v>
      </c>
      <c r="O5" s="1">
        <v>3</v>
      </c>
      <c r="P5" s="1">
        <v>2</v>
      </c>
      <c r="Q5" s="1">
        <v>3</v>
      </c>
      <c r="R5" s="1">
        <v>2</v>
      </c>
      <c r="S5" s="1">
        <v>3</v>
      </c>
      <c r="T5" s="1">
        <v>4</v>
      </c>
      <c r="U5" s="1">
        <v>2</v>
      </c>
      <c r="V5" s="1">
        <v>1</v>
      </c>
      <c r="W5" s="1">
        <v>2</v>
      </c>
      <c r="X5" s="1">
        <v>4</v>
      </c>
      <c r="Y5" s="1">
        <v>2</v>
      </c>
      <c r="Z5" s="1">
        <v>2</v>
      </c>
      <c r="AA5" s="1">
        <v>2</v>
      </c>
      <c r="AB5" s="1">
        <v>3</v>
      </c>
      <c r="AC5" s="1">
        <v>2</v>
      </c>
      <c r="AD5" s="1">
        <v>3</v>
      </c>
      <c r="AE5" s="1">
        <v>2</v>
      </c>
      <c r="AF5" s="1">
        <v>3</v>
      </c>
      <c r="AG5" s="1">
        <v>3</v>
      </c>
      <c r="AH5" s="1">
        <v>4</v>
      </c>
      <c r="AI5" s="1">
        <v>3</v>
      </c>
      <c r="AJ5" s="1">
        <v>2</v>
      </c>
      <c r="AK5" s="1">
        <v>3</v>
      </c>
      <c r="AL5" s="1">
        <v>2</v>
      </c>
      <c r="AM5" s="1">
        <v>3</v>
      </c>
      <c r="AN5" s="1">
        <v>3</v>
      </c>
      <c r="AO5" s="1">
        <v>1</v>
      </c>
      <c r="AP5" s="1">
        <v>1</v>
      </c>
      <c r="AQ5" s="1">
        <v>1</v>
      </c>
      <c r="AR5" s="1">
        <v>4</v>
      </c>
      <c r="AS5" s="1">
        <v>2</v>
      </c>
      <c r="AT5" s="1">
        <v>2</v>
      </c>
      <c r="AU5" s="1">
        <v>2</v>
      </c>
    </row>
    <row r="6" spans="1:47" ht="15.75" customHeight="1">
      <c r="A6" s="1">
        <v>32105</v>
      </c>
      <c r="B6" s="1">
        <v>1</v>
      </c>
      <c r="C6" s="1">
        <v>1998</v>
      </c>
      <c r="D6" s="7">
        <v>45224.845694444448</v>
      </c>
      <c r="E6" s="7">
        <v>45235.89638888889</v>
      </c>
      <c r="F6" s="1" t="s">
        <v>191</v>
      </c>
      <c r="G6" s="1" t="s">
        <v>362</v>
      </c>
      <c r="H6" s="1">
        <v>2</v>
      </c>
      <c r="I6" s="1">
        <v>3</v>
      </c>
      <c r="J6" s="1">
        <v>1</v>
      </c>
      <c r="K6" s="1">
        <v>3</v>
      </c>
      <c r="L6" s="1">
        <v>1</v>
      </c>
      <c r="M6" s="1">
        <v>4</v>
      </c>
      <c r="N6" s="1">
        <v>3</v>
      </c>
      <c r="O6" s="1">
        <v>3</v>
      </c>
      <c r="P6" s="1">
        <v>1</v>
      </c>
      <c r="Q6" s="1">
        <v>2</v>
      </c>
      <c r="R6" s="1">
        <v>3</v>
      </c>
      <c r="S6" s="1">
        <v>3</v>
      </c>
      <c r="T6" s="1">
        <v>1</v>
      </c>
      <c r="U6" s="1">
        <v>3</v>
      </c>
      <c r="V6" s="1">
        <v>3</v>
      </c>
      <c r="W6" s="1">
        <v>4</v>
      </c>
      <c r="X6" s="1">
        <v>2</v>
      </c>
      <c r="Y6" s="1">
        <v>1</v>
      </c>
      <c r="Z6" s="1">
        <v>1</v>
      </c>
      <c r="AA6" s="1">
        <v>4</v>
      </c>
      <c r="AB6" s="1">
        <v>2</v>
      </c>
      <c r="AC6" s="1">
        <v>3</v>
      </c>
      <c r="AD6" s="1">
        <v>1</v>
      </c>
      <c r="AE6" s="1">
        <v>3</v>
      </c>
      <c r="AF6" s="1">
        <v>2</v>
      </c>
      <c r="AG6" s="1">
        <v>4</v>
      </c>
      <c r="AH6" s="1">
        <v>3</v>
      </c>
      <c r="AI6" s="1">
        <v>2</v>
      </c>
      <c r="AJ6" s="1">
        <v>2</v>
      </c>
      <c r="AK6" s="1">
        <v>3</v>
      </c>
      <c r="AL6" s="1">
        <v>4</v>
      </c>
      <c r="AM6" s="1">
        <v>3</v>
      </c>
      <c r="AN6" s="1">
        <v>1</v>
      </c>
      <c r="AO6" s="1">
        <v>3</v>
      </c>
      <c r="AP6" s="1">
        <v>3</v>
      </c>
      <c r="AQ6" s="1">
        <v>4</v>
      </c>
      <c r="AR6" s="1">
        <v>2</v>
      </c>
      <c r="AS6" s="1">
        <v>2</v>
      </c>
      <c r="AT6" s="1">
        <v>1</v>
      </c>
      <c r="AU6" s="1">
        <v>4</v>
      </c>
    </row>
    <row r="7" spans="1:47" ht="15.75" customHeight="1">
      <c r="A7" s="1">
        <v>30171</v>
      </c>
      <c r="B7" s="1">
        <v>0</v>
      </c>
      <c r="C7" s="1">
        <v>1999</v>
      </c>
      <c r="D7" s="7">
        <v>45223.389525462961</v>
      </c>
      <c r="E7" s="7">
        <v>45230.391782407409</v>
      </c>
      <c r="F7" s="1" t="s">
        <v>80</v>
      </c>
      <c r="G7" s="1" t="s">
        <v>226</v>
      </c>
      <c r="H7" s="1">
        <v>4</v>
      </c>
      <c r="I7" s="1">
        <v>4</v>
      </c>
      <c r="J7" s="1">
        <v>1</v>
      </c>
      <c r="K7" s="1">
        <v>4</v>
      </c>
      <c r="L7" s="1">
        <v>4</v>
      </c>
      <c r="M7" s="1">
        <v>1</v>
      </c>
      <c r="N7" s="1">
        <v>4</v>
      </c>
      <c r="O7" s="1">
        <v>4</v>
      </c>
      <c r="P7" s="1">
        <v>1</v>
      </c>
      <c r="Q7" s="1">
        <v>4</v>
      </c>
      <c r="R7" s="1">
        <v>2</v>
      </c>
      <c r="S7" s="1">
        <v>3</v>
      </c>
      <c r="T7" s="1">
        <v>4</v>
      </c>
      <c r="U7" s="1">
        <v>1</v>
      </c>
      <c r="V7" s="1">
        <v>2</v>
      </c>
      <c r="W7" s="1">
        <v>4</v>
      </c>
      <c r="X7" s="1">
        <v>4</v>
      </c>
      <c r="Y7" s="1">
        <v>1</v>
      </c>
      <c r="Z7" s="1">
        <v>4</v>
      </c>
      <c r="AA7" s="1">
        <v>2</v>
      </c>
      <c r="AB7" s="1">
        <v>4</v>
      </c>
      <c r="AC7" s="1">
        <v>4</v>
      </c>
      <c r="AD7" s="1">
        <v>2</v>
      </c>
      <c r="AE7" s="1">
        <v>4</v>
      </c>
      <c r="AF7" s="1">
        <v>4</v>
      </c>
      <c r="AG7" s="1">
        <v>2</v>
      </c>
      <c r="AH7" s="1">
        <v>4</v>
      </c>
      <c r="AI7" s="1">
        <v>4</v>
      </c>
      <c r="AJ7" s="1">
        <v>1</v>
      </c>
      <c r="AK7" s="1">
        <v>3</v>
      </c>
      <c r="AL7" s="1">
        <v>3</v>
      </c>
      <c r="AM7" s="1">
        <v>2</v>
      </c>
      <c r="AN7" s="1">
        <v>4</v>
      </c>
      <c r="AO7" s="1">
        <v>2</v>
      </c>
      <c r="AP7" s="1">
        <v>3</v>
      </c>
      <c r="AQ7" s="1">
        <v>4</v>
      </c>
      <c r="AR7" s="1">
        <v>3</v>
      </c>
      <c r="AS7" s="1">
        <v>1</v>
      </c>
      <c r="AT7" s="1">
        <v>3</v>
      </c>
      <c r="AU7" s="1">
        <v>2</v>
      </c>
    </row>
    <row r="8" spans="1:47" ht="15.75" customHeight="1">
      <c r="A8" s="1">
        <v>30419</v>
      </c>
      <c r="B8" s="1">
        <v>0</v>
      </c>
      <c r="C8" s="1">
        <v>1999</v>
      </c>
      <c r="D8" s="7">
        <v>45223.54383101852</v>
      </c>
      <c r="E8" s="7">
        <v>45233.403229166666</v>
      </c>
      <c r="F8" s="1" t="s">
        <v>83</v>
      </c>
      <c r="G8" s="1" t="s">
        <v>351</v>
      </c>
      <c r="H8" s="1">
        <v>3</v>
      </c>
      <c r="I8" s="1">
        <v>3</v>
      </c>
      <c r="J8" s="1">
        <v>4</v>
      </c>
      <c r="K8" s="1">
        <v>2</v>
      </c>
      <c r="L8" s="1">
        <v>4</v>
      </c>
      <c r="M8" s="1">
        <v>4</v>
      </c>
      <c r="N8" s="1">
        <v>3</v>
      </c>
      <c r="O8" s="1">
        <v>4</v>
      </c>
      <c r="P8" s="1">
        <v>1</v>
      </c>
      <c r="Q8" s="1">
        <v>3</v>
      </c>
      <c r="R8" s="1">
        <v>2</v>
      </c>
      <c r="S8" s="1">
        <v>2</v>
      </c>
      <c r="T8" s="1">
        <v>3</v>
      </c>
      <c r="U8" s="1">
        <v>3</v>
      </c>
      <c r="V8" s="1">
        <v>2</v>
      </c>
      <c r="W8" s="1">
        <v>2</v>
      </c>
      <c r="X8" s="1">
        <v>3</v>
      </c>
      <c r="Y8" s="1">
        <v>1</v>
      </c>
      <c r="Z8" s="1">
        <v>2</v>
      </c>
      <c r="AA8" s="1">
        <v>2</v>
      </c>
      <c r="AB8" s="1">
        <v>3</v>
      </c>
      <c r="AC8" s="1">
        <v>3</v>
      </c>
      <c r="AD8" s="1">
        <v>3</v>
      </c>
      <c r="AE8" s="1">
        <v>3</v>
      </c>
      <c r="AF8" s="1">
        <v>4</v>
      </c>
      <c r="AG8" s="1">
        <v>3</v>
      </c>
      <c r="AH8" s="1">
        <v>4</v>
      </c>
      <c r="AI8" s="1">
        <v>3</v>
      </c>
      <c r="AJ8" s="1">
        <v>1</v>
      </c>
      <c r="AK8" s="1">
        <v>3</v>
      </c>
      <c r="AL8" s="1">
        <v>2</v>
      </c>
      <c r="AM8" s="1">
        <v>3</v>
      </c>
      <c r="AN8" s="1">
        <v>4</v>
      </c>
      <c r="AO8" s="1">
        <v>2</v>
      </c>
      <c r="AP8" s="1">
        <v>1</v>
      </c>
      <c r="AQ8" s="1">
        <v>2</v>
      </c>
      <c r="AR8" s="1">
        <v>3</v>
      </c>
      <c r="AS8" s="1">
        <v>1</v>
      </c>
      <c r="AT8" s="1">
        <v>2</v>
      </c>
      <c r="AU8" s="1">
        <v>1</v>
      </c>
    </row>
    <row r="9" spans="1:47" ht="15.75" customHeight="1">
      <c r="A9" s="1">
        <v>30546</v>
      </c>
      <c r="B9" s="1">
        <v>0</v>
      </c>
      <c r="C9" s="1">
        <v>1999</v>
      </c>
      <c r="D9" s="7">
        <v>45223.598657407405</v>
      </c>
      <c r="E9" s="7">
        <v>45231.409953703704</v>
      </c>
      <c r="F9" s="1" t="s">
        <v>83</v>
      </c>
      <c r="G9" s="1" t="s">
        <v>107</v>
      </c>
      <c r="H9" s="1">
        <v>3</v>
      </c>
      <c r="I9" s="1">
        <v>4</v>
      </c>
      <c r="J9" s="1">
        <v>4</v>
      </c>
      <c r="K9" s="1">
        <v>4</v>
      </c>
      <c r="L9" s="1">
        <v>4</v>
      </c>
      <c r="M9" s="1">
        <v>3</v>
      </c>
      <c r="N9" s="1">
        <v>4</v>
      </c>
      <c r="O9" s="1">
        <v>3</v>
      </c>
      <c r="P9" s="1">
        <v>1</v>
      </c>
      <c r="Q9" s="1">
        <v>4</v>
      </c>
      <c r="R9" s="1">
        <v>3</v>
      </c>
      <c r="S9" s="1">
        <v>3</v>
      </c>
      <c r="T9" s="1">
        <v>4</v>
      </c>
      <c r="U9" s="1">
        <v>2</v>
      </c>
      <c r="V9" s="1">
        <v>3</v>
      </c>
      <c r="W9" s="1">
        <v>1</v>
      </c>
      <c r="X9" s="1">
        <v>4</v>
      </c>
      <c r="Y9" s="1">
        <v>1</v>
      </c>
      <c r="Z9" s="1">
        <v>2</v>
      </c>
      <c r="AA9" s="1">
        <v>4</v>
      </c>
      <c r="AB9" s="1">
        <v>3</v>
      </c>
      <c r="AC9" s="1">
        <v>3</v>
      </c>
      <c r="AD9" s="1">
        <v>4</v>
      </c>
      <c r="AE9" s="1">
        <v>4</v>
      </c>
      <c r="AF9" s="1">
        <v>4</v>
      </c>
      <c r="AG9" s="1">
        <v>2</v>
      </c>
      <c r="AH9" s="1">
        <v>4</v>
      </c>
      <c r="AI9" s="1">
        <v>3</v>
      </c>
      <c r="AJ9" s="1">
        <v>2</v>
      </c>
      <c r="AK9" s="1">
        <v>4</v>
      </c>
      <c r="AL9" s="1">
        <v>4</v>
      </c>
      <c r="AM9" s="1">
        <v>3</v>
      </c>
      <c r="AN9" s="1">
        <v>4</v>
      </c>
      <c r="AO9" s="1">
        <v>2</v>
      </c>
      <c r="AP9" s="1">
        <v>3</v>
      </c>
      <c r="AQ9" s="1">
        <v>1</v>
      </c>
      <c r="AR9" s="1">
        <v>3</v>
      </c>
      <c r="AS9" s="1">
        <v>1</v>
      </c>
      <c r="AT9" s="1">
        <v>3</v>
      </c>
      <c r="AU9" s="1">
        <v>1</v>
      </c>
    </row>
    <row r="10" spans="1:47" ht="15.75" customHeight="1">
      <c r="A10" s="1">
        <v>30658</v>
      </c>
      <c r="B10" s="1">
        <v>1</v>
      </c>
      <c r="C10" s="1">
        <v>1999</v>
      </c>
      <c r="D10" s="7">
        <v>45223.644699074073</v>
      </c>
      <c r="E10" s="7">
        <v>45232.762118055558</v>
      </c>
      <c r="F10" s="1" t="s">
        <v>111</v>
      </c>
      <c r="G10" s="1" t="s">
        <v>83</v>
      </c>
      <c r="H10" s="1">
        <v>3</v>
      </c>
      <c r="I10" s="1">
        <v>3</v>
      </c>
      <c r="J10" s="1">
        <v>3</v>
      </c>
      <c r="K10" s="1">
        <v>1</v>
      </c>
      <c r="L10" s="1">
        <v>4</v>
      </c>
      <c r="M10" s="1">
        <v>1</v>
      </c>
      <c r="N10" s="1">
        <v>2</v>
      </c>
      <c r="O10" s="1">
        <v>3</v>
      </c>
      <c r="P10" s="1">
        <v>1</v>
      </c>
      <c r="Q10" s="1">
        <v>4</v>
      </c>
      <c r="R10" s="1">
        <v>3</v>
      </c>
      <c r="S10" s="1">
        <v>4</v>
      </c>
      <c r="T10" s="1">
        <v>2</v>
      </c>
      <c r="U10" s="1">
        <v>1</v>
      </c>
      <c r="V10" s="1">
        <v>3</v>
      </c>
      <c r="W10" s="1">
        <v>1</v>
      </c>
      <c r="X10" s="1">
        <v>2</v>
      </c>
      <c r="Y10" s="1">
        <v>1</v>
      </c>
      <c r="Z10" s="1">
        <v>3</v>
      </c>
      <c r="AA10" s="1">
        <v>3</v>
      </c>
      <c r="AB10" s="1">
        <v>3</v>
      </c>
      <c r="AC10" s="1">
        <v>2</v>
      </c>
      <c r="AD10" s="1">
        <v>3</v>
      </c>
      <c r="AE10" s="1">
        <v>1</v>
      </c>
      <c r="AF10" s="1">
        <v>3</v>
      </c>
      <c r="AG10" s="1">
        <v>2</v>
      </c>
      <c r="AH10" s="1">
        <v>3</v>
      </c>
      <c r="AI10" s="1">
        <v>3</v>
      </c>
      <c r="AJ10" s="1">
        <v>1</v>
      </c>
      <c r="AK10" s="1">
        <v>3</v>
      </c>
      <c r="AL10" s="1">
        <v>3</v>
      </c>
      <c r="AM10" s="1">
        <v>4</v>
      </c>
      <c r="AN10" s="1">
        <v>2</v>
      </c>
      <c r="AO10" s="1">
        <v>1</v>
      </c>
      <c r="AP10" s="1">
        <v>3</v>
      </c>
      <c r="AQ10" s="1">
        <v>2</v>
      </c>
      <c r="AR10" s="1">
        <v>3</v>
      </c>
      <c r="AS10" s="1">
        <v>2</v>
      </c>
      <c r="AT10" s="1">
        <v>3</v>
      </c>
      <c r="AU10" s="1">
        <v>3</v>
      </c>
    </row>
    <row r="11" spans="1:47" ht="15.75" customHeight="1">
      <c r="A11" s="1">
        <v>30679</v>
      </c>
      <c r="B11" s="1">
        <v>1</v>
      </c>
      <c r="C11" s="1">
        <v>1999</v>
      </c>
      <c r="D11" s="7">
        <v>45223.651701388888</v>
      </c>
      <c r="E11" s="7">
        <v>45237.412881944445</v>
      </c>
      <c r="F11" s="1" t="s">
        <v>79</v>
      </c>
      <c r="G11" s="1" t="s">
        <v>79</v>
      </c>
      <c r="H11" s="1">
        <v>1</v>
      </c>
      <c r="I11" s="1">
        <v>1</v>
      </c>
      <c r="J11" s="1">
        <v>4</v>
      </c>
      <c r="K11" s="1">
        <v>1</v>
      </c>
      <c r="L11" s="1">
        <v>1</v>
      </c>
      <c r="M11" s="1">
        <v>4</v>
      </c>
      <c r="N11" s="1">
        <v>2</v>
      </c>
      <c r="O11" s="1">
        <v>2</v>
      </c>
      <c r="P11" s="1">
        <v>3</v>
      </c>
      <c r="Q11" s="1">
        <v>1</v>
      </c>
      <c r="R11" s="1">
        <v>4</v>
      </c>
      <c r="S11" s="1">
        <v>4</v>
      </c>
      <c r="T11" s="1">
        <v>1</v>
      </c>
      <c r="U11" s="1">
        <v>4</v>
      </c>
      <c r="V11" s="1">
        <v>4</v>
      </c>
      <c r="W11" s="1">
        <v>1</v>
      </c>
      <c r="X11" s="1">
        <v>1</v>
      </c>
      <c r="Y11" s="1">
        <v>4</v>
      </c>
      <c r="Z11" s="1">
        <v>1</v>
      </c>
      <c r="AA11" s="1">
        <v>4</v>
      </c>
      <c r="AB11" s="1">
        <v>1</v>
      </c>
      <c r="AC11" s="1">
        <v>1</v>
      </c>
      <c r="AD11" s="1">
        <v>4</v>
      </c>
      <c r="AE11" s="1">
        <v>1</v>
      </c>
      <c r="AF11" s="1">
        <v>1</v>
      </c>
      <c r="AG11" s="1">
        <v>4</v>
      </c>
      <c r="AH11" s="1">
        <v>1</v>
      </c>
      <c r="AI11" s="1">
        <v>1</v>
      </c>
      <c r="AJ11" s="1">
        <v>4</v>
      </c>
      <c r="AK11" s="1">
        <v>1</v>
      </c>
      <c r="AL11" s="1">
        <v>4</v>
      </c>
      <c r="AM11" s="1">
        <v>4</v>
      </c>
      <c r="AN11" s="1">
        <v>1</v>
      </c>
      <c r="AO11" s="1">
        <v>1</v>
      </c>
      <c r="AP11" s="1">
        <v>4</v>
      </c>
      <c r="AQ11" s="1">
        <v>1</v>
      </c>
      <c r="AR11" s="1">
        <v>1</v>
      </c>
      <c r="AS11" s="1">
        <v>4</v>
      </c>
      <c r="AT11" s="1">
        <v>1</v>
      </c>
      <c r="AU11" s="1">
        <v>4</v>
      </c>
    </row>
    <row r="12" spans="1:47" ht="15.75" customHeight="1">
      <c r="A12" s="1">
        <v>30936</v>
      </c>
      <c r="B12" s="1">
        <v>0</v>
      </c>
      <c r="C12" s="1">
        <v>1999</v>
      </c>
      <c r="D12" s="7">
        <v>45223.776307870372</v>
      </c>
      <c r="E12" s="7">
        <v>45231.529687499999</v>
      </c>
      <c r="F12" s="1" t="s">
        <v>137</v>
      </c>
      <c r="G12" s="1" t="s">
        <v>83</v>
      </c>
      <c r="H12" s="1">
        <v>3</v>
      </c>
      <c r="I12" s="1">
        <v>3</v>
      </c>
      <c r="J12" s="1">
        <v>1</v>
      </c>
      <c r="K12" s="1">
        <v>1</v>
      </c>
      <c r="L12" s="1">
        <v>3</v>
      </c>
      <c r="M12" s="1">
        <v>2</v>
      </c>
      <c r="N12" s="1">
        <v>3</v>
      </c>
      <c r="O12" s="1">
        <v>4</v>
      </c>
      <c r="P12" s="1">
        <v>1</v>
      </c>
      <c r="Q12" s="1">
        <v>3</v>
      </c>
      <c r="R12" s="1">
        <v>3</v>
      </c>
      <c r="S12" s="1">
        <v>3</v>
      </c>
      <c r="T12" s="1">
        <v>4</v>
      </c>
      <c r="U12" s="1">
        <v>1</v>
      </c>
      <c r="V12" s="1">
        <v>2</v>
      </c>
      <c r="W12" s="1">
        <v>4</v>
      </c>
      <c r="X12" s="1">
        <v>3</v>
      </c>
      <c r="Y12" s="1">
        <v>2</v>
      </c>
      <c r="Z12" s="1">
        <v>3</v>
      </c>
      <c r="AA12" s="1">
        <v>1</v>
      </c>
      <c r="AB12" s="1">
        <v>3</v>
      </c>
      <c r="AC12" s="1">
        <v>3</v>
      </c>
      <c r="AD12" s="1">
        <v>1</v>
      </c>
      <c r="AE12" s="1">
        <v>1</v>
      </c>
      <c r="AF12" s="1">
        <v>3</v>
      </c>
      <c r="AG12" s="1">
        <v>2</v>
      </c>
      <c r="AH12" s="1">
        <v>4</v>
      </c>
      <c r="AI12" s="1">
        <v>4</v>
      </c>
      <c r="AJ12" s="1">
        <v>2</v>
      </c>
      <c r="AK12" s="1">
        <v>4</v>
      </c>
      <c r="AL12" s="1">
        <v>3</v>
      </c>
      <c r="AM12" s="1">
        <v>3</v>
      </c>
      <c r="AN12" s="1">
        <v>4</v>
      </c>
      <c r="AO12" s="1">
        <v>3</v>
      </c>
      <c r="AP12" s="1">
        <v>3</v>
      </c>
      <c r="AQ12" s="1">
        <v>4</v>
      </c>
      <c r="AR12" s="1">
        <v>4</v>
      </c>
      <c r="AS12" s="1">
        <v>2</v>
      </c>
      <c r="AT12" s="1">
        <v>4</v>
      </c>
      <c r="AU12" s="1">
        <v>1</v>
      </c>
    </row>
    <row r="13" spans="1:47" ht="15.75" customHeight="1">
      <c r="A13" s="1">
        <v>34677</v>
      </c>
      <c r="B13" s="1">
        <v>0</v>
      </c>
      <c r="C13" s="1">
        <v>1999</v>
      </c>
      <c r="D13" s="7">
        <v>45232.538854166669</v>
      </c>
      <c r="E13" s="7">
        <v>45239.719293981485</v>
      </c>
      <c r="F13" s="1" t="s">
        <v>283</v>
      </c>
      <c r="G13" s="1" t="s">
        <v>283</v>
      </c>
      <c r="H13" s="1">
        <v>3</v>
      </c>
      <c r="I13" s="1">
        <v>4</v>
      </c>
      <c r="J13" s="1">
        <v>2</v>
      </c>
      <c r="K13" s="1">
        <v>2</v>
      </c>
      <c r="L13" s="1">
        <v>4</v>
      </c>
      <c r="M13" s="1">
        <v>2</v>
      </c>
      <c r="N13" s="1">
        <v>2</v>
      </c>
      <c r="O13" s="1">
        <v>3</v>
      </c>
      <c r="P13" s="1">
        <v>2</v>
      </c>
      <c r="Q13" s="1">
        <v>4</v>
      </c>
      <c r="R13" s="1">
        <v>1</v>
      </c>
      <c r="S13" s="1">
        <v>2</v>
      </c>
      <c r="T13" s="1">
        <v>3</v>
      </c>
      <c r="U13" s="1">
        <v>1</v>
      </c>
      <c r="V13" s="1">
        <v>1</v>
      </c>
      <c r="W13" s="1">
        <v>3</v>
      </c>
      <c r="X13" s="1">
        <v>4</v>
      </c>
      <c r="Y13" s="1">
        <v>2</v>
      </c>
      <c r="Z13" s="1">
        <v>3</v>
      </c>
      <c r="AA13" s="1">
        <v>2</v>
      </c>
      <c r="AB13" s="1">
        <v>3</v>
      </c>
      <c r="AC13" s="1">
        <v>3</v>
      </c>
      <c r="AD13" s="1">
        <v>2</v>
      </c>
      <c r="AE13" s="1">
        <v>3</v>
      </c>
      <c r="AF13" s="1">
        <v>4</v>
      </c>
      <c r="AG13" s="1">
        <v>2</v>
      </c>
      <c r="AH13" s="1">
        <v>3</v>
      </c>
      <c r="AI13" s="1">
        <v>3</v>
      </c>
      <c r="AJ13" s="1">
        <v>2</v>
      </c>
      <c r="AK13" s="1">
        <v>4</v>
      </c>
      <c r="AL13" s="1">
        <v>2</v>
      </c>
      <c r="AM13" s="1">
        <v>2</v>
      </c>
      <c r="AN13" s="1">
        <v>3</v>
      </c>
      <c r="AO13" s="1">
        <v>1</v>
      </c>
      <c r="AP13" s="1">
        <v>1</v>
      </c>
      <c r="AQ13" s="1">
        <v>3</v>
      </c>
      <c r="AR13" s="1">
        <v>4</v>
      </c>
      <c r="AS13" s="1">
        <v>2</v>
      </c>
      <c r="AT13" s="1">
        <v>3</v>
      </c>
      <c r="AU13" s="1">
        <v>2</v>
      </c>
    </row>
    <row r="14" spans="1:47" ht="15.75" customHeight="1">
      <c r="A14" s="1">
        <v>30222</v>
      </c>
      <c r="B14" s="1">
        <v>0</v>
      </c>
      <c r="C14" s="1">
        <v>2000</v>
      </c>
      <c r="D14" s="7">
        <v>45223.453958333332</v>
      </c>
      <c r="E14" s="7">
        <v>45231.780081018522</v>
      </c>
      <c r="F14" s="1" t="s">
        <v>84</v>
      </c>
      <c r="G14" s="1" t="s">
        <v>348</v>
      </c>
      <c r="H14" s="1">
        <v>2</v>
      </c>
      <c r="I14" s="1">
        <v>1</v>
      </c>
      <c r="J14" s="1">
        <v>2</v>
      </c>
      <c r="K14" s="1">
        <v>1</v>
      </c>
      <c r="L14" s="1">
        <v>4</v>
      </c>
      <c r="M14" s="1">
        <v>1</v>
      </c>
      <c r="N14" s="1">
        <v>3</v>
      </c>
      <c r="O14" s="1">
        <v>3</v>
      </c>
      <c r="P14" s="1">
        <v>1</v>
      </c>
      <c r="Q14" s="1">
        <v>1</v>
      </c>
      <c r="R14" s="1">
        <v>3</v>
      </c>
      <c r="S14" s="1">
        <v>3</v>
      </c>
      <c r="T14" s="1">
        <v>3</v>
      </c>
      <c r="U14" s="1">
        <v>2</v>
      </c>
      <c r="V14" s="1">
        <v>1</v>
      </c>
      <c r="W14" s="1">
        <v>2</v>
      </c>
      <c r="X14" s="1">
        <v>2</v>
      </c>
      <c r="Y14" s="1">
        <v>3</v>
      </c>
      <c r="Z14" s="1">
        <v>4</v>
      </c>
      <c r="AA14" s="1">
        <v>2</v>
      </c>
      <c r="AB14" s="1">
        <v>2</v>
      </c>
      <c r="AC14" s="1">
        <v>1</v>
      </c>
      <c r="AD14" s="1">
        <v>2</v>
      </c>
      <c r="AE14" s="1">
        <v>1</v>
      </c>
      <c r="AF14" s="1">
        <v>3</v>
      </c>
      <c r="AG14" s="1">
        <v>1</v>
      </c>
      <c r="AH14" s="1">
        <v>3</v>
      </c>
      <c r="AI14" s="1">
        <v>3</v>
      </c>
      <c r="AJ14" s="1">
        <v>1</v>
      </c>
      <c r="AK14" s="1">
        <v>2</v>
      </c>
      <c r="AL14" s="1">
        <v>3</v>
      </c>
      <c r="AM14" s="1">
        <v>4</v>
      </c>
      <c r="AN14" s="1">
        <v>4</v>
      </c>
      <c r="AO14" s="1">
        <v>1</v>
      </c>
      <c r="AP14" s="1">
        <v>1</v>
      </c>
      <c r="AQ14" s="1">
        <v>2</v>
      </c>
      <c r="AR14" s="1">
        <v>2</v>
      </c>
      <c r="AS14" s="1">
        <v>2</v>
      </c>
      <c r="AT14" s="1">
        <v>4</v>
      </c>
      <c r="AU14" s="1">
        <v>1</v>
      </c>
    </row>
    <row r="15" spans="1:47" ht="15.75" customHeight="1">
      <c r="A15" s="1">
        <v>30264</v>
      </c>
      <c r="B15" s="1">
        <v>1</v>
      </c>
      <c r="C15" s="1">
        <v>2000</v>
      </c>
      <c r="D15" s="7">
        <v>45223.501863425925</v>
      </c>
      <c r="E15" s="7">
        <v>45230.513854166667</v>
      </c>
      <c r="F15" s="1" t="s">
        <v>86</v>
      </c>
      <c r="G15" s="1" t="s">
        <v>349</v>
      </c>
      <c r="H15" s="1">
        <v>2</v>
      </c>
      <c r="I15" s="1">
        <v>3</v>
      </c>
      <c r="J15" s="1">
        <v>2</v>
      </c>
      <c r="K15" s="1">
        <v>1</v>
      </c>
      <c r="L15" s="1">
        <v>3</v>
      </c>
      <c r="M15" s="1">
        <v>4</v>
      </c>
      <c r="N15" s="1">
        <v>3</v>
      </c>
      <c r="O15" s="1">
        <v>3</v>
      </c>
      <c r="P15" s="1">
        <v>2</v>
      </c>
      <c r="Q15" s="1">
        <v>3</v>
      </c>
      <c r="R15" s="1">
        <v>2</v>
      </c>
      <c r="S15" s="1">
        <v>3</v>
      </c>
      <c r="T15" s="1">
        <v>4</v>
      </c>
      <c r="U15" s="1">
        <v>1</v>
      </c>
      <c r="V15" s="1">
        <v>3</v>
      </c>
      <c r="W15" s="1">
        <v>3</v>
      </c>
      <c r="X15" s="1">
        <v>3</v>
      </c>
      <c r="Y15" s="1">
        <v>2</v>
      </c>
      <c r="Z15" s="1">
        <v>2</v>
      </c>
      <c r="AA15" s="1">
        <v>2</v>
      </c>
      <c r="AB15" s="1">
        <v>2</v>
      </c>
      <c r="AC15" s="1">
        <v>3</v>
      </c>
      <c r="AD15" s="1">
        <v>2</v>
      </c>
      <c r="AE15" s="1">
        <v>1</v>
      </c>
      <c r="AF15" s="1">
        <v>3</v>
      </c>
      <c r="AG15" s="1">
        <v>3</v>
      </c>
      <c r="AH15" s="1">
        <v>2</v>
      </c>
      <c r="AI15" s="1">
        <v>4</v>
      </c>
      <c r="AJ15" s="1">
        <v>1</v>
      </c>
      <c r="AK15" s="1">
        <v>3</v>
      </c>
      <c r="AL15" s="1">
        <v>2</v>
      </c>
      <c r="AM15" s="1">
        <v>3</v>
      </c>
      <c r="AN15" s="1">
        <v>4</v>
      </c>
      <c r="AO15" s="1">
        <v>1</v>
      </c>
      <c r="AP15" s="1">
        <v>2</v>
      </c>
      <c r="AQ15" s="1">
        <v>4</v>
      </c>
      <c r="AR15" s="1">
        <v>3</v>
      </c>
      <c r="AS15" s="1">
        <v>2</v>
      </c>
      <c r="AT15" s="1">
        <v>2</v>
      </c>
      <c r="AU15" s="1">
        <v>1</v>
      </c>
    </row>
    <row r="16" spans="1:47" ht="15.75" customHeight="1">
      <c r="A16" s="1">
        <v>30311</v>
      </c>
      <c r="B16" s="1">
        <v>0</v>
      </c>
      <c r="C16" s="1">
        <v>2000</v>
      </c>
      <c r="D16" s="7">
        <v>45223.509305555555</v>
      </c>
      <c r="E16" s="7">
        <v>45237.529780092591</v>
      </c>
      <c r="F16" s="1" t="s">
        <v>87</v>
      </c>
      <c r="G16" s="1" t="s">
        <v>78</v>
      </c>
      <c r="H16" s="1">
        <v>4</v>
      </c>
      <c r="I16" s="1">
        <v>4</v>
      </c>
      <c r="J16" s="1">
        <v>3</v>
      </c>
      <c r="K16" s="1">
        <v>4</v>
      </c>
      <c r="L16" s="1">
        <v>4</v>
      </c>
      <c r="M16" s="1">
        <v>1</v>
      </c>
      <c r="N16" s="1">
        <v>4</v>
      </c>
      <c r="O16" s="1">
        <v>4</v>
      </c>
      <c r="P16" s="1">
        <v>2</v>
      </c>
      <c r="Q16" s="1">
        <v>3</v>
      </c>
      <c r="R16" s="1">
        <v>2</v>
      </c>
      <c r="S16" s="1">
        <v>2</v>
      </c>
      <c r="T16" s="1">
        <v>4</v>
      </c>
      <c r="U16" s="1">
        <v>4</v>
      </c>
      <c r="V16" s="1">
        <v>2</v>
      </c>
      <c r="W16" s="1">
        <v>3</v>
      </c>
      <c r="X16" s="1">
        <v>4</v>
      </c>
      <c r="Y16" s="1">
        <v>2</v>
      </c>
      <c r="Z16" s="1">
        <v>4</v>
      </c>
      <c r="AA16" s="1">
        <v>1</v>
      </c>
      <c r="AB16" s="1">
        <v>3</v>
      </c>
      <c r="AC16" s="1">
        <v>3</v>
      </c>
      <c r="AD16" s="1">
        <v>3</v>
      </c>
      <c r="AE16" s="1">
        <v>4</v>
      </c>
      <c r="AF16" s="1">
        <v>4</v>
      </c>
      <c r="AG16" s="1">
        <v>1</v>
      </c>
      <c r="AH16" s="1">
        <v>4</v>
      </c>
      <c r="AI16" s="1">
        <v>4</v>
      </c>
      <c r="AJ16" s="1">
        <v>1</v>
      </c>
      <c r="AK16" s="1">
        <v>3</v>
      </c>
      <c r="AL16" s="1">
        <v>2</v>
      </c>
      <c r="AM16" s="1">
        <v>2</v>
      </c>
      <c r="AN16" s="1">
        <v>4</v>
      </c>
      <c r="AO16" s="1">
        <v>1</v>
      </c>
      <c r="AP16" s="1">
        <v>2</v>
      </c>
      <c r="AQ16" s="1">
        <v>3</v>
      </c>
      <c r="AR16" s="1">
        <v>4</v>
      </c>
      <c r="AS16" s="1">
        <v>2</v>
      </c>
      <c r="AT16" s="1">
        <v>4</v>
      </c>
      <c r="AU16" s="1">
        <v>2</v>
      </c>
    </row>
    <row r="17" spans="1:47" ht="15.75" customHeight="1">
      <c r="A17" s="1">
        <v>30683</v>
      </c>
      <c r="B17" s="1">
        <v>1</v>
      </c>
      <c r="C17" s="1">
        <v>2000</v>
      </c>
      <c r="D17" s="7">
        <v>45223.653738425928</v>
      </c>
      <c r="E17" s="7">
        <v>45232.87641203704</v>
      </c>
      <c r="F17" s="1" t="s">
        <v>107</v>
      </c>
      <c r="G17" s="1" t="s">
        <v>83</v>
      </c>
      <c r="H17" s="1">
        <v>4</v>
      </c>
      <c r="I17" s="1">
        <v>4</v>
      </c>
      <c r="J17" s="1">
        <v>2</v>
      </c>
      <c r="K17" s="1">
        <v>3</v>
      </c>
      <c r="L17" s="1">
        <v>3</v>
      </c>
      <c r="M17" s="1">
        <v>4</v>
      </c>
      <c r="N17" s="1">
        <v>4</v>
      </c>
      <c r="O17" s="1">
        <v>4</v>
      </c>
      <c r="P17" s="1">
        <v>2</v>
      </c>
      <c r="Q17" s="1">
        <v>3</v>
      </c>
      <c r="R17" s="1">
        <v>3</v>
      </c>
      <c r="S17" s="1">
        <v>4</v>
      </c>
      <c r="T17" s="1">
        <v>2</v>
      </c>
      <c r="U17" s="1">
        <v>1</v>
      </c>
      <c r="V17" s="1">
        <v>2</v>
      </c>
      <c r="W17" s="1">
        <v>4</v>
      </c>
      <c r="X17" s="1">
        <v>3</v>
      </c>
      <c r="Y17" s="1">
        <v>1</v>
      </c>
      <c r="Z17" s="1">
        <v>2</v>
      </c>
      <c r="AA17" s="1">
        <v>3</v>
      </c>
      <c r="AB17" s="1">
        <v>4</v>
      </c>
      <c r="AC17" s="1">
        <v>3</v>
      </c>
      <c r="AD17" s="1">
        <v>2</v>
      </c>
      <c r="AE17" s="1">
        <v>3</v>
      </c>
      <c r="AF17" s="1">
        <v>3</v>
      </c>
      <c r="AG17" s="1">
        <v>3</v>
      </c>
      <c r="AH17" s="1">
        <v>4</v>
      </c>
      <c r="AI17" s="1">
        <v>4</v>
      </c>
      <c r="AJ17" s="1">
        <v>3</v>
      </c>
      <c r="AK17" s="1">
        <v>3</v>
      </c>
      <c r="AL17" s="1">
        <v>3</v>
      </c>
      <c r="AM17" s="1">
        <v>4</v>
      </c>
      <c r="AN17" s="1">
        <v>2</v>
      </c>
      <c r="AO17" s="1">
        <v>1</v>
      </c>
      <c r="AP17" s="1">
        <v>3</v>
      </c>
      <c r="AQ17" s="1">
        <v>3</v>
      </c>
      <c r="AR17" s="1">
        <v>3</v>
      </c>
      <c r="AS17" s="1">
        <v>2</v>
      </c>
      <c r="AT17" s="1">
        <v>1</v>
      </c>
      <c r="AU17" s="1">
        <v>3</v>
      </c>
    </row>
    <row r="18" spans="1:47" ht="15.75" customHeight="1">
      <c r="A18" s="1">
        <v>30708</v>
      </c>
      <c r="B18" s="1">
        <v>0</v>
      </c>
      <c r="C18" s="1">
        <v>2000</v>
      </c>
      <c r="D18" s="7">
        <v>45223.663310185184</v>
      </c>
      <c r="E18" s="7">
        <v>45232.608425925922</v>
      </c>
      <c r="F18" s="1" t="s">
        <v>118</v>
      </c>
      <c r="G18" s="1" t="s">
        <v>83</v>
      </c>
      <c r="H18" s="1">
        <v>3</v>
      </c>
      <c r="I18" s="1">
        <v>2</v>
      </c>
      <c r="J18" s="1">
        <v>3</v>
      </c>
      <c r="K18" s="1">
        <v>1</v>
      </c>
      <c r="L18" s="1">
        <v>2</v>
      </c>
      <c r="M18" s="1">
        <v>3</v>
      </c>
      <c r="N18" s="1">
        <v>2</v>
      </c>
      <c r="O18" s="1">
        <v>2</v>
      </c>
      <c r="P18" s="1">
        <v>1</v>
      </c>
      <c r="Q18" s="1">
        <v>2</v>
      </c>
      <c r="R18" s="1">
        <v>4</v>
      </c>
      <c r="S18" s="1">
        <v>3</v>
      </c>
      <c r="T18" s="1">
        <v>2</v>
      </c>
      <c r="U18" s="1">
        <v>1</v>
      </c>
      <c r="V18" s="1">
        <v>4</v>
      </c>
      <c r="W18" s="1">
        <v>2</v>
      </c>
      <c r="X18" s="1">
        <v>3</v>
      </c>
      <c r="Y18" s="1">
        <v>2</v>
      </c>
      <c r="Z18" s="1">
        <v>3</v>
      </c>
      <c r="AA18" s="1">
        <v>3</v>
      </c>
      <c r="AB18" s="1">
        <v>3</v>
      </c>
      <c r="AC18" s="1">
        <v>2</v>
      </c>
      <c r="AD18" s="1">
        <v>2</v>
      </c>
      <c r="AE18" s="1">
        <v>2</v>
      </c>
      <c r="AF18" s="1">
        <v>2</v>
      </c>
      <c r="AG18" s="1">
        <v>3</v>
      </c>
      <c r="AH18" s="1">
        <v>3</v>
      </c>
      <c r="AI18" s="1">
        <v>3</v>
      </c>
      <c r="AJ18" s="1">
        <v>1</v>
      </c>
      <c r="AK18" s="1">
        <v>2</v>
      </c>
      <c r="AL18" s="1">
        <v>4</v>
      </c>
      <c r="AM18" s="1">
        <v>3</v>
      </c>
      <c r="AN18" s="1">
        <v>2</v>
      </c>
      <c r="AO18" s="1">
        <v>1</v>
      </c>
      <c r="AP18" s="1">
        <v>3</v>
      </c>
      <c r="AQ18" s="1">
        <v>2</v>
      </c>
      <c r="AR18" s="1">
        <v>3</v>
      </c>
      <c r="AS18" s="1">
        <v>2</v>
      </c>
      <c r="AT18" s="1">
        <v>2</v>
      </c>
      <c r="AU18" s="1">
        <v>2</v>
      </c>
    </row>
    <row r="19" spans="1:47" ht="15.75" customHeight="1">
      <c r="A19" s="1">
        <v>27084</v>
      </c>
      <c r="B19" s="1">
        <v>0</v>
      </c>
      <c r="C19" s="1">
        <v>2000</v>
      </c>
      <c r="D19" s="7">
        <v>45223.695671296293</v>
      </c>
      <c r="E19" s="7">
        <v>45231.569293981483</v>
      </c>
      <c r="F19" s="1" t="s">
        <v>126</v>
      </c>
      <c r="G19" s="1" t="s">
        <v>354</v>
      </c>
      <c r="H19" s="1">
        <v>2</v>
      </c>
      <c r="I19" s="1">
        <v>2</v>
      </c>
      <c r="J19" s="1">
        <v>2</v>
      </c>
      <c r="K19" s="1">
        <v>1</v>
      </c>
      <c r="L19" s="1">
        <v>4</v>
      </c>
      <c r="M19" s="1">
        <v>2</v>
      </c>
      <c r="N19" s="1">
        <v>2</v>
      </c>
      <c r="O19" s="1">
        <v>2</v>
      </c>
      <c r="P19" s="1">
        <v>3</v>
      </c>
      <c r="Q19" s="1">
        <v>1</v>
      </c>
      <c r="R19" s="1">
        <v>3</v>
      </c>
      <c r="S19" s="1">
        <v>4</v>
      </c>
      <c r="T19" s="1">
        <v>3</v>
      </c>
      <c r="U19" s="1">
        <v>3</v>
      </c>
      <c r="V19" s="1">
        <v>2</v>
      </c>
      <c r="W19" s="1">
        <v>3</v>
      </c>
      <c r="X19" s="1">
        <v>4</v>
      </c>
      <c r="Y19" s="1">
        <v>3</v>
      </c>
      <c r="Z19" s="1">
        <v>4</v>
      </c>
      <c r="AA19" s="1">
        <v>2</v>
      </c>
      <c r="AB19" s="1">
        <v>3</v>
      </c>
      <c r="AC19" s="1">
        <v>2</v>
      </c>
      <c r="AD19" s="1">
        <v>1</v>
      </c>
      <c r="AE19" s="1">
        <v>1</v>
      </c>
      <c r="AF19" s="1">
        <v>3</v>
      </c>
      <c r="AG19" s="1">
        <v>2</v>
      </c>
      <c r="AH19" s="1">
        <v>2</v>
      </c>
      <c r="AI19" s="1">
        <v>2</v>
      </c>
      <c r="AJ19" s="1">
        <v>2</v>
      </c>
      <c r="AK19" s="1">
        <v>2</v>
      </c>
      <c r="AL19" s="1">
        <v>3</v>
      </c>
      <c r="AM19" s="1">
        <v>4</v>
      </c>
      <c r="AN19" s="1">
        <v>3</v>
      </c>
      <c r="AO19" s="1">
        <v>1</v>
      </c>
      <c r="AP19" s="1">
        <v>3</v>
      </c>
      <c r="AQ19" s="1">
        <v>4</v>
      </c>
      <c r="AR19" s="1">
        <v>3</v>
      </c>
      <c r="AS19" s="1">
        <v>3</v>
      </c>
      <c r="AT19" s="1">
        <v>3</v>
      </c>
      <c r="AU19" s="1">
        <v>2</v>
      </c>
    </row>
    <row r="20" spans="1:47" ht="15.75" customHeight="1">
      <c r="A20" s="1">
        <v>30880</v>
      </c>
      <c r="B20" s="1">
        <v>0</v>
      </c>
      <c r="C20" s="1">
        <v>2000</v>
      </c>
      <c r="D20" s="7">
        <v>45223.717893518522</v>
      </c>
      <c r="E20" s="7">
        <v>45231.753101851849</v>
      </c>
      <c r="F20" s="1" t="s">
        <v>129</v>
      </c>
      <c r="G20" s="1" t="s">
        <v>83</v>
      </c>
      <c r="H20" s="1">
        <v>3</v>
      </c>
      <c r="I20" s="1">
        <v>3</v>
      </c>
      <c r="J20" s="1">
        <v>2</v>
      </c>
      <c r="K20" s="1">
        <v>3</v>
      </c>
      <c r="L20" s="1">
        <v>4</v>
      </c>
      <c r="M20" s="1">
        <v>4</v>
      </c>
      <c r="N20" s="1">
        <v>4</v>
      </c>
      <c r="O20" s="1">
        <v>3</v>
      </c>
      <c r="P20" s="1">
        <v>1</v>
      </c>
      <c r="Q20" s="1">
        <v>3</v>
      </c>
      <c r="R20" s="1">
        <v>3</v>
      </c>
      <c r="S20" s="1">
        <v>4</v>
      </c>
      <c r="T20" s="1">
        <v>2</v>
      </c>
      <c r="U20" s="1">
        <v>2</v>
      </c>
      <c r="V20" s="1">
        <v>2</v>
      </c>
      <c r="W20" s="1">
        <v>2</v>
      </c>
      <c r="X20" s="1">
        <v>2</v>
      </c>
      <c r="Y20" s="1">
        <v>1</v>
      </c>
      <c r="Z20" s="1">
        <v>2</v>
      </c>
      <c r="AA20" s="1">
        <v>1</v>
      </c>
      <c r="AB20" s="1">
        <v>3</v>
      </c>
      <c r="AC20" s="1">
        <v>4</v>
      </c>
      <c r="AD20" s="1">
        <v>3</v>
      </c>
      <c r="AE20" s="1">
        <v>4</v>
      </c>
      <c r="AF20" s="1">
        <v>4</v>
      </c>
      <c r="AG20" s="1">
        <v>3</v>
      </c>
      <c r="AH20" s="1">
        <v>4</v>
      </c>
      <c r="AI20" s="1">
        <v>3</v>
      </c>
      <c r="AJ20" s="1">
        <v>1</v>
      </c>
      <c r="AK20" s="1">
        <v>2</v>
      </c>
      <c r="AL20" s="1">
        <v>2</v>
      </c>
      <c r="AM20" s="1">
        <v>3</v>
      </c>
      <c r="AN20" s="1">
        <v>2</v>
      </c>
      <c r="AO20" s="1">
        <v>1</v>
      </c>
      <c r="AP20" s="1">
        <v>2</v>
      </c>
      <c r="AQ20" s="1">
        <v>2</v>
      </c>
      <c r="AR20" s="1">
        <v>2</v>
      </c>
      <c r="AS20" s="1">
        <v>1</v>
      </c>
      <c r="AT20" s="1">
        <v>2</v>
      </c>
      <c r="AU20" s="1">
        <v>3</v>
      </c>
    </row>
    <row r="21" spans="1:47" ht="15.75" customHeight="1">
      <c r="A21" s="1">
        <v>30935</v>
      </c>
      <c r="B21" s="1">
        <v>1</v>
      </c>
      <c r="C21" s="1">
        <v>2000</v>
      </c>
      <c r="D21" s="7">
        <v>45223.740682870368</v>
      </c>
      <c r="E21" s="7">
        <v>45235.290543981479</v>
      </c>
      <c r="F21" s="1" t="s">
        <v>83</v>
      </c>
      <c r="G21" s="1" t="s">
        <v>83</v>
      </c>
      <c r="H21" s="1">
        <v>3</v>
      </c>
      <c r="I21" s="1">
        <v>4</v>
      </c>
      <c r="J21" s="1">
        <v>2</v>
      </c>
      <c r="K21" s="1">
        <v>2</v>
      </c>
      <c r="L21" s="1">
        <v>2</v>
      </c>
      <c r="M21" s="1">
        <v>4</v>
      </c>
      <c r="N21" s="1">
        <v>4</v>
      </c>
      <c r="O21" s="1">
        <v>4</v>
      </c>
      <c r="P21" s="1">
        <v>1</v>
      </c>
      <c r="Q21" s="1">
        <v>4</v>
      </c>
      <c r="R21" s="1">
        <v>2</v>
      </c>
      <c r="S21" s="1">
        <v>4</v>
      </c>
      <c r="T21" s="1">
        <v>4</v>
      </c>
      <c r="U21" s="1">
        <v>1</v>
      </c>
      <c r="V21" s="1">
        <v>3</v>
      </c>
      <c r="W21" s="1">
        <v>4</v>
      </c>
      <c r="X21" s="1">
        <v>4</v>
      </c>
      <c r="Y21" s="1">
        <v>1</v>
      </c>
      <c r="Z21" s="1">
        <v>1</v>
      </c>
      <c r="AA21" s="1">
        <v>1</v>
      </c>
      <c r="AB21" s="1">
        <v>2</v>
      </c>
      <c r="AC21" s="1">
        <v>4</v>
      </c>
      <c r="AD21" s="1">
        <v>2</v>
      </c>
      <c r="AE21" s="1">
        <v>2</v>
      </c>
      <c r="AF21" s="1">
        <v>2</v>
      </c>
      <c r="AG21" s="1">
        <v>4</v>
      </c>
      <c r="AH21" s="1">
        <v>4</v>
      </c>
      <c r="AI21" s="1">
        <v>3</v>
      </c>
      <c r="AJ21" s="1">
        <v>1</v>
      </c>
      <c r="AK21" s="1">
        <v>3</v>
      </c>
      <c r="AL21" s="1">
        <v>2</v>
      </c>
      <c r="AM21" s="1">
        <v>3</v>
      </c>
      <c r="AN21" s="1">
        <v>3</v>
      </c>
      <c r="AO21" s="1">
        <v>2</v>
      </c>
      <c r="AP21" s="1">
        <v>3</v>
      </c>
      <c r="AQ21" s="1">
        <v>3</v>
      </c>
      <c r="AR21" s="1">
        <v>4</v>
      </c>
      <c r="AS21" s="1">
        <v>1</v>
      </c>
      <c r="AT21" s="1">
        <v>2</v>
      </c>
      <c r="AU21" s="1">
        <v>2</v>
      </c>
    </row>
    <row r="22" spans="1:47" ht="15.75" customHeight="1">
      <c r="A22" s="1">
        <v>30986</v>
      </c>
      <c r="B22" s="1">
        <v>0</v>
      </c>
      <c r="C22" s="1">
        <v>2000</v>
      </c>
      <c r="D22" s="7">
        <v>45223.751180555555</v>
      </c>
      <c r="E22" s="7">
        <v>45232.784062500003</v>
      </c>
      <c r="F22" s="1" t="s">
        <v>133</v>
      </c>
      <c r="G22" s="1" t="s">
        <v>83</v>
      </c>
      <c r="H22" s="1">
        <v>3</v>
      </c>
      <c r="I22" s="1">
        <v>3</v>
      </c>
      <c r="J22" s="1">
        <v>4</v>
      </c>
      <c r="K22" s="1">
        <v>3</v>
      </c>
      <c r="L22" s="1">
        <v>4</v>
      </c>
      <c r="M22" s="1">
        <v>3</v>
      </c>
      <c r="N22" s="1">
        <v>3</v>
      </c>
      <c r="O22" s="1">
        <v>4</v>
      </c>
      <c r="P22" s="1">
        <v>1</v>
      </c>
      <c r="Q22" s="1">
        <v>4</v>
      </c>
      <c r="R22" s="1">
        <v>2</v>
      </c>
      <c r="S22" s="1">
        <v>3</v>
      </c>
      <c r="T22" s="1">
        <v>3</v>
      </c>
      <c r="U22" s="1">
        <v>1</v>
      </c>
      <c r="V22" s="1">
        <v>1</v>
      </c>
      <c r="W22" s="1">
        <v>2</v>
      </c>
      <c r="X22" s="1">
        <v>3</v>
      </c>
      <c r="Y22" s="1">
        <v>1</v>
      </c>
      <c r="Z22" s="1">
        <v>1</v>
      </c>
      <c r="AA22" s="1">
        <v>2</v>
      </c>
      <c r="AB22" s="1">
        <v>3</v>
      </c>
      <c r="AC22" s="1">
        <v>3</v>
      </c>
      <c r="AD22" s="1">
        <v>3</v>
      </c>
      <c r="AE22" s="1">
        <v>3</v>
      </c>
      <c r="AF22" s="1">
        <v>4</v>
      </c>
      <c r="AG22" s="1">
        <v>3</v>
      </c>
      <c r="AH22" s="1">
        <v>4</v>
      </c>
      <c r="AI22" s="1">
        <v>3</v>
      </c>
      <c r="AJ22" s="1">
        <v>1</v>
      </c>
      <c r="AK22" s="1">
        <v>4</v>
      </c>
      <c r="AL22" s="1">
        <v>2</v>
      </c>
      <c r="AM22" s="1">
        <v>3</v>
      </c>
      <c r="AN22" s="1">
        <v>3</v>
      </c>
      <c r="AO22" s="1">
        <v>3</v>
      </c>
      <c r="AP22" s="1">
        <v>1</v>
      </c>
      <c r="AQ22" s="1">
        <v>3</v>
      </c>
      <c r="AR22" s="1">
        <v>3</v>
      </c>
      <c r="AS22" s="1">
        <v>2</v>
      </c>
      <c r="AT22" s="1">
        <v>1</v>
      </c>
      <c r="AU22" s="1">
        <v>1</v>
      </c>
    </row>
    <row r="23" spans="1:47" ht="15.75" customHeight="1">
      <c r="A23" s="1">
        <v>31007</v>
      </c>
      <c r="B23" s="1">
        <v>0</v>
      </c>
      <c r="C23" s="1">
        <v>2000</v>
      </c>
      <c r="D23" s="7">
        <v>45223.757719907408</v>
      </c>
      <c r="E23" s="7">
        <v>45231.744768518518</v>
      </c>
      <c r="F23" s="1" t="s">
        <v>134</v>
      </c>
      <c r="G23" s="1" t="s">
        <v>355</v>
      </c>
      <c r="H23" s="1">
        <v>2</v>
      </c>
      <c r="I23" s="1">
        <v>1</v>
      </c>
      <c r="J23" s="1">
        <v>4</v>
      </c>
      <c r="K23" s="1">
        <v>2</v>
      </c>
      <c r="L23" s="1">
        <v>3</v>
      </c>
      <c r="M23" s="1">
        <v>4</v>
      </c>
      <c r="N23" s="1">
        <v>2</v>
      </c>
      <c r="O23" s="1">
        <v>3</v>
      </c>
      <c r="P23" s="1">
        <v>1</v>
      </c>
      <c r="Q23" s="1">
        <v>1</v>
      </c>
      <c r="R23" s="1">
        <v>3</v>
      </c>
      <c r="S23" s="1">
        <v>3</v>
      </c>
      <c r="T23" s="1">
        <v>3</v>
      </c>
      <c r="U23" s="1">
        <v>1</v>
      </c>
      <c r="V23" s="1">
        <v>2</v>
      </c>
      <c r="W23" s="1">
        <v>1</v>
      </c>
      <c r="X23" s="1">
        <v>3</v>
      </c>
      <c r="Y23" s="1">
        <v>1</v>
      </c>
      <c r="Z23" s="1">
        <v>1</v>
      </c>
      <c r="AA23" s="1">
        <v>2</v>
      </c>
      <c r="AB23" s="1">
        <v>3</v>
      </c>
      <c r="AC23" s="1">
        <v>1</v>
      </c>
      <c r="AD23" s="1">
        <v>4</v>
      </c>
      <c r="AE23" s="1">
        <v>2</v>
      </c>
      <c r="AF23" s="1">
        <v>2</v>
      </c>
      <c r="AG23" s="1">
        <v>4</v>
      </c>
      <c r="AH23" s="1">
        <v>2</v>
      </c>
      <c r="AI23" s="1">
        <v>3</v>
      </c>
      <c r="AJ23" s="1">
        <v>1</v>
      </c>
      <c r="AK23" s="1">
        <v>1</v>
      </c>
      <c r="AL23" s="1">
        <v>3</v>
      </c>
      <c r="AM23" s="1">
        <v>3</v>
      </c>
      <c r="AN23" s="1">
        <v>3</v>
      </c>
      <c r="AO23" s="1">
        <v>1</v>
      </c>
      <c r="AP23" s="1">
        <v>3</v>
      </c>
      <c r="AQ23" s="1">
        <v>1</v>
      </c>
      <c r="AR23" s="1">
        <v>3</v>
      </c>
      <c r="AS23" s="1">
        <v>2</v>
      </c>
      <c r="AT23" s="1">
        <v>1</v>
      </c>
      <c r="AU23" s="1">
        <v>2</v>
      </c>
    </row>
    <row r="24" spans="1:47" ht="15.75" customHeight="1">
      <c r="A24" s="1">
        <v>31154</v>
      </c>
      <c r="B24" s="1">
        <v>1</v>
      </c>
      <c r="C24" s="1">
        <v>2000</v>
      </c>
      <c r="D24" s="7">
        <v>45223.82</v>
      </c>
      <c r="E24" s="7">
        <v>45232.554108796299</v>
      </c>
      <c r="F24" s="1" t="s">
        <v>140</v>
      </c>
      <c r="G24" s="1" t="s">
        <v>356</v>
      </c>
      <c r="H24" s="1">
        <v>3</v>
      </c>
      <c r="I24" s="1">
        <v>2</v>
      </c>
      <c r="J24" s="1">
        <v>2</v>
      </c>
      <c r="K24" s="1">
        <v>4</v>
      </c>
      <c r="L24" s="1">
        <v>3</v>
      </c>
      <c r="M24" s="1">
        <v>2</v>
      </c>
      <c r="N24" s="1">
        <v>2</v>
      </c>
      <c r="O24" s="1">
        <v>3</v>
      </c>
      <c r="P24" s="1">
        <v>1</v>
      </c>
      <c r="Q24" s="1">
        <v>4</v>
      </c>
      <c r="R24" s="1">
        <v>1</v>
      </c>
      <c r="S24" s="1">
        <v>3</v>
      </c>
      <c r="T24" s="1">
        <v>4</v>
      </c>
      <c r="U24" s="1">
        <v>2</v>
      </c>
      <c r="V24" s="1">
        <v>2</v>
      </c>
      <c r="W24" s="1">
        <v>2</v>
      </c>
      <c r="X24" s="1">
        <v>4</v>
      </c>
      <c r="Y24" s="1">
        <v>2</v>
      </c>
      <c r="Z24" s="1">
        <v>3</v>
      </c>
      <c r="AA24" s="1">
        <v>1</v>
      </c>
      <c r="AB24" s="1">
        <v>3</v>
      </c>
      <c r="AC24" s="1">
        <v>2</v>
      </c>
      <c r="AD24" s="1">
        <v>2</v>
      </c>
      <c r="AE24" s="1">
        <v>3</v>
      </c>
      <c r="AF24" s="1">
        <v>3</v>
      </c>
      <c r="AG24" s="1">
        <v>3</v>
      </c>
      <c r="AH24" s="1">
        <v>3</v>
      </c>
      <c r="AI24" s="1">
        <v>4</v>
      </c>
      <c r="AJ24" s="1">
        <v>1</v>
      </c>
      <c r="AK24" s="1">
        <v>4</v>
      </c>
      <c r="AL24" s="1">
        <v>2</v>
      </c>
      <c r="AM24" s="1">
        <v>3</v>
      </c>
      <c r="AN24" s="1">
        <v>4</v>
      </c>
      <c r="AO24" s="1">
        <v>1</v>
      </c>
      <c r="AP24" s="1">
        <v>2</v>
      </c>
      <c r="AQ24" s="1">
        <v>2</v>
      </c>
      <c r="AR24" s="1">
        <v>4</v>
      </c>
      <c r="AS24" s="1">
        <v>2</v>
      </c>
      <c r="AT24" s="1">
        <v>2</v>
      </c>
      <c r="AU24" s="1">
        <v>1</v>
      </c>
    </row>
    <row r="25" spans="1:47" ht="15.75" customHeight="1">
      <c r="A25" s="1">
        <v>31165</v>
      </c>
      <c r="B25" s="1">
        <v>0</v>
      </c>
      <c r="C25" s="1">
        <v>2000</v>
      </c>
      <c r="D25" s="7">
        <v>45223.822638888887</v>
      </c>
      <c r="E25" s="7">
        <v>45231.853877314818</v>
      </c>
      <c r="F25" s="1" t="s">
        <v>141</v>
      </c>
      <c r="G25" s="1" t="s">
        <v>357</v>
      </c>
      <c r="H25" s="1">
        <v>3</v>
      </c>
      <c r="I25" s="1">
        <v>2</v>
      </c>
      <c r="J25" s="1">
        <v>3</v>
      </c>
      <c r="K25" s="1">
        <v>1</v>
      </c>
      <c r="L25" s="1">
        <v>3</v>
      </c>
      <c r="M25" s="1">
        <v>1</v>
      </c>
      <c r="N25" s="1">
        <v>2</v>
      </c>
      <c r="O25" s="1">
        <v>3</v>
      </c>
      <c r="P25" s="1">
        <v>3</v>
      </c>
      <c r="Q25" s="1">
        <v>3</v>
      </c>
      <c r="R25" s="1">
        <v>3</v>
      </c>
      <c r="S25" s="1">
        <v>3</v>
      </c>
      <c r="T25" s="1">
        <v>4</v>
      </c>
      <c r="U25" s="1">
        <v>1</v>
      </c>
      <c r="V25" s="1">
        <v>3</v>
      </c>
      <c r="W25" s="1">
        <v>2</v>
      </c>
      <c r="X25" s="1">
        <v>4</v>
      </c>
      <c r="Y25" s="1">
        <v>1</v>
      </c>
      <c r="Z25" s="1">
        <v>4</v>
      </c>
      <c r="AA25" s="1">
        <v>1</v>
      </c>
      <c r="AB25" s="1">
        <v>3</v>
      </c>
      <c r="AC25" s="1">
        <v>2</v>
      </c>
      <c r="AD25" s="1">
        <v>3</v>
      </c>
      <c r="AE25" s="1">
        <v>2</v>
      </c>
      <c r="AF25" s="1">
        <v>3</v>
      </c>
      <c r="AG25" s="1">
        <v>1</v>
      </c>
      <c r="AH25" s="1">
        <v>3</v>
      </c>
      <c r="AI25" s="1">
        <v>3</v>
      </c>
      <c r="AJ25" s="1">
        <v>2</v>
      </c>
      <c r="AK25" s="1">
        <v>4</v>
      </c>
      <c r="AL25" s="1">
        <v>3</v>
      </c>
      <c r="AM25" s="1">
        <v>3</v>
      </c>
      <c r="AN25" s="1">
        <v>4</v>
      </c>
      <c r="AO25" s="1">
        <v>1</v>
      </c>
      <c r="AP25" s="1">
        <v>3</v>
      </c>
      <c r="AQ25" s="1">
        <v>1</v>
      </c>
      <c r="AR25" s="1">
        <v>3</v>
      </c>
      <c r="AS25" s="1">
        <v>2</v>
      </c>
      <c r="AT25" s="1">
        <v>4</v>
      </c>
      <c r="AU25" s="1">
        <v>1</v>
      </c>
    </row>
    <row r="26" spans="1:47" ht="15.75" customHeight="1">
      <c r="A26" s="1">
        <v>31190</v>
      </c>
      <c r="B26" s="1">
        <v>0</v>
      </c>
      <c r="C26" s="1">
        <v>2000</v>
      </c>
      <c r="D26" s="7">
        <v>45223.833379629628</v>
      </c>
      <c r="E26" s="7">
        <v>45231.631469907406</v>
      </c>
      <c r="F26" s="1" t="s">
        <v>78</v>
      </c>
      <c r="G26" s="1" t="s">
        <v>83</v>
      </c>
      <c r="H26" s="1">
        <v>3</v>
      </c>
      <c r="I26" s="1">
        <v>2</v>
      </c>
      <c r="J26" s="1">
        <v>1</v>
      </c>
      <c r="K26" s="1">
        <v>3</v>
      </c>
      <c r="L26" s="1">
        <v>3</v>
      </c>
      <c r="M26" s="1">
        <v>3</v>
      </c>
      <c r="N26" s="1">
        <v>4</v>
      </c>
      <c r="O26" s="1">
        <v>3</v>
      </c>
      <c r="P26" s="1">
        <v>1</v>
      </c>
      <c r="Q26" s="1">
        <v>2</v>
      </c>
      <c r="R26" s="1">
        <v>2</v>
      </c>
      <c r="S26" s="1">
        <v>4</v>
      </c>
      <c r="T26" s="1">
        <v>1</v>
      </c>
      <c r="U26" s="1">
        <v>1</v>
      </c>
      <c r="V26" s="1">
        <v>3</v>
      </c>
      <c r="W26" s="1">
        <v>3</v>
      </c>
      <c r="X26" s="1">
        <v>3</v>
      </c>
      <c r="Y26" s="1">
        <v>2</v>
      </c>
      <c r="Z26" s="1">
        <v>2</v>
      </c>
      <c r="AA26" s="1">
        <v>3</v>
      </c>
      <c r="AB26" s="1">
        <v>3</v>
      </c>
      <c r="AC26" s="1">
        <v>2</v>
      </c>
      <c r="AD26" s="1">
        <v>1</v>
      </c>
      <c r="AE26" s="1">
        <v>3</v>
      </c>
      <c r="AF26" s="1">
        <v>3</v>
      </c>
      <c r="AG26" s="1">
        <v>3</v>
      </c>
      <c r="AH26" s="1">
        <v>3</v>
      </c>
      <c r="AI26" s="1">
        <v>3</v>
      </c>
      <c r="AJ26" s="1">
        <v>1</v>
      </c>
      <c r="AK26" s="1">
        <v>2</v>
      </c>
      <c r="AL26" s="1">
        <v>2</v>
      </c>
      <c r="AM26" s="1">
        <v>4</v>
      </c>
      <c r="AN26" s="1">
        <v>2</v>
      </c>
      <c r="AO26" s="1">
        <v>1</v>
      </c>
      <c r="AP26" s="1">
        <v>3</v>
      </c>
      <c r="AQ26" s="1">
        <v>4</v>
      </c>
      <c r="AR26" s="1">
        <v>3</v>
      </c>
      <c r="AS26" s="1">
        <v>1</v>
      </c>
      <c r="AT26" s="1">
        <v>1</v>
      </c>
      <c r="AU26" s="1">
        <v>4</v>
      </c>
    </row>
    <row r="27" spans="1:47" ht="15.75" customHeight="1">
      <c r="A27" s="1">
        <v>31195</v>
      </c>
      <c r="B27" s="1">
        <v>0</v>
      </c>
      <c r="C27" s="1">
        <v>2000</v>
      </c>
      <c r="D27" s="7">
        <v>45223.834675925929</v>
      </c>
      <c r="E27" s="7">
        <v>45231.664027777777</v>
      </c>
      <c r="F27" s="1" t="s">
        <v>83</v>
      </c>
      <c r="G27" s="1" t="s">
        <v>226</v>
      </c>
      <c r="H27" s="1">
        <v>3</v>
      </c>
      <c r="I27" s="1">
        <v>2</v>
      </c>
      <c r="J27" s="1">
        <v>2</v>
      </c>
      <c r="K27" s="1">
        <v>3</v>
      </c>
      <c r="L27" s="1">
        <v>4</v>
      </c>
      <c r="M27" s="1">
        <v>3</v>
      </c>
      <c r="N27" s="1">
        <v>2</v>
      </c>
      <c r="O27" s="1">
        <v>3</v>
      </c>
      <c r="P27" s="1">
        <v>2</v>
      </c>
      <c r="Q27" s="1">
        <v>3</v>
      </c>
      <c r="R27" s="1">
        <v>2</v>
      </c>
      <c r="S27" s="1">
        <v>3</v>
      </c>
      <c r="T27" s="1">
        <v>3</v>
      </c>
      <c r="U27" s="1">
        <v>1</v>
      </c>
      <c r="V27" s="1">
        <v>1</v>
      </c>
      <c r="W27" s="1">
        <v>3</v>
      </c>
      <c r="X27" s="1">
        <v>3</v>
      </c>
      <c r="Y27" s="1">
        <v>2</v>
      </c>
      <c r="Z27" s="1">
        <v>2</v>
      </c>
      <c r="AA27" s="1">
        <v>2</v>
      </c>
      <c r="AB27" s="1">
        <v>3</v>
      </c>
      <c r="AC27" s="1">
        <v>3</v>
      </c>
      <c r="AD27" s="1">
        <v>1</v>
      </c>
      <c r="AE27" s="1">
        <v>2</v>
      </c>
      <c r="AF27" s="1">
        <v>4</v>
      </c>
      <c r="AG27" s="1">
        <v>2</v>
      </c>
      <c r="AH27" s="1">
        <v>3</v>
      </c>
      <c r="AI27" s="1">
        <v>4</v>
      </c>
      <c r="AJ27" s="1">
        <v>2</v>
      </c>
      <c r="AK27" s="1">
        <v>3</v>
      </c>
      <c r="AL27" s="1">
        <v>2</v>
      </c>
      <c r="AM27" s="1">
        <v>3</v>
      </c>
      <c r="AN27" s="1">
        <v>2</v>
      </c>
      <c r="AO27" s="1">
        <v>1</v>
      </c>
      <c r="AP27" s="1">
        <v>1</v>
      </c>
      <c r="AQ27" s="1">
        <v>4</v>
      </c>
      <c r="AR27" s="1">
        <v>4</v>
      </c>
      <c r="AS27" s="1">
        <v>1</v>
      </c>
      <c r="AT27" s="1">
        <v>3</v>
      </c>
      <c r="AU27" s="1">
        <v>3</v>
      </c>
    </row>
    <row r="28" spans="1:47" ht="15.75" customHeight="1">
      <c r="A28" s="1">
        <v>31240</v>
      </c>
      <c r="B28" s="1">
        <v>0</v>
      </c>
      <c r="C28" s="1">
        <v>2000</v>
      </c>
      <c r="D28" s="7">
        <v>45223.851307870369</v>
      </c>
      <c r="E28" s="7">
        <v>45231.838240740741</v>
      </c>
      <c r="F28" s="1" t="s">
        <v>83</v>
      </c>
      <c r="G28" s="1" t="s">
        <v>83</v>
      </c>
      <c r="H28" s="1">
        <v>3</v>
      </c>
      <c r="I28" s="1">
        <v>2</v>
      </c>
      <c r="J28" s="1">
        <v>2</v>
      </c>
      <c r="K28" s="1">
        <v>3</v>
      </c>
      <c r="L28" s="1">
        <v>2</v>
      </c>
      <c r="M28" s="1">
        <v>3</v>
      </c>
      <c r="N28" s="1">
        <v>2</v>
      </c>
      <c r="O28" s="1">
        <v>3</v>
      </c>
      <c r="P28" s="1">
        <v>2</v>
      </c>
      <c r="Q28" s="1">
        <v>3</v>
      </c>
      <c r="R28" s="1">
        <v>3</v>
      </c>
      <c r="S28" s="1">
        <v>1</v>
      </c>
      <c r="T28" s="1">
        <v>3</v>
      </c>
      <c r="U28" s="1">
        <v>2</v>
      </c>
      <c r="V28" s="1">
        <v>3</v>
      </c>
      <c r="W28" s="1">
        <v>4</v>
      </c>
      <c r="X28" s="1">
        <v>2</v>
      </c>
      <c r="Y28" s="1">
        <v>3</v>
      </c>
      <c r="Z28" s="1">
        <v>2</v>
      </c>
      <c r="AA28" s="1">
        <v>2</v>
      </c>
      <c r="AB28" s="1">
        <v>3</v>
      </c>
      <c r="AC28" s="1">
        <v>2</v>
      </c>
      <c r="AD28" s="1">
        <v>1</v>
      </c>
      <c r="AE28" s="1">
        <v>3</v>
      </c>
      <c r="AF28" s="1">
        <v>2</v>
      </c>
      <c r="AG28" s="1">
        <v>3</v>
      </c>
      <c r="AH28" s="1">
        <v>3</v>
      </c>
      <c r="AI28" s="1">
        <v>3</v>
      </c>
      <c r="AJ28" s="1">
        <v>3</v>
      </c>
      <c r="AK28" s="1">
        <v>3</v>
      </c>
      <c r="AL28" s="1">
        <v>3</v>
      </c>
      <c r="AM28" s="1">
        <v>1</v>
      </c>
      <c r="AN28" s="1">
        <v>3</v>
      </c>
      <c r="AO28" s="1">
        <v>2</v>
      </c>
      <c r="AP28" s="1">
        <v>3</v>
      </c>
      <c r="AQ28" s="1">
        <v>4</v>
      </c>
      <c r="AR28" s="1">
        <v>2</v>
      </c>
      <c r="AS28" s="1">
        <v>3</v>
      </c>
      <c r="AT28" s="1">
        <v>2</v>
      </c>
      <c r="AU28" s="1">
        <v>2</v>
      </c>
    </row>
    <row r="29" spans="1:47" ht="15.75" customHeight="1">
      <c r="A29" s="1">
        <v>31249</v>
      </c>
      <c r="B29" s="1">
        <v>0</v>
      </c>
      <c r="C29" s="1">
        <v>2000</v>
      </c>
      <c r="D29" s="7">
        <v>45223.853946759256</v>
      </c>
      <c r="E29" s="7">
        <v>45232.620034722226</v>
      </c>
      <c r="F29" s="1" t="s">
        <v>146</v>
      </c>
      <c r="G29" s="1" t="s">
        <v>358</v>
      </c>
      <c r="H29" s="1">
        <v>3</v>
      </c>
      <c r="I29" s="1">
        <v>2</v>
      </c>
      <c r="J29" s="1">
        <v>4</v>
      </c>
      <c r="K29" s="1">
        <v>4</v>
      </c>
      <c r="L29" s="1">
        <v>4</v>
      </c>
      <c r="M29" s="1">
        <v>3</v>
      </c>
      <c r="N29" s="1">
        <v>4</v>
      </c>
      <c r="O29" s="1">
        <v>4</v>
      </c>
      <c r="P29" s="1">
        <v>3</v>
      </c>
      <c r="Q29" s="1">
        <v>3</v>
      </c>
      <c r="R29" s="1">
        <v>1</v>
      </c>
      <c r="S29" s="1">
        <v>3</v>
      </c>
      <c r="T29" s="1">
        <v>4</v>
      </c>
      <c r="U29" s="1">
        <v>1</v>
      </c>
      <c r="V29" s="1">
        <v>1</v>
      </c>
      <c r="W29" s="1">
        <v>3</v>
      </c>
      <c r="X29" s="1">
        <v>3</v>
      </c>
      <c r="Y29" s="1">
        <v>2</v>
      </c>
      <c r="Z29" s="1">
        <v>4</v>
      </c>
      <c r="AA29" s="1">
        <v>1</v>
      </c>
      <c r="AB29" s="1">
        <v>3</v>
      </c>
      <c r="AC29" s="1">
        <v>3</v>
      </c>
      <c r="AD29" s="1">
        <v>2</v>
      </c>
      <c r="AE29" s="1">
        <v>4</v>
      </c>
      <c r="AF29" s="1">
        <v>4</v>
      </c>
      <c r="AG29" s="1">
        <v>3</v>
      </c>
      <c r="AH29" s="1">
        <v>3</v>
      </c>
      <c r="AI29" s="1">
        <v>4</v>
      </c>
      <c r="AJ29" s="1">
        <v>3</v>
      </c>
      <c r="AK29" s="1">
        <v>3</v>
      </c>
      <c r="AL29" s="1">
        <v>1</v>
      </c>
      <c r="AM29" s="1">
        <v>3</v>
      </c>
      <c r="AN29" s="1">
        <v>4</v>
      </c>
      <c r="AO29" s="1">
        <v>2</v>
      </c>
      <c r="AP29" s="1">
        <v>1</v>
      </c>
      <c r="AQ29" s="1">
        <v>3</v>
      </c>
      <c r="AR29" s="1">
        <v>3</v>
      </c>
      <c r="AS29" s="1">
        <v>2</v>
      </c>
      <c r="AT29" s="1">
        <v>3</v>
      </c>
      <c r="AU29" s="1">
        <v>1</v>
      </c>
    </row>
    <row r="30" spans="1:47" ht="15.75" customHeight="1">
      <c r="A30" s="1">
        <v>31339</v>
      </c>
      <c r="B30" s="1">
        <v>0</v>
      </c>
      <c r="C30" s="1">
        <v>2000</v>
      </c>
      <c r="D30" s="7">
        <v>45223.893900462965</v>
      </c>
      <c r="E30" s="7">
        <v>45231.621828703705</v>
      </c>
      <c r="F30" s="1" t="s">
        <v>83</v>
      </c>
      <c r="G30" s="1" t="s">
        <v>83</v>
      </c>
      <c r="H30" s="1">
        <v>3</v>
      </c>
      <c r="I30" s="1">
        <v>3</v>
      </c>
      <c r="J30" s="1">
        <v>2</v>
      </c>
      <c r="K30" s="1">
        <v>3</v>
      </c>
      <c r="L30" s="1">
        <v>3</v>
      </c>
      <c r="M30" s="1">
        <v>1</v>
      </c>
      <c r="N30" s="1">
        <v>3</v>
      </c>
      <c r="O30" s="1">
        <v>4</v>
      </c>
      <c r="P30" s="1">
        <v>2</v>
      </c>
      <c r="Q30" s="1">
        <v>3</v>
      </c>
      <c r="R30" s="1">
        <v>2</v>
      </c>
      <c r="S30" s="1">
        <v>3</v>
      </c>
      <c r="T30" s="1">
        <v>3</v>
      </c>
      <c r="U30" s="1">
        <v>2</v>
      </c>
      <c r="V30" s="1">
        <v>3</v>
      </c>
      <c r="W30" s="1">
        <v>3</v>
      </c>
      <c r="X30" s="1">
        <v>3</v>
      </c>
      <c r="Y30" s="1">
        <v>2</v>
      </c>
      <c r="Z30" s="1">
        <v>3</v>
      </c>
      <c r="AA30" s="1">
        <v>3</v>
      </c>
      <c r="AB30" s="1">
        <v>3</v>
      </c>
      <c r="AC30" s="1">
        <v>3</v>
      </c>
      <c r="AD30" s="1">
        <v>3</v>
      </c>
      <c r="AE30" s="1">
        <v>3</v>
      </c>
      <c r="AF30" s="1">
        <v>4</v>
      </c>
      <c r="AG30" s="1">
        <v>2</v>
      </c>
      <c r="AH30" s="1">
        <v>3</v>
      </c>
      <c r="AI30" s="1">
        <v>3</v>
      </c>
      <c r="AJ30" s="1">
        <v>1</v>
      </c>
      <c r="AK30" s="1">
        <v>3</v>
      </c>
      <c r="AL30" s="1">
        <v>3</v>
      </c>
      <c r="AM30" s="1">
        <v>3</v>
      </c>
      <c r="AN30" s="1">
        <v>3</v>
      </c>
      <c r="AO30" s="1">
        <v>2</v>
      </c>
      <c r="AP30" s="1">
        <v>2</v>
      </c>
      <c r="AQ30" s="1">
        <v>3</v>
      </c>
      <c r="AR30" s="1">
        <v>3</v>
      </c>
      <c r="AS30" s="1">
        <v>2</v>
      </c>
      <c r="AT30" s="1">
        <v>1</v>
      </c>
      <c r="AU30" s="1">
        <v>3</v>
      </c>
    </row>
    <row r="31" spans="1:47" ht="12.75">
      <c r="A31" s="1">
        <v>31622</v>
      </c>
      <c r="B31" s="1">
        <v>0</v>
      </c>
      <c r="C31" s="1">
        <v>2000</v>
      </c>
      <c r="D31" s="7">
        <v>45224.423483796294</v>
      </c>
      <c r="E31" s="7">
        <v>45232.94023148148</v>
      </c>
      <c r="F31" s="1" t="s">
        <v>172</v>
      </c>
      <c r="G31" s="1" t="s">
        <v>360</v>
      </c>
      <c r="H31" s="1">
        <v>4</v>
      </c>
      <c r="I31" s="1">
        <v>1</v>
      </c>
      <c r="J31" s="1">
        <v>2</v>
      </c>
      <c r="K31" s="1">
        <v>4</v>
      </c>
      <c r="L31" s="1">
        <v>4</v>
      </c>
      <c r="M31" s="1">
        <v>2</v>
      </c>
      <c r="N31" s="1">
        <v>4</v>
      </c>
      <c r="O31" s="1">
        <v>3</v>
      </c>
      <c r="P31" s="1">
        <v>1</v>
      </c>
      <c r="Q31" s="1">
        <v>4</v>
      </c>
      <c r="R31" s="1">
        <v>3</v>
      </c>
      <c r="S31" s="1">
        <v>3</v>
      </c>
      <c r="T31" s="1">
        <v>4</v>
      </c>
      <c r="U31" s="1">
        <v>1</v>
      </c>
      <c r="V31" s="1">
        <v>1</v>
      </c>
      <c r="W31" s="1">
        <v>2</v>
      </c>
      <c r="X31" s="1">
        <v>3</v>
      </c>
      <c r="Y31" s="1">
        <v>1</v>
      </c>
      <c r="Z31" s="1">
        <v>3</v>
      </c>
      <c r="AA31" s="1">
        <v>1</v>
      </c>
      <c r="AB31" s="1">
        <v>4</v>
      </c>
      <c r="AC31" s="1">
        <v>2</v>
      </c>
      <c r="AD31" s="1">
        <v>2</v>
      </c>
      <c r="AE31" s="1">
        <v>4</v>
      </c>
      <c r="AF31" s="1">
        <v>4</v>
      </c>
      <c r="AG31" s="1">
        <v>1</v>
      </c>
      <c r="AH31" s="1">
        <v>4</v>
      </c>
      <c r="AI31" s="1">
        <v>4</v>
      </c>
      <c r="AJ31" s="1">
        <v>1</v>
      </c>
      <c r="AK31" s="1">
        <v>4</v>
      </c>
      <c r="AL31" s="1">
        <v>3</v>
      </c>
      <c r="AM31" s="1">
        <v>3</v>
      </c>
      <c r="AN31" s="1">
        <v>4</v>
      </c>
      <c r="AO31" s="1">
        <v>1</v>
      </c>
      <c r="AP31" s="1">
        <v>1</v>
      </c>
      <c r="AQ31" s="1">
        <v>2</v>
      </c>
      <c r="AR31" s="1">
        <v>3</v>
      </c>
      <c r="AS31" s="1">
        <v>1</v>
      </c>
      <c r="AT31" s="1">
        <v>4</v>
      </c>
      <c r="AU31" s="1">
        <v>1</v>
      </c>
    </row>
    <row r="32" spans="1:47" ht="12.75">
      <c r="A32" s="1">
        <v>33599</v>
      </c>
      <c r="B32" s="1">
        <v>1</v>
      </c>
      <c r="C32" s="1">
        <v>2000</v>
      </c>
      <c r="D32" s="7">
        <v>45228.519120370373</v>
      </c>
      <c r="E32" s="7">
        <v>45235.84170138889</v>
      </c>
      <c r="F32" s="1" t="s">
        <v>235</v>
      </c>
      <c r="G32" s="1" t="s">
        <v>83</v>
      </c>
      <c r="H32" s="1">
        <v>2</v>
      </c>
      <c r="I32" s="1">
        <v>3</v>
      </c>
      <c r="J32" s="1">
        <v>1</v>
      </c>
      <c r="K32" s="1">
        <v>1</v>
      </c>
      <c r="L32" s="1">
        <v>3</v>
      </c>
      <c r="M32" s="1">
        <v>3</v>
      </c>
      <c r="N32" s="1">
        <v>3</v>
      </c>
      <c r="O32" s="1">
        <v>4</v>
      </c>
      <c r="P32" s="1">
        <v>3</v>
      </c>
      <c r="Q32" s="1">
        <v>2</v>
      </c>
      <c r="R32" s="1">
        <v>3</v>
      </c>
      <c r="S32" s="1">
        <v>2</v>
      </c>
      <c r="T32" s="1">
        <v>3</v>
      </c>
      <c r="U32" s="1">
        <v>2</v>
      </c>
      <c r="V32" s="1">
        <v>3</v>
      </c>
      <c r="W32" s="1">
        <v>4</v>
      </c>
      <c r="X32" s="1">
        <v>3</v>
      </c>
      <c r="Y32" s="1">
        <v>2</v>
      </c>
      <c r="Z32" s="1">
        <v>2</v>
      </c>
      <c r="AA32" s="1">
        <v>2</v>
      </c>
      <c r="AB32" s="1">
        <v>2</v>
      </c>
      <c r="AC32" s="1">
        <v>2</v>
      </c>
      <c r="AD32" s="1">
        <v>4</v>
      </c>
      <c r="AE32" s="1">
        <v>2</v>
      </c>
      <c r="AF32" s="1">
        <v>2</v>
      </c>
      <c r="AG32" s="1">
        <v>3</v>
      </c>
      <c r="AH32" s="1">
        <v>3</v>
      </c>
      <c r="AI32" s="1">
        <v>3</v>
      </c>
      <c r="AJ32" s="1">
        <v>3</v>
      </c>
      <c r="AK32" s="1">
        <v>2</v>
      </c>
      <c r="AL32" s="1">
        <v>3</v>
      </c>
      <c r="AM32" s="1">
        <v>2</v>
      </c>
      <c r="AN32" s="1">
        <v>3</v>
      </c>
      <c r="AO32" s="1">
        <v>3</v>
      </c>
      <c r="AP32" s="1">
        <v>3</v>
      </c>
      <c r="AQ32" s="1">
        <v>4</v>
      </c>
      <c r="AR32" s="1">
        <v>2</v>
      </c>
      <c r="AS32" s="1">
        <v>2</v>
      </c>
      <c r="AT32" s="1">
        <v>2</v>
      </c>
      <c r="AU32" s="1">
        <v>2</v>
      </c>
    </row>
    <row r="33" spans="1:47" ht="12.75">
      <c r="A33" s="1">
        <v>33809</v>
      </c>
      <c r="B33" s="1">
        <v>0</v>
      </c>
      <c r="C33" s="1">
        <v>2000</v>
      </c>
      <c r="D33" s="7">
        <v>45229.489398148151</v>
      </c>
      <c r="E33" s="7">
        <v>45238.626921296294</v>
      </c>
      <c r="F33" s="1" t="s">
        <v>247</v>
      </c>
      <c r="G33" s="1" t="s">
        <v>365</v>
      </c>
      <c r="H33" s="1">
        <v>4</v>
      </c>
      <c r="I33" s="1">
        <v>3</v>
      </c>
      <c r="J33" s="1">
        <v>1</v>
      </c>
      <c r="K33" s="1">
        <v>3</v>
      </c>
      <c r="L33" s="1">
        <v>3</v>
      </c>
      <c r="M33" s="1">
        <v>2</v>
      </c>
      <c r="N33" s="1">
        <v>4</v>
      </c>
      <c r="O33" s="1">
        <v>4</v>
      </c>
      <c r="P33" s="1">
        <v>1</v>
      </c>
      <c r="Q33" s="1">
        <v>2</v>
      </c>
      <c r="R33" s="1">
        <v>3</v>
      </c>
      <c r="S33" s="1">
        <v>4</v>
      </c>
      <c r="T33" s="1">
        <v>3</v>
      </c>
      <c r="U33" s="1">
        <v>1</v>
      </c>
      <c r="V33" s="1">
        <v>3</v>
      </c>
      <c r="W33" s="1">
        <v>4</v>
      </c>
      <c r="X33" s="1">
        <v>3</v>
      </c>
      <c r="Y33" s="1">
        <v>1</v>
      </c>
      <c r="Z33" s="1">
        <v>3</v>
      </c>
      <c r="AA33" s="1">
        <v>2</v>
      </c>
      <c r="AB33" s="1">
        <v>4</v>
      </c>
      <c r="AC33" s="1">
        <v>3</v>
      </c>
      <c r="AD33" s="1">
        <v>1</v>
      </c>
      <c r="AE33" s="1">
        <v>3</v>
      </c>
      <c r="AF33" s="1">
        <v>3</v>
      </c>
      <c r="AG33" s="1">
        <v>2</v>
      </c>
      <c r="AH33" s="1">
        <v>4</v>
      </c>
      <c r="AI33" s="1">
        <v>4</v>
      </c>
      <c r="AJ33" s="1">
        <v>2</v>
      </c>
      <c r="AK33" s="1">
        <v>2</v>
      </c>
      <c r="AL33" s="1">
        <v>3</v>
      </c>
      <c r="AM33" s="1">
        <v>3</v>
      </c>
      <c r="AN33" s="1">
        <v>4</v>
      </c>
      <c r="AO33" s="1">
        <v>1</v>
      </c>
      <c r="AP33" s="1">
        <v>3</v>
      </c>
      <c r="AQ33" s="1">
        <v>4</v>
      </c>
      <c r="AR33" s="1">
        <v>3</v>
      </c>
      <c r="AS33" s="1">
        <v>1</v>
      </c>
      <c r="AT33" s="1">
        <v>3</v>
      </c>
      <c r="AU33" s="1">
        <v>1</v>
      </c>
    </row>
    <row r="34" spans="1:47" ht="12.75">
      <c r="A34" s="1">
        <v>34930</v>
      </c>
      <c r="B34" s="1">
        <v>1</v>
      </c>
      <c r="C34" s="1">
        <v>2000</v>
      </c>
      <c r="D34" s="7">
        <v>45234.612754629627</v>
      </c>
      <c r="E34" s="7">
        <v>45242.609178240738</v>
      </c>
      <c r="F34" s="1" t="s">
        <v>79</v>
      </c>
      <c r="G34" s="1" t="s">
        <v>79</v>
      </c>
      <c r="H34" s="1">
        <v>1</v>
      </c>
      <c r="I34" s="1">
        <v>1</v>
      </c>
      <c r="J34" s="1">
        <v>4</v>
      </c>
      <c r="K34" s="1">
        <v>1</v>
      </c>
      <c r="L34" s="1">
        <v>1</v>
      </c>
      <c r="M34" s="1">
        <v>4</v>
      </c>
      <c r="N34" s="1">
        <v>1</v>
      </c>
      <c r="O34" s="1">
        <v>1</v>
      </c>
      <c r="P34" s="1">
        <v>4</v>
      </c>
      <c r="Q34" s="1">
        <v>1</v>
      </c>
      <c r="R34" s="1">
        <v>4</v>
      </c>
      <c r="S34" s="1">
        <v>4</v>
      </c>
      <c r="T34" s="1">
        <v>1</v>
      </c>
      <c r="U34" s="1">
        <v>4</v>
      </c>
      <c r="V34" s="1">
        <v>4</v>
      </c>
      <c r="W34" s="1">
        <v>1</v>
      </c>
      <c r="X34" s="1">
        <v>1</v>
      </c>
      <c r="Y34" s="1">
        <v>4</v>
      </c>
      <c r="Z34" s="1">
        <v>1</v>
      </c>
      <c r="AA34" s="1">
        <v>4</v>
      </c>
      <c r="AB34" s="1">
        <v>1</v>
      </c>
      <c r="AC34" s="1">
        <v>1</v>
      </c>
      <c r="AD34" s="1">
        <v>4</v>
      </c>
      <c r="AE34" s="1">
        <v>1</v>
      </c>
      <c r="AF34" s="1">
        <v>1</v>
      </c>
      <c r="AG34" s="1">
        <v>4</v>
      </c>
      <c r="AH34" s="1">
        <v>1</v>
      </c>
      <c r="AI34" s="1">
        <v>1</v>
      </c>
      <c r="AJ34" s="1">
        <v>3</v>
      </c>
      <c r="AK34" s="1">
        <v>1</v>
      </c>
      <c r="AL34" s="1">
        <v>4</v>
      </c>
      <c r="AM34" s="1">
        <v>4</v>
      </c>
      <c r="AN34" s="1">
        <v>1</v>
      </c>
      <c r="AO34" s="1">
        <v>4</v>
      </c>
      <c r="AP34" s="1">
        <v>4</v>
      </c>
      <c r="AQ34" s="1">
        <v>1</v>
      </c>
      <c r="AR34" s="1">
        <v>1</v>
      </c>
      <c r="AS34" s="1">
        <v>4</v>
      </c>
      <c r="AT34" s="1">
        <v>1</v>
      </c>
      <c r="AU34" s="1">
        <v>4</v>
      </c>
    </row>
    <row r="35" spans="1:47" ht="12.75">
      <c r="A35" s="1">
        <v>30576</v>
      </c>
      <c r="B35" s="1">
        <v>1</v>
      </c>
      <c r="C35" s="1">
        <v>2001</v>
      </c>
      <c r="D35" s="7">
        <v>45223.609340277777</v>
      </c>
      <c r="E35" s="7">
        <v>45231.643078703702</v>
      </c>
      <c r="F35" s="1" t="s">
        <v>100</v>
      </c>
      <c r="G35" s="1" t="s">
        <v>83</v>
      </c>
      <c r="H35" s="1">
        <v>2</v>
      </c>
      <c r="I35" s="1">
        <v>1</v>
      </c>
      <c r="J35" s="1">
        <v>2</v>
      </c>
      <c r="K35" s="1">
        <v>2</v>
      </c>
      <c r="L35" s="1">
        <v>2</v>
      </c>
      <c r="M35" s="1">
        <v>3</v>
      </c>
      <c r="N35" s="1">
        <v>1</v>
      </c>
      <c r="O35" s="1">
        <v>2</v>
      </c>
      <c r="P35" s="1">
        <v>2</v>
      </c>
      <c r="Q35" s="1">
        <v>1</v>
      </c>
      <c r="R35" s="1">
        <v>3</v>
      </c>
      <c r="S35" s="1">
        <v>3</v>
      </c>
      <c r="T35" s="1">
        <v>3</v>
      </c>
      <c r="U35" s="1">
        <v>2</v>
      </c>
      <c r="V35" s="1">
        <v>3</v>
      </c>
      <c r="W35" s="1">
        <v>2</v>
      </c>
      <c r="X35" s="1">
        <v>3</v>
      </c>
      <c r="Y35" s="1">
        <v>4</v>
      </c>
      <c r="Z35" s="1">
        <v>2</v>
      </c>
      <c r="AA35" s="1">
        <v>2</v>
      </c>
      <c r="AB35" s="1">
        <v>3</v>
      </c>
      <c r="AC35" s="1">
        <v>1</v>
      </c>
      <c r="AD35" s="1">
        <v>3</v>
      </c>
      <c r="AE35" s="1">
        <v>3</v>
      </c>
      <c r="AF35" s="1">
        <v>2</v>
      </c>
      <c r="AG35" s="1">
        <v>3</v>
      </c>
      <c r="AH35" s="1">
        <v>1</v>
      </c>
      <c r="AI35" s="1">
        <v>2</v>
      </c>
      <c r="AJ35" s="1">
        <v>2</v>
      </c>
      <c r="AK35" s="1">
        <v>1</v>
      </c>
      <c r="AL35" s="1">
        <v>3</v>
      </c>
      <c r="AM35" s="1">
        <v>3</v>
      </c>
      <c r="AN35" s="1">
        <v>4</v>
      </c>
      <c r="AO35" s="1">
        <v>4</v>
      </c>
      <c r="AP35" s="1">
        <v>3</v>
      </c>
      <c r="AQ35" s="1">
        <v>2</v>
      </c>
      <c r="AR35" s="1">
        <v>3</v>
      </c>
      <c r="AS35" s="1">
        <v>4</v>
      </c>
      <c r="AT35" s="1">
        <v>3</v>
      </c>
      <c r="AU35" s="1">
        <v>2</v>
      </c>
    </row>
    <row r="36" spans="1:47" ht="12.75">
      <c r="A36" s="1">
        <v>30552</v>
      </c>
      <c r="B36" s="1">
        <v>0</v>
      </c>
      <c r="C36" s="1">
        <v>2001</v>
      </c>
      <c r="D36" s="7">
        <v>45223.614733796298</v>
      </c>
      <c r="E36" s="7">
        <v>45231.431261574071</v>
      </c>
      <c r="F36" s="1" t="s">
        <v>101</v>
      </c>
      <c r="G36" s="1" t="s">
        <v>352</v>
      </c>
      <c r="H36" s="1">
        <v>4</v>
      </c>
      <c r="I36" s="1">
        <v>3</v>
      </c>
      <c r="J36" s="1">
        <v>4</v>
      </c>
      <c r="K36" s="1">
        <v>1</v>
      </c>
      <c r="L36" s="1">
        <v>4</v>
      </c>
      <c r="M36" s="1">
        <v>4</v>
      </c>
      <c r="N36" s="1">
        <v>3</v>
      </c>
      <c r="O36" s="1">
        <v>4</v>
      </c>
      <c r="P36" s="1">
        <v>2</v>
      </c>
      <c r="Q36" s="1">
        <v>3</v>
      </c>
      <c r="R36" s="1">
        <v>1</v>
      </c>
      <c r="S36" s="1">
        <v>4</v>
      </c>
      <c r="T36" s="1">
        <v>4</v>
      </c>
      <c r="U36" s="1">
        <v>1</v>
      </c>
      <c r="V36" s="1">
        <v>2</v>
      </c>
      <c r="W36" s="1">
        <v>1</v>
      </c>
      <c r="X36" s="1">
        <v>4</v>
      </c>
      <c r="Y36" s="1">
        <v>2</v>
      </c>
      <c r="Z36" s="1">
        <v>2</v>
      </c>
      <c r="AA36" s="1">
        <v>1</v>
      </c>
      <c r="AB36" s="1">
        <v>4</v>
      </c>
      <c r="AC36" s="1">
        <v>3</v>
      </c>
      <c r="AD36" s="1">
        <v>4</v>
      </c>
      <c r="AE36" s="1">
        <v>2</v>
      </c>
      <c r="AF36" s="1">
        <v>4</v>
      </c>
      <c r="AG36" s="1">
        <v>3</v>
      </c>
      <c r="AH36" s="1">
        <v>3</v>
      </c>
      <c r="AI36" s="1">
        <v>4</v>
      </c>
      <c r="AJ36" s="1">
        <v>1</v>
      </c>
      <c r="AK36" s="1">
        <v>3</v>
      </c>
      <c r="AL36" s="1">
        <v>3</v>
      </c>
      <c r="AM36" s="1">
        <v>4</v>
      </c>
      <c r="AN36" s="1">
        <v>4</v>
      </c>
      <c r="AO36" s="1">
        <v>1</v>
      </c>
      <c r="AP36" s="1">
        <v>2</v>
      </c>
      <c r="AQ36" s="1">
        <v>2</v>
      </c>
      <c r="AR36" s="1">
        <v>3</v>
      </c>
      <c r="AS36" s="1">
        <v>2</v>
      </c>
      <c r="AT36" s="1">
        <v>2</v>
      </c>
      <c r="AU36" s="1">
        <v>1</v>
      </c>
    </row>
    <row r="37" spans="1:47" ht="12.75">
      <c r="A37" s="1">
        <v>30629</v>
      </c>
      <c r="B37" s="1">
        <v>0</v>
      </c>
      <c r="C37" s="1">
        <v>2001</v>
      </c>
      <c r="D37" s="7">
        <v>45223.635810185187</v>
      </c>
      <c r="E37" s="7">
        <v>45232.340844907405</v>
      </c>
      <c r="F37" s="1" t="s">
        <v>83</v>
      </c>
      <c r="G37" s="1" t="s">
        <v>79</v>
      </c>
      <c r="H37" s="1">
        <v>3</v>
      </c>
      <c r="I37" s="1">
        <v>2</v>
      </c>
      <c r="J37" s="1">
        <v>4</v>
      </c>
      <c r="K37" s="1">
        <v>2</v>
      </c>
      <c r="L37" s="1">
        <v>3</v>
      </c>
      <c r="M37" s="1">
        <v>2</v>
      </c>
      <c r="N37" s="1">
        <v>2</v>
      </c>
      <c r="O37" s="1">
        <v>2</v>
      </c>
      <c r="P37" s="1">
        <v>2</v>
      </c>
      <c r="Q37" s="1">
        <v>1</v>
      </c>
      <c r="R37" s="1">
        <v>3</v>
      </c>
      <c r="S37" s="1">
        <v>2</v>
      </c>
      <c r="T37" s="1">
        <v>4</v>
      </c>
      <c r="U37" s="1">
        <v>3</v>
      </c>
      <c r="V37" s="1">
        <v>2</v>
      </c>
      <c r="W37" s="1">
        <v>1</v>
      </c>
      <c r="X37" s="1">
        <v>3</v>
      </c>
      <c r="Y37" s="1">
        <v>2</v>
      </c>
      <c r="Z37" s="1">
        <v>3</v>
      </c>
      <c r="AA37" s="1">
        <v>1</v>
      </c>
      <c r="AB37" s="1">
        <v>3</v>
      </c>
      <c r="AC37" s="1">
        <v>3</v>
      </c>
      <c r="AD37" s="1">
        <v>4</v>
      </c>
      <c r="AE37" s="1">
        <v>2</v>
      </c>
      <c r="AF37" s="1">
        <v>3</v>
      </c>
      <c r="AG37" s="1">
        <v>2</v>
      </c>
      <c r="AH37" s="1">
        <v>2</v>
      </c>
      <c r="AI37" s="1">
        <v>3</v>
      </c>
      <c r="AJ37" s="1">
        <v>2</v>
      </c>
      <c r="AK37" s="1">
        <v>2</v>
      </c>
      <c r="AL37" s="1">
        <v>3</v>
      </c>
      <c r="AM37" s="1">
        <v>3</v>
      </c>
      <c r="AN37" s="1">
        <v>4</v>
      </c>
      <c r="AO37" s="1">
        <v>2</v>
      </c>
      <c r="AP37" s="1">
        <v>2</v>
      </c>
      <c r="AQ37" s="1">
        <v>1</v>
      </c>
      <c r="AR37" s="1">
        <v>1</v>
      </c>
      <c r="AS37" s="1">
        <v>2</v>
      </c>
      <c r="AT37" s="1">
        <v>3</v>
      </c>
      <c r="AU37" s="1">
        <v>1</v>
      </c>
    </row>
    <row r="38" spans="1:47" ht="12.75">
      <c r="A38" s="1">
        <v>30656</v>
      </c>
      <c r="B38" s="1">
        <v>0</v>
      </c>
      <c r="C38" s="1">
        <v>2001</v>
      </c>
      <c r="D38" s="7">
        <v>45223.644606481481</v>
      </c>
      <c r="E38" s="7">
        <v>45231.441006944442</v>
      </c>
      <c r="F38" s="1" t="s">
        <v>110</v>
      </c>
      <c r="G38" s="1" t="s">
        <v>83</v>
      </c>
      <c r="H38" s="1">
        <v>3</v>
      </c>
      <c r="I38" s="1">
        <v>3</v>
      </c>
      <c r="J38" s="1">
        <v>2</v>
      </c>
      <c r="K38" s="1">
        <v>3</v>
      </c>
      <c r="L38" s="1">
        <v>3</v>
      </c>
      <c r="M38" s="1">
        <v>1</v>
      </c>
      <c r="N38" s="1">
        <v>4</v>
      </c>
      <c r="O38" s="1">
        <v>3</v>
      </c>
      <c r="P38" s="1">
        <v>2</v>
      </c>
      <c r="Q38" s="1">
        <v>2</v>
      </c>
      <c r="R38" s="1">
        <v>2</v>
      </c>
      <c r="S38" s="1">
        <v>3</v>
      </c>
      <c r="T38" s="1">
        <v>2</v>
      </c>
      <c r="U38" s="1">
        <v>2</v>
      </c>
      <c r="V38" s="1">
        <v>3</v>
      </c>
      <c r="W38" s="1">
        <v>3</v>
      </c>
      <c r="X38" s="1">
        <v>4</v>
      </c>
      <c r="Y38" s="1">
        <v>1</v>
      </c>
      <c r="Z38" s="1">
        <v>4</v>
      </c>
      <c r="AA38" s="1">
        <v>2</v>
      </c>
      <c r="AB38" s="1">
        <v>3</v>
      </c>
      <c r="AC38" s="1">
        <v>3</v>
      </c>
      <c r="AD38" s="1">
        <v>2</v>
      </c>
      <c r="AE38" s="1">
        <v>3</v>
      </c>
      <c r="AF38" s="1">
        <v>3</v>
      </c>
      <c r="AG38" s="1">
        <v>1</v>
      </c>
      <c r="AH38" s="1">
        <v>4</v>
      </c>
      <c r="AI38" s="1">
        <v>3</v>
      </c>
      <c r="AJ38" s="1">
        <v>2</v>
      </c>
      <c r="AK38" s="1">
        <v>3</v>
      </c>
      <c r="AL38" s="1">
        <v>3</v>
      </c>
      <c r="AM38" s="1">
        <v>3</v>
      </c>
      <c r="AN38" s="1">
        <v>2</v>
      </c>
      <c r="AO38" s="1">
        <v>1</v>
      </c>
      <c r="AP38" s="1">
        <v>3</v>
      </c>
      <c r="AQ38" s="1">
        <v>4</v>
      </c>
      <c r="AR38" s="1">
        <v>4</v>
      </c>
      <c r="AS38" s="1">
        <v>1</v>
      </c>
      <c r="AT38" s="1">
        <v>3</v>
      </c>
      <c r="AU38" s="1">
        <v>3</v>
      </c>
    </row>
    <row r="39" spans="1:47" ht="12.75">
      <c r="A39" s="1">
        <v>30671</v>
      </c>
      <c r="B39" s="1">
        <v>0</v>
      </c>
      <c r="C39" s="1">
        <v>2001</v>
      </c>
      <c r="D39" s="7">
        <v>45223.647291666668</v>
      </c>
      <c r="E39" s="7">
        <v>45231.440150462964</v>
      </c>
      <c r="F39" s="1" t="s">
        <v>112</v>
      </c>
      <c r="G39" s="1" t="s">
        <v>353</v>
      </c>
      <c r="H39" s="1">
        <v>3</v>
      </c>
      <c r="I39" s="1">
        <v>2</v>
      </c>
      <c r="J39" s="1">
        <v>3</v>
      </c>
      <c r="K39" s="1">
        <v>2</v>
      </c>
      <c r="L39" s="1">
        <v>3</v>
      </c>
      <c r="M39" s="1">
        <v>1</v>
      </c>
      <c r="N39" s="1">
        <v>2</v>
      </c>
      <c r="O39" s="1">
        <v>3</v>
      </c>
      <c r="P39" s="1">
        <v>1</v>
      </c>
      <c r="Q39" s="1">
        <v>3</v>
      </c>
      <c r="R39" s="1">
        <v>3</v>
      </c>
      <c r="S39" s="1">
        <v>4</v>
      </c>
      <c r="T39" s="1">
        <v>3</v>
      </c>
      <c r="U39" s="1">
        <v>1</v>
      </c>
      <c r="V39" s="1">
        <v>2</v>
      </c>
      <c r="W39" s="1">
        <v>2</v>
      </c>
      <c r="X39" s="1">
        <v>2</v>
      </c>
      <c r="Y39" s="1">
        <v>2</v>
      </c>
      <c r="Z39" s="1">
        <v>3</v>
      </c>
      <c r="AA39" s="1">
        <v>2</v>
      </c>
      <c r="AB39" s="1">
        <v>3</v>
      </c>
      <c r="AC39" s="1">
        <v>2</v>
      </c>
      <c r="AD39" s="1">
        <v>3</v>
      </c>
      <c r="AE39" s="1">
        <v>2</v>
      </c>
      <c r="AF39" s="1">
        <v>3</v>
      </c>
      <c r="AG39" s="1">
        <v>1</v>
      </c>
      <c r="AH39" s="1">
        <v>2</v>
      </c>
      <c r="AI39" s="1">
        <v>3</v>
      </c>
      <c r="AJ39" s="1">
        <v>2</v>
      </c>
      <c r="AK39" s="1">
        <v>3</v>
      </c>
      <c r="AL39" s="1">
        <v>3</v>
      </c>
      <c r="AM39" s="1">
        <v>3</v>
      </c>
      <c r="AN39" s="1">
        <v>3</v>
      </c>
      <c r="AO39" s="1">
        <v>1</v>
      </c>
      <c r="AP39" s="1">
        <v>3</v>
      </c>
      <c r="AQ39" s="1">
        <v>2</v>
      </c>
      <c r="AR39" s="1">
        <v>1</v>
      </c>
      <c r="AS39" s="1">
        <v>2</v>
      </c>
      <c r="AT39" s="1">
        <v>2</v>
      </c>
      <c r="AU39" s="1">
        <v>2</v>
      </c>
    </row>
    <row r="40" spans="1:47" ht="12.75">
      <c r="A40" s="1">
        <v>31048</v>
      </c>
      <c r="B40" s="1">
        <v>0</v>
      </c>
      <c r="C40" s="1">
        <v>2001</v>
      </c>
      <c r="D40" s="7">
        <v>45223.776747685188</v>
      </c>
      <c r="E40" s="7">
        <v>45231.442048611112</v>
      </c>
      <c r="F40" s="1" t="s">
        <v>83</v>
      </c>
      <c r="G40" s="1" t="s">
        <v>83</v>
      </c>
      <c r="H40" s="1">
        <v>4</v>
      </c>
      <c r="I40" s="1">
        <v>3</v>
      </c>
      <c r="J40" s="1">
        <v>2</v>
      </c>
      <c r="K40" s="1">
        <v>3</v>
      </c>
      <c r="L40" s="1">
        <v>4</v>
      </c>
      <c r="M40" s="1">
        <v>2</v>
      </c>
      <c r="N40" s="1">
        <v>4</v>
      </c>
      <c r="O40" s="1">
        <v>4</v>
      </c>
      <c r="P40" s="1">
        <v>1</v>
      </c>
      <c r="Q40" s="1">
        <v>4</v>
      </c>
      <c r="R40" s="1">
        <v>3</v>
      </c>
      <c r="S40" s="1">
        <v>4</v>
      </c>
      <c r="T40" s="1">
        <v>2</v>
      </c>
      <c r="U40" s="1">
        <v>1</v>
      </c>
      <c r="V40" s="1">
        <v>1</v>
      </c>
      <c r="W40" s="1">
        <v>2</v>
      </c>
      <c r="X40" s="1">
        <v>4</v>
      </c>
      <c r="Y40" s="1">
        <v>1</v>
      </c>
      <c r="Z40" s="1">
        <v>4</v>
      </c>
      <c r="AA40" s="1">
        <v>3</v>
      </c>
      <c r="AB40" s="1">
        <v>4</v>
      </c>
      <c r="AC40" s="1">
        <v>4</v>
      </c>
      <c r="AD40" s="1">
        <v>3</v>
      </c>
      <c r="AE40" s="1">
        <v>3</v>
      </c>
      <c r="AF40" s="1">
        <v>4</v>
      </c>
      <c r="AG40" s="1">
        <v>2</v>
      </c>
      <c r="AH40" s="1">
        <v>4</v>
      </c>
      <c r="AI40" s="1">
        <v>4</v>
      </c>
      <c r="AJ40" s="1">
        <v>2</v>
      </c>
      <c r="AK40" s="1">
        <v>3</v>
      </c>
      <c r="AL40" s="1">
        <v>3</v>
      </c>
      <c r="AM40" s="1">
        <v>4</v>
      </c>
      <c r="AN40" s="1">
        <v>2</v>
      </c>
      <c r="AO40" s="1">
        <v>1</v>
      </c>
      <c r="AP40" s="1">
        <v>2</v>
      </c>
      <c r="AQ40" s="1">
        <v>2</v>
      </c>
      <c r="AR40" s="1">
        <v>4</v>
      </c>
      <c r="AS40" s="1">
        <v>1</v>
      </c>
      <c r="AT40" s="1">
        <v>3</v>
      </c>
      <c r="AU40" s="1">
        <v>3</v>
      </c>
    </row>
    <row r="41" spans="1:47" ht="12.75">
      <c r="A41" s="1">
        <v>30788</v>
      </c>
      <c r="B41" s="1">
        <v>0</v>
      </c>
      <c r="C41" s="1">
        <v>2001</v>
      </c>
      <c r="D41" s="7">
        <v>45223.828634259262</v>
      </c>
      <c r="E41" s="7">
        <v>45231.451226851852</v>
      </c>
      <c r="F41" s="1" t="s">
        <v>83</v>
      </c>
      <c r="G41" s="1" t="s">
        <v>83</v>
      </c>
      <c r="H41" s="1">
        <v>3</v>
      </c>
      <c r="I41" s="1">
        <v>2</v>
      </c>
      <c r="J41" s="1">
        <v>3</v>
      </c>
      <c r="K41" s="1">
        <v>2</v>
      </c>
      <c r="L41" s="1">
        <v>3</v>
      </c>
      <c r="M41" s="1">
        <v>2</v>
      </c>
      <c r="N41" s="1">
        <v>4</v>
      </c>
      <c r="O41" s="1">
        <v>3</v>
      </c>
      <c r="P41" s="1">
        <v>1</v>
      </c>
      <c r="Q41" s="1">
        <v>3</v>
      </c>
      <c r="R41" s="1">
        <v>2</v>
      </c>
      <c r="S41" s="1">
        <v>4</v>
      </c>
      <c r="T41" s="1">
        <v>2</v>
      </c>
      <c r="U41" s="1">
        <v>1</v>
      </c>
      <c r="V41" s="1">
        <v>2</v>
      </c>
      <c r="W41" s="1">
        <v>2</v>
      </c>
      <c r="X41" s="1">
        <v>2</v>
      </c>
      <c r="Y41" s="1">
        <v>2</v>
      </c>
      <c r="Z41" s="1">
        <v>3</v>
      </c>
      <c r="AA41" s="1">
        <v>2</v>
      </c>
      <c r="AB41" s="1">
        <v>4</v>
      </c>
      <c r="AC41" s="1">
        <v>3</v>
      </c>
      <c r="AD41" s="1">
        <v>3</v>
      </c>
      <c r="AE41" s="1">
        <v>2</v>
      </c>
      <c r="AF41" s="1">
        <v>4</v>
      </c>
      <c r="AG41" s="1">
        <v>2</v>
      </c>
      <c r="AH41" s="1">
        <v>4</v>
      </c>
      <c r="AI41" s="1">
        <v>3</v>
      </c>
      <c r="AJ41" s="1">
        <v>2</v>
      </c>
      <c r="AK41" s="1">
        <v>3</v>
      </c>
      <c r="AL41" s="1">
        <v>3</v>
      </c>
      <c r="AM41" s="1">
        <v>4</v>
      </c>
      <c r="AN41" s="1">
        <v>2</v>
      </c>
      <c r="AO41" s="1">
        <v>1</v>
      </c>
      <c r="AP41" s="1">
        <v>2</v>
      </c>
      <c r="AQ41" s="1">
        <v>2</v>
      </c>
      <c r="AR41" s="1">
        <v>3</v>
      </c>
      <c r="AS41" s="1">
        <v>2</v>
      </c>
      <c r="AT41" s="1">
        <v>3</v>
      </c>
      <c r="AU41" s="1">
        <v>3</v>
      </c>
    </row>
    <row r="42" spans="1:47" ht="12.75">
      <c r="A42" s="1">
        <v>31306</v>
      </c>
      <c r="B42" s="1">
        <v>1</v>
      </c>
      <c r="C42" s="1">
        <v>2001</v>
      </c>
      <c r="D42" s="7">
        <v>45223.877916666665</v>
      </c>
      <c r="E42" s="7">
        <v>45234.575231481482</v>
      </c>
      <c r="F42" s="1" t="s">
        <v>152</v>
      </c>
      <c r="G42" s="1" t="s">
        <v>83</v>
      </c>
      <c r="H42" s="1">
        <v>3</v>
      </c>
      <c r="I42" s="1">
        <v>3</v>
      </c>
      <c r="J42" s="1">
        <v>3</v>
      </c>
      <c r="K42" s="1">
        <v>2</v>
      </c>
      <c r="L42" s="1">
        <v>4</v>
      </c>
      <c r="M42" s="1">
        <v>3</v>
      </c>
      <c r="N42" s="1">
        <v>4</v>
      </c>
      <c r="O42" s="1">
        <v>3</v>
      </c>
      <c r="P42" s="1">
        <v>1</v>
      </c>
      <c r="Q42" s="1">
        <v>4</v>
      </c>
      <c r="R42" s="1">
        <v>1</v>
      </c>
      <c r="S42" s="1">
        <v>3</v>
      </c>
      <c r="T42" s="1">
        <v>4</v>
      </c>
      <c r="U42" s="1">
        <v>3</v>
      </c>
      <c r="V42" s="1">
        <v>1</v>
      </c>
      <c r="W42" s="1">
        <v>4</v>
      </c>
      <c r="X42" s="1">
        <v>3</v>
      </c>
      <c r="Y42" s="1">
        <v>2</v>
      </c>
      <c r="Z42" s="1">
        <v>3</v>
      </c>
      <c r="AA42" s="1">
        <v>1</v>
      </c>
      <c r="AB42" s="1">
        <v>3</v>
      </c>
      <c r="AC42" s="1">
        <v>3</v>
      </c>
      <c r="AD42" s="1">
        <v>2</v>
      </c>
      <c r="AE42" s="1">
        <v>2</v>
      </c>
      <c r="AF42" s="1">
        <v>4</v>
      </c>
      <c r="AG42" s="1">
        <v>3</v>
      </c>
      <c r="AH42" s="1">
        <v>3</v>
      </c>
      <c r="AI42" s="1">
        <v>3</v>
      </c>
      <c r="AJ42" s="1">
        <v>1</v>
      </c>
      <c r="AK42" s="1">
        <v>4</v>
      </c>
      <c r="AL42" s="1">
        <v>1</v>
      </c>
      <c r="AM42" s="1">
        <v>3</v>
      </c>
      <c r="AN42" s="1">
        <v>4</v>
      </c>
      <c r="AO42" s="1">
        <v>4</v>
      </c>
      <c r="AP42" s="1">
        <v>1</v>
      </c>
      <c r="AQ42" s="1">
        <v>4</v>
      </c>
      <c r="AR42" s="1">
        <v>4</v>
      </c>
      <c r="AS42" s="1">
        <v>1</v>
      </c>
      <c r="AT42" s="1">
        <v>3</v>
      </c>
      <c r="AU42" s="1">
        <v>1</v>
      </c>
    </row>
    <row r="43" spans="1:47" ht="12.75">
      <c r="A43" s="1">
        <v>31471</v>
      </c>
      <c r="B43" s="1">
        <v>0</v>
      </c>
      <c r="C43" s="1">
        <v>2001</v>
      </c>
      <c r="D43" s="7">
        <v>45224.007789351854</v>
      </c>
      <c r="E43" s="7">
        <v>45231.489212962966</v>
      </c>
      <c r="F43" s="1" t="s">
        <v>165</v>
      </c>
      <c r="G43" s="1" t="s">
        <v>83</v>
      </c>
      <c r="H43" s="1">
        <v>3</v>
      </c>
      <c r="I43" s="1">
        <v>2</v>
      </c>
      <c r="J43" s="1">
        <v>3</v>
      </c>
      <c r="K43" s="1">
        <v>3</v>
      </c>
      <c r="L43" s="1">
        <v>4</v>
      </c>
      <c r="M43" s="1">
        <v>4</v>
      </c>
      <c r="N43" s="1">
        <v>3</v>
      </c>
      <c r="O43" s="1">
        <v>3</v>
      </c>
      <c r="P43" s="1">
        <v>1</v>
      </c>
      <c r="Q43" s="1">
        <v>2</v>
      </c>
      <c r="R43" s="1">
        <v>2</v>
      </c>
      <c r="S43" s="1">
        <v>2</v>
      </c>
      <c r="T43" s="1">
        <v>3</v>
      </c>
      <c r="U43" s="1">
        <v>4</v>
      </c>
      <c r="V43" s="1">
        <v>1</v>
      </c>
      <c r="W43" s="1">
        <v>2</v>
      </c>
      <c r="X43" s="1">
        <v>3</v>
      </c>
      <c r="Y43" s="1">
        <v>2</v>
      </c>
      <c r="Z43" s="1">
        <v>1</v>
      </c>
      <c r="AA43" s="1">
        <v>2</v>
      </c>
      <c r="AB43" s="1">
        <v>3</v>
      </c>
      <c r="AC43" s="1">
        <v>2</v>
      </c>
      <c r="AD43" s="1">
        <v>2</v>
      </c>
      <c r="AE43" s="1">
        <v>3</v>
      </c>
      <c r="AF43" s="1">
        <v>4</v>
      </c>
      <c r="AG43" s="1">
        <v>3</v>
      </c>
      <c r="AH43" s="1">
        <v>3</v>
      </c>
      <c r="AI43" s="1">
        <v>3</v>
      </c>
      <c r="AJ43" s="1">
        <v>1</v>
      </c>
      <c r="AK43" s="1">
        <v>3</v>
      </c>
      <c r="AL43" s="1">
        <v>1</v>
      </c>
      <c r="AM43" s="1">
        <v>3</v>
      </c>
      <c r="AN43" s="1">
        <v>3</v>
      </c>
      <c r="AO43" s="1">
        <v>1</v>
      </c>
      <c r="AP43" s="1">
        <v>1</v>
      </c>
      <c r="AQ43" s="1">
        <v>3</v>
      </c>
      <c r="AR43" s="1">
        <v>3</v>
      </c>
      <c r="AS43" s="1">
        <v>1</v>
      </c>
      <c r="AT43" s="1">
        <v>2</v>
      </c>
      <c r="AU43" s="1">
        <v>1</v>
      </c>
    </row>
    <row r="44" spans="1:47" ht="12.75">
      <c r="A44" s="1">
        <v>31574</v>
      </c>
      <c r="B44" s="1">
        <v>0</v>
      </c>
      <c r="C44" s="1">
        <v>2001</v>
      </c>
      <c r="D44" s="7">
        <v>45224.382627314815</v>
      </c>
      <c r="E44" s="7">
        <v>45237.431145833332</v>
      </c>
      <c r="F44" s="1" t="s">
        <v>170</v>
      </c>
      <c r="G44" s="1" t="s">
        <v>359</v>
      </c>
      <c r="H44" s="1">
        <v>4</v>
      </c>
      <c r="I44" s="1">
        <v>3</v>
      </c>
      <c r="J44" s="1">
        <v>1</v>
      </c>
      <c r="K44" s="1">
        <v>4</v>
      </c>
      <c r="L44" s="1">
        <v>4</v>
      </c>
      <c r="M44" s="1">
        <v>3</v>
      </c>
      <c r="N44" s="1">
        <v>4</v>
      </c>
      <c r="O44" s="1">
        <v>4</v>
      </c>
      <c r="P44" s="1">
        <v>1</v>
      </c>
      <c r="Q44" s="1">
        <v>3</v>
      </c>
      <c r="R44" s="1">
        <v>1</v>
      </c>
      <c r="S44" s="1">
        <v>3</v>
      </c>
      <c r="T44" s="1">
        <v>3</v>
      </c>
      <c r="U44" s="1">
        <v>1</v>
      </c>
      <c r="V44" s="1">
        <v>1</v>
      </c>
      <c r="W44" s="1">
        <v>2</v>
      </c>
      <c r="X44" s="1">
        <v>3</v>
      </c>
      <c r="Y44" s="1">
        <v>2</v>
      </c>
      <c r="Z44" s="1">
        <v>2</v>
      </c>
      <c r="AA44" s="1">
        <v>2</v>
      </c>
      <c r="AB44" s="1">
        <v>4</v>
      </c>
      <c r="AC44" s="1">
        <v>3</v>
      </c>
      <c r="AD44" s="1">
        <v>2</v>
      </c>
      <c r="AE44" s="1">
        <v>3</v>
      </c>
      <c r="AF44" s="1">
        <v>4</v>
      </c>
      <c r="AG44" s="1">
        <v>3</v>
      </c>
      <c r="AH44" s="1">
        <v>3</v>
      </c>
      <c r="AI44" s="1">
        <v>4</v>
      </c>
      <c r="AJ44" s="1">
        <v>1</v>
      </c>
      <c r="AK44" s="1">
        <v>3</v>
      </c>
      <c r="AL44" s="1">
        <v>2</v>
      </c>
      <c r="AM44" s="1">
        <v>3</v>
      </c>
      <c r="AN44" s="1">
        <v>3</v>
      </c>
      <c r="AO44" s="1">
        <v>1</v>
      </c>
      <c r="AP44" s="1">
        <v>2</v>
      </c>
      <c r="AQ44" s="1">
        <v>2</v>
      </c>
      <c r="AR44" s="1">
        <v>3</v>
      </c>
      <c r="AS44" s="1">
        <v>1</v>
      </c>
      <c r="AT44" s="1">
        <v>3</v>
      </c>
      <c r="AU44" s="1">
        <v>2</v>
      </c>
    </row>
    <row r="45" spans="1:47" ht="12.75">
      <c r="A45" s="1">
        <v>32045</v>
      </c>
      <c r="B45" s="1">
        <v>0</v>
      </c>
      <c r="C45" s="1">
        <v>2001</v>
      </c>
      <c r="D45" s="7">
        <v>45224.813773148147</v>
      </c>
      <c r="E45" s="7">
        <v>45234.530104166668</v>
      </c>
      <c r="F45" s="1" t="s">
        <v>186</v>
      </c>
      <c r="G45" s="1" t="s">
        <v>78</v>
      </c>
      <c r="H45" s="1">
        <v>2</v>
      </c>
      <c r="I45" s="1">
        <v>2</v>
      </c>
      <c r="J45" s="1">
        <v>1</v>
      </c>
      <c r="K45" s="1">
        <v>3</v>
      </c>
      <c r="L45" s="1">
        <v>4</v>
      </c>
      <c r="M45" s="1">
        <v>4</v>
      </c>
      <c r="N45" s="1">
        <v>2</v>
      </c>
      <c r="O45" s="1">
        <v>3</v>
      </c>
      <c r="P45" s="1">
        <v>2</v>
      </c>
      <c r="Q45" s="1">
        <v>2</v>
      </c>
      <c r="R45" s="1">
        <v>3</v>
      </c>
      <c r="S45" s="1">
        <v>3</v>
      </c>
      <c r="T45" s="1">
        <v>3</v>
      </c>
      <c r="U45" s="1">
        <v>2</v>
      </c>
      <c r="V45" s="1">
        <v>2</v>
      </c>
      <c r="W45" s="1">
        <v>3</v>
      </c>
      <c r="X45" s="1">
        <v>3</v>
      </c>
      <c r="Y45" s="1">
        <v>2</v>
      </c>
      <c r="Z45" s="1">
        <v>2</v>
      </c>
      <c r="AA45" s="1">
        <v>2</v>
      </c>
      <c r="AB45" s="1">
        <v>1</v>
      </c>
      <c r="AC45" s="1">
        <v>2</v>
      </c>
      <c r="AD45" s="1">
        <v>2</v>
      </c>
      <c r="AE45" s="1">
        <v>2</v>
      </c>
      <c r="AF45" s="1">
        <v>4</v>
      </c>
      <c r="AG45" s="1">
        <v>4</v>
      </c>
      <c r="AH45" s="1">
        <v>2</v>
      </c>
      <c r="AI45" s="1">
        <v>3</v>
      </c>
      <c r="AJ45" s="1">
        <v>2</v>
      </c>
      <c r="AK45" s="1">
        <v>3</v>
      </c>
      <c r="AL45" s="1">
        <v>2</v>
      </c>
      <c r="AM45" s="1">
        <v>3</v>
      </c>
      <c r="AN45" s="1">
        <v>3</v>
      </c>
      <c r="AO45" s="1">
        <v>2</v>
      </c>
      <c r="AP45" s="1">
        <v>2</v>
      </c>
      <c r="AQ45" s="1">
        <v>3</v>
      </c>
      <c r="AR45" s="1">
        <v>3</v>
      </c>
      <c r="AS45" s="1">
        <v>2</v>
      </c>
      <c r="AT45" s="1">
        <v>1</v>
      </c>
      <c r="AU45" s="1">
        <v>2</v>
      </c>
    </row>
    <row r="46" spans="1:47" ht="12.75">
      <c r="A46" s="1">
        <v>33595</v>
      </c>
      <c r="B46" s="1">
        <v>0</v>
      </c>
      <c r="C46" s="1">
        <v>2001</v>
      </c>
      <c r="D46" s="7">
        <v>45228.512476851851</v>
      </c>
      <c r="E46" s="7">
        <v>45235.733136574076</v>
      </c>
      <c r="F46" s="1" t="s">
        <v>234</v>
      </c>
      <c r="G46" s="1" t="s">
        <v>364</v>
      </c>
      <c r="H46" s="1">
        <v>4</v>
      </c>
      <c r="I46" s="1">
        <v>4</v>
      </c>
      <c r="J46" s="1">
        <v>1</v>
      </c>
      <c r="K46" s="1">
        <v>2</v>
      </c>
      <c r="L46" s="1">
        <v>4</v>
      </c>
      <c r="M46" s="1">
        <v>3</v>
      </c>
      <c r="N46" s="1">
        <v>4</v>
      </c>
      <c r="O46" s="1">
        <v>4</v>
      </c>
      <c r="P46" s="1">
        <v>3</v>
      </c>
      <c r="Q46" s="1">
        <v>4</v>
      </c>
      <c r="R46" s="1">
        <v>2</v>
      </c>
      <c r="S46" s="1">
        <v>4</v>
      </c>
      <c r="T46" s="1">
        <v>4</v>
      </c>
      <c r="U46" s="1">
        <v>1</v>
      </c>
      <c r="V46" s="1">
        <v>1</v>
      </c>
      <c r="W46" s="1">
        <v>4</v>
      </c>
      <c r="X46" s="1">
        <v>4</v>
      </c>
      <c r="Y46" s="1">
        <v>1</v>
      </c>
      <c r="Z46" s="1">
        <v>2</v>
      </c>
      <c r="AA46" s="1">
        <v>1</v>
      </c>
      <c r="AB46" s="1">
        <v>4</v>
      </c>
      <c r="AC46" s="1">
        <v>4</v>
      </c>
      <c r="AD46" s="1">
        <v>3</v>
      </c>
      <c r="AE46" s="1">
        <v>2</v>
      </c>
      <c r="AF46" s="1">
        <v>4</v>
      </c>
      <c r="AG46" s="1">
        <v>3</v>
      </c>
      <c r="AH46" s="1">
        <v>4</v>
      </c>
      <c r="AI46" s="1">
        <v>4</v>
      </c>
      <c r="AJ46" s="1">
        <v>3</v>
      </c>
      <c r="AK46" s="1">
        <v>4</v>
      </c>
      <c r="AL46" s="1">
        <v>2</v>
      </c>
      <c r="AM46" s="1">
        <v>4</v>
      </c>
      <c r="AN46" s="1">
        <v>4</v>
      </c>
      <c r="AO46" s="1">
        <v>1</v>
      </c>
      <c r="AP46" s="1">
        <v>2</v>
      </c>
      <c r="AQ46" s="1">
        <v>3</v>
      </c>
      <c r="AR46" s="1">
        <v>4</v>
      </c>
      <c r="AS46" s="1">
        <v>1</v>
      </c>
      <c r="AT46" s="1">
        <v>2</v>
      </c>
      <c r="AU46" s="1">
        <v>1</v>
      </c>
    </row>
    <row r="47" spans="1:47" ht="12.75">
      <c r="A47" s="1">
        <v>30652</v>
      </c>
      <c r="B47" s="1">
        <v>0</v>
      </c>
      <c r="C47" s="1">
        <v>2002</v>
      </c>
      <c r="D47" s="7">
        <v>45223.643599537034</v>
      </c>
      <c r="E47" s="7">
        <v>45231.502824074072</v>
      </c>
      <c r="F47" s="1" t="s">
        <v>109</v>
      </c>
      <c r="G47" s="1" t="s">
        <v>83</v>
      </c>
      <c r="H47" s="1">
        <v>3</v>
      </c>
      <c r="I47" s="1">
        <v>2</v>
      </c>
      <c r="J47" s="1">
        <v>3</v>
      </c>
      <c r="K47" s="1">
        <v>4</v>
      </c>
      <c r="L47" s="1">
        <v>3</v>
      </c>
      <c r="M47" s="1">
        <v>4</v>
      </c>
      <c r="N47" s="1">
        <v>3</v>
      </c>
      <c r="O47" s="1">
        <v>4</v>
      </c>
      <c r="P47" s="1">
        <v>1</v>
      </c>
      <c r="Q47" s="1">
        <v>2</v>
      </c>
      <c r="R47" s="1">
        <v>2</v>
      </c>
      <c r="S47" s="1">
        <v>4</v>
      </c>
      <c r="T47" s="1">
        <v>4</v>
      </c>
      <c r="U47" s="1">
        <v>1</v>
      </c>
      <c r="V47" s="1">
        <v>3</v>
      </c>
      <c r="W47" s="1">
        <v>1</v>
      </c>
      <c r="X47" s="1">
        <v>3</v>
      </c>
      <c r="Y47" s="1">
        <v>1</v>
      </c>
      <c r="Z47" s="1">
        <v>2</v>
      </c>
      <c r="AA47" s="1">
        <v>1</v>
      </c>
      <c r="AB47" s="1">
        <v>3</v>
      </c>
      <c r="AC47" s="1">
        <v>3</v>
      </c>
      <c r="AD47" s="1">
        <v>4</v>
      </c>
      <c r="AE47" s="1">
        <v>4</v>
      </c>
      <c r="AF47" s="1">
        <v>2</v>
      </c>
      <c r="AG47" s="1">
        <v>4</v>
      </c>
      <c r="AH47" s="1">
        <v>3</v>
      </c>
      <c r="AI47" s="1">
        <v>4</v>
      </c>
      <c r="AJ47" s="1">
        <v>2</v>
      </c>
      <c r="AK47" s="1">
        <v>1</v>
      </c>
      <c r="AL47" s="1">
        <v>1</v>
      </c>
      <c r="AM47" s="1">
        <v>4</v>
      </c>
      <c r="AN47" s="1">
        <v>4</v>
      </c>
      <c r="AO47" s="1">
        <v>3</v>
      </c>
      <c r="AP47" s="1">
        <v>2</v>
      </c>
      <c r="AQ47" s="1">
        <v>2</v>
      </c>
      <c r="AR47" s="1">
        <v>3</v>
      </c>
      <c r="AS47" s="1">
        <v>2</v>
      </c>
      <c r="AT47" s="1">
        <v>2</v>
      </c>
      <c r="AU47" s="1">
        <v>1</v>
      </c>
    </row>
    <row r="48" spans="1:47" ht="12.75">
      <c r="A48" s="1">
        <v>30675</v>
      </c>
      <c r="B48" s="1">
        <v>0</v>
      </c>
      <c r="C48" s="1">
        <v>2002</v>
      </c>
      <c r="D48" s="7">
        <v>45223.648541666669</v>
      </c>
      <c r="E48" s="7">
        <v>45231.439826388887</v>
      </c>
      <c r="F48" s="1" t="s">
        <v>83</v>
      </c>
      <c r="G48" s="1" t="s">
        <v>83</v>
      </c>
      <c r="H48" s="1">
        <v>3</v>
      </c>
      <c r="I48" s="1">
        <v>3</v>
      </c>
      <c r="J48" s="1">
        <v>2</v>
      </c>
      <c r="K48" s="1">
        <v>2</v>
      </c>
      <c r="L48" s="1">
        <v>4</v>
      </c>
      <c r="M48" s="1">
        <v>4</v>
      </c>
      <c r="N48" s="1">
        <v>4</v>
      </c>
      <c r="O48" s="1">
        <v>4</v>
      </c>
      <c r="P48" s="1">
        <v>2</v>
      </c>
      <c r="Q48" s="1">
        <v>4</v>
      </c>
      <c r="R48" s="1">
        <v>3</v>
      </c>
      <c r="S48" s="1">
        <v>3</v>
      </c>
      <c r="T48" s="1">
        <v>3</v>
      </c>
      <c r="U48" s="1">
        <v>2</v>
      </c>
      <c r="V48" s="1">
        <v>2</v>
      </c>
      <c r="W48" s="1">
        <v>4</v>
      </c>
      <c r="X48" s="1">
        <v>4</v>
      </c>
      <c r="Y48" s="1">
        <v>2</v>
      </c>
      <c r="Z48" s="1">
        <v>1</v>
      </c>
      <c r="AA48" s="1">
        <v>2</v>
      </c>
      <c r="AB48" s="1">
        <v>3</v>
      </c>
      <c r="AC48" s="1">
        <v>3</v>
      </c>
      <c r="AD48" s="1">
        <v>2</v>
      </c>
      <c r="AE48" s="1">
        <v>2</v>
      </c>
      <c r="AF48" s="1">
        <v>3</v>
      </c>
      <c r="AG48" s="1">
        <v>4</v>
      </c>
      <c r="AH48" s="1">
        <v>4</v>
      </c>
      <c r="AI48" s="1">
        <v>4</v>
      </c>
      <c r="AJ48" s="1">
        <v>2</v>
      </c>
      <c r="AK48" s="1">
        <v>4</v>
      </c>
      <c r="AL48" s="1">
        <v>3</v>
      </c>
      <c r="AM48" s="1">
        <v>3</v>
      </c>
      <c r="AN48" s="1">
        <v>4</v>
      </c>
      <c r="AO48" s="1">
        <v>1</v>
      </c>
      <c r="AP48" s="1">
        <v>1</v>
      </c>
      <c r="AQ48" s="1">
        <v>4</v>
      </c>
      <c r="AR48" s="1">
        <v>3</v>
      </c>
      <c r="AS48" s="1">
        <v>2</v>
      </c>
      <c r="AT48" s="1">
        <v>1</v>
      </c>
      <c r="AU48" s="1">
        <v>2</v>
      </c>
    </row>
    <row r="49" spans="1:47" ht="12.75">
      <c r="A49" s="1">
        <v>31252</v>
      </c>
      <c r="B49" s="1">
        <v>0</v>
      </c>
      <c r="C49" s="1">
        <v>2002</v>
      </c>
      <c r="D49" s="7">
        <v>45223.855810185189</v>
      </c>
      <c r="E49" s="7">
        <v>45232.424513888887</v>
      </c>
      <c r="F49" s="1" t="s">
        <v>147</v>
      </c>
      <c r="G49" s="1" t="s">
        <v>83</v>
      </c>
      <c r="H49" s="1">
        <v>3</v>
      </c>
      <c r="I49" s="1">
        <v>3</v>
      </c>
      <c r="J49" s="1">
        <v>3</v>
      </c>
      <c r="K49" s="1">
        <v>3</v>
      </c>
      <c r="L49" s="1">
        <v>4</v>
      </c>
      <c r="M49" s="1">
        <v>1</v>
      </c>
      <c r="N49" s="1">
        <v>4</v>
      </c>
      <c r="O49" s="1">
        <v>4</v>
      </c>
      <c r="P49" s="1">
        <v>1</v>
      </c>
      <c r="Q49" s="1">
        <v>3</v>
      </c>
      <c r="R49" s="1">
        <v>3</v>
      </c>
      <c r="S49" s="1">
        <v>2</v>
      </c>
      <c r="T49" s="1">
        <v>4</v>
      </c>
      <c r="U49" s="1">
        <v>1</v>
      </c>
      <c r="V49" s="1">
        <v>1</v>
      </c>
      <c r="W49" s="1">
        <v>2</v>
      </c>
      <c r="X49" s="1">
        <v>3</v>
      </c>
      <c r="Y49" s="1">
        <v>1</v>
      </c>
      <c r="Z49" s="1">
        <v>4</v>
      </c>
      <c r="AA49" s="1">
        <v>1</v>
      </c>
      <c r="AB49" s="1">
        <v>4</v>
      </c>
      <c r="AC49" s="1">
        <v>3</v>
      </c>
      <c r="AD49" s="1">
        <v>3</v>
      </c>
      <c r="AE49" s="1">
        <v>3</v>
      </c>
      <c r="AF49" s="1">
        <v>3</v>
      </c>
      <c r="AG49" s="1">
        <v>1</v>
      </c>
      <c r="AH49" s="1">
        <v>3</v>
      </c>
      <c r="AI49" s="1">
        <v>3</v>
      </c>
      <c r="AJ49" s="1">
        <v>2</v>
      </c>
      <c r="AK49" s="1">
        <v>3</v>
      </c>
      <c r="AL49" s="1">
        <v>3</v>
      </c>
      <c r="AM49" s="1">
        <v>3</v>
      </c>
      <c r="AN49" s="1">
        <v>3</v>
      </c>
      <c r="AO49" s="1">
        <v>1</v>
      </c>
      <c r="AP49" s="1">
        <v>1</v>
      </c>
      <c r="AQ49" s="1">
        <v>3</v>
      </c>
      <c r="AR49" s="1">
        <v>4</v>
      </c>
      <c r="AS49" s="1">
        <v>2</v>
      </c>
      <c r="AT49" s="1">
        <v>4</v>
      </c>
      <c r="AU49" s="1">
        <v>1</v>
      </c>
    </row>
    <row r="50" spans="1:47" ht="12.75">
      <c r="A50" s="1">
        <v>30769</v>
      </c>
      <c r="B50" s="1">
        <v>0</v>
      </c>
      <c r="C50" s="1">
        <v>2002</v>
      </c>
      <c r="D50" s="7">
        <v>45224.578217592592</v>
      </c>
      <c r="E50" s="7">
        <v>45236.395567129628</v>
      </c>
      <c r="F50" s="1" t="s">
        <v>83</v>
      </c>
      <c r="G50" s="1" t="s">
        <v>361</v>
      </c>
      <c r="H50" s="1">
        <v>2</v>
      </c>
      <c r="I50" s="1">
        <v>3</v>
      </c>
      <c r="J50" s="1">
        <v>2</v>
      </c>
      <c r="K50" s="1">
        <v>4</v>
      </c>
      <c r="L50" s="1">
        <v>2</v>
      </c>
      <c r="M50" s="1">
        <v>3</v>
      </c>
      <c r="N50" s="1">
        <v>3</v>
      </c>
      <c r="O50" s="1">
        <v>3</v>
      </c>
      <c r="P50" s="1">
        <v>1</v>
      </c>
      <c r="Q50" s="1">
        <v>4</v>
      </c>
      <c r="R50" s="1">
        <v>4</v>
      </c>
      <c r="S50" s="1">
        <v>4</v>
      </c>
      <c r="T50" s="1">
        <v>3</v>
      </c>
      <c r="U50" s="1">
        <v>2</v>
      </c>
      <c r="V50" s="1">
        <v>3</v>
      </c>
      <c r="W50" s="1">
        <v>2</v>
      </c>
      <c r="X50" s="1">
        <v>3</v>
      </c>
      <c r="Y50" s="1">
        <v>2</v>
      </c>
      <c r="Z50" s="1">
        <v>1</v>
      </c>
      <c r="AA50" s="1">
        <v>2</v>
      </c>
      <c r="AB50" s="1">
        <v>2</v>
      </c>
      <c r="AC50" s="1">
        <v>3</v>
      </c>
      <c r="AD50" s="1">
        <v>2</v>
      </c>
      <c r="AE50" s="1">
        <v>3</v>
      </c>
      <c r="AF50" s="1">
        <v>2</v>
      </c>
      <c r="AG50" s="1">
        <v>3</v>
      </c>
      <c r="AH50" s="1">
        <v>3</v>
      </c>
      <c r="AI50" s="1">
        <v>2</v>
      </c>
      <c r="AJ50" s="1">
        <v>1</v>
      </c>
      <c r="AK50" s="1">
        <v>4</v>
      </c>
      <c r="AL50" s="1">
        <v>3</v>
      </c>
      <c r="AM50" s="1">
        <v>3</v>
      </c>
      <c r="AN50" s="1">
        <v>2</v>
      </c>
      <c r="AO50" s="1">
        <v>2</v>
      </c>
      <c r="AP50" s="1">
        <v>3</v>
      </c>
      <c r="AQ50" s="1">
        <v>2</v>
      </c>
      <c r="AR50" s="1">
        <v>3</v>
      </c>
      <c r="AS50" s="1">
        <v>1</v>
      </c>
      <c r="AT50" s="1">
        <v>2</v>
      </c>
      <c r="AU50" s="1">
        <v>3</v>
      </c>
    </row>
    <row r="51" spans="1:47" ht="12.75">
      <c r="A51" s="1">
        <v>34713</v>
      </c>
      <c r="B51" s="1">
        <v>0</v>
      </c>
      <c r="C51" s="1">
        <v>2003</v>
      </c>
      <c r="D51" s="7">
        <v>45232.745717592596</v>
      </c>
      <c r="E51" s="7">
        <v>45240.343263888892</v>
      </c>
      <c r="F51" s="1" t="s">
        <v>83</v>
      </c>
      <c r="G51" s="1" t="s">
        <v>83</v>
      </c>
      <c r="H51" s="1">
        <v>2</v>
      </c>
      <c r="I51" s="1">
        <v>2</v>
      </c>
      <c r="J51" s="1">
        <v>1</v>
      </c>
      <c r="K51" s="1">
        <v>1</v>
      </c>
      <c r="L51" s="1">
        <v>4</v>
      </c>
      <c r="M51" s="1">
        <v>1</v>
      </c>
      <c r="N51" s="1">
        <v>3</v>
      </c>
      <c r="O51" s="1">
        <v>3</v>
      </c>
      <c r="P51" s="1">
        <v>2</v>
      </c>
      <c r="Q51" s="1">
        <v>3</v>
      </c>
      <c r="R51" s="1">
        <v>1</v>
      </c>
      <c r="S51" s="1">
        <v>3</v>
      </c>
      <c r="T51" s="1">
        <v>4</v>
      </c>
      <c r="U51" s="1">
        <v>2</v>
      </c>
      <c r="V51" s="1">
        <v>1</v>
      </c>
      <c r="W51" s="1">
        <v>4</v>
      </c>
      <c r="X51" s="1">
        <v>2</v>
      </c>
      <c r="Y51" s="1">
        <v>3</v>
      </c>
      <c r="Z51" s="1">
        <v>1</v>
      </c>
      <c r="AA51" s="1">
        <v>1</v>
      </c>
      <c r="AB51" s="1">
        <v>2</v>
      </c>
      <c r="AC51" s="1">
        <v>2</v>
      </c>
      <c r="AD51" s="1">
        <v>1</v>
      </c>
      <c r="AE51" s="1">
        <v>1</v>
      </c>
      <c r="AF51" s="1">
        <v>4</v>
      </c>
      <c r="AG51" s="1">
        <v>3</v>
      </c>
      <c r="AH51" s="1">
        <v>3</v>
      </c>
      <c r="AI51" s="1">
        <v>3</v>
      </c>
      <c r="AJ51" s="1">
        <v>2</v>
      </c>
      <c r="AK51" s="1">
        <v>4</v>
      </c>
      <c r="AL51" s="1">
        <v>2</v>
      </c>
      <c r="AM51" s="1">
        <v>2</v>
      </c>
      <c r="AN51" s="1">
        <v>4</v>
      </c>
      <c r="AO51" s="1">
        <v>2</v>
      </c>
      <c r="AP51" s="1">
        <v>1</v>
      </c>
      <c r="AQ51" s="1">
        <v>4</v>
      </c>
      <c r="AR51" s="1">
        <v>3</v>
      </c>
      <c r="AS51" s="1">
        <v>2</v>
      </c>
      <c r="AT51" s="1">
        <v>2</v>
      </c>
      <c r="AU51" s="1">
        <v>1</v>
      </c>
    </row>
  </sheetData>
  <autoFilter ref="A1:AU51" xr:uid="{00000000-0009-0000-0000-000005000000}"/>
  <pageMargins left="0.7" right="0.7" top="0.78740157499999996" bottom="0.78740157499999996" header="0.3" footer="0.3"/>
  <pageSetup orientation="portrait" horizontalDpi="360" verticalDpi="36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BR53"/>
  <sheetViews>
    <sheetView zoomScale="108" workbookViewId="0">
      <selection activeCell="A8" sqref="A8"/>
    </sheetView>
  </sheetViews>
  <sheetFormatPr defaultColWidth="12.7109375" defaultRowHeight="15.75" customHeight="1"/>
  <sheetData>
    <row r="1" spans="1:70" ht="12.75">
      <c r="A1" s="24" t="s">
        <v>455</v>
      </c>
      <c r="B1" s="24"/>
    </row>
    <row r="2" spans="1:70" ht="12.75">
      <c r="A2" s="1" t="s">
        <v>594</v>
      </c>
    </row>
    <row r="3" spans="1:70" ht="12.75">
      <c r="A3" s="1" t="s">
        <v>456</v>
      </c>
      <c r="E3" s="1" t="s">
        <v>457</v>
      </c>
    </row>
    <row r="4" spans="1:70" ht="12.75">
      <c r="A4" s="1" t="s">
        <v>458</v>
      </c>
      <c r="E4" s="1" t="s">
        <v>459</v>
      </c>
    </row>
    <row r="5" spans="1:70" ht="12.75">
      <c r="A5" s="1" t="s">
        <v>460</v>
      </c>
      <c r="E5" s="1" t="s">
        <v>461</v>
      </c>
    </row>
    <row r="6" spans="1:70" ht="12.75">
      <c r="A6" s="1" t="s">
        <v>462</v>
      </c>
    </row>
    <row r="7" spans="1:70" ht="12.75">
      <c r="A7" s="1" t="s">
        <v>463</v>
      </c>
    </row>
    <row r="12" spans="1:70" ht="15.75" customHeight="1">
      <c r="A12" s="25" t="s">
        <v>464</v>
      </c>
      <c r="B12" s="26" t="s">
        <v>465</v>
      </c>
      <c r="C12" s="27" t="s">
        <v>33</v>
      </c>
      <c r="D12" s="27" t="s">
        <v>34</v>
      </c>
      <c r="E12" s="26" t="s">
        <v>35</v>
      </c>
      <c r="F12" s="26" t="s">
        <v>36</v>
      </c>
      <c r="G12" s="26" t="s">
        <v>37</v>
      </c>
      <c r="H12" s="26" t="s">
        <v>38</v>
      </c>
      <c r="I12" s="26" t="s">
        <v>39</v>
      </c>
      <c r="J12" s="26" t="s">
        <v>40</v>
      </c>
      <c r="K12" s="26" t="s">
        <v>41</v>
      </c>
      <c r="L12" s="26" t="s">
        <v>42</v>
      </c>
      <c r="M12" s="26" t="s">
        <v>43</v>
      </c>
      <c r="N12" s="26" t="s">
        <v>44</v>
      </c>
      <c r="O12" s="26" t="s">
        <v>45</v>
      </c>
      <c r="P12" s="26" t="s">
        <v>46</v>
      </c>
      <c r="Q12" s="26" t="s">
        <v>47</v>
      </c>
      <c r="R12" s="26" t="s">
        <v>48</v>
      </c>
      <c r="S12" s="26" t="s">
        <v>49</v>
      </c>
      <c r="T12" s="26" t="s">
        <v>50</v>
      </c>
      <c r="U12" s="26" t="s">
        <v>51</v>
      </c>
      <c r="V12" s="26" t="s">
        <v>52</v>
      </c>
      <c r="W12" s="26" t="s">
        <v>53</v>
      </c>
      <c r="X12" s="26" t="s">
        <v>54</v>
      </c>
      <c r="Y12" s="26" t="s">
        <v>55</v>
      </c>
      <c r="Z12" s="26" t="s">
        <v>56</v>
      </c>
      <c r="AA12" s="26" t="s">
        <v>57</v>
      </c>
      <c r="AB12" s="26" t="s">
        <v>58</v>
      </c>
      <c r="AC12" s="26" t="s">
        <v>59</v>
      </c>
      <c r="AD12" s="26" t="s">
        <v>60</v>
      </c>
      <c r="AE12" s="26" t="s">
        <v>61</v>
      </c>
      <c r="AF12" s="26" t="s">
        <v>62</v>
      </c>
      <c r="AG12" s="26" t="s">
        <v>63</v>
      </c>
      <c r="AH12" s="26" t="s">
        <v>64</v>
      </c>
      <c r="AI12" s="26" t="s">
        <v>65</v>
      </c>
      <c r="AJ12" s="26" t="s">
        <v>66</v>
      </c>
      <c r="AK12" s="26" t="s">
        <v>67</v>
      </c>
      <c r="AL12" s="26" t="s">
        <v>68</v>
      </c>
      <c r="AM12" s="26" t="s">
        <v>69</v>
      </c>
      <c r="AN12" s="26" t="s">
        <v>70</v>
      </c>
      <c r="AO12" s="26" t="s">
        <v>71</v>
      </c>
      <c r="AP12" s="26" t="s">
        <v>72</v>
      </c>
      <c r="AQ12" s="26" t="s">
        <v>73</v>
      </c>
      <c r="AR12" s="26" t="s">
        <v>74</v>
      </c>
      <c r="AS12" s="26" t="s">
        <v>75</v>
      </c>
      <c r="AT12" s="26" t="s">
        <v>76</v>
      </c>
      <c r="AU12" s="115" t="s">
        <v>77</v>
      </c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8"/>
    </row>
    <row r="13" spans="1:70" ht="12.75">
      <c r="A13" s="1" t="s">
        <v>387</v>
      </c>
      <c r="B13" s="1">
        <v>33176</v>
      </c>
      <c r="C13" s="1">
        <v>0</v>
      </c>
      <c r="D13" s="1">
        <v>2005</v>
      </c>
      <c r="E13" s="7">
        <v>45226.948946759258</v>
      </c>
      <c r="F13" s="1" t="s">
        <v>220</v>
      </c>
      <c r="G13" s="1">
        <v>3</v>
      </c>
      <c r="H13" s="1">
        <v>1</v>
      </c>
      <c r="I13" s="1">
        <v>2</v>
      </c>
      <c r="J13" s="1">
        <v>2</v>
      </c>
      <c r="K13" s="1">
        <v>2</v>
      </c>
      <c r="L13" s="1">
        <v>4</v>
      </c>
      <c r="M13" s="1">
        <v>1</v>
      </c>
      <c r="N13" s="1">
        <v>2</v>
      </c>
      <c r="O13" s="1">
        <v>2</v>
      </c>
      <c r="P13" s="1">
        <v>1</v>
      </c>
      <c r="Q13" s="1">
        <v>4</v>
      </c>
      <c r="R13" s="1">
        <v>3</v>
      </c>
      <c r="S13" s="1">
        <v>1</v>
      </c>
      <c r="T13" s="1">
        <v>4</v>
      </c>
      <c r="U13" s="1">
        <v>3</v>
      </c>
      <c r="V13" s="1">
        <v>3</v>
      </c>
      <c r="W13" s="1">
        <v>3</v>
      </c>
      <c r="X13" s="1">
        <v>3</v>
      </c>
      <c r="Y13" s="1">
        <v>1</v>
      </c>
      <c r="Z13" s="1">
        <v>3</v>
      </c>
      <c r="AA13" s="1">
        <v>6</v>
      </c>
      <c r="AB13" s="1">
        <v>5</v>
      </c>
      <c r="AC13" s="1">
        <v>4</v>
      </c>
      <c r="AD13" s="1">
        <v>6</v>
      </c>
      <c r="AE13" s="1">
        <v>3</v>
      </c>
      <c r="AF13" s="1">
        <v>3</v>
      </c>
      <c r="AG13" s="1">
        <v>5</v>
      </c>
      <c r="AH13" s="1">
        <v>4</v>
      </c>
      <c r="AI13" s="1">
        <v>6</v>
      </c>
      <c r="AJ13" s="1">
        <v>5</v>
      </c>
      <c r="AK13" s="1">
        <v>5</v>
      </c>
      <c r="AL13" s="1">
        <v>3</v>
      </c>
      <c r="AM13" s="1">
        <v>4</v>
      </c>
      <c r="AN13" s="1">
        <v>5</v>
      </c>
      <c r="AO13" s="1">
        <v>3</v>
      </c>
      <c r="AP13" s="1">
        <v>5</v>
      </c>
      <c r="AQ13" s="1">
        <v>7</v>
      </c>
      <c r="AR13" s="1">
        <v>5</v>
      </c>
      <c r="AS13" s="1">
        <v>3</v>
      </c>
      <c r="AT13" s="1">
        <v>7</v>
      </c>
      <c r="AU13" s="1">
        <v>5</v>
      </c>
    </row>
    <row r="14" spans="1:70" ht="12.75">
      <c r="A14" s="1" t="s">
        <v>387</v>
      </c>
      <c r="B14" s="1">
        <v>33934</v>
      </c>
      <c r="C14" s="1">
        <v>0</v>
      </c>
      <c r="D14" s="1">
        <v>2009</v>
      </c>
      <c r="E14" s="7">
        <v>45229.731550925928</v>
      </c>
      <c r="F14" s="1" t="s">
        <v>83</v>
      </c>
      <c r="G14" s="1">
        <v>2</v>
      </c>
      <c r="H14" s="1">
        <v>4</v>
      </c>
      <c r="I14" s="1">
        <v>4</v>
      </c>
      <c r="J14" s="1">
        <v>3</v>
      </c>
      <c r="K14" s="1">
        <v>4</v>
      </c>
      <c r="L14" s="1">
        <v>4</v>
      </c>
      <c r="M14" s="1">
        <v>2</v>
      </c>
      <c r="N14" s="1">
        <v>3</v>
      </c>
      <c r="O14" s="1">
        <v>1</v>
      </c>
      <c r="P14" s="1">
        <v>3</v>
      </c>
      <c r="Q14" s="1">
        <v>3</v>
      </c>
      <c r="R14" s="1">
        <v>3</v>
      </c>
      <c r="S14" s="1">
        <v>2</v>
      </c>
      <c r="T14" s="1">
        <v>3</v>
      </c>
      <c r="U14" s="1">
        <v>3</v>
      </c>
      <c r="V14" s="1">
        <v>2</v>
      </c>
      <c r="W14" s="1">
        <v>3</v>
      </c>
      <c r="X14" s="1">
        <v>1</v>
      </c>
      <c r="Y14" s="1">
        <v>2</v>
      </c>
      <c r="Z14" s="1">
        <v>4</v>
      </c>
      <c r="AA14" s="1">
        <v>15</v>
      </c>
      <c r="AB14" s="1">
        <v>8</v>
      </c>
      <c r="AC14" s="1">
        <v>6</v>
      </c>
      <c r="AD14" s="1">
        <v>7</v>
      </c>
      <c r="AE14" s="1">
        <v>6</v>
      </c>
      <c r="AF14" s="1">
        <v>5</v>
      </c>
      <c r="AG14" s="1">
        <v>5</v>
      </c>
      <c r="AH14" s="1">
        <v>5</v>
      </c>
      <c r="AI14" s="1">
        <v>6</v>
      </c>
      <c r="AJ14" s="1">
        <v>16</v>
      </c>
      <c r="AK14" s="1">
        <v>5</v>
      </c>
      <c r="AL14" s="1">
        <v>5</v>
      </c>
      <c r="AM14" s="1">
        <v>4</v>
      </c>
      <c r="AN14" s="1">
        <v>7</v>
      </c>
      <c r="AO14" s="1">
        <v>5</v>
      </c>
      <c r="AP14" s="1">
        <v>8</v>
      </c>
      <c r="AQ14" s="1">
        <v>16</v>
      </c>
      <c r="AR14" s="1">
        <v>3</v>
      </c>
      <c r="AS14" s="1">
        <v>6</v>
      </c>
      <c r="AT14" s="1">
        <v>5</v>
      </c>
      <c r="AU14" s="1">
        <v>62</v>
      </c>
    </row>
    <row r="15" spans="1:70" ht="12.75">
      <c r="A15" s="1" t="s">
        <v>387</v>
      </c>
      <c r="B15" s="1">
        <v>33450</v>
      </c>
      <c r="C15" s="1">
        <v>0</v>
      </c>
      <c r="D15" s="1">
        <v>2008</v>
      </c>
      <c r="E15" s="7">
        <v>45232.8358912037</v>
      </c>
      <c r="F15" s="1" t="s">
        <v>83</v>
      </c>
      <c r="G15" s="1">
        <v>3</v>
      </c>
      <c r="H15" s="1">
        <v>3</v>
      </c>
      <c r="I15" s="1">
        <v>1</v>
      </c>
      <c r="J15" s="1">
        <v>2</v>
      </c>
      <c r="K15" s="1">
        <v>4</v>
      </c>
      <c r="L15" s="1">
        <v>2</v>
      </c>
      <c r="M15" s="1">
        <v>3</v>
      </c>
      <c r="N15" s="1">
        <v>3</v>
      </c>
      <c r="O15" s="1">
        <v>2</v>
      </c>
      <c r="P15" s="1">
        <v>3</v>
      </c>
      <c r="Q15" s="1">
        <v>3</v>
      </c>
      <c r="R15" s="1">
        <v>2</v>
      </c>
      <c r="S15" s="1">
        <v>3</v>
      </c>
      <c r="T15" s="1">
        <v>2</v>
      </c>
      <c r="U15" s="1">
        <v>2</v>
      </c>
      <c r="V15" s="1">
        <v>2</v>
      </c>
      <c r="W15" s="1">
        <v>3</v>
      </c>
      <c r="X15" s="1">
        <v>2</v>
      </c>
      <c r="Y15" s="1">
        <v>3</v>
      </c>
      <c r="Z15" s="1">
        <v>3</v>
      </c>
      <c r="AA15" s="1">
        <v>6</v>
      </c>
      <c r="AB15" s="1">
        <v>3</v>
      </c>
      <c r="AC15" s="1">
        <v>5</v>
      </c>
      <c r="AD15" s="1">
        <v>4</v>
      </c>
      <c r="AE15" s="1">
        <v>3</v>
      </c>
      <c r="AF15" s="1">
        <v>3</v>
      </c>
      <c r="AG15" s="1">
        <v>5</v>
      </c>
      <c r="AH15" s="1">
        <v>2</v>
      </c>
      <c r="AI15" s="1">
        <v>4</v>
      </c>
      <c r="AJ15" s="1">
        <v>2</v>
      </c>
      <c r="AK15" s="1">
        <v>3</v>
      </c>
      <c r="AL15" s="1">
        <v>4</v>
      </c>
      <c r="AM15" s="1">
        <v>5</v>
      </c>
      <c r="AN15" s="1">
        <v>2</v>
      </c>
      <c r="AO15" s="1">
        <v>3</v>
      </c>
      <c r="AP15" s="1">
        <v>5</v>
      </c>
      <c r="AQ15" s="1">
        <v>4</v>
      </c>
      <c r="AR15" s="1">
        <v>4</v>
      </c>
      <c r="AS15" s="1">
        <v>4</v>
      </c>
      <c r="AT15" s="1">
        <v>3</v>
      </c>
      <c r="AU15" s="1">
        <v>50</v>
      </c>
    </row>
    <row r="16" spans="1:70" ht="12.75">
      <c r="A16" s="1" t="s">
        <v>595</v>
      </c>
      <c r="B16" s="1">
        <v>33675</v>
      </c>
      <c r="C16" s="1">
        <v>1</v>
      </c>
      <c r="D16" s="1">
        <v>1996</v>
      </c>
      <c r="E16" s="7">
        <v>45228.674120370371</v>
      </c>
      <c r="F16" s="1" t="s">
        <v>240</v>
      </c>
      <c r="G16" s="1">
        <v>1</v>
      </c>
      <c r="H16" s="1">
        <v>1</v>
      </c>
      <c r="I16" s="1">
        <v>1</v>
      </c>
      <c r="J16" s="1">
        <v>1</v>
      </c>
      <c r="K16" s="1">
        <v>1</v>
      </c>
      <c r="L16" s="1">
        <v>1</v>
      </c>
      <c r="M16" s="1">
        <v>1</v>
      </c>
      <c r="N16" s="1">
        <v>1</v>
      </c>
      <c r="O16" s="1">
        <v>1</v>
      </c>
      <c r="P16" s="1">
        <v>1</v>
      </c>
      <c r="Q16" s="1">
        <v>1</v>
      </c>
      <c r="R16" s="1">
        <v>1</v>
      </c>
      <c r="S16" s="1">
        <v>1</v>
      </c>
      <c r="T16" s="1">
        <v>1</v>
      </c>
      <c r="U16" s="1">
        <v>1</v>
      </c>
      <c r="V16" s="1">
        <v>1</v>
      </c>
      <c r="W16" s="1">
        <v>1</v>
      </c>
      <c r="X16" s="1">
        <v>1</v>
      </c>
      <c r="Y16" s="1">
        <v>1</v>
      </c>
      <c r="Z16" s="1">
        <v>1</v>
      </c>
      <c r="AA16" s="1">
        <v>3</v>
      </c>
      <c r="AB16" s="1">
        <v>1</v>
      </c>
      <c r="AC16" s="1">
        <v>1</v>
      </c>
      <c r="AD16" s="1">
        <v>2</v>
      </c>
      <c r="AE16" s="1">
        <v>1</v>
      </c>
      <c r="AF16" s="1">
        <v>1</v>
      </c>
      <c r="AG16" s="1">
        <v>1</v>
      </c>
      <c r="AH16" s="1">
        <v>2</v>
      </c>
      <c r="AI16" s="1">
        <v>1</v>
      </c>
      <c r="AJ16" s="1">
        <v>1</v>
      </c>
      <c r="AK16" s="1">
        <v>1</v>
      </c>
      <c r="AL16" s="1">
        <v>2</v>
      </c>
      <c r="AM16" s="1">
        <v>1</v>
      </c>
      <c r="AN16" s="1">
        <v>1</v>
      </c>
      <c r="AO16" s="1">
        <v>2</v>
      </c>
      <c r="AP16" s="1">
        <v>1</v>
      </c>
      <c r="AQ16" s="1">
        <v>2</v>
      </c>
      <c r="AR16" s="1">
        <v>1</v>
      </c>
      <c r="AS16" s="1">
        <v>2</v>
      </c>
      <c r="AT16" s="1">
        <v>1</v>
      </c>
      <c r="AU16" s="1">
        <v>73</v>
      </c>
    </row>
    <row r="17" spans="1:48" ht="12.75">
      <c r="A17" s="29" t="s">
        <v>422</v>
      </c>
      <c r="B17" s="30">
        <v>34419</v>
      </c>
      <c r="C17" s="30">
        <v>0</v>
      </c>
      <c r="D17" s="30">
        <v>2000</v>
      </c>
      <c r="E17" s="31">
        <v>45231.527754629627</v>
      </c>
      <c r="F17" s="32" t="s">
        <v>273</v>
      </c>
      <c r="G17" s="30">
        <v>3</v>
      </c>
      <c r="H17" s="30">
        <v>4</v>
      </c>
      <c r="I17" s="30">
        <v>4</v>
      </c>
      <c r="J17" s="30">
        <v>2</v>
      </c>
      <c r="K17" s="30">
        <v>4</v>
      </c>
      <c r="L17" s="30">
        <v>3</v>
      </c>
      <c r="M17" s="30">
        <v>3</v>
      </c>
      <c r="N17" s="30">
        <v>4</v>
      </c>
      <c r="O17" s="30">
        <v>1</v>
      </c>
      <c r="P17" s="30">
        <v>4</v>
      </c>
      <c r="Q17" s="30">
        <v>2</v>
      </c>
      <c r="R17" s="30">
        <v>3</v>
      </c>
      <c r="S17" s="30">
        <v>4</v>
      </c>
      <c r="T17" s="30">
        <v>3</v>
      </c>
      <c r="U17" s="30">
        <v>2</v>
      </c>
      <c r="V17" s="30">
        <v>4</v>
      </c>
      <c r="W17" s="30">
        <v>4</v>
      </c>
      <c r="X17" s="30">
        <v>1</v>
      </c>
      <c r="Y17" s="30">
        <v>2</v>
      </c>
      <c r="Z17" s="30">
        <v>1</v>
      </c>
      <c r="AA17" s="30">
        <v>29</v>
      </c>
      <c r="AB17" s="30">
        <v>7</v>
      </c>
      <c r="AC17" s="30">
        <v>5</v>
      </c>
      <c r="AD17" s="30">
        <v>5</v>
      </c>
      <c r="AE17" s="30">
        <v>14</v>
      </c>
      <c r="AF17" s="30">
        <v>5</v>
      </c>
      <c r="AG17" s="30">
        <v>4</v>
      </c>
      <c r="AH17" s="30">
        <v>3</v>
      </c>
      <c r="AI17" s="30">
        <v>3</v>
      </c>
      <c r="AJ17" s="30">
        <v>3</v>
      </c>
      <c r="AK17" s="30">
        <v>5</v>
      </c>
      <c r="AL17" s="30">
        <v>5</v>
      </c>
      <c r="AM17" s="30">
        <v>3</v>
      </c>
      <c r="AN17" s="30">
        <v>3</v>
      </c>
      <c r="AO17" s="30">
        <v>11</v>
      </c>
      <c r="AP17" s="30">
        <v>7</v>
      </c>
      <c r="AQ17" s="30">
        <v>3</v>
      </c>
      <c r="AR17" s="30">
        <v>3</v>
      </c>
      <c r="AS17" s="30">
        <v>4</v>
      </c>
      <c r="AT17" s="30">
        <v>4</v>
      </c>
      <c r="AU17" s="30">
        <v>36</v>
      </c>
    </row>
    <row r="18" spans="1:48" ht="12.75">
      <c r="A18" s="29" t="s">
        <v>421</v>
      </c>
      <c r="B18" s="1">
        <v>30380</v>
      </c>
      <c r="C18" s="1">
        <v>1</v>
      </c>
      <c r="D18" s="1">
        <v>1998</v>
      </c>
      <c r="E18" s="7">
        <v>45223.528009259258</v>
      </c>
      <c r="G18" s="1">
        <v>4</v>
      </c>
      <c r="H18" s="1">
        <v>4</v>
      </c>
      <c r="I18" s="1">
        <v>4</v>
      </c>
      <c r="J18" s="1">
        <v>4</v>
      </c>
      <c r="K18" s="1">
        <v>4</v>
      </c>
      <c r="L18" s="1">
        <v>4</v>
      </c>
      <c r="M18" s="1">
        <v>4</v>
      </c>
      <c r="N18" s="1">
        <v>4</v>
      </c>
      <c r="O18" s="1">
        <v>4</v>
      </c>
      <c r="P18" s="1">
        <v>4</v>
      </c>
      <c r="Q18" s="1">
        <v>4</v>
      </c>
      <c r="R18" s="1">
        <v>4</v>
      </c>
      <c r="S18" s="1">
        <v>4</v>
      </c>
      <c r="T18" s="1">
        <v>4</v>
      </c>
      <c r="U18" s="1">
        <v>4</v>
      </c>
      <c r="V18" s="1">
        <v>4</v>
      </c>
      <c r="W18" s="1">
        <v>4</v>
      </c>
      <c r="X18" s="1">
        <v>4</v>
      </c>
      <c r="Y18" s="1">
        <v>4</v>
      </c>
      <c r="Z18" s="1">
        <v>4</v>
      </c>
      <c r="AA18" s="1">
        <v>8</v>
      </c>
      <c r="AB18" s="1">
        <v>3</v>
      </c>
      <c r="AC18" s="1">
        <v>1</v>
      </c>
      <c r="AD18" s="1">
        <v>3</v>
      </c>
      <c r="AE18" s="1">
        <v>4</v>
      </c>
      <c r="AF18" s="1">
        <v>1</v>
      </c>
      <c r="AG18" s="1">
        <v>1</v>
      </c>
      <c r="AH18" s="1">
        <v>4</v>
      </c>
      <c r="AI18" s="1">
        <v>1</v>
      </c>
      <c r="AJ18" s="1">
        <v>1</v>
      </c>
      <c r="AK18" s="1">
        <v>2</v>
      </c>
      <c r="AL18" s="1">
        <v>1</v>
      </c>
      <c r="AM18" s="1">
        <v>1</v>
      </c>
      <c r="AN18" s="1">
        <v>1</v>
      </c>
      <c r="AO18" s="1">
        <v>2</v>
      </c>
      <c r="AP18" s="1">
        <v>1</v>
      </c>
      <c r="AQ18" s="1">
        <v>2</v>
      </c>
      <c r="AR18" s="1">
        <v>1</v>
      </c>
      <c r="AS18" s="1">
        <v>2</v>
      </c>
      <c r="AT18" s="1">
        <v>1</v>
      </c>
      <c r="AU18" s="1">
        <v>73</v>
      </c>
    </row>
    <row r="19" spans="1:48" ht="12.75">
      <c r="A19" s="29" t="s">
        <v>421</v>
      </c>
      <c r="B19" s="1">
        <v>30263</v>
      </c>
      <c r="C19" s="1">
        <v>0</v>
      </c>
      <c r="D19" s="1">
        <v>1999</v>
      </c>
      <c r="E19" s="7">
        <v>45223.852303240739</v>
      </c>
      <c r="F19" s="1" t="s">
        <v>107</v>
      </c>
      <c r="G19" s="1">
        <v>3</v>
      </c>
      <c r="H19" s="1">
        <v>3</v>
      </c>
      <c r="I19" s="1">
        <v>3</v>
      </c>
      <c r="J19" s="1">
        <v>3</v>
      </c>
      <c r="K19" s="1">
        <v>3</v>
      </c>
      <c r="L19" s="1">
        <v>3</v>
      </c>
      <c r="M19" s="1">
        <v>3</v>
      </c>
      <c r="N19" s="1">
        <v>3</v>
      </c>
      <c r="O19" s="1">
        <v>1</v>
      </c>
      <c r="P19" s="1">
        <v>3</v>
      </c>
      <c r="Q19" s="1">
        <v>3</v>
      </c>
      <c r="R19" s="1">
        <v>3</v>
      </c>
      <c r="S19" s="1">
        <v>3</v>
      </c>
      <c r="T19" s="1">
        <v>3</v>
      </c>
      <c r="U19" s="1">
        <v>3</v>
      </c>
      <c r="V19" s="1">
        <v>3</v>
      </c>
      <c r="W19" s="1">
        <v>3</v>
      </c>
      <c r="X19" s="1">
        <v>3</v>
      </c>
      <c r="Y19" s="1">
        <v>3</v>
      </c>
      <c r="Z19" s="1">
        <v>3</v>
      </c>
      <c r="AA19" s="1">
        <v>3</v>
      </c>
      <c r="AB19" s="1">
        <v>2</v>
      </c>
      <c r="AC19" s="1">
        <v>3</v>
      </c>
      <c r="AD19" s="1">
        <v>3</v>
      </c>
      <c r="AE19" s="1">
        <v>2</v>
      </c>
      <c r="AF19" s="1">
        <v>3</v>
      </c>
      <c r="AG19" s="1">
        <v>2</v>
      </c>
      <c r="AH19" s="1">
        <v>7</v>
      </c>
      <c r="AI19" s="1">
        <v>1</v>
      </c>
      <c r="AJ19" s="1">
        <v>4</v>
      </c>
      <c r="AK19" s="1">
        <v>3</v>
      </c>
      <c r="AL19" s="1">
        <v>2</v>
      </c>
      <c r="AM19" s="1">
        <v>1</v>
      </c>
      <c r="AN19" s="1">
        <v>2</v>
      </c>
      <c r="AO19" s="1">
        <v>2</v>
      </c>
      <c r="AP19" s="1">
        <v>2</v>
      </c>
      <c r="AQ19" s="1">
        <v>3</v>
      </c>
      <c r="AR19" s="1">
        <v>1</v>
      </c>
      <c r="AS19" s="1">
        <v>2</v>
      </c>
      <c r="AT19" s="1">
        <v>3</v>
      </c>
      <c r="AU19" s="1">
        <v>51</v>
      </c>
    </row>
    <row r="20" spans="1:48" ht="12.75">
      <c r="A20" s="1" t="s">
        <v>596</v>
      </c>
      <c r="B20" s="1">
        <v>31344</v>
      </c>
      <c r="C20" s="1">
        <v>1</v>
      </c>
      <c r="D20" s="1">
        <v>1995</v>
      </c>
      <c r="E20" s="7">
        <v>45223.898576388892</v>
      </c>
      <c r="F20" s="1" t="s">
        <v>157</v>
      </c>
      <c r="G20" s="1">
        <v>1</v>
      </c>
      <c r="H20" s="1">
        <v>1</v>
      </c>
      <c r="I20" s="1">
        <v>1</v>
      </c>
      <c r="J20" s="1">
        <v>1</v>
      </c>
      <c r="K20" s="1">
        <v>1</v>
      </c>
      <c r="L20" s="1">
        <v>1</v>
      </c>
      <c r="M20" s="1">
        <v>1</v>
      </c>
      <c r="N20" s="1">
        <v>1</v>
      </c>
      <c r="O20" s="1">
        <v>1</v>
      </c>
      <c r="P20" s="1">
        <v>1</v>
      </c>
      <c r="Q20" s="1">
        <v>1</v>
      </c>
      <c r="R20" s="1">
        <v>1</v>
      </c>
      <c r="S20" s="1">
        <v>1</v>
      </c>
      <c r="T20" s="1">
        <v>1</v>
      </c>
      <c r="U20" s="1">
        <v>1</v>
      </c>
      <c r="V20" s="1">
        <v>1</v>
      </c>
      <c r="W20" s="1">
        <v>1</v>
      </c>
      <c r="X20" s="1">
        <v>1</v>
      </c>
      <c r="Y20" s="1">
        <v>1</v>
      </c>
      <c r="Z20" s="1">
        <v>1</v>
      </c>
      <c r="AA20" s="1">
        <v>15</v>
      </c>
      <c r="AB20" s="1">
        <v>5</v>
      </c>
      <c r="AC20" s="1">
        <v>3</v>
      </c>
      <c r="AD20" s="1">
        <v>1</v>
      </c>
      <c r="AE20" s="1">
        <v>2</v>
      </c>
      <c r="AF20" s="1">
        <v>1</v>
      </c>
      <c r="AG20" s="1">
        <v>2</v>
      </c>
      <c r="AH20" s="1">
        <v>2</v>
      </c>
      <c r="AI20" s="1">
        <v>1</v>
      </c>
      <c r="AJ20" s="1">
        <v>2</v>
      </c>
      <c r="AK20" s="1">
        <v>1</v>
      </c>
      <c r="AL20" s="1">
        <v>2</v>
      </c>
      <c r="AM20" s="1">
        <v>1</v>
      </c>
      <c r="AN20" s="1">
        <v>2</v>
      </c>
      <c r="AO20" s="1">
        <v>2</v>
      </c>
      <c r="AP20" s="1">
        <v>2</v>
      </c>
      <c r="AQ20" s="1">
        <v>1</v>
      </c>
      <c r="AR20" s="1">
        <v>2</v>
      </c>
      <c r="AS20" s="1">
        <v>1</v>
      </c>
      <c r="AT20" s="1">
        <v>2</v>
      </c>
      <c r="AU20" s="1">
        <v>73</v>
      </c>
    </row>
    <row r="21" spans="1:48" ht="12.75">
      <c r="A21" s="1" t="s">
        <v>387</v>
      </c>
      <c r="B21" s="1">
        <v>30331</v>
      </c>
      <c r="C21" s="1">
        <v>0</v>
      </c>
      <c r="D21" s="1">
        <v>1974</v>
      </c>
      <c r="E21" s="7">
        <v>45223.516875000001</v>
      </c>
      <c r="F21" s="1" t="s">
        <v>83</v>
      </c>
      <c r="G21" s="1">
        <v>1</v>
      </c>
      <c r="H21" s="1">
        <v>4</v>
      </c>
      <c r="I21" s="1">
        <v>4</v>
      </c>
      <c r="J21" s="1">
        <v>4</v>
      </c>
      <c r="K21" s="1">
        <v>4</v>
      </c>
      <c r="L21" s="1">
        <v>4</v>
      </c>
      <c r="M21" s="1">
        <v>4</v>
      </c>
      <c r="N21" s="1">
        <v>4</v>
      </c>
      <c r="O21" s="1">
        <v>1</v>
      </c>
      <c r="P21" s="1">
        <v>4</v>
      </c>
      <c r="Q21" s="1">
        <v>4</v>
      </c>
      <c r="R21" s="1">
        <v>4</v>
      </c>
      <c r="S21" s="1">
        <v>4</v>
      </c>
      <c r="T21" s="1">
        <v>4</v>
      </c>
      <c r="U21" s="1">
        <v>1</v>
      </c>
      <c r="V21" s="1">
        <v>1</v>
      </c>
      <c r="W21" s="1">
        <v>4</v>
      </c>
      <c r="X21" s="1">
        <v>1</v>
      </c>
      <c r="Y21" s="1">
        <v>1</v>
      </c>
      <c r="Z21" s="1">
        <v>1</v>
      </c>
      <c r="AA21" s="1">
        <v>12</v>
      </c>
      <c r="AB21" s="1">
        <v>5</v>
      </c>
      <c r="AC21" s="1">
        <v>4</v>
      </c>
      <c r="AD21" s="1">
        <v>4</v>
      </c>
      <c r="AE21" s="1">
        <v>2</v>
      </c>
      <c r="AF21" s="1">
        <v>3</v>
      </c>
      <c r="AG21" s="1">
        <v>4</v>
      </c>
      <c r="AH21" s="1">
        <v>3</v>
      </c>
      <c r="AI21" s="1">
        <v>5</v>
      </c>
      <c r="AJ21" s="1">
        <v>2</v>
      </c>
      <c r="AK21" s="1">
        <v>3</v>
      </c>
      <c r="AL21" s="1">
        <v>3</v>
      </c>
      <c r="AM21" s="1">
        <v>3</v>
      </c>
      <c r="AN21" s="1">
        <v>3</v>
      </c>
      <c r="AO21" s="1">
        <v>3</v>
      </c>
      <c r="AP21" s="1">
        <v>3</v>
      </c>
      <c r="AQ21" s="1">
        <v>3</v>
      </c>
      <c r="AR21" s="1">
        <v>3</v>
      </c>
      <c r="AS21" s="1">
        <v>8</v>
      </c>
      <c r="AT21" s="1">
        <v>4</v>
      </c>
      <c r="AU21" s="1">
        <v>84</v>
      </c>
      <c r="AV21" s="1"/>
    </row>
    <row r="22" spans="1:48" ht="12.75">
      <c r="A22" s="1" t="s">
        <v>387</v>
      </c>
      <c r="B22" s="30">
        <v>34281</v>
      </c>
      <c r="C22" s="30">
        <v>0</v>
      </c>
      <c r="D22" s="30">
        <v>1975</v>
      </c>
      <c r="E22" s="31">
        <v>45230.891817129632</v>
      </c>
      <c r="F22" s="32" t="s">
        <v>83</v>
      </c>
      <c r="G22" s="30">
        <v>4</v>
      </c>
      <c r="H22" s="30">
        <v>4</v>
      </c>
      <c r="I22" s="30">
        <v>4</v>
      </c>
      <c r="J22" s="30">
        <v>4</v>
      </c>
      <c r="K22" s="30">
        <v>4</v>
      </c>
      <c r="L22" s="30">
        <v>4</v>
      </c>
      <c r="M22" s="30">
        <v>4</v>
      </c>
      <c r="N22" s="30">
        <v>4</v>
      </c>
      <c r="O22" s="30">
        <v>4</v>
      </c>
      <c r="P22" s="30">
        <v>4</v>
      </c>
      <c r="Q22" s="30">
        <v>4</v>
      </c>
      <c r="R22" s="30">
        <v>4</v>
      </c>
      <c r="S22" s="30">
        <v>3</v>
      </c>
      <c r="T22" s="30">
        <v>4</v>
      </c>
      <c r="U22" s="30">
        <v>2</v>
      </c>
      <c r="V22" s="30">
        <v>4</v>
      </c>
      <c r="W22" s="30">
        <v>4</v>
      </c>
      <c r="X22" s="30">
        <v>2</v>
      </c>
      <c r="Y22" s="30">
        <v>3</v>
      </c>
      <c r="Z22" s="30">
        <v>1</v>
      </c>
      <c r="AA22" s="30">
        <v>6</v>
      </c>
      <c r="AB22" s="30">
        <v>4</v>
      </c>
      <c r="AC22" s="30">
        <v>3</v>
      </c>
      <c r="AD22" s="30">
        <v>3</v>
      </c>
      <c r="AE22" s="30">
        <v>3</v>
      </c>
      <c r="AF22" s="30">
        <v>4</v>
      </c>
      <c r="AG22" s="30">
        <v>2</v>
      </c>
      <c r="AH22" s="30">
        <v>4</v>
      </c>
      <c r="AI22" s="30">
        <v>3</v>
      </c>
      <c r="AJ22" s="30">
        <v>2</v>
      </c>
      <c r="AK22" s="30">
        <v>8</v>
      </c>
      <c r="AL22" s="30">
        <v>2</v>
      </c>
      <c r="AM22" s="30">
        <v>4</v>
      </c>
      <c r="AN22" s="30">
        <v>4</v>
      </c>
      <c r="AO22" s="30">
        <v>4</v>
      </c>
      <c r="AP22" s="30">
        <v>5</v>
      </c>
      <c r="AQ22" s="30">
        <v>3</v>
      </c>
      <c r="AR22" s="30">
        <v>3</v>
      </c>
      <c r="AS22" s="30">
        <v>5</v>
      </c>
      <c r="AT22" s="30">
        <v>5</v>
      </c>
      <c r="AU22" s="30">
        <v>64</v>
      </c>
    </row>
    <row r="23" spans="1:48" ht="12.75">
      <c r="A23" s="1" t="s">
        <v>387</v>
      </c>
      <c r="B23" s="30">
        <v>31715</v>
      </c>
      <c r="C23" s="30">
        <v>1</v>
      </c>
      <c r="D23" s="30">
        <v>1975</v>
      </c>
      <c r="E23" s="31">
        <v>45224.516516203701</v>
      </c>
      <c r="F23" s="32" t="s">
        <v>83</v>
      </c>
      <c r="G23" s="30">
        <v>2</v>
      </c>
      <c r="H23" s="30">
        <v>3</v>
      </c>
      <c r="I23" s="30">
        <v>2</v>
      </c>
      <c r="J23" s="30">
        <v>3</v>
      </c>
      <c r="K23" s="30">
        <v>4</v>
      </c>
      <c r="L23" s="30">
        <v>3</v>
      </c>
      <c r="M23" s="30">
        <v>3</v>
      </c>
      <c r="N23" s="30">
        <v>3</v>
      </c>
      <c r="O23" s="30">
        <v>2</v>
      </c>
      <c r="P23" s="30">
        <v>2</v>
      </c>
      <c r="Q23" s="30">
        <v>3</v>
      </c>
      <c r="R23" s="30">
        <v>3</v>
      </c>
      <c r="S23" s="30">
        <v>4</v>
      </c>
      <c r="T23" s="30">
        <v>2</v>
      </c>
      <c r="U23" s="30">
        <v>3</v>
      </c>
      <c r="V23" s="30">
        <v>3</v>
      </c>
      <c r="W23" s="30">
        <v>3</v>
      </c>
      <c r="X23" s="30">
        <v>2</v>
      </c>
      <c r="Y23" s="30">
        <v>2</v>
      </c>
      <c r="Z23" s="30">
        <v>2</v>
      </c>
      <c r="AA23" s="30">
        <v>14</v>
      </c>
      <c r="AB23" s="30">
        <v>5</v>
      </c>
      <c r="AC23" s="30">
        <v>6</v>
      </c>
      <c r="AD23" s="30">
        <v>5</v>
      </c>
      <c r="AE23" s="30">
        <v>5</v>
      </c>
      <c r="AF23" s="30">
        <v>3</v>
      </c>
      <c r="AG23" s="30">
        <v>4</v>
      </c>
      <c r="AH23" s="30">
        <v>5</v>
      </c>
      <c r="AI23" s="30">
        <v>4</v>
      </c>
      <c r="AJ23" s="30">
        <v>4</v>
      </c>
      <c r="AK23" s="30">
        <v>7</v>
      </c>
      <c r="AL23" s="30">
        <v>6</v>
      </c>
      <c r="AM23" s="30">
        <v>4</v>
      </c>
      <c r="AN23" s="30">
        <v>6</v>
      </c>
      <c r="AO23" s="30">
        <v>5</v>
      </c>
      <c r="AP23" s="30">
        <v>3</v>
      </c>
      <c r="AQ23" s="30">
        <v>4</v>
      </c>
      <c r="AR23" s="30">
        <v>7</v>
      </c>
      <c r="AS23" s="30">
        <v>6</v>
      </c>
      <c r="AT23" s="30">
        <v>2</v>
      </c>
      <c r="AU23" s="30">
        <v>53</v>
      </c>
    </row>
    <row r="24" spans="1:48" ht="12.75">
      <c r="A24" s="1" t="s">
        <v>387</v>
      </c>
      <c r="B24" s="30">
        <v>34684</v>
      </c>
      <c r="C24" s="30">
        <v>0</v>
      </c>
      <c r="D24" s="30">
        <v>1975</v>
      </c>
      <c r="E24" s="31">
        <v>45232.5391087963</v>
      </c>
      <c r="F24" s="32" t="s">
        <v>143</v>
      </c>
      <c r="G24" s="30">
        <v>1</v>
      </c>
      <c r="H24" s="30">
        <v>2</v>
      </c>
      <c r="I24" s="30">
        <v>4</v>
      </c>
      <c r="J24" s="30">
        <v>1</v>
      </c>
      <c r="K24" s="30">
        <v>3</v>
      </c>
      <c r="L24" s="30">
        <v>3</v>
      </c>
      <c r="M24" s="30">
        <v>2</v>
      </c>
      <c r="N24" s="30">
        <v>1</v>
      </c>
      <c r="O24" s="30">
        <v>3</v>
      </c>
      <c r="P24" s="30">
        <v>2</v>
      </c>
      <c r="Q24" s="30">
        <v>4</v>
      </c>
      <c r="R24" s="30">
        <v>3</v>
      </c>
      <c r="S24" s="30">
        <v>2</v>
      </c>
      <c r="T24" s="30">
        <v>1</v>
      </c>
      <c r="U24" s="30">
        <v>3</v>
      </c>
      <c r="V24" s="30">
        <v>2</v>
      </c>
      <c r="W24" s="30">
        <v>2</v>
      </c>
      <c r="X24" s="30">
        <v>3</v>
      </c>
      <c r="Y24" s="30">
        <v>2</v>
      </c>
      <c r="Z24" s="30">
        <v>2</v>
      </c>
      <c r="AA24" s="30">
        <v>16</v>
      </c>
      <c r="AB24" s="30">
        <v>5</v>
      </c>
      <c r="AC24" s="30">
        <v>7</v>
      </c>
      <c r="AD24" s="30">
        <v>6</v>
      </c>
      <c r="AE24" s="30">
        <v>3</v>
      </c>
      <c r="AF24" s="30">
        <v>3</v>
      </c>
      <c r="AG24" s="30">
        <v>4</v>
      </c>
      <c r="AH24" s="30">
        <v>29</v>
      </c>
      <c r="AI24" s="30">
        <v>2</v>
      </c>
      <c r="AJ24" s="30">
        <v>5</v>
      </c>
      <c r="AK24" s="30">
        <v>11</v>
      </c>
      <c r="AL24" s="30">
        <v>2</v>
      </c>
      <c r="AM24" s="30">
        <v>4</v>
      </c>
      <c r="AN24" s="30">
        <v>3</v>
      </c>
      <c r="AO24" s="30">
        <v>3</v>
      </c>
      <c r="AP24" s="30">
        <v>2</v>
      </c>
      <c r="AQ24" s="30">
        <v>4</v>
      </c>
      <c r="AR24" s="30">
        <v>4</v>
      </c>
      <c r="AS24" s="30">
        <v>3</v>
      </c>
      <c r="AT24" s="30">
        <v>5</v>
      </c>
      <c r="AU24" s="30">
        <v>5</v>
      </c>
    </row>
    <row r="25" spans="1:48" ht="12.75">
      <c r="A25" s="1" t="s">
        <v>387</v>
      </c>
      <c r="B25" s="30">
        <v>31502</v>
      </c>
      <c r="C25" s="30">
        <v>0</v>
      </c>
      <c r="D25" s="30">
        <v>1976</v>
      </c>
      <c r="E25" s="31">
        <v>45224.271724537037</v>
      </c>
      <c r="F25" s="32" t="s">
        <v>83</v>
      </c>
      <c r="G25" s="30">
        <v>2</v>
      </c>
      <c r="H25" s="30">
        <v>4</v>
      </c>
      <c r="I25" s="30">
        <v>1</v>
      </c>
      <c r="J25" s="30">
        <v>3</v>
      </c>
      <c r="K25" s="30">
        <v>4</v>
      </c>
      <c r="L25" s="30">
        <v>3</v>
      </c>
      <c r="M25" s="30">
        <v>4</v>
      </c>
      <c r="N25" s="30">
        <v>4</v>
      </c>
      <c r="O25" s="30">
        <v>2</v>
      </c>
      <c r="P25" s="30">
        <v>4</v>
      </c>
      <c r="Q25" s="30">
        <v>2</v>
      </c>
      <c r="R25" s="30">
        <v>3</v>
      </c>
      <c r="S25" s="30">
        <v>3</v>
      </c>
      <c r="T25" s="30">
        <v>1</v>
      </c>
      <c r="U25" s="30">
        <v>2</v>
      </c>
      <c r="V25" s="30">
        <v>4</v>
      </c>
      <c r="W25" s="30">
        <v>4</v>
      </c>
      <c r="X25" s="30">
        <v>1</v>
      </c>
      <c r="Y25" s="30">
        <v>2</v>
      </c>
      <c r="Z25" s="30">
        <v>3</v>
      </c>
      <c r="AA25" s="30">
        <v>13</v>
      </c>
      <c r="AB25" s="30">
        <v>5</v>
      </c>
      <c r="AC25" s="30">
        <v>6</v>
      </c>
      <c r="AD25" s="30">
        <v>7</v>
      </c>
      <c r="AE25" s="30">
        <v>3</v>
      </c>
      <c r="AF25" s="30">
        <v>4</v>
      </c>
      <c r="AG25" s="30">
        <v>6</v>
      </c>
      <c r="AH25" s="30">
        <v>3</v>
      </c>
      <c r="AI25" s="30">
        <v>4</v>
      </c>
      <c r="AJ25" s="30">
        <v>3</v>
      </c>
      <c r="AK25" s="30">
        <v>4</v>
      </c>
      <c r="AL25" s="30">
        <v>3</v>
      </c>
      <c r="AM25" s="30">
        <v>5</v>
      </c>
      <c r="AN25" s="30">
        <v>4</v>
      </c>
      <c r="AO25" s="30">
        <v>3</v>
      </c>
      <c r="AP25" s="30">
        <v>3</v>
      </c>
      <c r="AQ25" s="30">
        <v>3</v>
      </c>
      <c r="AR25" s="30">
        <v>4</v>
      </c>
      <c r="AS25" s="30">
        <v>7</v>
      </c>
      <c r="AT25" s="30">
        <v>5</v>
      </c>
      <c r="AU25" s="30">
        <v>36</v>
      </c>
    </row>
    <row r="26" spans="1:48" ht="12.75">
      <c r="A26" s="1" t="s">
        <v>387</v>
      </c>
      <c r="B26" s="30">
        <v>31357</v>
      </c>
      <c r="C26" s="30">
        <v>0</v>
      </c>
      <c r="D26" s="30">
        <v>1977</v>
      </c>
      <c r="E26" s="31">
        <v>45223.91846064815</v>
      </c>
      <c r="F26" s="32" t="s">
        <v>160</v>
      </c>
      <c r="G26" s="30">
        <v>4</v>
      </c>
      <c r="H26" s="30">
        <v>4</v>
      </c>
      <c r="I26" s="30">
        <v>4</v>
      </c>
      <c r="J26" s="30">
        <v>4</v>
      </c>
      <c r="K26" s="30">
        <v>4</v>
      </c>
      <c r="L26" s="30">
        <v>1</v>
      </c>
      <c r="M26" s="30">
        <v>1</v>
      </c>
      <c r="N26" s="30">
        <v>1</v>
      </c>
      <c r="O26" s="30">
        <v>1</v>
      </c>
      <c r="P26" s="30">
        <v>1</v>
      </c>
      <c r="Q26" s="30">
        <v>1</v>
      </c>
      <c r="R26" s="30">
        <v>3</v>
      </c>
      <c r="S26" s="30">
        <v>4</v>
      </c>
      <c r="T26" s="30">
        <v>1</v>
      </c>
      <c r="U26" s="30">
        <v>1</v>
      </c>
      <c r="V26" s="30">
        <v>1</v>
      </c>
      <c r="W26" s="30">
        <v>1</v>
      </c>
      <c r="X26" s="30">
        <v>1</v>
      </c>
      <c r="Y26" s="30">
        <v>1</v>
      </c>
      <c r="Z26" s="30">
        <v>1</v>
      </c>
      <c r="AA26" s="30">
        <v>19</v>
      </c>
      <c r="AB26" s="30">
        <v>6</v>
      </c>
      <c r="AC26" s="30">
        <v>5</v>
      </c>
      <c r="AD26" s="30">
        <v>7</v>
      </c>
      <c r="AE26" s="30">
        <v>3</v>
      </c>
      <c r="AF26" s="30">
        <v>4</v>
      </c>
      <c r="AG26" s="30">
        <v>3</v>
      </c>
      <c r="AH26" s="30">
        <v>4</v>
      </c>
      <c r="AI26" s="30">
        <v>6</v>
      </c>
      <c r="AJ26" s="30">
        <v>3</v>
      </c>
      <c r="AK26" s="30">
        <v>6</v>
      </c>
      <c r="AL26" s="30">
        <v>4</v>
      </c>
      <c r="AM26" s="30">
        <v>4</v>
      </c>
      <c r="AN26" s="30">
        <v>12</v>
      </c>
      <c r="AO26" s="30">
        <v>3</v>
      </c>
      <c r="AP26" s="30">
        <v>11</v>
      </c>
      <c r="AQ26" s="30">
        <v>6</v>
      </c>
      <c r="AR26" s="30">
        <v>5</v>
      </c>
      <c r="AS26" s="30">
        <v>4</v>
      </c>
      <c r="AT26" s="30">
        <v>6</v>
      </c>
      <c r="AU26" s="30">
        <v>95</v>
      </c>
    </row>
    <row r="27" spans="1:48" ht="12.75">
      <c r="A27" s="1" t="s">
        <v>387</v>
      </c>
      <c r="B27" s="30">
        <v>31588</v>
      </c>
      <c r="C27" s="30">
        <v>0</v>
      </c>
      <c r="D27" s="30">
        <v>1977</v>
      </c>
      <c r="E27" s="31">
        <v>45224.409050925926</v>
      </c>
      <c r="F27" s="32" t="s">
        <v>83</v>
      </c>
      <c r="G27" s="30">
        <v>3</v>
      </c>
      <c r="H27" s="30">
        <v>4</v>
      </c>
      <c r="I27" s="30">
        <v>2</v>
      </c>
      <c r="J27" s="30">
        <v>2</v>
      </c>
      <c r="K27" s="30">
        <v>4</v>
      </c>
      <c r="L27" s="30">
        <v>4</v>
      </c>
      <c r="M27" s="30">
        <v>4</v>
      </c>
      <c r="N27" s="30">
        <v>3</v>
      </c>
      <c r="O27" s="30">
        <v>2</v>
      </c>
      <c r="P27" s="30">
        <v>1</v>
      </c>
      <c r="Q27" s="30">
        <v>4</v>
      </c>
      <c r="R27" s="30">
        <v>3</v>
      </c>
      <c r="S27" s="30">
        <v>4</v>
      </c>
      <c r="T27" s="30">
        <v>1</v>
      </c>
      <c r="U27" s="30">
        <v>4</v>
      </c>
      <c r="V27" s="30">
        <v>3</v>
      </c>
      <c r="W27" s="30">
        <v>4</v>
      </c>
      <c r="X27" s="30">
        <v>1</v>
      </c>
      <c r="Y27" s="30">
        <v>1</v>
      </c>
      <c r="Z27" s="30">
        <v>1</v>
      </c>
      <c r="AA27" s="30">
        <v>10</v>
      </c>
      <c r="AB27" s="30">
        <v>1035</v>
      </c>
      <c r="AC27" s="30">
        <v>6</v>
      </c>
      <c r="AD27" s="30">
        <v>6</v>
      </c>
      <c r="AE27" s="30">
        <v>4</v>
      </c>
      <c r="AF27" s="30">
        <v>3</v>
      </c>
      <c r="AG27" s="30">
        <v>3</v>
      </c>
      <c r="AH27" s="30">
        <v>10</v>
      </c>
      <c r="AI27" s="30">
        <v>4</v>
      </c>
      <c r="AJ27" s="30">
        <v>8</v>
      </c>
      <c r="AK27" s="30">
        <v>9</v>
      </c>
      <c r="AL27" s="30">
        <v>8</v>
      </c>
      <c r="AM27" s="30">
        <v>4</v>
      </c>
      <c r="AN27" s="30">
        <v>11</v>
      </c>
      <c r="AO27" s="30">
        <v>4</v>
      </c>
      <c r="AP27" s="30">
        <v>7</v>
      </c>
      <c r="AQ27" s="30">
        <v>6</v>
      </c>
      <c r="AR27" s="30">
        <v>4</v>
      </c>
      <c r="AS27" s="30">
        <v>9</v>
      </c>
      <c r="AT27" s="30">
        <v>5</v>
      </c>
      <c r="AU27" s="30">
        <v>82</v>
      </c>
    </row>
    <row r="28" spans="1:48" ht="12.75">
      <c r="A28" s="1" t="s">
        <v>387</v>
      </c>
      <c r="B28" s="30">
        <v>34348</v>
      </c>
      <c r="C28" s="30">
        <v>0</v>
      </c>
      <c r="D28" s="30">
        <v>1978</v>
      </c>
      <c r="E28" s="31">
        <v>45242.758645833332</v>
      </c>
      <c r="F28" s="32" t="s">
        <v>83</v>
      </c>
      <c r="G28" s="30">
        <v>3</v>
      </c>
      <c r="H28" s="30">
        <v>3</v>
      </c>
      <c r="I28" s="30">
        <v>3</v>
      </c>
      <c r="J28" s="30">
        <v>2</v>
      </c>
      <c r="K28" s="30">
        <v>3</v>
      </c>
      <c r="L28" s="30">
        <v>3</v>
      </c>
      <c r="M28" s="30">
        <v>3</v>
      </c>
      <c r="N28" s="30">
        <v>3</v>
      </c>
      <c r="O28" s="30">
        <v>1</v>
      </c>
      <c r="P28" s="30">
        <v>2</v>
      </c>
      <c r="Q28" s="30">
        <v>4</v>
      </c>
      <c r="R28" s="30">
        <v>3</v>
      </c>
      <c r="S28" s="30">
        <v>3</v>
      </c>
      <c r="T28" s="30">
        <v>3</v>
      </c>
      <c r="U28" s="30">
        <v>3</v>
      </c>
      <c r="V28" s="30">
        <v>3</v>
      </c>
      <c r="W28" s="30">
        <v>3</v>
      </c>
      <c r="X28" s="30">
        <v>2</v>
      </c>
      <c r="Y28" s="30">
        <v>2</v>
      </c>
      <c r="Z28" s="30">
        <v>2</v>
      </c>
      <c r="AA28" s="30">
        <v>3</v>
      </c>
      <c r="AB28" s="30">
        <v>7</v>
      </c>
      <c r="AC28" s="30">
        <v>6</v>
      </c>
      <c r="AD28" s="30">
        <v>7</v>
      </c>
      <c r="AE28" s="30">
        <v>2</v>
      </c>
      <c r="AF28" s="30">
        <v>6</v>
      </c>
      <c r="AG28" s="30">
        <v>2</v>
      </c>
      <c r="AH28" s="30">
        <v>4</v>
      </c>
      <c r="AI28" s="30">
        <v>7</v>
      </c>
      <c r="AJ28" s="30">
        <v>7</v>
      </c>
      <c r="AK28" s="30">
        <v>9</v>
      </c>
      <c r="AL28" s="30">
        <v>3</v>
      </c>
      <c r="AM28" s="30">
        <v>5</v>
      </c>
      <c r="AN28" s="30">
        <v>16</v>
      </c>
      <c r="AO28" s="30">
        <v>4</v>
      </c>
      <c r="AP28" s="30">
        <v>3</v>
      </c>
      <c r="AQ28" s="30">
        <v>9</v>
      </c>
      <c r="AR28" s="30">
        <v>4</v>
      </c>
      <c r="AS28" s="30">
        <v>4</v>
      </c>
      <c r="AT28" s="30">
        <v>5</v>
      </c>
      <c r="AU28" s="30">
        <v>46</v>
      </c>
    </row>
    <row r="29" spans="1:48" ht="12.75">
      <c r="A29" s="1" t="s">
        <v>387</v>
      </c>
      <c r="B29" s="30">
        <v>34283</v>
      </c>
      <c r="C29" s="30">
        <v>0</v>
      </c>
      <c r="D29" s="30">
        <v>1980</v>
      </c>
      <c r="E29" s="31">
        <v>45230.834409722222</v>
      </c>
      <c r="F29" s="32" t="s">
        <v>265</v>
      </c>
      <c r="G29" s="30">
        <v>3</v>
      </c>
      <c r="H29" s="30">
        <v>2</v>
      </c>
      <c r="I29" s="30">
        <v>2</v>
      </c>
      <c r="J29" s="30">
        <v>1</v>
      </c>
      <c r="K29" s="30">
        <v>3</v>
      </c>
      <c r="L29" s="30">
        <v>4</v>
      </c>
      <c r="M29" s="30">
        <v>3</v>
      </c>
      <c r="N29" s="30">
        <v>4</v>
      </c>
      <c r="O29" s="30">
        <v>2</v>
      </c>
      <c r="P29" s="30">
        <v>3</v>
      </c>
      <c r="Q29" s="30">
        <v>3</v>
      </c>
      <c r="R29" s="30">
        <v>3</v>
      </c>
      <c r="S29" s="30">
        <v>2</v>
      </c>
      <c r="T29" s="30">
        <v>1</v>
      </c>
      <c r="U29" s="30">
        <v>3</v>
      </c>
      <c r="V29" s="30">
        <v>3</v>
      </c>
      <c r="W29" s="30">
        <v>4</v>
      </c>
      <c r="X29" s="30">
        <v>2</v>
      </c>
      <c r="Y29" s="30">
        <v>1</v>
      </c>
      <c r="Z29" s="30">
        <v>3</v>
      </c>
      <c r="AA29" s="30">
        <v>8</v>
      </c>
      <c r="AB29" s="30">
        <v>3</v>
      </c>
      <c r="AC29" s="30">
        <v>5</v>
      </c>
      <c r="AD29" s="30">
        <v>4</v>
      </c>
      <c r="AE29" s="30">
        <v>5</v>
      </c>
      <c r="AF29" s="30">
        <v>4</v>
      </c>
      <c r="AG29" s="30">
        <v>3</v>
      </c>
      <c r="AH29" s="30">
        <v>4</v>
      </c>
      <c r="AI29" s="30">
        <v>8</v>
      </c>
      <c r="AJ29" s="30">
        <v>3</v>
      </c>
      <c r="AK29" s="30">
        <v>4</v>
      </c>
      <c r="AL29" s="30">
        <v>2</v>
      </c>
      <c r="AM29" s="30">
        <v>3</v>
      </c>
      <c r="AN29" s="30">
        <v>8</v>
      </c>
      <c r="AO29" s="30">
        <v>2</v>
      </c>
      <c r="AP29" s="30">
        <v>8</v>
      </c>
      <c r="AQ29" s="30">
        <v>4</v>
      </c>
      <c r="AR29" s="30">
        <v>4</v>
      </c>
      <c r="AS29" s="30">
        <v>9</v>
      </c>
      <c r="AT29" s="30">
        <v>3</v>
      </c>
      <c r="AU29" s="30">
        <v>59</v>
      </c>
    </row>
    <row r="30" spans="1:48" ht="12.75">
      <c r="A30" s="1" t="s">
        <v>387</v>
      </c>
      <c r="B30" s="30">
        <v>31541</v>
      </c>
      <c r="C30" s="30">
        <v>1</v>
      </c>
      <c r="D30" s="30">
        <v>1980</v>
      </c>
      <c r="E30" s="31">
        <v>45224.345439814817</v>
      </c>
      <c r="F30" s="32" t="s">
        <v>83</v>
      </c>
      <c r="G30" s="30">
        <v>3</v>
      </c>
      <c r="H30" s="30">
        <v>3</v>
      </c>
      <c r="I30" s="30">
        <v>1</v>
      </c>
      <c r="J30" s="30">
        <v>1</v>
      </c>
      <c r="K30" s="30">
        <v>3</v>
      </c>
      <c r="L30" s="30">
        <v>4</v>
      </c>
      <c r="M30" s="30">
        <v>4</v>
      </c>
      <c r="N30" s="30">
        <v>3</v>
      </c>
      <c r="O30" s="30">
        <v>4</v>
      </c>
      <c r="P30" s="30">
        <v>2</v>
      </c>
      <c r="Q30" s="30">
        <v>4</v>
      </c>
      <c r="R30" s="30">
        <v>4</v>
      </c>
      <c r="S30" s="30">
        <v>1</v>
      </c>
      <c r="T30" s="30">
        <v>1</v>
      </c>
      <c r="U30" s="30">
        <v>3</v>
      </c>
      <c r="V30" s="30">
        <v>3</v>
      </c>
      <c r="W30" s="30">
        <v>3</v>
      </c>
      <c r="X30" s="30">
        <v>2</v>
      </c>
      <c r="Y30" s="30">
        <v>2</v>
      </c>
      <c r="Z30" s="30">
        <v>4</v>
      </c>
      <c r="AA30" s="30">
        <v>6</v>
      </c>
      <c r="AB30" s="30">
        <v>6</v>
      </c>
      <c r="AC30" s="30">
        <v>6</v>
      </c>
      <c r="AD30" s="30">
        <v>10</v>
      </c>
      <c r="AE30" s="30">
        <v>8</v>
      </c>
      <c r="AF30" s="30">
        <v>6</v>
      </c>
      <c r="AG30" s="30">
        <v>5</v>
      </c>
      <c r="AH30" s="30">
        <v>6</v>
      </c>
      <c r="AI30" s="30">
        <v>5</v>
      </c>
      <c r="AJ30" s="30">
        <v>6</v>
      </c>
      <c r="AK30" s="30">
        <v>6</v>
      </c>
      <c r="AL30" s="30">
        <v>3</v>
      </c>
      <c r="AM30" s="30">
        <v>3</v>
      </c>
      <c r="AN30" s="30">
        <v>8</v>
      </c>
      <c r="AO30" s="30">
        <v>5</v>
      </c>
      <c r="AP30" s="30">
        <v>7</v>
      </c>
      <c r="AQ30" s="30">
        <v>9</v>
      </c>
      <c r="AR30" s="30">
        <v>5</v>
      </c>
      <c r="AS30" s="30">
        <v>8</v>
      </c>
      <c r="AT30" s="30">
        <v>2</v>
      </c>
      <c r="AU30" s="30">
        <v>50</v>
      </c>
    </row>
    <row r="31" spans="1:48" ht="12.75">
      <c r="A31" s="1" t="s">
        <v>387</v>
      </c>
      <c r="B31" s="30">
        <v>34942</v>
      </c>
      <c r="C31" s="30">
        <v>0</v>
      </c>
      <c r="D31" s="30">
        <v>1982</v>
      </c>
      <c r="E31" s="31">
        <v>45234.658483796295</v>
      </c>
      <c r="F31" s="32" t="s">
        <v>83</v>
      </c>
      <c r="G31" s="30">
        <v>2</v>
      </c>
      <c r="H31" s="30">
        <v>1</v>
      </c>
      <c r="I31" s="30">
        <v>1</v>
      </c>
      <c r="J31" s="30">
        <v>1</v>
      </c>
      <c r="K31" s="30">
        <v>1</v>
      </c>
      <c r="L31" s="30">
        <v>4</v>
      </c>
      <c r="M31" s="30">
        <v>1</v>
      </c>
      <c r="N31" s="30">
        <v>2</v>
      </c>
      <c r="O31" s="30">
        <v>2</v>
      </c>
      <c r="P31" s="30">
        <v>1</v>
      </c>
      <c r="Q31" s="30">
        <v>2</v>
      </c>
      <c r="R31" s="30">
        <v>3</v>
      </c>
      <c r="S31" s="30">
        <v>3</v>
      </c>
      <c r="T31" s="30">
        <v>2</v>
      </c>
      <c r="U31" s="30">
        <v>2</v>
      </c>
      <c r="V31" s="30">
        <v>4</v>
      </c>
      <c r="W31" s="30">
        <v>3</v>
      </c>
      <c r="X31" s="30">
        <v>3</v>
      </c>
      <c r="Y31" s="30">
        <v>2</v>
      </c>
      <c r="Z31" s="30">
        <v>2</v>
      </c>
      <c r="AA31" s="30">
        <v>4</v>
      </c>
      <c r="AB31" s="30">
        <v>4</v>
      </c>
      <c r="AC31" s="30">
        <v>7</v>
      </c>
      <c r="AD31" s="30">
        <v>4</v>
      </c>
      <c r="AE31" s="30">
        <v>1</v>
      </c>
      <c r="AF31" s="30">
        <v>4</v>
      </c>
      <c r="AG31" s="30">
        <v>4</v>
      </c>
      <c r="AH31" s="30">
        <v>3</v>
      </c>
      <c r="AI31" s="30">
        <v>6</v>
      </c>
      <c r="AJ31" s="30">
        <v>3</v>
      </c>
      <c r="AK31" s="30">
        <v>3</v>
      </c>
      <c r="AL31" s="30">
        <v>3</v>
      </c>
      <c r="AM31" s="30">
        <v>4</v>
      </c>
      <c r="AN31" s="30">
        <v>4</v>
      </c>
      <c r="AO31" s="30">
        <v>2</v>
      </c>
      <c r="AP31" s="30">
        <v>5</v>
      </c>
      <c r="AQ31" s="30">
        <v>4</v>
      </c>
      <c r="AR31" s="30">
        <v>3</v>
      </c>
      <c r="AS31" s="30">
        <v>4</v>
      </c>
      <c r="AT31" s="30">
        <v>6</v>
      </c>
      <c r="AU31" s="30">
        <v>34</v>
      </c>
    </row>
    <row r="32" spans="1:48" ht="12.75">
      <c r="A32" s="1" t="s">
        <v>387</v>
      </c>
      <c r="B32" s="30">
        <v>31451</v>
      </c>
      <c r="C32" s="30">
        <v>0</v>
      </c>
      <c r="D32" s="30">
        <v>1982</v>
      </c>
      <c r="E32" s="31">
        <v>45223.98096064815</v>
      </c>
      <c r="F32" s="32" t="s">
        <v>83</v>
      </c>
      <c r="G32" s="30">
        <v>4</v>
      </c>
      <c r="H32" s="30">
        <v>4</v>
      </c>
      <c r="I32" s="30">
        <v>1</v>
      </c>
      <c r="J32" s="30">
        <v>2</v>
      </c>
      <c r="K32" s="30">
        <v>4</v>
      </c>
      <c r="L32" s="30">
        <v>3</v>
      </c>
      <c r="M32" s="30">
        <v>4</v>
      </c>
      <c r="N32" s="30">
        <v>4</v>
      </c>
      <c r="O32" s="30">
        <v>2</v>
      </c>
      <c r="P32" s="30">
        <v>4</v>
      </c>
      <c r="Q32" s="30">
        <v>3</v>
      </c>
      <c r="R32" s="30">
        <v>2</v>
      </c>
      <c r="S32" s="30">
        <v>4</v>
      </c>
      <c r="T32" s="30">
        <v>1</v>
      </c>
      <c r="U32" s="30">
        <v>3</v>
      </c>
      <c r="V32" s="30">
        <v>4</v>
      </c>
      <c r="W32" s="30">
        <v>4</v>
      </c>
      <c r="X32" s="30">
        <v>1</v>
      </c>
      <c r="Y32" s="30">
        <v>2</v>
      </c>
      <c r="Z32" s="30">
        <v>1</v>
      </c>
      <c r="AA32" s="30">
        <v>5</v>
      </c>
      <c r="AB32" s="30">
        <v>2</v>
      </c>
      <c r="AC32" s="30">
        <v>5</v>
      </c>
      <c r="AD32" s="30">
        <v>10</v>
      </c>
      <c r="AE32" s="30">
        <v>2</v>
      </c>
      <c r="AF32" s="30">
        <v>3</v>
      </c>
      <c r="AG32" s="30">
        <v>3</v>
      </c>
      <c r="AH32" s="30">
        <v>2</v>
      </c>
      <c r="AI32" s="30">
        <v>3</v>
      </c>
      <c r="AJ32" s="30">
        <v>1</v>
      </c>
      <c r="AK32" s="30">
        <v>7</v>
      </c>
      <c r="AL32" s="30">
        <v>3</v>
      </c>
      <c r="AM32" s="30">
        <v>3</v>
      </c>
      <c r="AN32" s="30">
        <v>4</v>
      </c>
      <c r="AO32" s="30">
        <v>4</v>
      </c>
      <c r="AP32" s="30">
        <v>3</v>
      </c>
      <c r="AQ32" s="30">
        <v>3</v>
      </c>
      <c r="AR32" s="30">
        <v>2</v>
      </c>
      <c r="AS32" s="30">
        <v>4</v>
      </c>
      <c r="AT32" s="30">
        <v>2</v>
      </c>
      <c r="AU32" s="30">
        <v>16</v>
      </c>
    </row>
    <row r="33" spans="1:47" ht="12.75">
      <c r="A33" s="1" t="s">
        <v>387</v>
      </c>
      <c r="B33" s="30">
        <v>35425</v>
      </c>
      <c r="C33" s="30">
        <v>0</v>
      </c>
      <c r="D33" s="30">
        <v>1983</v>
      </c>
      <c r="E33" s="31">
        <v>45238.485358796293</v>
      </c>
      <c r="F33" s="32" t="s">
        <v>83</v>
      </c>
      <c r="G33" s="30">
        <v>3</v>
      </c>
      <c r="H33" s="30">
        <v>3</v>
      </c>
      <c r="I33" s="30">
        <v>1</v>
      </c>
      <c r="J33" s="30">
        <v>2</v>
      </c>
      <c r="K33" s="30">
        <v>2</v>
      </c>
      <c r="L33" s="30">
        <v>4</v>
      </c>
      <c r="M33" s="30">
        <v>3</v>
      </c>
      <c r="N33" s="30">
        <v>3</v>
      </c>
      <c r="O33" s="30">
        <v>4</v>
      </c>
      <c r="P33" s="30">
        <v>3</v>
      </c>
      <c r="Q33" s="30">
        <v>3</v>
      </c>
      <c r="R33" s="30">
        <v>3</v>
      </c>
      <c r="S33" s="30">
        <v>3</v>
      </c>
      <c r="T33" s="30">
        <v>2</v>
      </c>
      <c r="U33" s="30">
        <v>3</v>
      </c>
      <c r="V33" s="30">
        <v>4</v>
      </c>
      <c r="W33" s="30">
        <v>3</v>
      </c>
      <c r="X33" s="30">
        <v>2</v>
      </c>
      <c r="Y33" s="30">
        <v>2</v>
      </c>
      <c r="Z33" s="30">
        <v>3</v>
      </c>
      <c r="AA33" s="30">
        <v>8</v>
      </c>
      <c r="AB33" s="30">
        <v>5</v>
      </c>
      <c r="AC33" s="30">
        <v>6</v>
      </c>
      <c r="AD33" s="30">
        <v>7</v>
      </c>
      <c r="AE33" s="30">
        <v>4</v>
      </c>
      <c r="AF33" s="30">
        <v>3</v>
      </c>
      <c r="AG33" s="30">
        <v>3</v>
      </c>
      <c r="AH33" s="30">
        <v>5</v>
      </c>
      <c r="AI33" s="30">
        <v>2</v>
      </c>
      <c r="AJ33" s="30">
        <v>4</v>
      </c>
      <c r="AK33" s="30">
        <v>5</v>
      </c>
      <c r="AL33" s="30">
        <v>4</v>
      </c>
      <c r="AM33" s="30">
        <v>8</v>
      </c>
      <c r="AN33" s="30">
        <v>5</v>
      </c>
      <c r="AO33" s="30">
        <v>3</v>
      </c>
      <c r="AP33" s="30">
        <v>4</v>
      </c>
      <c r="AQ33" s="30">
        <v>5</v>
      </c>
      <c r="AR33" s="30">
        <v>4</v>
      </c>
      <c r="AS33" s="30">
        <v>11</v>
      </c>
      <c r="AT33" s="30">
        <v>4</v>
      </c>
      <c r="AU33" s="30">
        <v>51</v>
      </c>
    </row>
    <row r="34" spans="1:47" ht="12.75">
      <c r="A34" s="1" t="s">
        <v>387</v>
      </c>
      <c r="B34" s="30">
        <v>31940</v>
      </c>
      <c r="C34" s="30">
        <v>0</v>
      </c>
      <c r="D34" s="30">
        <v>1987</v>
      </c>
      <c r="E34" s="31">
        <v>45224.789594907408</v>
      </c>
      <c r="F34" s="32" t="s">
        <v>83</v>
      </c>
      <c r="G34" s="30">
        <v>4</v>
      </c>
      <c r="H34" s="30">
        <v>3</v>
      </c>
      <c r="I34" s="30">
        <v>1</v>
      </c>
      <c r="J34" s="30">
        <v>2</v>
      </c>
      <c r="K34" s="30">
        <v>4</v>
      </c>
      <c r="L34" s="30">
        <v>1</v>
      </c>
      <c r="M34" s="30">
        <v>4</v>
      </c>
      <c r="N34" s="30">
        <v>4</v>
      </c>
      <c r="O34" s="30">
        <v>2</v>
      </c>
      <c r="P34" s="30">
        <v>3</v>
      </c>
      <c r="Q34" s="30">
        <v>3</v>
      </c>
      <c r="R34" s="30">
        <v>3</v>
      </c>
      <c r="S34" s="30">
        <v>3</v>
      </c>
      <c r="T34" s="30">
        <v>2</v>
      </c>
      <c r="U34" s="30">
        <v>2</v>
      </c>
      <c r="V34" s="30">
        <v>3</v>
      </c>
      <c r="W34" s="30">
        <v>3</v>
      </c>
      <c r="X34" s="30">
        <v>1</v>
      </c>
      <c r="Y34" s="30">
        <v>4</v>
      </c>
      <c r="Z34" s="30">
        <v>2</v>
      </c>
      <c r="AA34" s="30">
        <v>5</v>
      </c>
      <c r="AB34" s="30">
        <v>7</v>
      </c>
      <c r="AC34" s="30">
        <v>6</v>
      </c>
      <c r="AD34" s="30">
        <v>5</v>
      </c>
      <c r="AE34" s="30">
        <v>2</v>
      </c>
      <c r="AF34" s="30">
        <v>2</v>
      </c>
      <c r="AG34" s="30">
        <v>4</v>
      </c>
      <c r="AH34" s="30">
        <v>3</v>
      </c>
      <c r="AI34" s="30">
        <v>4</v>
      </c>
      <c r="AJ34" s="30">
        <v>4</v>
      </c>
      <c r="AK34" s="30">
        <v>5</v>
      </c>
      <c r="AL34" s="30">
        <v>3</v>
      </c>
      <c r="AM34" s="30">
        <v>3</v>
      </c>
      <c r="AN34" s="30">
        <v>4</v>
      </c>
      <c r="AO34" s="30">
        <v>5</v>
      </c>
      <c r="AP34" s="30">
        <v>5</v>
      </c>
      <c r="AQ34" s="30">
        <v>5</v>
      </c>
      <c r="AR34" s="30">
        <v>2</v>
      </c>
      <c r="AS34" s="30">
        <v>17</v>
      </c>
      <c r="AT34" s="30">
        <v>3</v>
      </c>
      <c r="AU34" s="30">
        <v>36</v>
      </c>
    </row>
    <row r="35" spans="1:47" ht="12.75">
      <c r="A35" s="1" t="s">
        <v>387</v>
      </c>
      <c r="B35" s="30">
        <v>31573</v>
      </c>
      <c r="C35" s="30">
        <v>0</v>
      </c>
      <c r="D35" s="30">
        <v>1988</v>
      </c>
      <c r="E35" s="31">
        <v>45225.648993055554</v>
      </c>
      <c r="F35" s="32" t="s">
        <v>83</v>
      </c>
      <c r="G35" s="30">
        <v>2</v>
      </c>
      <c r="H35" s="30">
        <v>3</v>
      </c>
      <c r="I35" s="30">
        <v>3</v>
      </c>
      <c r="J35" s="30">
        <v>1</v>
      </c>
      <c r="K35" s="30">
        <v>3</v>
      </c>
      <c r="L35" s="30">
        <v>4</v>
      </c>
      <c r="M35" s="30">
        <v>2</v>
      </c>
      <c r="N35" s="30">
        <v>2</v>
      </c>
      <c r="O35" s="30">
        <v>1</v>
      </c>
      <c r="P35" s="30">
        <v>3</v>
      </c>
      <c r="Q35" s="30">
        <v>3</v>
      </c>
      <c r="R35" s="30">
        <v>3</v>
      </c>
      <c r="S35" s="30">
        <v>1</v>
      </c>
      <c r="T35" s="30">
        <v>3</v>
      </c>
      <c r="U35" s="30">
        <v>3</v>
      </c>
      <c r="V35" s="30">
        <v>1</v>
      </c>
      <c r="W35" s="30">
        <v>2</v>
      </c>
      <c r="X35" s="30">
        <v>3</v>
      </c>
      <c r="Y35" s="30">
        <v>4</v>
      </c>
      <c r="Z35" s="30">
        <v>4</v>
      </c>
      <c r="AA35" s="30">
        <v>8</v>
      </c>
      <c r="AB35" s="30">
        <v>4</v>
      </c>
      <c r="AC35" s="30">
        <v>4</v>
      </c>
      <c r="AD35" s="30">
        <v>3</v>
      </c>
      <c r="AE35" s="30">
        <v>3</v>
      </c>
      <c r="AF35" s="30">
        <v>3</v>
      </c>
      <c r="AG35" s="30">
        <v>4</v>
      </c>
      <c r="AH35" s="30">
        <v>3</v>
      </c>
      <c r="AI35" s="30">
        <v>3</v>
      </c>
      <c r="AJ35" s="30">
        <v>4</v>
      </c>
      <c r="AK35" s="30">
        <v>4</v>
      </c>
      <c r="AL35" s="30">
        <v>2</v>
      </c>
      <c r="AM35" s="30">
        <v>4</v>
      </c>
      <c r="AN35" s="30">
        <v>13</v>
      </c>
      <c r="AO35" s="30">
        <v>2</v>
      </c>
      <c r="AP35" s="30">
        <v>3</v>
      </c>
      <c r="AQ35" s="30">
        <v>30</v>
      </c>
      <c r="AR35" s="30">
        <v>10</v>
      </c>
      <c r="AS35" s="30">
        <v>7</v>
      </c>
      <c r="AT35" s="30">
        <v>4</v>
      </c>
      <c r="AU35" s="30">
        <v>20</v>
      </c>
    </row>
    <row r="36" spans="1:47" ht="12.75">
      <c r="A36" s="1" t="s">
        <v>387</v>
      </c>
      <c r="B36" s="30">
        <v>31629</v>
      </c>
      <c r="C36" s="30">
        <v>0</v>
      </c>
      <c r="D36" s="30">
        <v>1989</v>
      </c>
      <c r="E36" s="31">
        <v>45224.435300925928</v>
      </c>
      <c r="F36" s="32" t="s">
        <v>83</v>
      </c>
      <c r="G36" s="30">
        <v>1</v>
      </c>
      <c r="H36" s="30">
        <v>1</v>
      </c>
      <c r="I36" s="30">
        <v>3</v>
      </c>
      <c r="J36" s="30">
        <v>2</v>
      </c>
      <c r="K36" s="30">
        <v>4</v>
      </c>
      <c r="L36" s="30">
        <v>4</v>
      </c>
      <c r="M36" s="30">
        <v>2</v>
      </c>
      <c r="N36" s="30">
        <v>2</v>
      </c>
      <c r="O36" s="30">
        <v>3</v>
      </c>
      <c r="P36" s="30">
        <v>4</v>
      </c>
      <c r="Q36" s="30">
        <v>3</v>
      </c>
      <c r="R36" s="30">
        <v>3</v>
      </c>
      <c r="S36" s="30">
        <v>4</v>
      </c>
      <c r="T36" s="30">
        <v>3</v>
      </c>
      <c r="U36" s="30">
        <v>3</v>
      </c>
      <c r="V36" s="30">
        <v>2</v>
      </c>
      <c r="W36" s="30">
        <v>4</v>
      </c>
      <c r="X36" s="30">
        <v>3</v>
      </c>
      <c r="Y36" s="30">
        <v>1</v>
      </c>
      <c r="Z36" s="30">
        <v>1</v>
      </c>
      <c r="AA36" s="30">
        <v>4</v>
      </c>
      <c r="AB36" s="30">
        <v>2</v>
      </c>
      <c r="AC36" s="30">
        <v>4</v>
      </c>
      <c r="AD36" s="30">
        <v>3</v>
      </c>
      <c r="AE36" s="30">
        <v>3</v>
      </c>
      <c r="AF36" s="30">
        <v>3</v>
      </c>
      <c r="AG36" s="30">
        <v>3</v>
      </c>
      <c r="AH36" s="30">
        <v>3</v>
      </c>
      <c r="AI36" s="30">
        <v>2</v>
      </c>
      <c r="AJ36" s="30">
        <v>5</v>
      </c>
      <c r="AK36" s="30">
        <v>2</v>
      </c>
      <c r="AL36" s="30">
        <v>3</v>
      </c>
      <c r="AM36" s="30">
        <v>3</v>
      </c>
      <c r="AN36" s="30">
        <v>2</v>
      </c>
      <c r="AO36" s="30">
        <v>4</v>
      </c>
      <c r="AP36" s="30">
        <v>3</v>
      </c>
      <c r="AQ36" s="30">
        <v>4</v>
      </c>
      <c r="AR36" s="30">
        <v>3</v>
      </c>
      <c r="AS36" s="30">
        <v>2</v>
      </c>
      <c r="AT36" s="30">
        <v>3</v>
      </c>
      <c r="AU36" s="30">
        <v>64</v>
      </c>
    </row>
    <row r="37" spans="1:47" ht="12.75">
      <c r="A37" s="1" t="s">
        <v>387</v>
      </c>
      <c r="B37" s="30">
        <v>32792</v>
      </c>
      <c r="C37" s="30">
        <v>0</v>
      </c>
      <c r="D37" s="30">
        <v>1990</v>
      </c>
      <c r="E37" s="31">
        <v>45225.78460648148</v>
      </c>
      <c r="F37" s="32" t="s">
        <v>206</v>
      </c>
      <c r="G37" s="30">
        <v>1</v>
      </c>
      <c r="H37" s="30">
        <v>1</v>
      </c>
      <c r="I37" s="30">
        <v>3</v>
      </c>
      <c r="J37" s="30">
        <v>1</v>
      </c>
      <c r="K37" s="30">
        <v>2</v>
      </c>
      <c r="L37" s="30">
        <v>4</v>
      </c>
      <c r="M37" s="30">
        <v>1</v>
      </c>
      <c r="N37" s="30">
        <v>2</v>
      </c>
      <c r="O37" s="30">
        <v>4</v>
      </c>
      <c r="P37" s="30">
        <v>1</v>
      </c>
      <c r="Q37" s="30">
        <v>3</v>
      </c>
      <c r="R37" s="30">
        <v>4</v>
      </c>
      <c r="S37" s="30">
        <v>3</v>
      </c>
      <c r="T37" s="30">
        <v>1</v>
      </c>
      <c r="U37" s="30">
        <v>4</v>
      </c>
      <c r="V37" s="30">
        <v>1</v>
      </c>
      <c r="W37" s="30">
        <v>1</v>
      </c>
      <c r="X37" s="30">
        <v>2</v>
      </c>
      <c r="Y37" s="30">
        <v>1</v>
      </c>
      <c r="Z37" s="30">
        <v>2</v>
      </c>
      <c r="AA37" s="30">
        <v>5</v>
      </c>
      <c r="AB37" s="30">
        <v>4</v>
      </c>
      <c r="AC37" s="30">
        <v>5</v>
      </c>
      <c r="AD37" s="30">
        <v>2</v>
      </c>
      <c r="AE37" s="30">
        <v>3</v>
      </c>
      <c r="AF37" s="30">
        <v>4</v>
      </c>
      <c r="AG37" s="30">
        <v>3</v>
      </c>
      <c r="AH37" s="30">
        <v>4</v>
      </c>
      <c r="AI37" s="30">
        <v>5</v>
      </c>
      <c r="AJ37" s="30">
        <v>2</v>
      </c>
      <c r="AK37" s="30">
        <v>5</v>
      </c>
      <c r="AL37" s="30">
        <v>6</v>
      </c>
      <c r="AM37" s="30">
        <v>5</v>
      </c>
      <c r="AN37" s="30">
        <v>3</v>
      </c>
      <c r="AO37" s="30">
        <v>6</v>
      </c>
      <c r="AP37" s="30">
        <v>10</v>
      </c>
      <c r="AQ37" s="30">
        <v>3</v>
      </c>
      <c r="AR37" s="30">
        <v>4</v>
      </c>
      <c r="AS37" s="30">
        <v>5</v>
      </c>
      <c r="AT37" s="30">
        <v>5</v>
      </c>
      <c r="AU37" s="30">
        <v>5</v>
      </c>
    </row>
    <row r="38" spans="1:47" ht="12.75">
      <c r="A38" s="1" t="s">
        <v>387</v>
      </c>
      <c r="B38" s="30">
        <v>31228</v>
      </c>
      <c r="C38" s="30">
        <v>1</v>
      </c>
      <c r="D38" s="30">
        <v>1991</v>
      </c>
      <c r="E38" s="31">
        <v>45223.858946759261</v>
      </c>
      <c r="F38" s="32" t="s">
        <v>148</v>
      </c>
      <c r="G38" s="30">
        <v>3</v>
      </c>
      <c r="H38" s="30">
        <v>3</v>
      </c>
      <c r="I38" s="30">
        <v>3</v>
      </c>
      <c r="J38" s="30">
        <v>3</v>
      </c>
      <c r="K38" s="30">
        <v>4</v>
      </c>
      <c r="L38" s="30">
        <v>4</v>
      </c>
      <c r="M38" s="30">
        <v>3</v>
      </c>
      <c r="N38" s="30">
        <v>2</v>
      </c>
      <c r="O38" s="30">
        <v>1</v>
      </c>
      <c r="P38" s="30">
        <v>2</v>
      </c>
      <c r="Q38" s="30">
        <v>3</v>
      </c>
      <c r="R38" s="30">
        <v>4</v>
      </c>
      <c r="S38" s="30">
        <v>3</v>
      </c>
      <c r="T38" s="30">
        <v>2</v>
      </c>
      <c r="U38" s="30">
        <v>3</v>
      </c>
      <c r="V38" s="30">
        <v>2</v>
      </c>
      <c r="W38" s="30">
        <v>4</v>
      </c>
      <c r="X38" s="30">
        <v>1</v>
      </c>
      <c r="Y38" s="30">
        <v>1</v>
      </c>
      <c r="Z38" s="30">
        <v>3</v>
      </c>
      <c r="AA38" s="30">
        <v>47</v>
      </c>
      <c r="AB38" s="30">
        <v>26</v>
      </c>
      <c r="AC38" s="30">
        <v>14</v>
      </c>
      <c r="AD38" s="30">
        <v>8</v>
      </c>
      <c r="AE38" s="30">
        <v>4</v>
      </c>
      <c r="AF38" s="30">
        <v>5</v>
      </c>
      <c r="AG38" s="30">
        <v>4</v>
      </c>
      <c r="AH38" s="30">
        <v>24</v>
      </c>
      <c r="AI38" s="30">
        <v>7</v>
      </c>
      <c r="AJ38" s="30">
        <v>10</v>
      </c>
      <c r="AK38" s="30">
        <v>5</v>
      </c>
      <c r="AL38" s="30">
        <v>5</v>
      </c>
      <c r="AM38" s="30">
        <v>4</v>
      </c>
      <c r="AN38" s="30">
        <v>8</v>
      </c>
      <c r="AO38" s="30">
        <v>9</v>
      </c>
      <c r="AP38" s="30">
        <v>7</v>
      </c>
      <c r="AQ38" s="30">
        <v>17</v>
      </c>
      <c r="AR38" s="30">
        <v>8</v>
      </c>
      <c r="AS38" s="30">
        <v>10</v>
      </c>
      <c r="AT38" s="30">
        <v>13</v>
      </c>
      <c r="AU38" s="30">
        <v>62</v>
      </c>
    </row>
    <row r="39" spans="1:47" ht="12.75">
      <c r="A39" s="1" t="s">
        <v>387</v>
      </c>
      <c r="B39" s="30">
        <v>34742</v>
      </c>
      <c r="C39" s="30">
        <v>0</v>
      </c>
      <c r="D39" s="30">
        <v>1992</v>
      </c>
      <c r="E39" s="31">
        <v>45233.365532407406</v>
      </c>
      <c r="F39" s="32" t="s">
        <v>285</v>
      </c>
      <c r="G39" s="30">
        <v>3</v>
      </c>
      <c r="H39" s="30">
        <v>3</v>
      </c>
      <c r="I39" s="30">
        <v>2</v>
      </c>
      <c r="J39" s="30">
        <v>1</v>
      </c>
      <c r="K39" s="30">
        <v>4</v>
      </c>
      <c r="L39" s="30">
        <v>4</v>
      </c>
      <c r="M39" s="30">
        <v>2</v>
      </c>
      <c r="N39" s="30">
        <v>2</v>
      </c>
      <c r="O39" s="30">
        <v>4</v>
      </c>
      <c r="P39" s="30">
        <v>2</v>
      </c>
      <c r="Q39" s="30">
        <v>2</v>
      </c>
      <c r="R39" s="30">
        <v>3</v>
      </c>
      <c r="S39" s="30">
        <v>4</v>
      </c>
      <c r="T39" s="30">
        <v>2</v>
      </c>
      <c r="U39" s="30">
        <v>2</v>
      </c>
      <c r="V39" s="30">
        <v>3</v>
      </c>
      <c r="W39" s="30">
        <v>3</v>
      </c>
      <c r="X39" s="30">
        <v>3</v>
      </c>
      <c r="Y39" s="30">
        <v>1</v>
      </c>
      <c r="Z39" s="30">
        <v>1</v>
      </c>
      <c r="AA39" s="30">
        <v>5</v>
      </c>
      <c r="AB39" s="30">
        <v>5</v>
      </c>
      <c r="AC39" s="30">
        <v>9</v>
      </c>
      <c r="AD39" s="30">
        <v>4</v>
      </c>
      <c r="AE39" s="30">
        <v>5</v>
      </c>
      <c r="AF39" s="30">
        <v>2</v>
      </c>
      <c r="AG39" s="30">
        <v>10</v>
      </c>
      <c r="AH39" s="30">
        <v>3</v>
      </c>
      <c r="AI39" s="30">
        <v>5</v>
      </c>
      <c r="AJ39" s="30">
        <v>6</v>
      </c>
      <c r="AK39" s="30">
        <v>5</v>
      </c>
      <c r="AL39" s="30">
        <v>3</v>
      </c>
      <c r="AM39" s="30">
        <v>3</v>
      </c>
      <c r="AN39" s="30">
        <v>10</v>
      </c>
      <c r="AO39" s="30">
        <v>3</v>
      </c>
      <c r="AP39" s="30">
        <v>4</v>
      </c>
      <c r="AQ39" s="30">
        <v>4</v>
      </c>
      <c r="AR39" s="30">
        <v>3</v>
      </c>
      <c r="AS39" s="30">
        <v>3</v>
      </c>
      <c r="AT39" s="30">
        <v>3</v>
      </c>
      <c r="AU39" s="30">
        <v>59</v>
      </c>
    </row>
    <row r="40" spans="1:47" ht="12.75">
      <c r="A40" s="1" t="s">
        <v>387</v>
      </c>
      <c r="B40" s="30">
        <v>32562</v>
      </c>
      <c r="C40" s="30">
        <v>0</v>
      </c>
      <c r="D40" s="30">
        <v>1992</v>
      </c>
      <c r="E40" s="31">
        <v>45225.55773148148</v>
      </c>
      <c r="F40" s="32" t="s">
        <v>200</v>
      </c>
      <c r="G40" s="30">
        <v>4</v>
      </c>
      <c r="H40" s="30">
        <v>4</v>
      </c>
      <c r="I40" s="30">
        <v>2</v>
      </c>
      <c r="J40" s="30">
        <v>1</v>
      </c>
      <c r="K40" s="30">
        <v>4</v>
      </c>
      <c r="L40" s="30">
        <v>4</v>
      </c>
      <c r="M40" s="30">
        <v>4</v>
      </c>
      <c r="N40" s="30">
        <v>4</v>
      </c>
      <c r="O40" s="30">
        <v>3</v>
      </c>
      <c r="P40" s="30">
        <v>4</v>
      </c>
      <c r="Q40" s="30">
        <v>1</v>
      </c>
      <c r="R40" s="30">
        <v>3</v>
      </c>
      <c r="S40" s="30">
        <v>4</v>
      </c>
      <c r="T40" s="30">
        <v>1</v>
      </c>
      <c r="U40" s="30">
        <v>1</v>
      </c>
      <c r="V40" s="30">
        <v>4</v>
      </c>
      <c r="W40" s="30">
        <v>4</v>
      </c>
      <c r="X40" s="30">
        <v>2</v>
      </c>
      <c r="Y40" s="30">
        <v>2</v>
      </c>
      <c r="Z40" s="30">
        <v>2</v>
      </c>
      <c r="AA40" s="30">
        <v>6</v>
      </c>
      <c r="AB40" s="30">
        <v>7</v>
      </c>
      <c r="AC40" s="30">
        <v>3</v>
      </c>
      <c r="AD40" s="30">
        <v>5</v>
      </c>
      <c r="AE40" s="30">
        <v>2</v>
      </c>
      <c r="AF40" s="30">
        <v>3</v>
      </c>
      <c r="AG40" s="30">
        <v>4</v>
      </c>
      <c r="AH40" s="30">
        <v>4</v>
      </c>
      <c r="AI40" s="30">
        <v>10</v>
      </c>
      <c r="AJ40" s="30">
        <v>4</v>
      </c>
      <c r="AK40" s="30">
        <v>6</v>
      </c>
      <c r="AL40" s="30">
        <v>5</v>
      </c>
      <c r="AM40" s="30">
        <v>2</v>
      </c>
      <c r="AN40" s="30">
        <v>7</v>
      </c>
      <c r="AO40" s="30">
        <v>2</v>
      </c>
      <c r="AP40" s="30">
        <v>5</v>
      </c>
      <c r="AQ40" s="30">
        <v>24</v>
      </c>
      <c r="AR40" s="30">
        <v>3</v>
      </c>
      <c r="AS40" s="30">
        <v>5</v>
      </c>
      <c r="AT40" s="30">
        <v>2</v>
      </c>
      <c r="AU40" s="30">
        <v>30</v>
      </c>
    </row>
    <row r="41" spans="1:47" ht="12.75">
      <c r="A41" s="1" t="s">
        <v>387</v>
      </c>
      <c r="B41" s="30">
        <v>33392</v>
      </c>
      <c r="C41" s="30">
        <v>0</v>
      </c>
      <c r="D41" s="30">
        <v>1992</v>
      </c>
      <c r="E41" s="31">
        <v>45227.801469907405</v>
      </c>
      <c r="F41" s="32" t="s">
        <v>225</v>
      </c>
      <c r="G41" s="30">
        <v>2</v>
      </c>
      <c r="H41" s="30">
        <v>2</v>
      </c>
      <c r="I41" s="30">
        <v>2</v>
      </c>
      <c r="J41" s="30">
        <v>4</v>
      </c>
      <c r="K41" s="30">
        <v>2</v>
      </c>
      <c r="L41" s="30">
        <v>4</v>
      </c>
      <c r="M41" s="30">
        <v>3</v>
      </c>
      <c r="N41" s="30">
        <v>2</v>
      </c>
      <c r="O41" s="30">
        <v>2</v>
      </c>
      <c r="P41" s="30">
        <v>2</v>
      </c>
      <c r="Q41" s="30">
        <v>3</v>
      </c>
      <c r="R41" s="30">
        <v>3</v>
      </c>
      <c r="S41" s="30">
        <v>1</v>
      </c>
      <c r="T41" s="30">
        <v>2</v>
      </c>
      <c r="U41" s="30">
        <v>3</v>
      </c>
      <c r="V41" s="30">
        <v>2</v>
      </c>
      <c r="W41" s="30">
        <v>3</v>
      </c>
      <c r="X41" s="30">
        <v>3</v>
      </c>
      <c r="Y41" s="30">
        <v>1</v>
      </c>
      <c r="Z41" s="30">
        <v>4</v>
      </c>
      <c r="AA41" s="30">
        <v>6</v>
      </c>
      <c r="AB41" s="30">
        <v>4</v>
      </c>
      <c r="AC41" s="30">
        <v>5</v>
      </c>
      <c r="AD41" s="30">
        <v>5</v>
      </c>
      <c r="AE41" s="30">
        <v>4</v>
      </c>
      <c r="AF41" s="30">
        <v>3</v>
      </c>
      <c r="AG41" s="30">
        <v>6</v>
      </c>
      <c r="AH41" s="30">
        <v>4</v>
      </c>
      <c r="AI41" s="30">
        <v>4</v>
      </c>
      <c r="AJ41" s="30">
        <v>3</v>
      </c>
      <c r="AK41" s="30">
        <v>5</v>
      </c>
      <c r="AL41" s="30">
        <v>3</v>
      </c>
      <c r="AM41" s="30">
        <v>5</v>
      </c>
      <c r="AN41" s="30">
        <v>4</v>
      </c>
      <c r="AO41" s="30">
        <v>4</v>
      </c>
      <c r="AP41" s="30">
        <v>5</v>
      </c>
      <c r="AQ41" s="30">
        <v>5</v>
      </c>
      <c r="AR41" s="30">
        <v>4</v>
      </c>
      <c r="AS41" s="30">
        <v>5</v>
      </c>
      <c r="AT41" s="30">
        <v>10</v>
      </c>
      <c r="AU41" s="30">
        <v>18</v>
      </c>
    </row>
    <row r="42" spans="1:47" ht="12.75">
      <c r="A42" s="1" t="s">
        <v>387</v>
      </c>
      <c r="B42" s="30">
        <v>34844</v>
      </c>
      <c r="C42" s="30">
        <v>0</v>
      </c>
      <c r="D42" s="30">
        <v>1992</v>
      </c>
      <c r="E42" s="31">
        <v>45233.993541666663</v>
      </c>
      <c r="F42" s="32" t="s">
        <v>83</v>
      </c>
      <c r="G42" s="30">
        <v>2</v>
      </c>
      <c r="H42" s="30">
        <v>2</v>
      </c>
      <c r="I42" s="30">
        <v>4</v>
      </c>
      <c r="J42" s="30">
        <v>1</v>
      </c>
      <c r="K42" s="30">
        <v>2</v>
      </c>
      <c r="L42" s="30">
        <v>4</v>
      </c>
      <c r="M42" s="30">
        <v>2</v>
      </c>
      <c r="N42" s="30">
        <v>2</v>
      </c>
      <c r="O42" s="30">
        <v>3</v>
      </c>
      <c r="P42" s="30">
        <v>3</v>
      </c>
      <c r="Q42" s="30">
        <v>2</v>
      </c>
      <c r="R42" s="30">
        <v>4</v>
      </c>
      <c r="S42" s="30">
        <v>4</v>
      </c>
      <c r="T42" s="30">
        <v>2</v>
      </c>
      <c r="U42" s="30">
        <v>3</v>
      </c>
      <c r="V42" s="30">
        <v>1</v>
      </c>
      <c r="W42" s="30">
        <v>2</v>
      </c>
      <c r="X42" s="30">
        <v>3</v>
      </c>
      <c r="Y42" s="30">
        <v>1</v>
      </c>
      <c r="Z42" s="30">
        <v>1</v>
      </c>
      <c r="AA42" s="30">
        <v>4</v>
      </c>
      <c r="AB42" s="30">
        <v>3</v>
      </c>
      <c r="AC42" s="30">
        <v>5</v>
      </c>
      <c r="AD42" s="30">
        <v>2</v>
      </c>
      <c r="AE42" s="30">
        <v>2</v>
      </c>
      <c r="AF42" s="30">
        <v>3</v>
      </c>
      <c r="AG42" s="30">
        <v>2</v>
      </c>
      <c r="AH42" s="30">
        <v>4</v>
      </c>
      <c r="AI42" s="30">
        <v>6</v>
      </c>
      <c r="AJ42" s="30">
        <v>3</v>
      </c>
      <c r="AK42" s="30">
        <v>3</v>
      </c>
      <c r="AL42" s="30">
        <v>2</v>
      </c>
      <c r="AM42" s="30">
        <v>2</v>
      </c>
      <c r="AN42" s="30">
        <v>5</v>
      </c>
      <c r="AO42" s="30">
        <v>2</v>
      </c>
      <c r="AP42" s="30">
        <v>3</v>
      </c>
      <c r="AQ42" s="30">
        <v>3</v>
      </c>
      <c r="AR42" s="30">
        <v>1</v>
      </c>
      <c r="AS42" s="30">
        <v>3</v>
      </c>
      <c r="AT42" s="30">
        <v>3</v>
      </c>
      <c r="AU42" s="30">
        <v>14</v>
      </c>
    </row>
    <row r="43" spans="1:47" ht="12.75">
      <c r="A43" s="1" t="s">
        <v>387</v>
      </c>
      <c r="B43" s="30">
        <v>34609</v>
      </c>
      <c r="C43" s="30">
        <v>0</v>
      </c>
      <c r="D43" s="30">
        <v>1993</v>
      </c>
      <c r="E43" s="31">
        <v>45231.985729166663</v>
      </c>
      <c r="F43" s="32" t="s">
        <v>281</v>
      </c>
      <c r="G43" s="30">
        <v>3</v>
      </c>
      <c r="H43" s="30">
        <v>4</v>
      </c>
      <c r="I43" s="30">
        <v>1</v>
      </c>
      <c r="J43" s="30">
        <v>4</v>
      </c>
      <c r="K43" s="30">
        <v>4</v>
      </c>
      <c r="L43" s="30">
        <v>2</v>
      </c>
      <c r="M43" s="30">
        <v>3</v>
      </c>
      <c r="N43" s="30">
        <v>3</v>
      </c>
      <c r="O43" s="30">
        <v>1</v>
      </c>
      <c r="P43" s="30">
        <v>4</v>
      </c>
      <c r="Q43" s="30">
        <v>3</v>
      </c>
      <c r="R43" s="30">
        <v>3</v>
      </c>
      <c r="S43" s="30">
        <v>3</v>
      </c>
      <c r="T43" s="30">
        <v>2</v>
      </c>
      <c r="U43" s="30">
        <v>2</v>
      </c>
      <c r="V43" s="30">
        <v>4</v>
      </c>
      <c r="W43" s="30">
        <v>2</v>
      </c>
      <c r="X43" s="30">
        <v>1</v>
      </c>
      <c r="Y43" s="30">
        <v>2</v>
      </c>
      <c r="Z43" s="30">
        <v>1</v>
      </c>
      <c r="AA43" s="30">
        <v>5</v>
      </c>
      <c r="AB43" s="30">
        <v>1</v>
      </c>
      <c r="AC43" s="30">
        <v>3</v>
      </c>
      <c r="AD43" s="30">
        <v>1</v>
      </c>
      <c r="AE43" s="30">
        <v>1</v>
      </c>
      <c r="AF43" s="30">
        <v>3</v>
      </c>
      <c r="AG43" s="30">
        <v>1</v>
      </c>
      <c r="AH43" s="30">
        <v>2</v>
      </c>
      <c r="AI43" s="30">
        <v>1</v>
      </c>
      <c r="AJ43" s="30">
        <v>2</v>
      </c>
      <c r="AK43" s="30">
        <v>1</v>
      </c>
      <c r="AL43" s="30">
        <v>2</v>
      </c>
      <c r="AM43" s="30">
        <v>2</v>
      </c>
      <c r="AN43" s="30">
        <v>2</v>
      </c>
      <c r="AO43" s="30">
        <v>3</v>
      </c>
      <c r="AP43" s="30">
        <v>2</v>
      </c>
      <c r="AQ43" s="30">
        <v>2</v>
      </c>
      <c r="AR43" s="30">
        <v>2</v>
      </c>
      <c r="AS43" s="30">
        <v>2</v>
      </c>
      <c r="AT43" s="30">
        <v>3</v>
      </c>
      <c r="AU43" s="30">
        <v>43</v>
      </c>
    </row>
    <row r="44" spans="1:47" ht="12.75">
      <c r="A44" s="1" t="s">
        <v>387</v>
      </c>
      <c r="B44" s="30">
        <v>34741</v>
      </c>
      <c r="C44" s="30">
        <v>1</v>
      </c>
      <c r="D44" s="30">
        <v>1994</v>
      </c>
      <c r="E44" s="31">
        <v>45233.374039351853</v>
      </c>
      <c r="F44" s="32" t="s">
        <v>286</v>
      </c>
      <c r="G44" s="30">
        <v>2</v>
      </c>
      <c r="H44" s="30">
        <v>1</v>
      </c>
      <c r="I44" s="30">
        <v>2</v>
      </c>
      <c r="J44" s="30">
        <v>1</v>
      </c>
      <c r="K44" s="30">
        <v>1</v>
      </c>
      <c r="L44" s="30">
        <v>4</v>
      </c>
      <c r="M44" s="30">
        <v>1</v>
      </c>
      <c r="N44" s="30">
        <v>2</v>
      </c>
      <c r="O44" s="30">
        <v>2</v>
      </c>
      <c r="P44" s="30">
        <v>1</v>
      </c>
      <c r="Q44" s="30">
        <v>2</v>
      </c>
      <c r="R44" s="30">
        <v>3</v>
      </c>
      <c r="S44" s="30">
        <v>2</v>
      </c>
      <c r="T44" s="30">
        <v>2</v>
      </c>
      <c r="U44" s="30">
        <v>3</v>
      </c>
      <c r="V44" s="30">
        <v>2</v>
      </c>
      <c r="W44" s="30">
        <v>3</v>
      </c>
      <c r="X44" s="30">
        <v>4</v>
      </c>
      <c r="Y44" s="30">
        <v>1</v>
      </c>
      <c r="Z44" s="30">
        <v>4</v>
      </c>
      <c r="AA44" s="30">
        <v>8</v>
      </c>
      <c r="AB44" s="30">
        <v>8</v>
      </c>
      <c r="AC44" s="30">
        <v>6</v>
      </c>
      <c r="AD44" s="30">
        <v>6</v>
      </c>
      <c r="AE44" s="30">
        <v>5</v>
      </c>
      <c r="AF44" s="30">
        <v>4</v>
      </c>
      <c r="AG44" s="30">
        <v>5</v>
      </c>
      <c r="AH44" s="30">
        <v>32</v>
      </c>
      <c r="AI44" s="30">
        <v>6</v>
      </c>
      <c r="AJ44" s="30">
        <v>20</v>
      </c>
      <c r="AK44" s="30">
        <v>122</v>
      </c>
      <c r="AL44" s="30">
        <v>9</v>
      </c>
      <c r="AM44" s="30">
        <v>6</v>
      </c>
      <c r="AN44" s="30">
        <v>23</v>
      </c>
      <c r="AO44" s="30">
        <v>16</v>
      </c>
      <c r="AP44" s="30">
        <v>9</v>
      </c>
      <c r="AQ44" s="30">
        <v>31</v>
      </c>
      <c r="AR44" s="30">
        <v>11</v>
      </c>
      <c r="AS44" s="30">
        <v>8</v>
      </c>
      <c r="AT44" s="30">
        <v>14</v>
      </c>
      <c r="AU44" s="30">
        <v>5</v>
      </c>
    </row>
    <row r="45" spans="1:47" ht="12.75">
      <c r="A45" s="1" t="s">
        <v>387</v>
      </c>
      <c r="B45" s="30">
        <v>31827</v>
      </c>
      <c r="C45" s="30">
        <v>1</v>
      </c>
      <c r="D45" s="30">
        <v>1995</v>
      </c>
      <c r="E45" s="31">
        <v>45224.679652777777</v>
      </c>
      <c r="F45" s="32" t="s">
        <v>181</v>
      </c>
      <c r="G45" s="30">
        <v>4</v>
      </c>
      <c r="H45" s="30">
        <v>4</v>
      </c>
      <c r="I45" s="30">
        <v>1</v>
      </c>
      <c r="J45" s="30">
        <v>1</v>
      </c>
      <c r="K45" s="30">
        <v>4</v>
      </c>
      <c r="L45" s="30">
        <v>4</v>
      </c>
      <c r="M45" s="30">
        <v>4</v>
      </c>
      <c r="N45" s="30">
        <v>4</v>
      </c>
      <c r="O45" s="30">
        <v>1</v>
      </c>
      <c r="P45" s="30">
        <v>1</v>
      </c>
      <c r="Q45" s="30">
        <v>4</v>
      </c>
      <c r="R45" s="30">
        <v>2</v>
      </c>
      <c r="S45" s="30">
        <v>1</v>
      </c>
      <c r="T45" s="30">
        <v>1</v>
      </c>
      <c r="U45" s="30">
        <v>3</v>
      </c>
      <c r="V45" s="30">
        <v>4</v>
      </c>
      <c r="W45" s="30">
        <v>4</v>
      </c>
      <c r="X45" s="30">
        <v>1</v>
      </c>
      <c r="Y45" s="30">
        <v>2</v>
      </c>
      <c r="Z45" s="30">
        <v>4</v>
      </c>
      <c r="AA45" s="30">
        <v>15</v>
      </c>
      <c r="AB45" s="30">
        <v>6</v>
      </c>
      <c r="AC45" s="30">
        <v>4</v>
      </c>
      <c r="AD45" s="30">
        <v>3</v>
      </c>
      <c r="AE45" s="30">
        <v>3</v>
      </c>
      <c r="AF45" s="30">
        <v>2</v>
      </c>
      <c r="AG45" s="30">
        <v>3</v>
      </c>
      <c r="AH45" s="30">
        <v>3</v>
      </c>
      <c r="AI45" s="30">
        <v>2</v>
      </c>
      <c r="AJ45" s="30">
        <v>3</v>
      </c>
      <c r="AK45" s="30">
        <v>2</v>
      </c>
      <c r="AL45" s="30">
        <v>4</v>
      </c>
      <c r="AM45" s="30">
        <v>6</v>
      </c>
      <c r="AN45" s="30">
        <v>5</v>
      </c>
      <c r="AO45" s="30">
        <v>4</v>
      </c>
      <c r="AP45" s="30">
        <v>3</v>
      </c>
      <c r="AQ45" s="30">
        <v>4</v>
      </c>
      <c r="AR45" s="30">
        <v>5</v>
      </c>
      <c r="AS45" s="30">
        <v>6</v>
      </c>
      <c r="AT45" s="30">
        <v>4</v>
      </c>
      <c r="AU45" s="30">
        <v>82</v>
      </c>
    </row>
    <row r="46" spans="1:47" ht="12.75">
      <c r="A46" s="1" t="s">
        <v>387</v>
      </c>
      <c r="B46" s="30">
        <v>31708</v>
      </c>
      <c r="C46" s="30">
        <v>0</v>
      </c>
      <c r="D46" s="30">
        <v>1995</v>
      </c>
      <c r="E46" s="31">
        <v>45224.51390046296</v>
      </c>
      <c r="F46" s="32" t="s">
        <v>177</v>
      </c>
      <c r="G46" s="30">
        <v>1</v>
      </c>
      <c r="H46" s="30">
        <v>3</v>
      </c>
      <c r="I46" s="30">
        <v>1</v>
      </c>
      <c r="J46" s="30">
        <v>1</v>
      </c>
      <c r="K46" s="30">
        <v>2</v>
      </c>
      <c r="L46" s="30">
        <v>4</v>
      </c>
      <c r="M46" s="30">
        <v>3</v>
      </c>
      <c r="N46" s="30">
        <v>3</v>
      </c>
      <c r="O46" s="30">
        <v>4</v>
      </c>
      <c r="P46" s="30">
        <v>2</v>
      </c>
      <c r="Q46" s="30">
        <v>3</v>
      </c>
      <c r="R46" s="30">
        <v>3</v>
      </c>
      <c r="S46" s="30">
        <v>4</v>
      </c>
      <c r="T46" s="30">
        <v>1</v>
      </c>
      <c r="U46" s="30">
        <v>2</v>
      </c>
      <c r="V46" s="30">
        <v>4</v>
      </c>
      <c r="W46" s="30">
        <v>4</v>
      </c>
      <c r="X46" s="30">
        <v>3</v>
      </c>
      <c r="Y46" s="30">
        <v>1</v>
      </c>
      <c r="Z46" s="30">
        <v>1</v>
      </c>
      <c r="AA46" s="30">
        <v>5</v>
      </c>
      <c r="AB46" s="30">
        <v>4</v>
      </c>
      <c r="AC46" s="30">
        <v>3</v>
      </c>
      <c r="AD46" s="30">
        <v>3</v>
      </c>
      <c r="AE46" s="30">
        <v>2</v>
      </c>
      <c r="AF46" s="30">
        <v>1</v>
      </c>
      <c r="AG46" s="30">
        <v>3</v>
      </c>
      <c r="AH46" s="30">
        <v>3</v>
      </c>
      <c r="AI46" s="30">
        <v>2</v>
      </c>
      <c r="AJ46" s="30">
        <v>1</v>
      </c>
      <c r="AK46" s="30">
        <v>4</v>
      </c>
      <c r="AL46" s="30">
        <v>4</v>
      </c>
      <c r="AM46" s="30">
        <v>3</v>
      </c>
      <c r="AN46" s="30">
        <v>3</v>
      </c>
      <c r="AO46" s="30">
        <v>3</v>
      </c>
      <c r="AP46" s="30">
        <v>3</v>
      </c>
      <c r="AQ46" s="30">
        <v>4</v>
      </c>
      <c r="AR46" s="30">
        <v>3</v>
      </c>
      <c r="AS46" s="30">
        <v>3</v>
      </c>
      <c r="AT46" s="30">
        <v>2</v>
      </c>
      <c r="AU46" s="30">
        <v>70</v>
      </c>
    </row>
    <row r="47" spans="1:47" ht="12.75">
      <c r="A47" s="1" t="s">
        <v>387</v>
      </c>
      <c r="B47" s="30">
        <v>30530</v>
      </c>
      <c r="C47" s="30">
        <v>1</v>
      </c>
      <c r="D47" s="30">
        <v>1995</v>
      </c>
      <c r="E47" s="31">
        <v>45223.588391203702</v>
      </c>
      <c r="F47" s="32" t="s">
        <v>83</v>
      </c>
      <c r="G47" s="30">
        <v>3</v>
      </c>
      <c r="H47" s="30">
        <v>4</v>
      </c>
      <c r="I47" s="30">
        <v>2</v>
      </c>
      <c r="J47" s="30">
        <v>1</v>
      </c>
      <c r="K47" s="30">
        <v>4</v>
      </c>
      <c r="L47" s="30">
        <v>3</v>
      </c>
      <c r="M47" s="30">
        <v>4</v>
      </c>
      <c r="N47" s="30">
        <v>4</v>
      </c>
      <c r="O47" s="30">
        <v>2</v>
      </c>
      <c r="P47" s="30">
        <v>3</v>
      </c>
      <c r="Q47" s="30">
        <v>2</v>
      </c>
      <c r="R47" s="30">
        <v>3</v>
      </c>
      <c r="S47" s="30">
        <v>2</v>
      </c>
      <c r="T47" s="30">
        <v>1</v>
      </c>
      <c r="U47" s="30">
        <v>2</v>
      </c>
      <c r="V47" s="30">
        <v>3</v>
      </c>
      <c r="W47" s="30">
        <v>4</v>
      </c>
      <c r="X47" s="30">
        <v>2</v>
      </c>
      <c r="Y47" s="30">
        <v>2</v>
      </c>
      <c r="Z47" s="30">
        <v>3</v>
      </c>
      <c r="AA47" s="30">
        <v>12</v>
      </c>
      <c r="AB47" s="30">
        <v>12</v>
      </c>
      <c r="AC47" s="30">
        <v>6</v>
      </c>
      <c r="AD47" s="30">
        <v>5</v>
      </c>
      <c r="AE47" s="30">
        <v>3</v>
      </c>
      <c r="AF47" s="30">
        <v>3</v>
      </c>
      <c r="AG47" s="30">
        <v>3</v>
      </c>
      <c r="AH47" s="30">
        <v>3</v>
      </c>
      <c r="AI47" s="30">
        <v>10</v>
      </c>
      <c r="AJ47" s="30">
        <v>4</v>
      </c>
      <c r="AK47" s="30">
        <v>23</v>
      </c>
      <c r="AL47" s="30">
        <v>3</v>
      </c>
      <c r="AM47" s="30">
        <v>3</v>
      </c>
      <c r="AN47" s="30">
        <v>3</v>
      </c>
      <c r="AO47" s="30">
        <v>5</v>
      </c>
      <c r="AP47" s="30">
        <v>3</v>
      </c>
      <c r="AQ47" s="30">
        <v>3</v>
      </c>
      <c r="AR47" s="30">
        <v>3</v>
      </c>
      <c r="AS47" s="30">
        <v>12</v>
      </c>
      <c r="AT47" s="30">
        <v>3</v>
      </c>
      <c r="AU47" s="30">
        <v>55</v>
      </c>
    </row>
    <row r="48" spans="1:47" ht="12.75">
      <c r="A48" s="1" t="s">
        <v>387</v>
      </c>
      <c r="B48" s="30">
        <v>35113</v>
      </c>
      <c r="C48" s="30">
        <v>0</v>
      </c>
      <c r="D48" s="30">
        <v>1995</v>
      </c>
      <c r="E48" s="31">
        <v>45236.291967592595</v>
      </c>
      <c r="F48" s="32" t="s">
        <v>83</v>
      </c>
      <c r="G48" s="30">
        <v>2</v>
      </c>
      <c r="H48" s="30">
        <v>3</v>
      </c>
      <c r="I48" s="30">
        <v>3</v>
      </c>
      <c r="J48" s="30">
        <v>3</v>
      </c>
      <c r="K48" s="30">
        <v>3</v>
      </c>
      <c r="L48" s="30">
        <v>2</v>
      </c>
      <c r="M48" s="30">
        <v>2</v>
      </c>
      <c r="N48" s="30">
        <v>3</v>
      </c>
      <c r="O48" s="30">
        <v>2</v>
      </c>
      <c r="P48" s="30">
        <v>3</v>
      </c>
      <c r="Q48" s="30">
        <v>2</v>
      </c>
      <c r="R48" s="30">
        <v>3</v>
      </c>
      <c r="S48" s="30">
        <v>3</v>
      </c>
      <c r="T48" s="30">
        <v>2</v>
      </c>
      <c r="U48" s="30">
        <v>2</v>
      </c>
      <c r="V48" s="30">
        <v>2</v>
      </c>
      <c r="W48" s="30">
        <v>2</v>
      </c>
      <c r="X48" s="30">
        <v>2</v>
      </c>
      <c r="Y48" s="30">
        <v>3</v>
      </c>
      <c r="Z48" s="30">
        <v>3</v>
      </c>
      <c r="AA48" s="30">
        <v>7</v>
      </c>
      <c r="AB48" s="30">
        <v>5</v>
      </c>
      <c r="AC48" s="30">
        <v>6</v>
      </c>
      <c r="AD48" s="30">
        <v>4</v>
      </c>
      <c r="AE48" s="30">
        <v>2</v>
      </c>
      <c r="AF48" s="30">
        <v>3</v>
      </c>
      <c r="AG48" s="30">
        <v>3</v>
      </c>
      <c r="AH48" s="30">
        <v>3</v>
      </c>
      <c r="AI48" s="30">
        <v>3</v>
      </c>
      <c r="AJ48" s="30">
        <v>4</v>
      </c>
      <c r="AK48" s="30">
        <v>5</v>
      </c>
      <c r="AL48" s="30">
        <v>3</v>
      </c>
      <c r="AM48" s="30">
        <v>2</v>
      </c>
      <c r="AN48" s="30">
        <v>6</v>
      </c>
      <c r="AO48" s="30">
        <v>3</v>
      </c>
      <c r="AP48" s="30">
        <v>4</v>
      </c>
      <c r="AQ48" s="30">
        <v>2</v>
      </c>
      <c r="AR48" s="30">
        <v>3</v>
      </c>
      <c r="AS48" s="30">
        <v>4</v>
      </c>
      <c r="AT48" s="30">
        <v>3</v>
      </c>
      <c r="AU48" s="30">
        <v>50</v>
      </c>
    </row>
    <row r="49" spans="1:47" ht="12.75">
      <c r="A49" s="1" t="s">
        <v>387</v>
      </c>
      <c r="B49" s="30">
        <v>34440</v>
      </c>
      <c r="C49" s="30">
        <v>0</v>
      </c>
      <c r="D49" s="30">
        <v>1995</v>
      </c>
      <c r="E49" s="31">
        <v>45231.589583333334</v>
      </c>
      <c r="F49" s="32" t="s">
        <v>275</v>
      </c>
      <c r="G49" s="30">
        <v>3</v>
      </c>
      <c r="H49" s="30">
        <v>3</v>
      </c>
      <c r="I49" s="30">
        <v>2</v>
      </c>
      <c r="J49" s="30">
        <v>3</v>
      </c>
      <c r="K49" s="30">
        <v>4</v>
      </c>
      <c r="L49" s="30">
        <v>3</v>
      </c>
      <c r="M49" s="30">
        <v>3</v>
      </c>
      <c r="N49" s="30">
        <v>3</v>
      </c>
      <c r="O49" s="30">
        <v>2</v>
      </c>
      <c r="P49" s="30">
        <v>3</v>
      </c>
      <c r="Q49" s="30">
        <v>2</v>
      </c>
      <c r="R49" s="30">
        <v>3</v>
      </c>
      <c r="S49" s="30">
        <v>4</v>
      </c>
      <c r="T49" s="30">
        <v>2</v>
      </c>
      <c r="U49" s="30">
        <v>2</v>
      </c>
      <c r="V49" s="30">
        <v>3</v>
      </c>
      <c r="W49" s="30">
        <v>3</v>
      </c>
      <c r="X49" s="30">
        <v>2</v>
      </c>
      <c r="Y49" s="30">
        <v>3</v>
      </c>
      <c r="Z49" s="30">
        <v>2</v>
      </c>
      <c r="AA49" s="30">
        <v>13</v>
      </c>
      <c r="AB49" s="30">
        <v>3</v>
      </c>
      <c r="AC49" s="30">
        <v>3</v>
      </c>
      <c r="AD49" s="30">
        <v>3</v>
      </c>
      <c r="AE49" s="30">
        <v>9</v>
      </c>
      <c r="AF49" s="30">
        <v>3</v>
      </c>
      <c r="AG49" s="30">
        <v>2</v>
      </c>
      <c r="AH49" s="30">
        <v>1</v>
      </c>
      <c r="AI49" s="30">
        <v>2</v>
      </c>
      <c r="AJ49" s="30">
        <v>1</v>
      </c>
      <c r="AK49" s="30">
        <v>3</v>
      </c>
      <c r="AL49" s="30">
        <v>2</v>
      </c>
      <c r="AM49" s="30">
        <v>1</v>
      </c>
      <c r="AN49" s="30">
        <v>4</v>
      </c>
      <c r="AO49" s="30">
        <v>3</v>
      </c>
      <c r="AP49" s="30">
        <v>2</v>
      </c>
      <c r="AQ49" s="30">
        <v>1</v>
      </c>
      <c r="AR49" s="30">
        <v>4</v>
      </c>
      <c r="AS49" s="30">
        <v>2</v>
      </c>
      <c r="AT49" s="30">
        <v>2</v>
      </c>
      <c r="AU49" s="30">
        <v>46</v>
      </c>
    </row>
    <row r="50" spans="1:47" ht="12.75">
      <c r="A50" s="1" t="s">
        <v>387</v>
      </c>
      <c r="B50" s="30">
        <v>31604</v>
      </c>
      <c r="C50" s="30">
        <v>0</v>
      </c>
      <c r="D50" s="30">
        <v>1995</v>
      </c>
      <c r="E50" s="31">
        <v>45224.418217592596</v>
      </c>
      <c r="F50" s="32" t="s">
        <v>83</v>
      </c>
      <c r="G50" s="30">
        <v>2</v>
      </c>
      <c r="H50" s="30">
        <v>2</v>
      </c>
      <c r="I50" s="30">
        <v>3</v>
      </c>
      <c r="J50" s="30">
        <v>2</v>
      </c>
      <c r="K50" s="30">
        <v>3</v>
      </c>
      <c r="L50" s="30">
        <v>3</v>
      </c>
      <c r="M50" s="30">
        <v>2</v>
      </c>
      <c r="N50" s="30">
        <v>2</v>
      </c>
      <c r="O50" s="30">
        <v>1</v>
      </c>
      <c r="P50" s="30">
        <v>2</v>
      </c>
      <c r="Q50" s="30">
        <v>2</v>
      </c>
      <c r="R50" s="30">
        <v>4</v>
      </c>
      <c r="S50" s="30">
        <v>2</v>
      </c>
      <c r="T50" s="30">
        <v>3</v>
      </c>
      <c r="U50" s="30">
        <v>3</v>
      </c>
      <c r="V50" s="30">
        <v>2</v>
      </c>
      <c r="W50" s="30">
        <v>2</v>
      </c>
      <c r="X50" s="30">
        <v>2</v>
      </c>
      <c r="Y50" s="30">
        <v>2</v>
      </c>
      <c r="Z50" s="30">
        <v>2</v>
      </c>
      <c r="AA50" s="30">
        <v>18</v>
      </c>
      <c r="AB50" s="30">
        <v>3</v>
      </c>
      <c r="AC50" s="30">
        <v>3</v>
      </c>
      <c r="AD50" s="30">
        <v>5</v>
      </c>
      <c r="AE50" s="30">
        <v>3</v>
      </c>
      <c r="AF50" s="30">
        <v>4</v>
      </c>
      <c r="AG50" s="30">
        <v>3</v>
      </c>
      <c r="AH50" s="30">
        <v>3</v>
      </c>
      <c r="AI50" s="30">
        <v>3</v>
      </c>
      <c r="AJ50" s="30">
        <v>2</v>
      </c>
      <c r="AK50" s="30">
        <v>4</v>
      </c>
      <c r="AL50" s="30">
        <v>2</v>
      </c>
      <c r="AM50" s="30">
        <v>3</v>
      </c>
      <c r="AN50" s="30">
        <v>6</v>
      </c>
      <c r="AO50" s="30">
        <v>4</v>
      </c>
      <c r="AP50" s="30">
        <v>4</v>
      </c>
      <c r="AQ50" s="30">
        <v>4</v>
      </c>
      <c r="AR50" s="30">
        <v>4</v>
      </c>
      <c r="AS50" s="30">
        <v>3</v>
      </c>
      <c r="AT50" s="30">
        <v>3</v>
      </c>
      <c r="AU50" s="30">
        <v>25</v>
      </c>
    </row>
    <row r="51" spans="1:47" ht="12.75">
      <c r="A51" s="1" t="s">
        <v>387</v>
      </c>
      <c r="B51" s="30">
        <v>33081</v>
      </c>
      <c r="C51" s="30">
        <v>0</v>
      </c>
      <c r="D51" s="30">
        <v>1996</v>
      </c>
      <c r="E51" s="31">
        <v>45226.604895833334</v>
      </c>
      <c r="F51" s="32" t="s">
        <v>217</v>
      </c>
      <c r="G51" s="30">
        <v>2</v>
      </c>
      <c r="H51" s="30">
        <v>3</v>
      </c>
      <c r="I51" s="30">
        <v>1</v>
      </c>
      <c r="J51" s="30">
        <v>1</v>
      </c>
      <c r="K51" s="30">
        <v>3</v>
      </c>
      <c r="L51" s="30">
        <v>4</v>
      </c>
      <c r="M51" s="30">
        <v>2</v>
      </c>
      <c r="N51" s="30">
        <v>4</v>
      </c>
      <c r="O51" s="30">
        <v>4</v>
      </c>
      <c r="P51" s="30">
        <v>3</v>
      </c>
      <c r="Q51" s="30">
        <v>1</v>
      </c>
      <c r="R51" s="30">
        <v>2</v>
      </c>
      <c r="S51" s="30">
        <v>4</v>
      </c>
      <c r="T51" s="30">
        <v>1</v>
      </c>
      <c r="U51" s="30">
        <v>2</v>
      </c>
      <c r="V51" s="30">
        <v>4</v>
      </c>
      <c r="W51" s="30">
        <v>3</v>
      </c>
      <c r="X51" s="30">
        <v>2</v>
      </c>
      <c r="Y51" s="30">
        <v>2</v>
      </c>
      <c r="Z51" s="30">
        <v>1</v>
      </c>
      <c r="AA51" s="30">
        <v>5</v>
      </c>
      <c r="AB51" s="30">
        <v>19</v>
      </c>
      <c r="AC51" s="30">
        <v>2</v>
      </c>
      <c r="AD51" s="30">
        <v>4</v>
      </c>
      <c r="AE51" s="30">
        <v>3</v>
      </c>
      <c r="AF51" s="30">
        <v>3</v>
      </c>
      <c r="AG51" s="30">
        <v>4</v>
      </c>
      <c r="AH51" s="30">
        <v>4</v>
      </c>
      <c r="AI51" s="30">
        <v>2</v>
      </c>
      <c r="AJ51" s="30">
        <v>2</v>
      </c>
      <c r="AK51" s="30">
        <v>3</v>
      </c>
      <c r="AL51" s="30">
        <v>3</v>
      </c>
      <c r="AM51" s="30">
        <v>1</v>
      </c>
      <c r="AN51" s="30">
        <v>14</v>
      </c>
      <c r="AO51" s="30">
        <v>3</v>
      </c>
      <c r="AP51" s="30">
        <v>3</v>
      </c>
      <c r="AQ51" s="30">
        <v>4</v>
      </c>
      <c r="AR51" s="30">
        <v>2</v>
      </c>
      <c r="AS51" s="30">
        <v>6</v>
      </c>
      <c r="AT51" s="30">
        <v>2</v>
      </c>
      <c r="AU51" s="30">
        <v>65</v>
      </c>
    </row>
    <row r="52" spans="1:47" ht="12.75">
      <c r="A52" s="1" t="s">
        <v>387</v>
      </c>
      <c r="B52" s="30">
        <v>34276</v>
      </c>
      <c r="C52" s="30">
        <v>0</v>
      </c>
      <c r="D52" s="30">
        <v>1996</v>
      </c>
      <c r="E52" s="31">
        <v>45230.776550925926</v>
      </c>
      <c r="F52" s="32" t="s">
        <v>83</v>
      </c>
      <c r="G52" s="30">
        <v>2</v>
      </c>
      <c r="H52" s="30">
        <v>3</v>
      </c>
      <c r="I52" s="30">
        <v>4</v>
      </c>
      <c r="J52" s="30">
        <v>3</v>
      </c>
      <c r="K52" s="30">
        <v>3</v>
      </c>
      <c r="L52" s="30">
        <v>1</v>
      </c>
      <c r="M52" s="30">
        <v>3</v>
      </c>
      <c r="N52" s="30">
        <v>2</v>
      </c>
      <c r="O52" s="30">
        <v>1</v>
      </c>
      <c r="P52" s="30">
        <v>3</v>
      </c>
      <c r="Q52" s="30">
        <v>3</v>
      </c>
      <c r="R52" s="30">
        <v>4</v>
      </c>
      <c r="S52" s="30">
        <v>1</v>
      </c>
      <c r="T52" s="30">
        <v>2</v>
      </c>
      <c r="U52" s="30">
        <v>3</v>
      </c>
      <c r="V52" s="30">
        <v>4</v>
      </c>
      <c r="W52" s="30">
        <v>3</v>
      </c>
      <c r="X52" s="30">
        <v>2</v>
      </c>
      <c r="Y52" s="30">
        <v>2</v>
      </c>
      <c r="Z52" s="30">
        <v>4</v>
      </c>
      <c r="AA52" s="30">
        <v>5</v>
      </c>
      <c r="AB52" s="30">
        <v>3</v>
      </c>
      <c r="AC52" s="30">
        <v>2</v>
      </c>
      <c r="AD52" s="30">
        <v>4</v>
      </c>
      <c r="AE52" s="30">
        <v>1</v>
      </c>
      <c r="AF52" s="30">
        <v>3</v>
      </c>
      <c r="AG52" s="30">
        <v>2</v>
      </c>
      <c r="AH52" s="30">
        <v>4</v>
      </c>
      <c r="AI52" s="30">
        <v>3</v>
      </c>
      <c r="AJ52" s="30">
        <v>2</v>
      </c>
      <c r="AK52" s="30">
        <v>3</v>
      </c>
      <c r="AL52" s="30">
        <v>3</v>
      </c>
      <c r="AM52" s="30">
        <v>3</v>
      </c>
      <c r="AN52" s="30">
        <v>5</v>
      </c>
      <c r="AO52" s="30">
        <v>2</v>
      </c>
      <c r="AP52" s="30">
        <v>4</v>
      </c>
      <c r="AQ52" s="30">
        <v>4</v>
      </c>
      <c r="AR52" s="30">
        <v>2</v>
      </c>
      <c r="AS52" s="30">
        <v>4</v>
      </c>
      <c r="AT52" s="30">
        <v>2</v>
      </c>
      <c r="AU52" s="30">
        <v>54</v>
      </c>
    </row>
    <row r="53" spans="1:47" ht="12.75">
      <c r="A53" s="1" t="s">
        <v>387</v>
      </c>
      <c r="B53" s="30">
        <v>34269</v>
      </c>
      <c r="C53" s="30">
        <v>0</v>
      </c>
      <c r="D53" s="30">
        <v>1996</v>
      </c>
      <c r="E53" s="31">
        <v>45230.73678240741</v>
      </c>
      <c r="F53" s="32" t="s">
        <v>83</v>
      </c>
      <c r="G53" s="30">
        <v>2</v>
      </c>
      <c r="H53" s="30">
        <v>3</v>
      </c>
      <c r="I53" s="30">
        <v>3</v>
      </c>
      <c r="J53" s="30">
        <v>4</v>
      </c>
      <c r="K53" s="30">
        <v>4</v>
      </c>
      <c r="L53" s="30">
        <v>4</v>
      </c>
      <c r="M53" s="30">
        <v>4</v>
      </c>
      <c r="N53" s="30">
        <v>4</v>
      </c>
      <c r="O53" s="30">
        <v>1</v>
      </c>
      <c r="P53" s="30">
        <v>4</v>
      </c>
      <c r="Q53" s="30">
        <v>2</v>
      </c>
      <c r="R53" s="30">
        <v>3</v>
      </c>
      <c r="S53" s="30">
        <v>4</v>
      </c>
      <c r="T53" s="30">
        <v>2</v>
      </c>
      <c r="U53" s="30">
        <v>1</v>
      </c>
      <c r="V53" s="30">
        <v>3</v>
      </c>
      <c r="W53" s="30">
        <v>3</v>
      </c>
      <c r="X53" s="30">
        <v>1</v>
      </c>
      <c r="Y53" s="30">
        <v>2</v>
      </c>
      <c r="Z53" s="30">
        <v>1</v>
      </c>
      <c r="AA53" s="30">
        <v>5</v>
      </c>
      <c r="AB53" s="30">
        <v>2</v>
      </c>
      <c r="AC53" s="30">
        <v>2</v>
      </c>
      <c r="AD53" s="30">
        <v>2</v>
      </c>
      <c r="AE53" s="30">
        <v>1</v>
      </c>
      <c r="AF53" s="30">
        <v>2</v>
      </c>
      <c r="AG53" s="30">
        <v>1</v>
      </c>
      <c r="AH53" s="30">
        <v>4</v>
      </c>
      <c r="AI53" s="30">
        <v>2</v>
      </c>
      <c r="AJ53" s="30">
        <v>3</v>
      </c>
      <c r="AK53" s="30">
        <v>2</v>
      </c>
      <c r="AL53" s="30">
        <v>3</v>
      </c>
      <c r="AM53" s="30">
        <v>2</v>
      </c>
      <c r="AN53" s="30">
        <v>3</v>
      </c>
      <c r="AO53" s="30">
        <v>2</v>
      </c>
      <c r="AP53" s="30">
        <v>2</v>
      </c>
      <c r="AQ53" s="30">
        <v>3</v>
      </c>
      <c r="AR53" s="30">
        <v>1</v>
      </c>
      <c r="AS53" s="30">
        <v>3</v>
      </c>
      <c r="AT53" s="30">
        <v>2</v>
      </c>
      <c r="AU53" s="30">
        <v>39</v>
      </c>
    </row>
  </sheetData>
  <autoFilter ref="A12:AU53" xr:uid="{00000000-0001-0000-0600-000000000000}"/>
  <pageMargins left="0.7" right="0.7" top="0.78740157499999996" bottom="0.78740157499999996" header="0.3" footer="0.3"/>
  <pageSetup orientation="portrait" horizontalDpi="360" verticalDpi="36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AV2"/>
  <sheetViews>
    <sheetView workbookViewId="0"/>
  </sheetViews>
  <sheetFormatPr defaultColWidth="12.7109375" defaultRowHeight="15.75" customHeight="1"/>
  <sheetData>
    <row r="1" spans="1:48" ht="15.75" customHeight="1">
      <c r="A1" s="21" t="s">
        <v>466</v>
      </c>
      <c r="B1" s="21" t="s">
        <v>32</v>
      </c>
      <c r="C1" s="22" t="s">
        <v>33</v>
      </c>
      <c r="D1" s="22" t="s">
        <v>34</v>
      </c>
      <c r="E1" s="22" t="s">
        <v>304</v>
      </c>
      <c r="F1" s="22" t="s">
        <v>305</v>
      </c>
      <c r="G1" s="22" t="s">
        <v>306</v>
      </c>
      <c r="H1" s="22" t="s">
        <v>307</v>
      </c>
      <c r="I1" s="22" t="s">
        <v>308</v>
      </c>
      <c r="J1" s="22" t="s">
        <v>309</v>
      </c>
      <c r="K1" s="22" t="s">
        <v>310</v>
      </c>
      <c r="L1" s="22" t="s">
        <v>311</v>
      </c>
      <c r="M1" s="22" t="s">
        <v>312</v>
      </c>
      <c r="N1" s="22" t="s">
        <v>313</v>
      </c>
      <c r="O1" s="22" t="s">
        <v>314</v>
      </c>
      <c r="P1" s="22" t="s">
        <v>315</v>
      </c>
      <c r="Q1" s="22" t="s">
        <v>316</v>
      </c>
      <c r="R1" s="22" t="s">
        <v>317</v>
      </c>
      <c r="S1" s="22" t="s">
        <v>318</v>
      </c>
      <c r="T1" s="22" t="s">
        <v>319</v>
      </c>
      <c r="U1" s="22" t="s">
        <v>320</v>
      </c>
      <c r="V1" s="22" t="s">
        <v>321</v>
      </c>
      <c r="W1" s="22" t="s">
        <v>322</v>
      </c>
      <c r="X1" s="22" t="s">
        <v>323</v>
      </c>
      <c r="Y1" s="22" t="s">
        <v>324</v>
      </c>
      <c r="Z1" s="22" t="s">
        <v>325</v>
      </c>
      <c r="AA1" s="22" t="s">
        <v>326</v>
      </c>
      <c r="AB1" s="22" t="s">
        <v>327</v>
      </c>
      <c r="AC1" s="22" t="s">
        <v>328</v>
      </c>
      <c r="AD1" s="22" t="s">
        <v>329</v>
      </c>
      <c r="AE1" s="22" t="s">
        <v>330</v>
      </c>
      <c r="AF1" s="22" t="s">
        <v>331</v>
      </c>
      <c r="AG1" s="22" t="s">
        <v>332</v>
      </c>
      <c r="AH1" s="22" t="s">
        <v>333</v>
      </c>
      <c r="AI1" s="22" t="s">
        <v>334</v>
      </c>
      <c r="AJ1" s="22" t="s">
        <v>335</v>
      </c>
      <c r="AK1" s="22" t="s">
        <v>336</v>
      </c>
      <c r="AL1" s="22" t="s">
        <v>337</v>
      </c>
      <c r="AM1" s="22" t="s">
        <v>338</v>
      </c>
      <c r="AN1" s="22" t="s">
        <v>339</v>
      </c>
      <c r="AO1" s="22" t="s">
        <v>340</v>
      </c>
      <c r="AP1" s="22" t="s">
        <v>341</v>
      </c>
      <c r="AQ1" s="22" t="s">
        <v>342</v>
      </c>
      <c r="AR1" s="22" t="s">
        <v>343</v>
      </c>
      <c r="AS1" s="22" t="s">
        <v>344</v>
      </c>
      <c r="AT1" s="22" t="s">
        <v>345</v>
      </c>
      <c r="AU1" s="22" t="s">
        <v>346</v>
      </c>
      <c r="AV1" s="23" t="s">
        <v>347</v>
      </c>
    </row>
    <row r="2" spans="1:48" ht="15.75" customHeight="1">
      <c r="A2" s="1" t="s">
        <v>387</v>
      </c>
      <c r="B2" s="33">
        <v>31573</v>
      </c>
      <c r="C2" s="33">
        <v>0</v>
      </c>
      <c r="D2" s="33">
        <v>1988</v>
      </c>
      <c r="E2" s="34">
        <v>45225.648993055554</v>
      </c>
      <c r="F2" s="34">
        <v>45238.81627314815</v>
      </c>
      <c r="G2" s="35" t="s">
        <v>83</v>
      </c>
      <c r="H2" s="35" t="s">
        <v>83</v>
      </c>
      <c r="I2" s="33">
        <v>2</v>
      </c>
      <c r="J2" s="33">
        <v>3</v>
      </c>
      <c r="K2" s="33">
        <v>3</v>
      </c>
      <c r="L2" s="33">
        <v>1</v>
      </c>
      <c r="M2" s="33">
        <v>3</v>
      </c>
      <c r="N2" s="33">
        <v>4</v>
      </c>
      <c r="O2" s="33">
        <v>2</v>
      </c>
      <c r="P2" s="33">
        <v>2</v>
      </c>
      <c r="Q2" s="33">
        <v>1</v>
      </c>
      <c r="R2" s="33">
        <v>3</v>
      </c>
      <c r="S2" s="33">
        <v>3</v>
      </c>
      <c r="T2" s="33">
        <v>3</v>
      </c>
      <c r="U2" s="33">
        <v>1</v>
      </c>
      <c r="V2" s="33">
        <v>3</v>
      </c>
      <c r="W2" s="33">
        <v>3</v>
      </c>
      <c r="X2" s="33">
        <v>1</v>
      </c>
      <c r="Y2" s="33">
        <v>2</v>
      </c>
      <c r="Z2" s="33">
        <v>3</v>
      </c>
      <c r="AA2" s="33">
        <v>4</v>
      </c>
      <c r="AB2" s="33">
        <v>4</v>
      </c>
      <c r="AC2" s="33">
        <v>3</v>
      </c>
      <c r="AD2" s="33">
        <v>3</v>
      </c>
      <c r="AE2" s="33">
        <v>4</v>
      </c>
      <c r="AF2" s="33">
        <v>2</v>
      </c>
      <c r="AG2" s="33">
        <v>2</v>
      </c>
      <c r="AH2" s="33">
        <v>4</v>
      </c>
      <c r="AI2" s="33">
        <v>2</v>
      </c>
      <c r="AJ2" s="33">
        <v>2</v>
      </c>
      <c r="AK2" s="33">
        <v>1</v>
      </c>
      <c r="AL2" s="33">
        <v>3</v>
      </c>
      <c r="AM2" s="33">
        <v>4</v>
      </c>
      <c r="AN2" s="33">
        <v>3</v>
      </c>
      <c r="AO2" s="33">
        <v>1</v>
      </c>
      <c r="AP2" s="33">
        <v>2</v>
      </c>
      <c r="AQ2" s="33">
        <v>3</v>
      </c>
      <c r="AR2" s="33">
        <v>1</v>
      </c>
      <c r="AS2" s="33">
        <v>3</v>
      </c>
      <c r="AT2" s="33">
        <v>2</v>
      </c>
      <c r="AU2" s="33">
        <v>2</v>
      </c>
      <c r="AV2" s="33">
        <v>3</v>
      </c>
    </row>
  </sheetData>
  <pageMargins left="0.7" right="0.7" top="0.78740157499999996" bottom="0.78740157499999996" header="0.3" footer="0.3"/>
  <pageSetup orientation="portrait" horizontalDpi="360" verticalDpi="36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41"/>
  <sheetViews>
    <sheetView workbookViewId="0">
      <selection activeCell="S28" sqref="S28"/>
    </sheetView>
  </sheetViews>
  <sheetFormatPr defaultColWidth="8.85546875" defaultRowHeight="12.75"/>
  <sheetData>
    <row r="1" spans="1:16">
      <c r="A1" s="118" t="s">
        <v>531</v>
      </c>
      <c r="B1" s="120" t="s">
        <v>543</v>
      </c>
      <c r="C1" s="119"/>
      <c r="D1" s="119"/>
      <c r="E1" s="119"/>
      <c r="N1" s="121" t="s">
        <v>531</v>
      </c>
      <c r="O1" s="108" t="s">
        <v>544</v>
      </c>
    </row>
    <row r="2" spans="1:16">
      <c r="A2" s="119"/>
      <c r="B2" s="102" t="s">
        <v>467</v>
      </c>
      <c r="C2" s="102" t="s">
        <v>467</v>
      </c>
      <c r="D2" s="102" t="s">
        <v>467</v>
      </c>
      <c r="E2" s="102" t="s">
        <v>467</v>
      </c>
      <c r="N2" s="122"/>
      <c r="O2" s="109" t="s">
        <v>467</v>
      </c>
    </row>
    <row r="3" spans="1:16" ht="15">
      <c r="A3" s="103" t="s">
        <v>37</v>
      </c>
      <c r="B3" s="105">
        <v>0.50789303893961113</v>
      </c>
      <c r="C3" s="104">
        <v>-2.4886279380163256E-2</v>
      </c>
      <c r="D3" s="104">
        <v>0.42634817376874157</v>
      </c>
      <c r="E3" s="104">
        <v>6.5012323002940256E-2</v>
      </c>
      <c r="F3" s="17" t="s">
        <v>448</v>
      </c>
      <c r="N3" s="110" t="s">
        <v>37</v>
      </c>
      <c r="O3" s="112">
        <v>-0.58048097210368266</v>
      </c>
      <c r="P3" s="114">
        <f>SUMSQ(O3)</f>
        <v>0.33695815897443643</v>
      </c>
    </row>
    <row r="4" spans="1:16" ht="15">
      <c r="A4" s="103" t="s">
        <v>38</v>
      </c>
      <c r="B4" s="105">
        <v>0.63302964325102518</v>
      </c>
      <c r="C4" s="104">
        <v>2.6623679021904649E-2</v>
      </c>
      <c r="D4" s="104">
        <v>2.2874787431938989E-2</v>
      </c>
      <c r="E4" s="104">
        <v>0.15340519547574302</v>
      </c>
      <c r="F4" s="17" t="s">
        <v>449</v>
      </c>
      <c r="N4" s="110" t="s">
        <v>38</v>
      </c>
      <c r="O4" s="112">
        <v>-0.56137270369703751</v>
      </c>
      <c r="P4" s="114">
        <f t="shared" ref="P4:P22" si="0">SUMSQ(O4)</f>
        <v>0.31513931245612187</v>
      </c>
    </row>
    <row r="5" spans="1:16" ht="15">
      <c r="A5" s="103" t="s">
        <v>39</v>
      </c>
      <c r="B5" s="104">
        <v>7.0211432937557147E-2</v>
      </c>
      <c r="C5" s="104">
        <v>1.4156945543503045E-2</v>
      </c>
      <c r="D5" s="104">
        <v>2.9510706027020432E-2</v>
      </c>
      <c r="E5" s="105">
        <v>0.66874419280330133</v>
      </c>
      <c r="F5" s="17" t="s">
        <v>14</v>
      </c>
      <c r="N5" s="110" t="s">
        <v>39</v>
      </c>
      <c r="O5" s="111">
        <v>-0.1813009292528952</v>
      </c>
      <c r="P5" s="114">
        <f t="shared" si="0"/>
        <v>3.2870026947963309E-2</v>
      </c>
    </row>
    <row r="6" spans="1:16" ht="15">
      <c r="A6" s="103" t="s">
        <v>40</v>
      </c>
      <c r="B6" s="104">
        <v>0.33952363277954872</v>
      </c>
      <c r="C6" s="104">
        <v>0.23384985449029416</v>
      </c>
      <c r="D6" s="104">
        <v>2.661530339663808E-2</v>
      </c>
      <c r="E6" s="104">
        <v>-2.6678192480749357E-2</v>
      </c>
      <c r="F6" s="17" t="s">
        <v>15</v>
      </c>
      <c r="N6" s="110" t="s">
        <v>40</v>
      </c>
      <c r="O6" s="111">
        <v>-0.37624312901024309</v>
      </c>
      <c r="P6" s="114">
        <f t="shared" si="0"/>
        <v>0.14155889212741843</v>
      </c>
    </row>
    <row r="7" spans="1:16" ht="15">
      <c r="A7" s="103" t="s">
        <v>41</v>
      </c>
      <c r="B7" s="105">
        <v>0.6115535436280628</v>
      </c>
      <c r="C7" s="104">
        <v>0.33639700798339678</v>
      </c>
      <c r="D7" s="104">
        <v>0.12984372056557716</v>
      </c>
      <c r="E7" s="104">
        <v>-0.10056992418227235</v>
      </c>
      <c r="F7" s="17" t="s">
        <v>16</v>
      </c>
      <c r="N7" s="110" t="s">
        <v>41</v>
      </c>
      <c r="O7" s="112">
        <v>-0.66027210719555784</v>
      </c>
      <c r="P7" s="114">
        <f t="shared" si="0"/>
        <v>0.43595925554046222</v>
      </c>
    </row>
    <row r="8" spans="1:16" ht="15">
      <c r="A8" s="103" t="s">
        <v>42</v>
      </c>
      <c r="B8" s="104">
        <v>0.12167496207174476</v>
      </c>
      <c r="C8" s="104">
        <v>3.9594038469553611E-3</v>
      </c>
      <c r="D8" s="106">
        <v>0.7181273636712644</v>
      </c>
      <c r="E8" s="104">
        <v>-3.8244332275408091E-2</v>
      </c>
      <c r="F8" s="17" t="s">
        <v>451</v>
      </c>
      <c r="N8" s="110" t="s">
        <v>42</v>
      </c>
      <c r="O8" s="111">
        <v>-0.33769251680109597</v>
      </c>
      <c r="P8" s="114">
        <f t="shared" si="0"/>
        <v>0.11403623590345847</v>
      </c>
    </row>
    <row r="9" spans="1:16" ht="15">
      <c r="A9" s="103" t="s">
        <v>43</v>
      </c>
      <c r="B9" s="106">
        <v>0.70019774615678887</v>
      </c>
      <c r="C9" s="104">
        <v>2.4094848341217855E-2</v>
      </c>
      <c r="D9" s="104">
        <v>7.9343245906503337E-2</v>
      </c>
      <c r="E9" s="104">
        <v>0.10447472644847958</v>
      </c>
      <c r="F9" s="17" t="s">
        <v>18</v>
      </c>
      <c r="N9" s="110" t="s">
        <v>43</v>
      </c>
      <c r="O9" s="112">
        <v>-0.62901846962990648</v>
      </c>
      <c r="P9" s="114">
        <f t="shared" si="0"/>
        <v>0.3956642351355496</v>
      </c>
    </row>
    <row r="10" spans="1:16" ht="15">
      <c r="A10" s="103" t="s">
        <v>44</v>
      </c>
      <c r="B10" s="105">
        <v>0.61450986389034723</v>
      </c>
      <c r="C10" s="104">
        <v>0.13554971049788678</v>
      </c>
      <c r="D10" s="104">
        <v>0.18720548826007924</v>
      </c>
      <c r="E10" s="104">
        <v>6.3262760092221468E-2</v>
      </c>
      <c r="F10" s="17" t="s">
        <v>452</v>
      </c>
      <c r="N10" s="110" t="s">
        <v>44</v>
      </c>
      <c r="O10" s="112">
        <v>-0.6523660542359444</v>
      </c>
      <c r="P10" s="114">
        <f t="shared" si="0"/>
        <v>0.42558146871937513</v>
      </c>
    </row>
    <row r="11" spans="1:16" ht="15">
      <c r="A11" s="103" t="s">
        <v>45</v>
      </c>
      <c r="B11" s="104">
        <v>0.22632653868409927</v>
      </c>
      <c r="C11" s="104">
        <v>3.0680681035144104E-2</v>
      </c>
      <c r="D11" s="104">
        <v>3.5124589922622081E-2</v>
      </c>
      <c r="E11" s="104">
        <v>-4.3577949674957331E-2</v>
      </c>
      <c r="F11" s="17" t="s">
        <v>20</v>
      </c>
      <c r="N11" s="110" t="s">
        <v>45</v>
      </c>
      <c r="O11" s="111">
        <v>-0.20701488735357323</v>
      </c>
      <c r="P11" s="114">
        <f t="shared" si="0"/>
        <v>4.2855163586012615E-2</v>
      </c>
    </row>
    <row r="12" spans="1:16" ht="15">
      <c r="A12" s="103" t="s">
        <v>46</v>
      </c>
      <c r="B12" s="107">
        <v>0.48989077235599848</v>
      </c>
      <c r="C12" s="104">
        <v>0.16319084798311473</v>
      </c>
      <c r="D12" s="104">
        <v>3.216000580655954E-2</v>
      </c>
      <c r="E12" s="104">
        <v>0.12907436586777674</v>
      </c>
      <c r="F12" s="17" t="s">
        <v>21</v>
      </c>
      <c r="N12" s="110" t="s">
        <v>46</v>
      </c>
      <c r="O12" s="112">
        <v>-0.50499643755527723</v>
      </c>
      <c r="P12" s="114">
        <f t="shared" si="0"/>
        <v>0.25502140194352102</v>
      </c>
    </row>
    <row r="13" spans="1:16" ht="15">
      <c r="A13" s="103" t="s">
        <v>47</v>
      </c>
      <c r="B13" s="104">
        <v>0.17942789438033907</v>
      </c>
      <c r="C13" s="104">
        <v>0.38487135518716048</v>
      </c>
      <c r="D13" s="104">
        <v>1.8054225311763174E-2</v>
      </c>
      <c r="E13" s="104">
        <v>-4.1808144624678134E-2</v>
      </c>
      <c r="F13" s="17" t="s">
        <v>22</v>
      </c>
      <c r="N13" s="110" t="s">
        <v>47</v>
      </c>
      <c r="O13" s="111">
        <v>-0.28942493708800554</v>
      </c>
      <c r="P13" s="114">
        <f t="shared" si="0"/>
        <v>8.3766794208395959E-2</v>
      </c>
    </row>
    <row r="14" spans="1:16" ht="15">
      <c r="A14" s="103" t="s">
        <v>48</v>
      </c>
      <c r="B14" s="104">
        <v>-2.8890935794582163E-2</v>
      </c>
      <c r="C14" s="104">
        <v>0.30169462150109105</v>
      </c>
      <c r="D14" s="104">
        <v>-1.0957163270921654E-2</v>
      </c>
      <c r="E14" s="104">
        <v>0.23262387193649264</v>
      </c>
      <c r="F14" s="17" t="s">
        <v>23</v>
      </c>
      <c r="N14" s="110" t="s">
        <v>48</v>
      </c>
      <c r="O14" s="111">
        <v>-0.12571487921426153</v>
      </c>
      <c r="P14" s="114">
        <f t="shared" si="0"/>
        <v>1.5804230855856364E-2</v>
      </c>
    </row>
    <row r="15" spans="1:16" ht="15">
      <c r="A15" s="103" t="s">
        <v>49</v>
      </c>
      <c r="B15" s="104">
        <v>7.5692546925976448E-2</v>
      </c>
      <c r="C15" s="106">
        <v>0.74075975665186733</v>
      </c>
      <c r="D15" s="104">
        <v>2.2235806448309789E-2</v>
      </c>
      <c r="E15" s="104">
        <v>0.13088355930814044</v>
      </c>
      <c r="F15" s="17" t="s">
        <v>24</v>
      </c>
      <c r="N15" s="110" t="s">
        <v>49</v>
      </c>
      <c r="O15" s="111">
        <v>-0.33906218415765393</v>
      </c>
      <c r="P15" s="114">
        <f t="shared" si="0"/>
        <v>0.11496316472575883</v>
      </c>
    </row>
    <row r="16" spans="1:16" ht="15">
      <c r="A16" s="103" t="s">
        <v>50</v>
      </c>
      <c r="B16" s="104">
        <v>0.18152661669161496</v>
      </c>
      <c r="C16" s="104">
        <v>8.7192948717286972E-2</v>
      </c>
      <c r="D16" s="104">
        <v>0.23480317362778177</v>
      </c>
      <c r="E16" s="104">
        <v>0.15041774508248149</v>
      </c>
      <c r="F16" s="17" t="s">
        <v>25</v>
      </c>
      <c r="N16" s="110" t="s">
        <v>50</v>
      </c>
      <c r="O16" s="111">
        <v>-0.30412010833790332</v>
      </c>
      <c r="P16" s="114">
        <f t="shared" si="0"/>
        <v>9.2489040295458055E-2</v>
      </c>
    </row>
    <row r="17" spans="1:16" ht="15">
      <c r="A17" s="103" t="s">
        <v>51</v>
      </c>
      <c r="B17" s="104">
        <v>0.45402667388519652</v>
      </c>
      <c r="C17" s="104">
        <v>0.39295398001631043</v>
      </c>
      <c r="D17" s="104">
        <v>0.17873410883292176</v>
      </c>
      <c r="E17" s="104">
        <v>-0.11647731768232285</v>
      </c>
      <c r="F17" s="17" t="s">
        <v>453</v>
      </c>
      <c r="N17" s="110" t="s">
        <v>51</v>
      </c>
      <c r="O17" s="112">
        <v>-0.56693920542270027</v>
      </c>
      <c r="P17" s="114">
        <f t="shared" si="0"/>
        <v>0.32142006264532275</v>
      </c>
    </row>
    <row r="18" spans="1:16" ht="15">
      <c r="A18" s="103" t="s">
        <v>52</v>
      </c>
      <c r="B18" s="104">
        <v>0.13123785160244386</v>
      </c>
      <c r="C18" s="104">
        <v>0.19896033389730469</v>
      </c>
      <c r="D18" s="104">
        <v>-7.1390186349633688E-3</v>
      </c>
      <c r="E18" s="106">
        <v>0.83954482032392397</v>
      </c>
      <c r="F18" s="17" t="s">
        <v>27</v>
      </c>
      <c r="N18" s="110" t="s">
        <v>52</v>
      </c>
      <c r="O18" s="111">
        <v>-0.29020929096178993</v>
      </c>
      <c r="P18" s="114">
        <f t="shared" si="0"/>
        <v>8.4221432560544846E-2</v>
      </c>
    </row>
    <row r="19" spans="1:16" ht="15">
      <c r="A19" s="103" t="s">
        <v>53</v>
      </c>
      <c r="B19" s="104">
        <v>0.33148779849962057</v>
      </c>
      <c r="C19" s="104">
        <v>0.10984949709397723</v>
      </c>
      <c r="D19" s="104">
        <v>0.2364187462014857</v>
      </c>
      <c r="E19" s="104">
        <v>0.12821424745711207</v>
      </c>
      <c r="F19" s="17" t="s">
        <v>454</v>
      </c>
      <c r="N19" s="110" t="s">
        <v>53</v>
      </c>
      <c r="O19" s="111">
        <v>-0.43723518965984393</v>
      </c>
      <c r="P19" s="114">
        <f t="shared" si="0"/>
        <v>0.19117461107687969</v>
      </c>
    </row>
    <row r="20" spans="1:16" ht="15">
      <c r="A20" s="103" t="s">
        <v>54</v>
      </c>
      <c r="B20" s="105">
        <v>0.54642485577640987</v>
      </c>
      <c r="C20" s="104">
        <v>-7.178291430099136E-2</v>
      </c>
      <c r="D20" s="104">
        <v>7.3206800669052774E-2</v>
      </c>
      <c r="E20" s="104">
        <v>8.1346512648390587E-2</v>
      </c>
      <c r="F20" s="17" t="s">
        <v>29</v>
      </c>
      <c r="N20" s="110" t="s">
        <v>54</v>
      </c>
      <c r="O20" s="111">
        <v>-0.46177446726725829</v>
      </c>
      <c r="P20" s="114">
        <f t="shared" si="0"/>
        <v>0.21323565861996019</v>
      </c>
    </row>
    <row r="21" spans="1:16" ht="15">
      <c r="A21" s="103" t="s">
        <v>55</v>
      </c>
      <c r="B21" s="104">
        <v>8.1044998841443769E-2</v>
      </c>
      <c r="C21" s="104">
        <v>5.1302354322755817E-2</v>
      </c>
      <c r="D21" s="106">
        <v>0.96395217379648435</v>
      </c>
      <c r="E21" s="104">
        <v>-4.6371385311070504E-2</v>
      </c>
      <c r="F21" s="17" t="s">
        <v>30</v>
      </c>
      <c r="N21" s="110" t="s">
        <v>55</v>
      </c>
      <c r="O21" s="111">
        <v>-0.37656265417676826</v>
      </c>
      <c r="P21" s="114">
        <f t="shared" si="0"/>
        <v>0.14179943252065236</v>
      </c>
    </row>
    <row r="22" spans="1:16" ht="15">
      <c r="A22" s="103" t="s">
        <v>56</v>
      </c>
      <c r="B22" s="104">
        <v>5.4346807525409782E-2</v>
      </c>
      <c r="C22" s="105">
        <v>0.69208706006179466</v>
      </c>
      <c r="D22" s="104">
        <v>5.8378387345814513E-2</v>
      </c>
      <c r="E22" s="104">
        <v>0.13242021697005965</v>
      </c>
      <c r="F22" s="17" t="s">
        <v>31</v>
      </c>
      <c r="N22" s="110" t="s">
        <v>56</v>
      </c>
      <c r="O22" s="111">
        <v>-0.32378733143605082</v>
      </c>
      <c r="P22" s="114">
        <f t="shared" si="0"/>
        <v>0.10483823599847902</v>
      </c>
    </row>
    <row r="23" spans="1:16">
      <c r="A23" s="103" t="s">
        <v>468</v>
      </c>
      <c r="B23" s="104">
        <v>3.0398663462446462</v>
      </c>
      <c r="C23" s="104">
        <v>1.7042271933879847</v>
      </c>
      <c r="D23" s="104">
        <v>1.8419855396969969</v>
      </c>
      <c r="E23" s="104">
        <v>1.3775054203684627</v>
      </c>
      <c r="N23" s="110" t="s">
        <v>468</v>
      </c>
      <c r="O23" s="111">
        <v>3.8593568148416271</v>
      </c>
    </row>
    <row r="24" spans="1:16">
      <c r="A24" s="103" t="s">
        <v>469</v>
      </c>
      <c r="B24" s="104">
        <v>0.15199331731223231</v>
      </c>
      <c r="C24" s="104">
        <v>8.5211359669399231E-2</v>
      </c>
      <c r="D24" s="104">
        <v>9.2099276984849848E-2</v>
      </c>
      <c r="E24" s="104">
        <v>6.887527101842314E-2</v>
      </c>
      <c r="N24" s="110" t="s">
        <v>469</v>
      </c>
      <c r="O24" s="111">
        <v>0.19296784074208134</v>
      </c>
    </row>
    <row r="31" spans="1:16">
      <c r="A31" s="121" t="s">
        <v>531</v>
      </c>
      <c r="B31" s="108" t="s">
        <v>545</v>
      </c>
    </row>
    <row r="32" spans="1:16">
      <c r="A32" s="122"/>
      <c r="B32" s="109" t="s">
        <v>467</v>
      </c>
    </row>
    <row r="33" spans="1:3">
      <c r="A33" s="110" t="s">
        <v>37</v>
      </c>
      <c r="B33" s="111">
        <v>-0.5521099549022086</v>
      </c>
      <c r="C33">
        <f>SUMSQ(B33)</f>
        <v>0.3048254023021188</v>
      </c>
    </row>
    <row r="34" spans="1:3">
      <c r="A34" s="110" t="s">
        <v>38</v>
      </c>
      <c r="B34" s="111">
        <v>-0.57588493305321919</v>
      </c>
      <c r="C34">
        <f t="shared" ref="C34:C41" si="1">SUMSQ(B34)</f>
        <v>0.33164345611771073</v>
      </c>
    </row>
    <row r="35" spans="1:3">
      <c r="A35" s="110" t="s">
        <v>41</v>
      </c>
      <c r="B35" s="113">
        <v>-0.70238114188820255</v>
      </c>
      <c r="C35">
        <f t="shared" si="1"/>
        <v>0.49333926848017534</v>
      </c>
    </row>
    <row r="36" spans="1:3">
      <c r="A36" s="110" t="s">
        <v>43</v>
      </c>
      <c r="B36" s="111">
        <v>-0.67826648472230844</v>
      </c>
      <c r="C36">
        <f t="shared" si="1"/>
        <v>0.46004542429755746</v>
      </c>
    </row>
    <row r="37" spans="1:3">
      <c r="A37" s="110" t="s">
        <v>44</v>
      </c>
      <c r="B37" s="111">
        <v>-0.6848221700251681</v>
      </c>
      <c r="C37">
        <f t="shared" si="1"/>
        <v>0.46898140455798026</v>
      </c>
    </row>
    <row r="38" spans="1:3">
      <c r="A38" s="110" t="s">
        <v>46</v>
      </c>
      <c r="B38" s="111">
        <v>-0.49345317963794949</v>
      </c>
      <c r="C38">
        <f t="shared" si="1"/>
        <v>0.24349604049480245</v>
      </c>
    </row>
    <row r="39" spans="1:3">
      <c r="A39" s="110" t="s">
        <v>51</v>
      </c>
      <c r="B39" s="111">
        <v>-0.54350384478726477</v>
      </c>
      <c r="C39">
        <f t="shared" si="1"/>
        <v>0.29539642929853921</v>
      </c>
    </row>
    <row r="40" spans="1:3">
      <c r="A40" s="110" t="s">
        <v>468</v>
      </c>
      <c r="B40" s="111">
        <v>2.5977274255488845</v>
      </c>
      <c r="C40">
        <f t="shared" si="1"/>
        <v>6.7481877774488348</v>
      </c>
    </row>
    <row r="41" spans="1:3">
      <c r="A41" s="110" t="s">
        <v>469</v>
      </c>
      <c r="B41" s="111">
        <v>0.37110391793555492</v>
      </c>
      <c r="C41">
        <f t="shared" si="1"/>
        <v>0.13771811790711908</v>
      </c>
    </row>
  </sheetData>
  <mergeCells count="4">
    <mergeCell ref="A1:A2"/>
    <mergeCell ref="B1:E1"/>
    <mergeCell ref="N1:N2"/>
    <mergeCell ref="A31:A32"/>
  </mergeCells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P53"/>
  <sheetViews>
    <sheetView zoomScale="87" workbookViewId="0">
      <selection activeCell="A2" sqref="A2"/>
    </sheetView>
  </sheetViews>
  <sheetFormatPr defaultColWidth="12.7109375" defaultRowHeight="15.75" customHeight="1"/>
  <sheetData>
    <row r="1" spans="1:16" ht="15.75" customHeight="1">
      <c r="A1" s="22" t="s">
        <v>308</v>
      </c>
      <c r="B1" s="22" t="s">
        <v>309</v>
      </c>
      <c r="C1" s="22" t="s">
        <v>312</v>
      </c>
      <c r="D1" s="22" t="s">
        <v>314</v>
      </c>
      <c r="E1" s="22" t="s">
        <v>315</v>
      </c>
      <c r="F1" s="22" t="s">
        <v>317</v>
      </c>
      <c r="G1" s="38" t="s">
        <v>322</v>
      </c>
      <c r="H1" s="22" t="s">
        <v>328</v>
      </c>
      <c r="I1" s="22" t="s">
        <v>329</v>
      </c>
      <c r="J1" s="22" t="s">
        <v>332</v>
      </c>
      <c r="K1" s="22" t="s">
        <v>334</v>
      </c>
      <c r="L1" s="22" t="s">
        <v>335</v>
      </c>
      <c r="M1" s="22" t="s">
        <v>337</v>
      </c>
      <c r="N1" s="38" t="s">
        <v>342</v>
      </c>
      <c r="O1" s="39" t="s">
        <v>470</v>
      </c>
      <c r="P1" s="40" t="s">
        <v>471</v>
      </c>
    </row>
    <row r="2" spans="1:16" ht="15.75" customHeight="1">
      <c r="A2" s="1">
        <v>1</v>
      </c>
      <c r="B2" s="1">
        <v>2</v>
      </c>
      <c r="C2" s="1">
        <v>1</v>
      </c>
      <c r="D2" s="1">
        <v>3</v>
      </c>
      <c r="E2" s="1">
        <v>1</v>
      </c>
      <c r="F2" s="1">
        <v>3</v>
      </c>
      <c r="G2" s="1">
        <v>1</v>
      </c>
      <c r="H2" s="1">
        <v>1</v>
      </c>
      <c r="I2" s="1">
        <v>2</v>
      </c>
      <c r="J2" s="1">
        <v>2</v>
      </c>
      <c r="K2" s="1">
        <v>3</v>
      </c>
      <c r="L2" s="1">
        <v>2</v>
      </c>
      <c r="M2" s="1">
        <v>3</v>
      </c>
      <c r="N2" s="1">
        <v>2</v>
      </c>
      <c r="O2" s="1">
        <f t="shared" ref="O2:O51" si="0">SUM(A2:G2)</f>
        <v>12</v>
      </c>
      <c r="P2" s="1">
        <f t="shared" ref="P2:P51" si="1">SUM(H2:N2)</f>
        <v>15</v>
      </c>
    </row>
    <row r="3" spans="1:16" ht="15.75" customHeight="1">
      <c r="A3" s="1">
        <v>1</v>
      </c>
      <c r="B3" s="1">
        <v>1</v>
      </c>
      <c r="C3" s="1">
        <v>1</v>
      </c>
      <c r="D3" s="1">
        <v>1</v>
      </c>
      <c r="E3" s="1">
        <v>1</v>
      </c>
      <c r="F3" s="1">
        <v>1</v>
      </c>
      <c r="G3" s="1">
        <v>1</v>
      </c>
      <c r="H3" s="1">
        <v>1</v>
      </c>
      <c r="I3" s="1">
        <v>1</v>
      </c>
      <c r="J3" s="1">
        <v>1</v>
      </c>
      <c r="K3" s="1">
        <v>1</v>
      </c>
      <c r="L3" s="1">
        <v>1</v>
      </c>
      <c r="M3" s="1">
        <v>1</v>
      </c>
      <c r="N3" s="1">
        <v>1</v>
      </c>
      <c r="O3" s="1">
        <f t="shared" si="0"/>
        <v>7</v>
      </c>
      <c r="P3" s="1">
        <f t="shared" si="1"/>
        <v>7</v>
      </c>
    </row>
    <row r="4" spans="1:16" ht="15.75" customHeight="1">
      <c r="A4" s="1">
        <v>3</v>
      </c>
      <c r="B4" s="1">
        <v>4</v>
      </c>
      <c r="C4" s="1">
        <v>4</v>
      </c>
      <c r="D4" s="1">
        <v>4</v>
      </c>
      <c r="E4" s="1">
        <v>4</v>
      </c>
      <c r="F4" s="1">
        <v>3</v>
      </c>
      <c r="G4" s="1">
        <v>4</v>
      </c>
      <c r="H4" s="1">
        <v>3</v>
      </c>
      <c r="I4" s="1">
        <v>3</v>
      </c>
      <c r="J4" s="1">
        <v>3</v>
      </c>
      <c r="K4" s="1">
        <v>3</v>
      </c>
      <c r="L4" s="1">
        <v>3</v>
      </c>
      <c r="M4" s="1">
        <v>2</v>
      </c>
      <c r="N4" s="1">
        <v>3</v>
      </c>
      <c r="O4" s="1">
        <f t="shared" si="0"/>
        <v>26</v>
      </c>
      <c r="P4" s="1">
        <f t="shared" si="1"/>
        <v>20</v>
      </c>
    </row>
    <row r="5" spans="1:16" ht="15.75" customHeight="1">
      <c r="A5" s="1">
        <v>2</v>
      </c>
      <c r="B5" s="1">
        <v>3</v>
      </c>
      <c r="C5" s="1">
        <v>3</v>
      </c>
      <c r="D5" s="1">
        <v>3</v>
      </c>
      <c r="E5" s="1">
        <v>3</v>
      </c>
      <c r="F5" s="1">
        <v>3</v>
      </c>
      <c r="G5" s="1">
        <v>4</v>
      </c>
      <c r="H5" s="1">
        <v>3</v>
      </c>
      <c r="I5" s="1">
        <v>2</v>
      </c>
      <c r="J5" s="1">
        <v>3</v>
      </c>
      <c r="K5" s="1">
        <v>4</v>
      </c>
      <c r="L5" s="1">
        <v>3</v>
      </c>
      <c r="M5" s="1">
        <v>3</v>
      </c>
      <c r="N5" s="1">
        <v>4</v>
      </c>
      <c r="O5" s="1">
        <f t="shared" si="0"/>
        <v>21</v>
      </c>
      <c r="P5" s="1">
        <f t="shared" si="1"/>
        <v>22</v>
      </c>
    </row>
    <row r="6" spans="1:16" ht="15.75" customHeight="1">
      <c r="A6" s="1">
        <v>2</v>
      </c>
      <c r="B6" s="1">
        <v>3</v>
      </c>
      <c r="C6" s="1">
        <v>1</v>
      </c>
      <c r="D6" s="1">
        <v>3</v>
      </c>
      <c r="E6" s="1">
        <v>3</v>
      </c>
      <c r="F6" s="1">
        <v>2</v>
      </c>
      <c r="G6" s="1">
        <v>2</v>
      </c>
      <c r="H6" s="1">
        <v>2</v>
      </c>
      <c r="I6" s="1">
        <v>3</v>
      </c>
      <c r="J6" s="1">
        <v>2</v>
      </c>
      <c r="K6" s="1">
        <v>3</v>
      </c>
      <c r="L6" s="1">
        <v>2</v>
      </c>
      <c r="M6" s="1">
        <v>3</v>
      </c>
      <c r="N6" s="1">
        <v>2</v>
      </c>
      <c r="O6" s="1">
        <f t="shared" si="0"/>
        <v>16</v>
      </c>
      <c r="P6" s="1">
        <f t="shared" si="1"/>
        <v>17</v>
      </c>
    </row>
    <row r="7" spans="1:16" ht="15.75" customHeight="1">
      <c r="A7" s="1">
        <v>4</v>
      </c>
      <c r="B7" s="1">
        <v>4</v>
      </c>
      <c r="C7" s="1">
        <v>4</v>
      </c>
      <c r="D7" s="1">
        <v>4</v>
      </c>
      <c r="E7" s="1">
        <v>4</v>
      </c>
      <c r="F7" s="1">
        <v>4</v>
      </c>
      <c r="G7" s="1">
        <v>3</v>
      </c>
      <c r="H7" s="1">
        <v>4</v>
      </c>
      <c r="I7" s="1">
        <v>4</v>
      </c>
      <c r="J7" s="1">
        <v>4</v>
      </c>
      <c r="K7" s="1">
        <v>4</v>
      </c>
      <c r="L7" s="1">
        <v>4</v>
      </c>
      <c r="M7" s="1">
        <v>3</v>
      </c>
      <c r="N7" s="1">
        <v>2</v>
      </c>
      <c r="O7" s="1">
        <f t="shared" si="0"/>
        <v>27</v>
      </c>
      <c r="P7" s="1">
        <f t="shared" si="1"/>
        <v>25</v>
      </c>
    </row>
    <row r="8" spans="1:16" ht="15.75" customHeight="1">
      <c r="A8" s="1">
        <v>3</v>
      </c>
      <c r="B8" s="1">
        <v>3</v>
      </c>
      <c r="C8" s="1">
        <v>4</v>
      </c>
      <c r="D8" s="1">
        <v>3</v>
      </c>
      <c r="E8" s="1">
        <v>4</v>
      </c>
      <c r="F8" s="1">
        <v>3</v>
      </c>
      <c r="G8" s="1">
        <v>3</v>
      </c>
      <c r="H8" s="1">
        <v>3</v>
      </c>
      <c r="I8" s="1">
        <v>3</v>
      </c>
      <c r="J8" s="1">
        <v>4</v>
      </c>
      <c r="K8" s="1">
        <v>4</v>
      </c>
      <c r="L8" s="1">
        <v>3</v>
      </c>
      <c r="M8" s="1">
        <v>3</v>
      </c>
      <c r="N8" s="1">
        <v>4</v>
      </c>
      <c r="O8" s="1">
        <f t="shared" si="0"/>
        <v>23</v>
      </c>
      <c r="P8" s="1">
        <f t="shared" si="1"/>
        <v>24</v>
      </c>
    </row>
    <row r="9" spans="1:16" ht="15.75" customHeight="1">
      <c r="A9" s="1">
        <v>3</v>
      </c>
      <c r="B9" s="1">
        <v>4</v>
      </c>
      <c r="C9" s="1">
        <v>4</v>
      </c>
      <c r="D9" s="1">
        <v>4</v>
      </c>
      <c r="E9" s="1">
        <v>3</v>
      </c>
      <c r="F9" s="1">
        <v>4</v>
      </c>
      <c r="G9" s="1">
        <v>2</v>
      </c>
      <c r="H9" s="1">
        <v>3</v>
      </c>
      <c r="I9" s="1">
        <v>3</v>
      </c>
      <c r="J9" s="1">
        <v>4</v>
      </c>
      <c r="K9" s="1">
        <v>4</v>
      </c>
      <c r="L9" s="1">
        <v>3</v>
      </c>
      <c r="M9" s="1">
        <v>4</v>
      </c>
      <c r="N9" s="1">
        <v>2</v>
      </c>
      <c r="O9" s="1">
        <f t="shared" si="0"/>
        <v>24</v>
      </c>
      <c r="P9" s="1">
        <f t="shared" si="1"/>
        <v>23</v>
      </c>
    </row>
    <row r="10" spans="1:16" ht="15.75" customHeight="1">
      <c r="A10" s="1">
        <v>3</v>
      </c>
      <c r="B10" s="1">
        <v>3</v>
      </c>
      <c r="C10" s="1">
        <v>4</v>
      </c>
      <c r="D10" s="1">
        <v>2</v>
      </c>
      <c r="E10" s="1">
        <v>3</v>
      </c>
      <c r="F10" s="1">
        <v>4</v>
      </c>
      <c r="G10" s="1">
        <v>2</v>
      </c>
      <c r="H10" s="1">
        <v>3</v>
      </c>
      <c r="I10" s="1">
        <v>2</v>
      </c>
      <c r="J10" s="1">
        <v>3</v>
      </c>
      <c r="K10" s="1">
        <v>3</v>
      </c>
      <c r="L10" s="1">
        <v>3</v>
      </c>
      <c r="M10" s="1">
        <v>3</v>
      </c>
      <c r="N10" s="1">
        <v>2</v>
      </c>
      <c r="O10" s="1">
        <f t="shared" si="0"/>
        <v>21</v>
      </c>
      <c r="P10" s="1">
        <f t="shared" si="1"/>
        <v>19</v>
      </c>
    </row>
    <row r="11" spans="1:16" ht="15.75" customHeight="1">
      <c r="A11" s="1">
        <v>1</v>
      </c>
      <c r="B11" s="1">
        <v>1</v>
      </c>
      <c r="C11" s="1">
        <v>1</v>
      </c>
      <c r="D11" s="1">
        <v>2</v>
      </c>
      <c r="E11" s="1">
        <v>2</v>
      </c>
      <c r="F11" s="1">
        <v>1</v>
      </c>
      <c r="G11" s="1">
        <v>1</v>
      </c>
      <c r="H11" s="1">
        <v>1</v>
      </c>
      <c r="I11" s="1">
        <v>1</v>
      </c>
      <c r="J11" s="1">
        <v>1</v>
      </c>
      <c r="K11" s="1">
        <v>1</v>
      </c>
      <c r="L11" s="1">
        <v>1</v>
      </c>
      <c r="M11" s="1">
        <v>1</v>
      </c>
      <c r="N11" s="1">
        <v>1</v>
      </c>
      <c r="O11" s="1">
        <f t="shared" si="0"/>
        <v>9</v>
      </c>
      <c r="P11" s="1">
        <f t="shared" si="1"/>
        <v>7</v>
      </c>
    </row>
    <row r="12" spans="1:16" ht="15.75" customHeight="1">
      <c r="A12" s="1">
        <v>3</v>
      </c>
      <c r="B12" s="1">
        <v>3</v>
      </c>
      <c r="C12" s="1">
        <v>3</v>
      </c>
      <c r="D12" s="1">
        <v>3</v>
      </c>
      <c r="E12" s="1">
        <v>4</v>
      </c>
      <c r="F12" s="1">
        <v>3</v>
      </c>
      <c r="G12" s="1">
        <v>3</v>
      </c>
      <c r="H12" s="1">
        <v>3</v>
      </c>
      <c r="I12" s="1">
        <v>3</v>
      </c>
      <c r="J12" s="1">
        <v>3</v>
      </c>
      <c r="K12" s="1">
        <v>4</v>
      </c>
      <c r="L12" s="1">
        <v>4</v>
      </c>
      <c r="M12" s="1">
        <v>4</v>
      </c>
      <c r="N12" s="1">
        <v>2</v>
      </c>
      <c r="O12" s="1">
        <f t="shared" si="0"/>
        <v>22</v>
      </c>
      <c r="P12" s="1">
        <f t="shared" si="1"/>
        <v>23</v>
      </c>
    </row>
    <row r="13" spans="1:16" ht="15.75" customHeight="1">
      <c r="A13" s="1">
        <v>3</v>
      </c>
      <c r="B13" s="1">
        <v>4</v>
      </c>
      <c r="C13" s="1">
        <v>4</v>
      </c>
      <c r="D13" s="1">
        <v>2</v>
      </c>
      <c r="E13" s="1">
        <v>3</v>
      </c>
      <c r="F13" s="1">
        <v>4</v>
      </c>
      <c r="G13" s="1">
        <v>4</v>
      </c>
      <c r="H13" s="1">
        <v>3</v>
      </c>
      <c r="I13" s="1">
        <v>3</v>
      </c>
      <c r="J13" s="1">
        <v>4</v>
      </c>
      <c r="K13" s="1">
        <v>3</v>
      </c>
      <c r="L13" s="1">
        <v>3</v>
      </c>
      <c r="M13" s="1">
        <v>4</v>
      </c>
      <c r="N13" s="1">
        <v>4</v>
      </c>
      <c r="O13" s="1">
        <f t="shared" si="0"/>
        <v>24</v>
      </c>
      <c r="P13" s="1">
        <f t="shared" si="1"/>
        <v>24</v>
      </c>
    </row>
    <row r="14" spans="1:16" ht="15.75" customHeight="1">
      <c r="A14" s="1">
        <v>2</v>
      </c>
      <c r="B14" s="1">
        <v>1</v>
      </c>
      <c r="C14" s="1">
        <v>4</v>
      </c>
      <c r="D14" s="1">
        <v>3</v>
      </c>
      <c r="E14" s="1">
        <v>3</v>
      </c>
      <c r="F14" s="1">
        <v>1</v>
      </c>
      <c r="G14" s="1">
        <v>4</v>
      </c>
      <c r="H14" s="1">
        <v>2</v>
      </c>
      <c r="I14" s="1">
        <v>1</v>
      </c>
      <c r="J14" s="1">
        <v>3</v>
      </c>
      <c r="K14" s="1">
        <v>3</v>
      </c>
      <c r="L14" s="1">
        <v>3</v>
      </c>
      <c r="M14" s="1">
        <v>2</v>
      </c>
      <c r="N14" s="1">
        <v>4</v>
      </c>
      <c r="O14" s="1">
        <f t="shared" si="0"/>
        <v>18</v>
      </c>
      <c r="P14" s="1">
        <f t="shared" si="1"/>
        <v>18</v>
      </c>
    </row>
    <row r="15" spans="1:16" ht="15.75" customHeight="1">
      <c r="A15" s="1">
        <v>2</v>
      </c>
      <c r="B15" s="1">
        <v>3</v>
      </c>
      <c r="C15" s="1">
        <v>3</v>
      </c>
      <c r="D15" s="1">
        <v>3</v>
      </c>
      <c r="E15" s="1">
        <v>3</v>
      </c>
      <c r="F15" s="1">
        <v>3</v>
      </c>
      <c r="G15" s="1">
        <v>2</v>
      </c>
      <c r="H15" s="1">
        <v>2</v>
      </c>
      <c r="I15" s="1">
        <v>3</v>
      </c>
      <c r="J15" s="1">
        <v>3</v>
      </c>
      <c r="K15" s="1">
        <v>2</v>
      </c>
      <c r="L15" s="1">
        <v>4</v>
      </c>
      <c r="M15" s="1">
        <v>3</v>
      </c>
      <c r="N15" s="1">
        <v>3</v>
      </c>
      <c r="O15" s="1">
        <f t="shared" si="0"/>
        <v>19</v>
      </c>
      <c r="P15" s="1">
        <f t="shared" si="1"/>
        <v>20</v>
      </c>
    </row>
    <row r="16" spans="1:16" ht="15.75" customHeight="1">
      <c r="A16" s="1">
        <v>4</v>
      </c>
      <c r="B16" s="1">
        <v>4</v>
      </c>
      <c r="C16" s="1">
        <v>4</v>
      </c>
      <c r="D16" s="1">
        <v>4</v>
      </c>
      <c r="E16" s="1">
        <v>4</v>
      </c>
      <c r="F16" s="1">
        <v>3</v>
      </c>
      <c r="G16" s="1">
        <v>3</v>
      </c>
      <c r="H16" s="1">
        <v>3</v>
      </c>
      <c r="I16" s="1">
        <v>3</v>
      </c>
      <c r="J16" s="1">
        <v>4</v>
      </c>
      <c r="K16" s="1">
        <v>4</v>
      </c>
      <c r="L16" s="1">
        <v>4</v>
      </c>
      <c r="M16" s="1">
        <v>3</v>
      </c>
      <c r="N16" s="1">
        <v>3</v>
      </c>
      <c r="O16" s="1">
        <f t="shared" si="0"/>
        <v>26</v>
      </c>
      <c r="P16" s="1">
        <f t="shared" si="1"/>
        <v>24</v>
      </c>
    </row>
    <row r="17" spans="1:16" ht="15.75" customHeight="1">
      <c r="A17" s="1">
        <v>4</v>
      </c>
      <c r="B17" s="1">
        <v>4</v>
      </c>
      <c r="C17" s="1">
        <v>3</v>
      </c>
      <c r="D17" s="1">
        <v>4</v>
      </c>
      <c r="E17" s="1">
        <v>4</v>
      </c>
      <c r="F17" s="1">
        <v>3</v>
      </c>
      <c r="G17" s="1">
        <v>3</v>
      </c>
      <c r="H17" s="1">
        <v>4</v>
      </c>
      <c r="I17" s="1">
        <v>3</v>
      </c>
      <c r="J17" s="1">
        <v>3</v>
      </c>
      <c r="K17" s="1">
        <v>4</v>
      </c>
      <c r="L17" s="1">
        <v>4</v>
      </c>
      <c r="M17" s="1">
        <v>3</v>
      </c>
      <c r="N17" s="1">
        <v>2</v>
      </c>
      <c r="O17" s="1">
        <f t="shared" si="0"/>
        <v>25</v>
      </c>
      <c r="P17" s="1">
        <f t="shared" si="1"/>
        <v>23</v>
      </c>
    </row>
    <row r="18" spans="1:16" ht="15.75" customHeight="1">
      <c r="A18" s="1">
        <v>3</v>
      </c>
      <c r="B18" s="1">
        <v>2</v>
      </c>
      <c r="C18" s="1">
        <v>2</v>
      </c>
      <c r="D18" s="1">
        <v>2</v>
      </c>
      <c r="E18" s="1">
        <v>2</v>
      </c>
      <c r="F18" s="1">
        <v>2</v>
      </c>
      <c r="G18" s="1">
        <v>1</v>
      </c>
      <c r="H18" s="1">
        <v>3</v>
      </c>
      <c r="I18" s="1">
        <v>2</v>
      </c>
      <c r="J18" s="1">
        <v>2</v>
      </c>
      <c r="K18" s="1">
        <v>3</v>
      </c>
      <c r="L18" s="1">
        <v>3</v>
      </c>
      <c r="M18" s="1">
        <v>2</v>
      </c>
      <c r="N18" s="1">
        <v>2</v>
      </c>
      <c r="O18" s="1">
        <f t="shared" si="0"/>
        <v>14</v>
      </c>
      <c r="P18" s="1">
        <f t="shared" si="1"/>
        <v>17</v>
      </c>
    </row>
    <row r="19" spans="1:16" ht="15.75" customHeight="1">
      <c r="A19" s="1">
        <v>2</v>
      </c>
      <c r="B19" s="1">
        <v>2</v>
      </c>
      <c r="C19" s="1">
        <v>4</v>
      </c>
      <c r="D19" s="1">
        <v>2</v>
      </c>
      <c r="E19" s="1">
        <v>2</v>
      </c>
      <c r="F19" s="1">
        <v>1</v>
      </c>
      <c r="G19" s="1">
        <v>3</v>
      </c>
      <c r="H19" s="1">
        <v>3</v>
      </c>
      <c r="I19" s="1">
        <v>2</v>
      </c>
      <c r="J19" s="1">
        <v>3</v>
      </c>
      <c r="K19" s="1">
        <v>2</v>
      </c>
      <c r="L19" s="1">
        <v>2</v>
      </c>
      <c r="M19" s="1">
        <v>2</v>
      </c>
      <c r="N19" s="1">
        <v>2</v>
      </c>
      <c r="O19" s="1">
        <f t="shared" si="0"/>
        <v>16</v>
      </c>
      <c r="P19" s="1">
        <f t="shared" si="1"/>
        <v>16</v>
      </c>
    </row>
    <row r="20" spans="1:16" ht="15.75" customHeight="1">
      <c r="A20" s="1">
        <v>3</v>
      </c>
      <c r="B20" s="1">
        <v>3</v>
      </c>
      <c r="C20" s="1">
        <v>4</v>
      </c>
      <c r="D20" s="1">
        <v>4</v>
      </c>
      <c r="E20" s="1">
        <v>3</v>
      </c>
      <c r="F20" s="1">
        <v>3</v>
      </c>
      <c r="G20" s="1">
        <v>3</v>
      </c>
      <c r="H20" s="1">
        <v>3</v>
      </c>
      <c r="I20" s="1">
        <v>4</v>
      </c>
      <c r="J20" s="1">
        <v>4</v>
      </c>
      <c r="K20" s="1">
        <v>4</v>
      </c>
      <c r="L20" s="1">
        <v>3</v>
      </c>
      <c r="M20" s="1">
        <v>2</v>
      </c>
      <c r="N20" s="1">
        <v>3</v>
      </c>
      <c r="O20" s="1">
        <f t="shared" si="0"/>
        <v>23</v>
      </c>
      <c r="P20" s="1">
        <f t="shared" si="1"/>
        <v>23</v>
      </c>
    </row>
    <row r="21" spans="1:16" ht="15.75" customHeight="1">
      <c r="A21" s="1">
        <v>3</v>
      </c>
      <c r="B21" s="1">
        <v>4</v>
      </c>
      <c r="C21" s="1">
        <v>2</v>
      </c>
      <c r="D21" s="1">
        <v>4</v>
      </c>
      <c r="E21" s="1">
        <v>4</v>
      </c>
      <c r="F21" s="1">
        <v>4</v>
      </c>
      <c r="G21" s="1">
        <v>2</v>
      </c>
      <c r="H21" s="1">
        <v>2</v>
      </c>
      <c r="I21" s="1">
        <v>4</v>
      </c>
      <c r="J21" s="1">
        <v>2</v>
      </c>
      <c r="K21" s="1">
        <v>4</v>
      </c>
      <c r="L21" s="1">
        <v>3</v>
      </c>
      <c r="M21" s="1">
        <v>3</v>
      </c>
      <c r="N21" s="1">
        <v>2</v>
      </c>
      <c r="O21" s="1">
        <f t="shared" si="0"/>
        <v>23</v>
      </c>
      <c r="P21" s="1">
        <f t="shared" si="1"/>
        <v>20</v>
      </c>
    </row>
    <row r="22" spans="1:16" ht="15.75" customHeight="1">
      <c r="A22" s="1">
        <v>3</v>
      </c>
      <c r="B22" s="1">
        <v>3</v>
      </c>
      <c r="C22" s="1">
        <v>4</v>
      </c>
      <c r="D22" s="1">
        <v>3</v>
      </c>
      <c r="E22" s="1">
        <v>4</v>
      </c>
      <c r="F22" s="1">
        <v>4</v>
      </c>
      <c r="G22" s="1">
        <v>4</v>
      </c>
      <c r="H22" s="1">
        <v>3</v>
      </c>
      <c r="I22" s="1">
        <v>3</v>
      </c>
      <c r="J22" s="1">
        <v>4</v>
      </c>
      <c r="K22" s="1">
        <v>4</v>
      </c>
      <c r="L22" s="1">
        <v>3</v>
      </c>
      <c r="M22" s="1">
        <v>4</v>
      </c>
      <c r="N22" s="1">
        <v>4</v>
      </c>
      <c r="O22" s="1">
        <f t="shared" si="0"/>
        <v>25</v>
      </c>
      <c r="P22" s="1">
        <f t="shared" si="1"/>
        <v>25</v>
      </c>
    </row>
    <row r="23" spans="1:16" ht="15.75" customHeight="1">
      <c r="A23" s="1">
        <v>2</v>
      </c>
      <c r="B23" s="1">
        <v>1</v>
      </c>
      <c r="C23" s="1">
        <v>3</v>
      </c>
      <c r="D23" s="1">
        <v>2</v>
      </c>
      <c r="E23" s="1">
        <v>3</v>
      </c>
      <c r="F23" s="1">
        <v>1</v>
      </c>
      <c r="G23" s="1">
        <v>3</v>
      </c>
      <c r="H23" s="1">
        <v>3</v>
      </c>
      <c r="I23" s="1">
        <v>1</v>
      </c>
      <c r="J23" s="1">
        <v>2</v>
      </c>
      <c r="K23" s="1">
        <v>2</v>
      </c>
      <c r="L23" s="1">
        <v>3</v>
      </c>
      <c r="M23" s="1">
        <v>1</v>
      </c>
      <c r="N23" s="1">
        <v>2</v>
      </c>
      <c r="O23" s="1">
        <f t="shared" si="0"/>
        <v>15</v>
      </c>
      <c r="P23" s="1">
        <f t="shared" si="1"/>
        <v>14</v>
      </c>
    </row>
    <row r="24" spans="1:16" ht="15.75" customHeight="1">
      <c r="A24" s="1">
        <v>3</v>
      </c>
      <c r="B24" s="1">
        <v>2</v>
      </c>
      <c r="C24" s="1">
        <v>3</v>
      </c>
      <c r="D24" s="1">
        <v>2</v>
      </c>
      <c r="E24" s="1">
        <v>3</v>
      </c>
      <c r="F24" s="1">
        <v>4</v>
      </c>
      <c r="G24" s="1">
        <v>3</v>
      </c>
      <c r="H24" s="1">
        <v>3</v>
      </c>
      <c r="I24" s="1">
        <v>2</v>
      </c>
      <c r="J24" s="1">
        <v>3</v>
      </c>
      <c r="K24" s="1">
        <v>3</v>
      </c>
      <c r="L24" s="1">
        <v>4</v>
      </c>
      <c r="M24" s="1">
        <v>4</v>
      </c>
      <c r="N24" s="1">
        <v>3</v>
      </c>
      <c r="O24" s="1">
        <f t="shared" si="0"/>
        <v>20</v>
      </c>
      <c r="P24" s="1">
        <f t="shared" si="1"/>
        <v>22</v>
      </c>
    </row>
    <row r="25" spans="1:16" ht="15.75" customHeight="1">
      <c r="A25" s="1">
        <v>3</v>
      </c>
      <c r="B25" s="1">
        <v>2</v>
      </c>
      <c r="C25" s="1">
        <v>3</v>
      </c>
      <c r="D25" s="1">
        <v>2</v>
      </c>
      <c r="E25" s="1">
        <v>3</v>
      </c>
      <c r="F25" s="1">
        <v>3</v>
      </c>
      <c r="G25" s="1">
        <v>2</v>
      </c>
      <c r="H25" s="1">
        <v>3</v>
      </c>
      <c r="I25" s="1">
        <v>2</v>
      </c>
      <c r="J25" s="1">
        <v>3</v>
      </c>
      <c r="K25" s="1">
        <v>3</v>
      </c>
      <c r="L25" s="1">
        <v>3</v>
      </c>
      <c r="M25" s="1">
        <v>4</v>
      </c>
      <c r="N25" s="1">
        <v>2</v>
      </c>
      <c r="O25" s="1">
        <f t="shared" si="0"/>
        <v>18</v>
      </c>
      <c r="P25" s="1">
        <f t="shared" si="1"/>
        <v>20</v>
      </c>
    </row>
    <row r="26" spans="1:16" ht="15.75" customHeight="1">
      <c r="A26" s="1">
        <v>3</v>
      </c>
      <c r="B26" s="1">
        <v>2</v>
      </c>
      <c r="C26" s="1">
        <v>3</v>
      </c>
      <c r="D26" s="1">
        <v>4</v>
      </c>
      <c r="E26" s="1">
        <v>3</v>
      </c>
      <c r="F26" s="1">
        <v>2</v>
      </c>
      <c r="G26" s="1">
        <v>2</v>
      </c>
      <c r="H26" s="1">
        <v>3</v>
      </c>
      <c r="I26" s="1">
        <v>2</v>
      </c>
      <c r="J26" s="1">
        <v>3</v>
      </c>
      <c r="K26" s="1">
        <v>3</v>
      </c>
      <c r="L26" s="1">
        <v>3</v>
      </c>
      <c r="M26" s="1">
        <v>2</v>
      </c>
      <c r="N26" s="1">
        <v>2</v>
      </c>
      <c r="O26" s="1">
        <f t="shared" si="0"/>
        <v>19</v>
      </c>
      <c r="P26" s="1">
        <f t="shared" si="1"/>
        <v>18</v>
      </c>
    </row>
    <row r="27" spans="1:16" ht="15.75" customHeight="1">
      <c r="A27" s="1">
        <v>3</v>
      </c>
      <c r="B27" s="1">
        <v>2</v>
      </c>
      <c r="C27" s="1">
        <v>4</v>
      </c>
      <c r="D27" s="1">
        <v>2</v>
      </c>
      <c r="E27" s="1">
        <v>3</v>
      </c>
      <c r="F27" s="1">
        <v>3</v>
      </c>
      <c r="G27" s="1">
        <v>4</v>
      </c>
      <c r="H27" s="1">
        <v>3</v>
      </c>
      <c r="I27" s="1">
        <v>3</v>
      </c>
      <c r="J27" s="1">
        <v>4</v>
      </c>
      <c r="K27" s="1">
        <v>3</v>
      </c>
      <c r="L27" s="1">
        <v>4</v>
      </c>
      <c r="M27" s="1">
        <v>3</v>
      </c>
      <c r="N27" s="1">
        <v>4</v>
      </c>
      <c r="O27" s="1">
        <f t="shared" si="0"/>
        <v>21</v>
      </c>
      <c r="P27" s="1">
        <f t="shared" si="1"/>
        <v>24</v>
      </c>
    </row>
    <row r="28" spans="1:16" ht="15.75" customHeight="1">
      <c r="A28" s="1">
        <v>3</v>
      </c>
      <c r="B28" s="1">
        <v>2</v>
      </c>
      <c r="C28" s="1">
        <v>2</v>
      </c>
      <c r="D28" s="1">
        <v>2</v>
      </c>
      <c r="E28" s="1">
        <v>3</v>
      </c>
      <c r="F28" s="1">
        <v>3</v>
      </c>
      <c r="G28" s="1">
        <v>2</v>
      </c>
      <c r="H28" s="1">
        <v>3</v>
      </c>
      <c r="I28" s="1">
        <v>2</v>
      </c>
      <c r="J28" s="1">
        <v>2</v>
      </c>
      <c r="K28" s="1">
        <v>3</v>
      </c>
      <c r="L28" s="1">
        <v>3</v>
      </c>
      <c r="M28" s="1">
        <v>3</v>
      </c>
      <c r="N28" s="1">
        <v>2</v>
      </c>
      <c r="O28" s="1">
        <f t="shared" si="0"/>
        <v>17</v>
      </c>
      <c r="P28" s="1">
        <f t="shared" si="1"/>
        <v>18</v>
      </c>
    </row>
    <row r="29" spans="1:16" ht="15.75" customHeight="1">
      <c r="A29" s="1">
        <v>3</v>
      </c>
      <c r="B29" s="1">
        <v>2</v>
      </c>
      <c r="C29" s="1">
        <v>4</v>
      </c>
      <c r="D29" s="1">
        <v>4</v>
      </c>
      <c r="E29" s="1">
        <v>4</v>
      </c>
      <c r="F29" s="1">
        <v>3</v>
      </c>
      <c r="G29" s="1">
        <v>4</v>
      </c>
      <c r="H29" s="1">
        <v>3</v>
      </c>
      <c r="I29" s="1">
        <v>3</v>
      </c>
      <c r="J29" s="1">
        <v>4</v>
      </c>
      <c r="K29" s="1">
        <v>3</v>
      </c>
      <c r="L29" s="1">
        <v>4</v>
      </c>
      <c r="M29" s="1">
        <v>3</v>
      </c>
      <c r="N29" s="1">
        <v>4</v>
      </c>
      <c r="O29" s="1">
        <f t="shared" si="0"/>
        <v>24</v>
      </c>
      <c r="P29" s="1">
        <f t="shared" si="1"/>
        <v>24</v>
      </c>
    </row>
    <row r="30" spans="1:16" ht="15.75" customHeight="1">
      <c r="A30" s="1">
        <v>3</v>
      </c>
      <c r="B30" s="1">
        <v>3</v>
      </c>
      <c r="C30" s="1">
        <v>3</v>
      </c>
      <c r="D30" s="1">
        <v>3</v>
      </c>
      <c r="E30" s="1">
        <v>4</v>
      </c>
      <c r="F30" s="1">
        <v>3</v>
      </c>
      <c r="G30" s="1">
        <v>2</v>
      </c>
      <c r="H30" s="1">
        <v>3</v>
      </c>
      <c r="I30" s="1">
        <v>3</v>
      </c>
      <c r="J30" s="1">
        <v>4</v>
      </c>
      <c r="K30" s="1">
        <v>3</v>
      </c>
      <c r="L30" s="1">
        <v>3</v>
      </c>
      <c r="M30" s="1">
        <v>3</v>
      </c>
      <c r="N30" s="1">
        <v>3</v>
      </c>
      <c r="O30" s="1">
        <f t="shared" si="0"/>
        <v>21</v>
      </c>
      <c r="P30" s="1">
        <f t="shared" si="1"/>
        <v>22</v>
      </c>
    </row>
    <row r="31" spans="1:16" ht="15.75" customHeight="1">
      <c r="A31" s="1">
        <v>4</v>
      </c>
      <c r="B31" s="1">
        <v>1</v>
      </c>
      <c r="C31" s="1">
        <v>4</v>
      </c>
      <c r="D31" s="1">
        <v>4</v>
      </c>
      <c r="E31" s="1">
        <v>3</v>
      </c>
      <c r="F31" s="1">
        <v>4</v>
      </c>
      <c r="G31" s="1">
        <v>4</v>
      </c>
      <c r="H31" s="1">
        <v>4</v>
      </c>
      <c r="I31" s="1">
        <v>2</v>
      </c>
      <c r="J31" s="1">
        <v>4</v>
      </c>
      <c r="K31" s="1">
        <v>4</v>
      </c>
      <c r="L31" s="1">
        <v>4</v>
      </c>
      <c r="M31" s="1">
        <v>4</v>
      </c>
      <c r="N31" s="1">
        <v>4</v>
      </c>
      <c r="O31" s="1">
        <f t="shared" si="0"/>
        <v>24</v>
      </c>
      <c r="P31" s="1">
        <f t="shared" si="1"/>
        <v>26</v>
      </c>
    </row>
    <row r="32" spans="1:16" ht="15.75" customHeight="1">
      <c r="A32" s="1">
        <v>2</v>
      </c>
      <c r="B32" s="1">
        <v>3</v>
      </c>
      <c r="C32" s="1">
        <v>3</v>
      </c>
      <c r="D32" s="1">
        <v>3</v>
      </c>
      <c r="E32" s="1">
        <v>4</v>
      </c>
      <c r="F32" s="1">
        <v>2</v>
      </c>
      <c r="G32" s="1">
        <v>2</v>
      </c>
      <c r="H32" s="1">
        <v>2</v>
      </c>
      <c r="I32" s="1">
        <v>2</v>
      </c>
      <c r="J32" s="1">
        <v>2</v>
      </c>
      <c r="K32" s="1">
        <v>3</v>
      </c>
      <c r="L32" s="1">
        <v>3</v>
      </c>
      <c r="M32" s="1">
        <v>2</v>
      </c>
      <c r="N32" s="1">
        <v>2</v>
      </c>
      <c r="O32" s="1">
        <f t="shared" si="0"/>
        <v>19</v>
      </c>
      <c r="P32" s="1">
        <f t="shared" si="1"/>
        <v>16</v>
      </c>
    </row>
    <row r="33" spans="1:16" ht="15.75" customHeight="1">
      <c r="A33" s="1">
        <v>4</v>
      </c>
      <c r="B33" s="1">
        <v>3</v>
      </c>
      <c r="C33" s="1">
        <v>3</v>
      </c>
      <c r="D33" s="1">
        <v>4</v>
      </c>
      <c r="E33" s="1">
        <v>4</v>
      </c>
      <c r="F33" s="1">
        <v>2</v>
      </c>
      <c r="G33" s="1">
        <v>2</v>
      </c>
      <c r="H33" s="1">
        <v>4</v>
      </c>
      <c r="I33" s="1">
        <v>3</v>
      </c>
      <c r="J33" s="1">
        <v>3</v>
      </c>
      <c r="K33" s="1">
        <v>4</v>
      </c>
      <c r="L33" s="1">
        <v>4</v>
      </c>
      <c r="M33" s="1">
        <v>2</v>
      </c>
      <c r="N33" s="1">
        <v>2</v>
      </c>
      <c r="O33" s="1">
        <f t="shared" si="0"/>
        <v>22</v>
      </c>
      <c r="P33" s="1">
        <f t="shared" si="1"/>
        <v>22</v>
      </c>
    </row>
    <row r="34" spans="1:16" ht="15.75" customHeight="1">
      <c r="A34" s="1">
        <v>1</v>
      </c>
      <c r="B34" s="1">
        <v>1</v>
      </c>
      <c r="C34" s="1">
        <v>1</v>
      </c>
      <c r="D34" s="1">
        <v>1</v>
      </c>
      <c r="E34" s="1">
        <v>1</v>
      </c>
      <c r="F34" s="1">
        <v>1</v>
      </c>
      <c r="G34" s="1">
        <v>1</v>
      </c>
      <c r="H34" s="1">
        <v>1</v>
      </c>
      <c r="I34" s="1">
        <v>1</v>
      </c>
      <c r="J34" s="1">
        <v>1</v>
      </c>
      <c r="K34" s="1">
        <v>1</v>
      </c>
      <c r="L34" s="1">
        <v>1</v>
      </c>
      <c r="M34" s="1">
        <v>1</v>
      </c>
      <c r="N34" s="1">
        <v>1</v>
      </c>
      <c r="O34" s="1">
        <f t="shared" si="0"/>
        <v>7</v>
      </c>
      <c r="P34" s="1">
        <f t="shared" si="1"/>
        <v>7</v>
      </c>
    </row>
    <row r="35" spans="1:16" ht="15.75" customHeight="1">
      <c r="A35" s="1">
        <v>2</v>
      </c>
      <c r="B35" s="1">
        <v>1</v>
      </c>
      <c r="C35" s="1">
        <v>2</v>
      </c>
      <c r="D35" s="1">
        <v>1</v>
      </c>
      <c r="E35" s="1">
        <v>2</v>
      </c>
      <c r="F35" s="1">
        <v>1</v>
      </c>
      <c r="G35" s="1">
        <v>2</v>
      </c>
      <c r="H35" s="1">
        <v>3</v>
      </c>
      <c r="I35" s="1">
        <v>1</v>
      </c>
      <c r="J35" s="1">
        <v>2</v>
      </c>
      <c r="K35" s="1">
        <v>1</v>
      </c>
      <c r="L35" s="1">
        <v>2</v>
      </c>
      <c r="M35" s="1">
        <v>1</v>
      </c>
      <c r="N35" s="1">
        <v>2</v>
      </c>
      <c r="O35" s="1">
        <f t="shared" si="0"/>
        <v>11</v>
      </c>
      <c r="P35" s="1">
        <f t="shared" si="1"/>
        <v>12</v>
      </c>
    </row>
    <row r="36" spans="1:16" ht="15.75" customHeight="1">
      <c r="A36" s="1">
        <v>4</v>
      </c>
      <c r="B36" s="1">
        <v>3</v>
      </c>
      <c r="C36" s="1">
        <v>4</v>
      </c>
      <c r="D36" s="1">
        <v>3</v>
      </c>
      <c r="E36" s="1">
        <v>4</v>
      </c>
      <c r="F36" s="1">
        <v>3</v>
      </c>
      <c r="G36" s="1">
        <v>3</v>
      </c>
      <c r="H36" s="1">
        <v>4</v>
      </c>
      <c r="I36" s="1">
        <v>3</v>
      </c>
      <c r="J36" s="1">
        <v>4</v>
      </c>
      <c r="K36" s="1">
        <v>3</v>
      </c>
      <c r="L36" s="1">
        <v>4</v>
      </c>
      <c r="M36" s="1">
        <v>3</v>
      </c>
      <c r="N36" s="1">
        <v>3</v>
      </c>
      <c r="O36" s="1">
        <f t="shared" si="0"/>
        <v>24</v>
      </c>
      <c r="P36" s="1">
        <f t="shared" si="1"/>
        <v>24</v>
      </c>
    </row>
    <row r="37" spans="1:16" ht="15.75" customHeight="1">
      <c r="A37" s="1">
        <v>3</v>
      </c>
      <c r="B37" s="1">
        <v>2</v>
      </c>
      <c r="C37" s="1">
        <v>3</v>
      </c>
      <c r="D37" s="1">
        <v>2</v>
      </c>
      <c r="E37" s="1">
        <v>2</v>
      </c>
      <c r="F37" s="1">
        <v>1</v>
      </c>
      <c r="G37" s="1">
        <v>3</v>
      </c>
      <c r="H37" s="1">
        <v>3</v>
      </c>
      <c r="I37" s="1">
        <v>3</v>
      </c>
      <c r="J37" s="1">
        <v>3</v>
      </c>
      <c r="K37" s="1">
        <v>2</v>
      </c>
      <c r="L37" s="1">
        <v>3</v>
      </c>
      <c r="M37" s="1">
        <v>2</v>
      </c>
      <c r="N37" s="1">
        <v>3</v>
      </c>
      <c r="O37" s="1">
        <f t="shared" si="0"/>
        <v>16</v>
      </c>
      <c r="P37" s="1">
        <f t="shared" si="1"/>
        <v>19</v>
      </c>
    </row>
    <row r="38" spans="1:16" ht="15.75" customHeight="1">
      <c r="A38" s="1">
        <v>3</v>
      </c>
      <c r="B38" s="1">
        <v>3</v>
      </c>
      <c r="C38" s="1">
        <v>3</v>
      </c>
      <c r="D38" s="1">
        <v>4</v>
      </c>
      <c r="E38" s="1">
        <v>3</v>
      </c>
      <c r="F38" s="1">
        <v>2</v>
      </c>
      <c r="G38" s="1">
        <v>2</v>
      </c>
      <c r="H38" s="1">
        <v>3</v>
      </c>
      <c r="I38" s="1">
        <v>3</v>
      </c>
      <c r="J38" s="1">
        <v>3</v>
      </c>
      <c r="K38" s="1">
        <v>4</v>
      </c>
      <c r="L38" s="1">
        <v>3</v>
      </c>
      <c r="M38" s="1">
        <v>3</v>
      </c>
      <c r="N38" s="1">
        <v>2</v>
      </c>
      <c r="O38" s="1">
        <f t="shared" si="0"/>
        <v>20</v>
      </c>
      <c r="P38" s="1">
        <f t="shared" si="1"/>
        <v>21</v>
      </c>
    </row>
    <row r="39" spans="1:16" ht="15.75" customHeight="1">
      <c r="A39" s="1">
        <v>3</v>
      </c>
      <c r="B39" s="1">
        <v>2</v>
      </c>
      <c r="C39" s="1">
        <v>3</v>
      </c>
      <c r="D39" s="1">
        <v>2</v>
      </c>
      <c r="E39" s="1">
        <v>3</v>
      </c>
      <c r="F39" s="1">
        <v>3</v>
      </c>
      <c r="G39" s="1">
        <v>3</v>
      </c>
      <c r="H39" s="1">
        <v>3</v>
      </c>
      <c r="I39" s="1">
        <v>2</v>
      </c>
      <c r="J39" s="1">
        <v>3</v>
      </c>
      <c r="K39" s="1">
        <v>2</v>
      </c>
      <c r="L39" s="1">
        <v>3</v>
      </c>
      <c r="M39" s="1">
        <v>3</v>
      </c>
      <c r="N39" s="1">
        <v>2</v>
      </c>
      <c r="O39" s="1">
        <f t="shared" si="0"/>
        <v>19</v>
      </c>
      <c r="P39" s="1">
        <f t="shared" si="1"/>
        <v>18</v>
      </c>
    </row>
    <row r="40" spans="1:16" ht="15.75" customHeight="1">
      <c r="A40" s="1">
        <v>4</v>
      </c>
      <c r="B40" s="1">
        <v>3</v>
      </c>
      <c r="C40" s="1">
        <v>4</v>
      </c>
      <c r="D40" s="1">
        <v>4</v>
      </c>
      <c r="E40" s="1">
        <v>4</v>
      </c>
      <c r="F40" s="1">
        <v>4</v>
      </c>
      <c r="G40" s="1">
        <v>4</v>
      </c>
      <c r="H40" s="1">
        <v>4</v>
      </c>
      <c r="I40" s="1">
        <v>4</v>
      </c>
      <c r="J40" s="1">
        <v>4</v>
      </c>
      <c r="K40" s="1">
        <v>4</v>
      </c>
      <c r="L40" s="1">
        <v>4</v>
      </c>
      <c r="M40" s="1">
        <v>3</v>
      </c>
      <c r="N40" s="1">
        <v>3</v>
      </c>
      <c r="O40" s="1">
        <f t="shared" si="0"/>
        <v>27</v>
      </c>
      <c r="P40" s="1">
        <f t="shared" si="1"/>
        <v>26</v>
      </c>
    </row>
    <row r="41" spans="1:16" ht="15.75" customHeight="1">
      <c r="A41" s="1">
        <v>3</v>
      </c>
      <c r="B41" s="1">
        <v>2</v>
      </c>
      <c r="C41" s="1">
        <v>3</v>
      </c>
      <c r="D41" s="1">
        <v>4</v>
      </c>
      <c r="E41" s="1">
        <v>3</v>
      </c>
      <c r="F41" s="1">
        <v>3</v>
      </c>
      <c r="G41" s="1">
        <v>3</v>
      </c>
      <c r="H41" s="1">
        <v>4</v>
      </c>
      <c r="I41" s="1">
        <v>3</v>
      </c>
      <c r="J41" s="1">
        <v>4</v>
      </c>
      <c r="K41" s="1">
        <v>4</v>
      </c>
      <c r="L41" s="1">
        <v>3</v>
      </c>
      <c r="M41" s="1">
        <v>3</v>
      </c>
      <c r="N41" s="1">
        <v>3</v>
      </c>
      <c r="O41" s="1">
        <f t="shared" si="0"/>
        <v>21</v>
      </c>
      <c r="P41" s="1">
        <f t="shared" si="1"/>
        <v>24</v>
      </c>
    </row>
    <row r="42" spans="1:16" ht="15.75" customHeight="1">
      <c r="A42" s="1">
        <v>3</v>
      </c>
      <c r="B42" s="1">
        <v>3</v>
      </c>
      <c r="C42" s="1">
        <v>4</v>
      </c>
      <c r="D42" s="1">
        <v>4</v>
      </c>
      <c r="E42" s="1">
        <v>3</v>
      </c>
      <c r="F42" s="1">
        <v>4</v>
      </c>
      <c r="G42" s="1">
        <v>4</v>
      </c>
      <c r="H42" s="1">
        <v>3</v>
      </c>
      <c r="I42" s="1">
        <v>3</v>
      </c>
      <c r="J42" s="1">
        <v>4</v>
      </c>
      <c r="K42" s="1">
        <v>3</v>
      </c>
      <c r="L42" s="1">
        <v>3</v>
      </c>
      <c r="M42" s="1">
        <v>4</v>
      </c>
      <c r="N42" s="1">
        <v>4</v>
      </c>
      <c r="O42" s="1">
        <f t="shared" si="0"/>
        <v>25</v>
      </c>
      <c r="P42" s="1">
        <f t="shared" si="1"/>
        <v>24</v>
      </c>
    </row>
    <row r="43" spans="1:16" ht="15.75" customHeight="1">
      <c r="A43" s="1">
        <v>3</v>
      </c>
      <c r="B43" s="1">
        <v>2</v>
      </c>
      <c r="C43" s="1">
        <v>4</v>
      </c>
      <c r="D43" s="1">
        <v>3</v>
      </c>
      <c r="E43" s="1">
        <v>3</v>
      </c>
      <c r="F43" s="1">
        <v>2</v>
      </c>
      <c r="G43" s="1">
        <v>4</v>
      </c>
      <c r="H43" s="1">
        <v>3</v>
      </c>
      <c r="I43" s="1">
        <v>2</v>
      </c>
      <c r="J43" s="1">
        <v>4</v>
      </c>
      <c r="K43" s="1">
        <v>3</v>
      </c>
      <c r="L43" s="1">
        <v>3</v>
      </c>
      <c r="M43" s="1">
        <v>3</v>
      </c>
      <c r="N43" s="1">
        <v>4</v>
      </c>
      <c r="O43" s="1">
        <f t="shared" si="0"/>
        <v>21</v>
      </c>
      <c r="P43" s="1">
        <f t="shared" si="1"/>
        <v>22</v>
      </c>
    </row>
    <row r="44" spans="1:16" ht="15.75" customHeight="1">
      <c r="A44" s="1">
        <v>4</v>
      </c>
      <c r="B44" s="1">
        <v>3</v>
      </c>
      <c r="C44" s="1">
        <v>4</v>
      </c>
      <c r="D44" s="1">
        <v>4</v>
      </c>
      <c r="E44" s="1">
        <v>4</v>
      </c>
      <c r="F44" s="1">
        <v>3</v>
      </c>
      <c r="G44" s="1">
        <v>4</v>
      </c>
      <c r="H44" s="1">
        <v>4</v>
      </c>
      <c r="I44" s="1">
        <v>3</v>
      </c>
      <c r="J44" s="1">
        <v>4</v>
      </c>
      <c r="K44" s="1">
        <v>3</v>
      </c>
      <c r="L44" s="1">
        <v>4</v>
      </c>
      <c r="M44" s="1">
        <v>3</v>
      </c>
      <c r="N44" s="1">
        <v>3</v>
      </c>
      <c r="O44" s="1">
        <f t="shared" si="0"/>
        <v>26</v>
      </c>
      <c r="P44" s="1">
        <f t="shared" si="1"/>
        <v>24</v>
      </c>
    </row>
    <row r="45" spans="1:16" ht="15.75" customHeight="1">
      <c r="A45" s="1">
        <v>2</v>
      </c>
      <c r="B45" s="1">
        <v>2</v>
      </c>
      <c r="C45" s="1">
        <v>4</v>
      </c>
      <c r="D45" s="1">
        <v>2</v>
      </c>
      <c r="E45" s="1">
        <v>3</v>
      </c>
      <c r="F45" s="1">
        <v>2</v>
      </c>
      <c r="G45" s="1">
        <v>3</v>
      </c>
      <c r="H45" s="1">
        <v>1</v>
      </c>
      <c r="I45" s="1">
        <v>2</v>
      </c>
      <c r="J45" s="1">
        <v>4</v>
      </c>
      <c r="K45" s="1">
        <v>2</v>
      </c>
      <c r="L45" s="1">
        <v>3</v>
      </c>
      <c r="M45" s="1">
        <v>3</v>
      </c>
      <c r="N45" s="1">
        <v>3</v>
      </c>
      <c r="O45" s="1">
        <f t="shared" si="0"/>
        <v>18</v>
      </c>
      <c r="P45" s="1">
        <f t="shared" si="1"/>
        <v>18</v>
      </c>
    </row>
    <row r="46" spans="1:16" ht="15.75" customHeight="1">
      <c r="A46" s="1">
        <v>4</v>
      </c>
      <c r="B46" s="1">
        <v>4</v>
      </c>
      <c r="C46" s="1">
        <v>4</v>
      </c>
      <c r="D46" s="1">
        <v>4</v>
      </c>
      <c r="E46" s="1">
        <v>4</v>
      </c>
      <c r="F46" s="1">
        <v>4</v>
      </c>
      <c r="G46" s="1">
        <v>4</v>
      </c>
      <c r="H46" s="1">
        <v>4</v>
      </c>
      <c r="I46" s="1">
        <v>4</v>
      </c>
      <c r="J46" s="1">
        <v>4</v>
      </c>
      <c r="K46" s="1">
        <v>4</v>
      </c>
      <c r="L46" s="1">
        <v>4</v>
      </c>
      <c r="M46" s="1">
        <v>4</v>
      </c>
      <c r="N46" s="1">
        <v>3</v>
      </c>
      <c r="O46" s="1">
        <f t="shared" si="0"/>
        <v>28</v>
      </c>
      <c r="P46" s="1">
        <f t="shared" si="1"/>
        <v>27</v>
      </c>
    </row>
    <row r="47" spans="1:16" ht="15.75" customHeight="1">
      <c r="A47" s="1">
        <v>3</v>
      </c>
      <c r="B47" s="1">
        <v>2</v>
      </c>
      <c r="C47" s="1">
        <v>3</v>
      </c>
      <c r="D47" s="1">
        <v>3</v>
      </c>
      <c r="E47" s="1">
        <v>4</v>
      </c>
      <c r="F47" s="1">
        <v>2</v>
      </c>
      <c r="G47" s="1">
        <v>2</v>
      </c>
      <c r="H47" s="1">
        <v>3</v>
      </c>
      <c r="I47" s="1">
        <v>3</v>
      </c>
      <c r="J47" s="1">
        <v>2</v>
      </c>
      <c r="K47" s="1">
        <v>3</v>
      </c>
      <c r="L47" s="1">
        <v>4</v>
      </c>
      <c r="M47" s="1">
        <v>1</v>
      </c>
      <c r="N47" s="1">
        <v>3</v>
      </c>
      <c r="O47" s="1">
        <f t="shared" si="0"/>
        <v>19</v>
      </c>
      <c r="P47" s="1">
        <f t="shared" si="1"/>
        <v>19</v>
      </c>
    </row>
    <row r="48" spans="1:16" ht="15.75" customHeight="1">
      <c r="A48" s="1">
        <v>3</v>
      </c>
      <c r="B48" s="1">
        <v>3</v>
      </c>
      <c r="C48" s="1">
        <v>4</v>
      </c>
      <c r="D48" s="1">
        <v>4</v>
      </c>
      <c r="E48" s="1">
        <v>4</v>
      </c>
      <c r="F48" s="1">
        <v>4</v>
      </c>
      <c r="G48" s="1">
        <v>3</v>
      </c>
      <c r="H48" s="1">
        <v>3</v>
      </c>
      <c r="I48" s="1">
        <v>3</v>
      </c>
      <c r="J48" s="1">
        <v>3</v>
      </c>
      <c r="K48" s="1">
        <v>4</v>
      </c>
      <c r="L48" s="1">
        <v>4</v>
      </c>
      <c r="M48" s="1">
        <v>4</v>
      </c>
      <c r="N48" s="1">
        <v>4</v>
      </c>
      <c r="O48" s="1">
        <f t="shared" si="0"/>
        <v>25</v>
      </c>
      <c r="P48" s="1">
        <f t="shared" si="1"/>
        <v>25</v>
      </c>
    </row>
    <row r="49" spans="1:16" ht="15.75" customHeight="1">
      <c r="A49" s="1">
        <v>3</v>
      </c>
      <c r="B49" s="1">
        <v>3</v>
      </c>
      <c r="C49" s="1">
        <v>4</v>
      </c>
      <c r="D49" s="1">
        <v>4</v>
      </c>
      <c r="E49" s="1">
        <v>4</v>
      </c>
      <c r="F49" s="1">
        <v>3</v>
      </c>
      <c r="G49" s="1">
        <v>4</v>
      </c>
      <c r="H49" s="1">
        <v>4</v>
      </c>
      <c r="I49" s="1">
        <v>3</v>
      </c>
      <c r="J49" s="1">
        <v>3</v>
      </c>
      <c r="K49" s="1">
        <v>3</v>
      </c>
      <c r="L49" s="1">
        <v>3</v>
      </c>
      <c r="M49" s="1">
        <v>3</v>
      </c>
      <c r="N49" s="1">
        <v>4</v>
      </c>
      <c r="O49" s="1">
        <f t="shared" si="0"/>
        <v>25</v>
      </c>
      <c r="P49" s="1">
        <f t="shared" si="1"/>
        <v>23</v>
      </c>
    </row>
    <row r="50" spans="1:16" ht="15.75" customHeight="1">
      <c r="A50" s="1">
        <v>2</v>
      </c>
      <c r="B50" s="1">
        <v>3</v>
      </c>
      <c r="C50" s="1">
        <v>2</v>
      </c>
      <c r="D50" s="1">
        <v>3</v>
      </c>
      <c r="E50" s="1">
        <v>3</v>
      </c>
      <c r="F50" s="1">
        <v>4</v>
      </c>
      <c r="G50" s="1">
        <v>2</v>
      </c>
      <c r="H50" s="1">
        <v>2</v>
      </c>
      <c r="I50" s="1">
        <v>3</v>
      </c>
      <c r="J50" s="1">
        <v>2</v>
      </c>
      <c r="K50" s="1">
        <v>3</v>
      </c>
      <c r="L50" s="1">
        <v>2</v>
      </c>
      <c r="M50" s="1">
        <v>4</v>
      </c>
      <c r="N50" s="1">
        <v>2</v>
      </c>
      <c r="O50" s="1">
        <f t="shared" si="0"/>
        <v>19</v>
      </c>
      <c r="P50" s="1">
        <f t="shared" si="1"/>
        <v>18</v>
      </c>
    </row>
    <row r="51" spans="1:16" ht="15.75" customHeight="1">
      <c r="A51" s="1">
        <v>2</v>
      </c>
      <c r="B51" s="1">
        <v>2</v>
      </c>
      <c r="C51" s="1">
        <v>4</v>
      </c>
      <c r="D51" s="1">
        <v>3</v>
      </c>
      <c r="E51" s="1">
        <v>3</v>
      </c>
      <c r="F51" s="1">
        <v>3</v>
      </c>
      <c r="G51" s="1">
        <v>4</v>
      </c>
      <c r="H51" s="1">
        <v>2</v>
      </c>
      <c r="I51" s="1">
        <v>2</v>
      </c>
      <c r="J51" s="1">
        <v>4</v>
      </c>
      <c r="K51" s="1">
        <v>3</v>
      </c>
      <c r="L51" s="1">
        <v>3</v>
      </c>
      <c r="M51" s="1">
        <v>4</v>
      </c>
      <c r="N51" s="1">
        <v>4</v>
      </c>
      <c r="O51" s="1">
        <f t="shared" si="0"/>
        <v>21</v>
      </c>
      <c r="P51" s="1">
        <f t="shared" si="1"/>
        <v>22</v>
      </c>
    </row>
    <row r="52" spans="1:16" ht="15.75" customHeight="1">
      <c r="N52" s="41" t="s">
        <v>472</v>
      </c>
      <c r="O52" s="1">
        <f t="shared" ref="O52:P52" si="2">AVERAGE(O2:O51)</f>
        <v>20.260000000000002</v>
      </c>
      <c r="P52" s="1">
        <f t="shared" si="2"/>
        <v>20.22</v>
      </c>
    </row>
    <row r="53" spans="1:16" ht="15.75" customHeight="1">
      <c r="N53" s="41" t="s">
        <v>473</v>
      </c>
      <c r="O53" s="42">
        <f t="shared" ref="O53:P53" si="3">STDEV(O2:O51)</f>
        <v>5.058070939859685</v>
      </c>
      <c r="P53" s="42">
        <f t="shared" si="3"/>
        <v>4.773609424615251</v>
      </c>
    </row>
  </sheetData>
  <pageMargins left="0.7" right="0.7" top="0.78740157499999996" bottom="0.78740157499999996" header="0.3" footer="0.3"/>
  <pageSetup orientation="portrait" horizontalDpi="360" verticalDpi="36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B1:R998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G1" sqref="G1:R1048576"/>
    </sheetView>
  </sheetViews>
  <sheetFormatPr defaultColWidth="12.7109375" defaultRowHeight="15.75" customHeight="1"/>
  <cols>
    <col min="2" max="2" width="39.28515625" customWidth="1"/>
    <col min="8" max="8" width="14.42578125" customWidth="1"/>
    <col min="9" max="9" width="15.28515625" customWidth="1"/>
    <col min="10" max="10" width="13.7109375" customWidth="1"/>
  </cols>
  <sheetData>
    <row r="1" spans="2:18" ht="51">
      <c r="B1" s="43" t="s">
        <v>36</v>
      </c>
      <c r="C1" s="1" t="s">
        <v>474</v>
      </c>
      <c r="D1" s="44" t="s">
        <v>475</v>
      </c>
      <c r="E1" s="44" t="s">
        <v>476</v>
      </c>
      <c r="F1" s="45"/>
      <c r="G1" s="46" t="s">
        <v>477</v>
      </c>
      <c r="H1" s="47" t="s">
        <v>478</v>
      </c>
      <c r="I1" s="47" t="s">
        <v>479</v>
      </c>
      <c r="J1" s="46" t="s">
        <v>480</v>
      </c>
      <c r="K1" s="46" t="s">
        <v>481</v>
      </c>
      <c r="L1" s="46" t="s">
        <v>482</v>
      </c>
      <c r="M1" s="47" t="s">
        <v>483</v>
      </c>
      <c r="N1" s="46" t="s">
        <v>484</v>
      </c>
      <c r="O1" s="46" t="s">
        <v>485</v>
      </c>
      <c r="P1" s="46" t="s">
        <v>486</v>
      </c>
      <c r="Q1" s="46" t="s">
        <v>487</v>
      </c>
      <c r="R1" s="46" t="s">
        <v>488</v>
      </c>
    </row>
    <row r="2" spans="2:18" ht="76.5">
      <c r="B2" s="48" t="s">
        <v>169</v>
      </c>
      <c r="C2" s="44">
        <v>1</v>
      </c>
      <c r="D2" s="44">
        <v>0</v>
      </c>
      <c r="E2" s="44">
        <v>0</v>
      </c>
      <c r="F2" s="45"/>
      <c r="G2" s="49">
        <v>1</v>
      </c>
      <c r="H2" s="44">
        <v>1</v>
      </c>
      <c r="I2" s="44">
        <v>1</v>
      </c>
      <c r="J2" s="44">
        <v>1</v>
      </c>
      <c r="K2" s="44">
        <v>0</v>
      </c>
      <c r="L2" s="44">
        <v>0</v>
      </c>
      <c r="M2" s="44">
        <v>0</v>
      </c>
      <c r="N2" s="44">
        <v>0</v>
      </c>
      <c r="O2" s="44">
        <v>0</v>
      </c>
      <c r="P2" s="44">
        <v>0</v>
      </c>
      <c r="Q2" s="44">
        <v>0</v>
      </c>
      <c r="R2" s="44">
        <v>0</v>
      </c>
    </row>
    <row r="3" spans="2:18" ht="12.75">
      <c r="B3" s="48" t="s">
        <v>388</v>
      </c>
      <c r="C3" s="44">
        <v>0</v>
      </c>
      <c r="D3" s="44">
        <v>0</v>
      </c>
      <c r="E3" s="44">
        <v>1</v>
      </c>
      <c r="F3" s="45"/>
      <c r="G3" s="49">
        <v>0</v>
      </c>
      <c r="H3" s="44">
        <v>0</v>
      </c>
      <c r="I3" s="44">
        <v>0</v>
      </c>
      <c r="J3" s="44">
        <v>0</v>
      </c>
      <c r="K3" s="44">
        <v>0</v>
      </c>
      <c r="L3" s="44">
        <v>0</v>
      </c>
      <c r="M3" s="44">
        <v>0</v>
      </c>
      <c r="N3" s="44">
        <v>0</v>
      </c>
      <c r="O3" s="44">
        <v>0</v>
      </c>
      <c r="P3" s="44">
        <v>0</v>
      </c>
      <c r="Q3" s="44">
        <v>0</v>
      </c>
      <c r="R3" s="44">
        <v>0</v>
      </c>
    </row>
    <row r="4" spans="2:18" ht="12.75">
      <c r="B4" s="48" t="s">
        <v>388</v>
      </c>
      <c r="C4" s="44">
        <v>0</v>
      </c>
      <c r="D4" s="44">
        <v>0</v>
      </c>
      <c r="E4" s="44">
        <v>1</v>
      </c>
      <c r="F4" s="45"/>
      <c r="G4" s="49">
        <v>0</v>
      </c>
      <c r="H4" s="44">
        <v>0</v>
      </c>
      <c r="I4" s="44">
        <v>0</v>
      </c>
      <c r="J4" s="44">
        <v>0</v>
      </c>
      <c r="K4" s="44">
        <v>0</v>
      </c>
      <c r="L4" s="44">
        <v>0</v>
      </c>
      <c r="M4" s="44">
        <v>0</v>
      </c>
      <c r="N4" s="44">
        <v>0</v>
      </c>
      <c r="O4" s="44">
        <v>0</v>
      </c>
      <c r="P4" s="44">
        <v>0</v>
      </c>
      <c r="Q4" s="44">
        <v>0</v>
      </c>
      <c r="R4" s="44">
        <v>0</v>
      </c>
    </row>
    <row r="5" spans="2:18" ht="12.75">
      <c r="B5" s="48" t="s">
        <v>236</v>
      </c>
      <c r="C5" s="44">
        <v>1</v>
      </c>
      <c r="D5" s="44">
        <v>0</v>
      </c>
      <c r="E5" s="44">
        <v>0</v>
      </c>
      <c r="F5" s="45"/>
      <c r="G5" s="49">
        <v>0</v>
      </c>
      <c r="H5" s="44">
        <v>0</v>
      </c>
      <c r="I5" s="44">
        <v>0</v>
      </c>
      <c r="J5" s="44">
        <v>0</v>
      </c>
      <c r="K5" s="44">
        <v>0</v>
      </c>
      <c r="L5" s="44">
        <v>0</v>
      </c>
      <c r="M5" s="44">
        <v>0</v>
      </c>
      <c r="N5" s="44">
        <v>0</v>
      </c>
      <c r="O5" s="44">
        <v>0</v>
      </c>
      <c r="P5" s="44">
        <v>0</v>
      </c>
      <c r="Q5" s="44">
        <v>0</v>
      </c>
      <c r="R5" s="44">
        <v>0</v>
      </c>
    </row>
    <row r="6" spans="2:18" ht="12.75">
      <c r="B6" s="48" t="s">
        <v>388</v>
      </c>
      <c r="C6" s="44">
        <v>0</v>
      </c>
      <c r="D6" s="44">
        <v>0</v>
      </c>
      <c r="E6" s="44">
        <v>1</v>
      </c>
      <c r="F6" s="45"/>
      <c r="G6" s="49">
        <v>0</v>
      </c>
      <c r="H6" s="44">
        <v>0</v>
      </c>
      <c r="I6" s="44">
        <v>0</v>
      </c>
      <c r="J6" s="44">
        <v>0</v>
      </c>
      <c r="K6" s="44">
        <v>0</v>
      </c>
      <c r="L6" s="44">
        <v>0</v>
      </c>
      <c r="M6" s="44">
        <v>0</v>
      </c>
      <c r="N6" s="44">
        <v>0</v>
      </c>
      <c r="O6" s="44">
        <v>0</v>
      </c>
      <c r="P6" s="44">
        <v>0</v>
      </c>
      <c r="Q6" s="44">
        <v>0</v>
      </c>
      <c r="R6" s="44">
        <v>0</v>
      </c>
    </row>
    <row r="7" spans="2:18" ht="12.75">
      <c r="B7" s="48" t="s">
        <v>388</v>
      </c>
      <c r="C7" s="44">
        <v>0</v>
      </c>
      <c r="D7" s="44">
        <v>0</v>
      </c>
      <c r="E7" s="44">
        <v>1</v>
      </c>
      <c r="F7" s="45"/>
      <c r="G7" s="49">
        <v>0</v>
      </c>
      <c r="H7" s="44">
        <v>0</v>
      </c>
      <c r="I7" s="44">
        <v>0</v>
      </c>
      <c r="J7" s="44">
        <v>0</v>
      </c>
      <c r="K7" s="44">
        <v>0</v>
      </c>
      <c r="L7" s="44">
        <v>0</v>
      </c>
      <c r="M7" s="44">
        <v>0</v>
      </c>
      <c r="N7" s="44">
        <v>0</v>
      </c>
      <c r="O7" s="44">
        <v>0</v>
      </c>
      <c r="P7" s="44">
        <v>0</v>
      </c>
      <c r="Q7" s="44">
        <v>0</v>
      </c>
      <c r="R7" s="44">
        <v>0</v>
      </c>
    </row>
    <row r="8" spans="2:18" ht="12.75">
      <c r="B8" s="48" t="s">
        <v>388</v>
      </c>
      <c r="C8" s="44">
        <v>0</v>
      </c>
      <c r="D8" s="44">
        <v>0</v>
      </c>
      <c r="E8" s="44">
        <v>1</v>
      </c>
      <c r="F8" s="45"/>
      <c r="G8" s="49">
        <v>0</v>
      </c>
      <c r="H8" s="44">
        <v>0</v>
      </c>
      <c r="I8" s="44">
        <v>0</v>
      </c>
      <c r="J8" s="44">
        <v>0</v>
      </c>
      <c r="K8" s="44">
        <v>0</v>
      </c>
      <c r="L8" s="44">
        <v>0</v>
      </c>
      <c r="M8" s="44">
        <v>0</v>
      </c>
      <c r="N8" s="44">
        <v>0</v>
      </c>
      <c r="O8" s="44">
        <v>0</v>
      </c>
      <c r="P8" s="44">
        <v>0</v>
      </c>
      <c r="Q8" s="44">
        <v>0</v>
      </c>
      <c r="R8" s="44">
        <v>0</v>
      </c>
    </row>
    <row r="9" spans="2:18" ht="12.75">
      <c r="B9" s="48" t="s">
        <v>388</v>
      </c>
      <c r="C9" s="44">
        <v>0</v>
      </c>
      <c r="D9" s="44">
        <v>0</v>
      </c>
      <c r="E9" s="44">
        <v>1</v>
      </c>
      <c r="F9" s="45"/>
      <c r="G9" s="49">
        <v>0</v>
      </c>
      <c r="H9" s="44">
        <v>0</v>
      </c>
      <c r="I9" s="44">
        <v>0</v>
      </c>
      <c r="J9" s="44">
        <v>0</v>
      </c>
      <c r="K9" s="44">
        <v>0</v>
      </c>
      <c r="L9" s="44">
        <v>0</v>
      </c>
      <c r="M9" s="44">
        <v>0</v>
      </c>
      <c r="N9" s="44">
        <v>0</v>
      </c>
      <c r="O9" s="44">
        <v>0</v>
      </c>
      <c r="P9" s="44">
        <v>0</v>
      </c>
      <c r="Q9" s="44">
        <v>0</v>
      </c>
      <c r="R9" s="44">
        <v>0</v>
      </c>
    </row>
    <row r="10" spans="2:18" ht="12.75">
      <c r="B10" s="48" t="s">
        <v>388</v>
      </c>
      <c r="C10" s="44">
        <v>0</v>
      </c>
      <c r="D10" s="44">
        <v>0</v>
      </c>
      <c r="E10" s="44">
        <v>1</v>
      </c>
      <c r="F10" s="45"/>
      <c r="G10" s="49">
        <v>0</v>
      </c>
      <c r="H10" s="44">
        <v>0</v>
      </c>
      <c r="I10" s="44">
        <v>0</v>
      </c>
      <c r="J10" s="44">
        <v>0</v>
      </c>
      <c r="K10" s="44">
        <v>0</v>
      </c>
      <c r="L10" s="44">
        <v>0</v>
      </c>
      <c r="M10" s="44">
        <v>0</v>
      </c>
      <c r="N10" s="44">
        <v>0</v>
      </c>
      <c r="O10" s="44">
        <v>0</v>
      </c>
      <c r="P10" s="44">
        <v>0</v>
      </c>
      <c r="Q10" s="44">
        <v>0</v>
      </c>
      <c r="R10" s="44">
        <v>0</v>
      </c>
    </row>
    <row r="11" spans="2:18" ht="12.75">
      <c r="B11" s="48" t="s">
        <v>201</v>
      </c>
      <c r="C11" s="44">
        <v>1</v>
      </c>
      <c r="D11" s="44">
        <v>0</v>
      </c>
      <c r="E11" s="50">
        <v>0</v>
      </c>
      <c r="F11" s="51"/>
      <c r="G11" s="49">
        <v>0</v>
      </c>
      <c r="H11" s="44">
        <v>0</v>
      </c>
      <c r="I11" s="44">
        <v>1</v>
      </c>
      <c r="J11" s="44">
        <v>0</v>
      </c>
      <c r="K11" s="44">
        <v>0</v>
      </c>
      <c r="L11" s="44">
        <v>0</v>
      </c>
      <c r="M11" s="44">
        <v>0</v>
      </c>
      <c r="N11" s="44">
        <v>0</v>
      </c>
      <c r="O11" s="44">
        <v>0</v>
      </c>
      <c r="P11" s="44">
        <v>0</v>
      </c>
      <c r="Q11" s="44">
        <v>0</v>
      </c>
      <c r="R11" s="44">
        <v>0</v>
      </c>
    </row>
    <row r="12" spans="2:18" ht="12.75">
      <c r="B12" s="48" t="s">
        <v>388</v>
      </c>
      <c r="C12" s="44">
        <v>0</v>
      </c>
      <c r="D12" s="44">
        <v>0</v>
      </c>
      <c r="E12" s="44">
        <v>1</v>
      </c>
      <c r="F12" s="45"/>
      <c r="G12" s="49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44">
        <v>0</v>
      </c>
      <c r="R12" s="44">
        <v>0</v>
      </c>
    </row>
    <row r="13" spans="2:18" ht="12.75">
      <c r="B13" s="48" t="s">
        <v>388</v>
      </c>
      <c r="C13" s="44">
        <v>0</v>
      </c>
      <c r="D13" s="44">
        <v>0</v>
      </c>
      <c r="E13" s="44">
        <v>1</v>
      </c>
      <c r="F13" s="45"/>
      <c r="G13" s="49">
        <v>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  <c r="N13" s="44">
        <v>0</v>
      </c>
      <c r="O13" s="44">
        <v>0</v>
      </c>
      <c r="P13" s="44">
        <v>0</v>
      </c>
      <c r="Q13" s="44">
        <v>0</v>
      </c>
      <c r="R13" s="44">
        <v>0</v>
      </c>
    </row>
    <row r="14" spans="2:18" ht="12.75">
      <c r="B14" s="48" t="s">
        <v>176</v>
      </c>
      <c r="C14" s="44">
        <v>1</v>
      </c>
      <c r="D14" s="44">
        <v>0</v>
      </c>
      <c r="E14" s="50">
        <v>0</v>
      </c>
      <c r="F14" s="51"/>
      <c r="G14" s="49">
        <v>1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R14" s="44">
        <v>0</v>
      </c>
    </row>
    <row r="15" spans="2:18" ht="12.75">
      <c r="B15" s="48" t="s">
        <v>78</v>
      </c>
      <c r="C15" s="44">
        <v>1</v>
      </c>
      <c r="D15" s="44">
        <v>0</v>
      </c>
      <c r="E15" s="50">
        <v>0</v>
      </c>
      <c r="F15" s="51"/>
      <c r="G15" s="49">
        <v>1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4">
        <v>0</v>
      </c>
      <c r="Q15" s="44">
        <v>0</v>
      </c>
      <c r="R15" s="44">
        <v>0</v>
      </c>
    </row>
    <row r="16" spans="2:18" ht="12.75">
      <c r="B16" s="48" t="s">
        <v>95</v>
      </c>
      <c r="C16" s="44">
        <v>1</v>
      </c>
      <c r="D16" s="44">
        <v>0</v>
      </c>
      <c r="E16" s="50">
        <v>0</v>
      </c>
      <c r="F16" s="51"/>
      <c r="G16" s="49">
        <v>1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4">
        <v>0</v>
      </c>
      <c r="Q16" s="44">
        <v>0</v>
      </c>
      <c r="R16" s="44">
        <v>0</v>
      </c>
    </row>
    <row r="17" spans="2:18" ht="12.75">
      <c r="B17" s="48" t="s">
        <v>388</v>
      </c>
      <c r="C17" s="44">
        <v>0</v>
      </c>
      <c r="D17" s="44">
        <v>0</v>
      </c>
      <c r="E17" s="44">
        <v>1</v>
      </c>
      <c r="F17" s="45"/>
      <c r="G17" s="49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44">
        <v>0</v>
      </c>
      <c r="R17" s="44">
        <v>0</v>
      </c>
    </row>
    <row r="18" spans="2:18" ht="12.75">
      <c r="B18" s="48" t="s">
        <v>207</v>
      </c>
      <c r="C18" s="44">
        <v>1</v>
      </c>
      <c r="D18" s="44">
        <v>0</v>
      </c>
      <c r="E18" s="44">
        <v>0</v>
      </c>
      <c r="F18" s="45"/>
      <c r="G18" s="49">
        <v>1</v>
      </c>
      <c r="H18" s="44">
        <v>0</v>
      </c>
      <c r="I18" s="44">
        <v>0</v>
      </c>
      <c r="J18" s="44">
        <v>0</v>
      </c>
      <c r="K18" s="44">
        <v>1</v>
      </c>
      <c r="L18" s="44">
        <v>0</v>
      </c>
      <c r="M18" s="44">
        <v>0</v>
      </c>
      <c r="N18" s="44">
        <v>0</v>
      </c>
      <c r="O18" s="44">
        <v>0</v>
      </c>
      <c r="P18" s="44">
        <v>0</v>
      </c>
      <c r="Q18" s="44">
        <v>0</v>
      </c>
      <c r="R18" s="44">
        <v>0</v>
      </c>
    </row>
    <row r="19" spans="2:18" ht="12.75">
      <c r="B19" s="48" t="s">
        <v>388</v>
      </c>
      <c r="C19" s="44">
        <v>0</v>
      </c>
      <c r="D19" s="44">
        <v>0</v>
      </c>
      <c r="E19" s="44">
        <v>1</v>
      </c>
      <c r="F19" s="45"/>
      <c r="G19" s="49">
        <v>0</v>
      </c>
      <c r="H19" s="44">
        <v>0</v>
      </c>
      <c r="I19" s="44">
        <v>0</v>
      </c>
      <c r="J19" s="44">
        <v>0</v>
      </c>
      <c r="K19" s="44">
        <v>0</v>
      </c>
      <c r="L19" s="44">
        <v>0</v>
      </c>
      <c r="M19" s="44">
        <v>0</v>
      </c>
      <c r="N19" s="44">
        <v>0</v>
      </c>
      <c r="O19" s="44">
        <v>0</v>
      </c>
      <c r="P19" s="44">
        <v>0</v>
      </c>
      <c r="Q19" s="44">
        <v>0</v>
      </c>
      <c r="R19" s="44">
        <v>0</v>
      </c>
    </row>
    <row r="20" spans="2:18" ht="12.75">
      <c r="B20" s="48" t="s">
        <v>388</v>
      </c>
      <c r="C20" s="44">
        <v>0</v>
      </c>
      <c r="D20" s="44">
        <v>0</v>
      </c>
      <c r="E20" s="44">
        <v>1</v>
      </c>
      <c r="F20" s="45"/>
      <c r="G20" s="49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  <c r="N20" s="44">
        <v>0</v>
      </c>
      <c r="O20" s="44">
        <v>0</v>
      </c>
      <c r="P20" s="44">
        <v>0</v>
      </c>
      <c r="Q20" s="44">
        <v>0</v>
      </c>
      <c r="R20" s="44">
        <v>0</v>
      </c>
    </row>
    <row r="21" spans="2:18" ht="12.75">
      <c r="B21" s="48" t="s">
        <v>388</v>
      </c>
      <c r="C21" s="44">
        <v>0</v>
      </c>
      <c r="D21" s="44">
        <v>0</v>
      </c>
      <c r="E21" s="44">
        <v>1</v>
      </c>
      <c r="F21" s="45"/>
      <c r="G21" s="49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</row>
    <row r="22" spans="2:18" ht="12.75">
      <c r="B22" s="48" t="s">
        <v>388</v>
      </c>
      <c r="C22" s="44">
        <v>0</v>
      </c>
      <c r="D22" s="44">
        <v>0</v>
      </c>
      <c r="E22" s="44">
        <v>1</v>
      </c>
      <c r="F22" s="45"/>
      <c r="G22" s="49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</v>
      </c>
      <c r="O22" s="44">
        <v>0</v>
      </c>
      <c r="P22" s="44">
        <v>0</v>
      </c>
      <c r="Q22" s="44">
        <v>0</v>
      </c>
      <c r="R22" s="44">
        <v>0</v>
      </c>
    </row>
    <row r="23" spans="2:18" ht="25.5">
      <c r="B23" s="48" t="s">
        <v>230</v>
      </c>
      <c r="C23" s="44">
        <v>1</v>
      </c>
      <c r="D23" s="44">
        <v>0</v>
      </c>
      <c r="E23" s="44">
        <v>0</v>
      </c>
      <c r="F23" s="45"/>
      <c r="G23" s="49">
        <v>1</v>
      </c>
      <c r="H23" s="44">
        <v>1</v>
      </c>
      <c r="I23" s="44">
        <v>1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4">
        <v>0</v>
      </c>
      <c r="Q23" s="44">
        <v>0</v>
      </c>
      <c r="R23" s="44">
        <v>0</v>
      </c>
    </row>
    <row r="24" spans="2:18" ht="12.75">
      <c r="B24" s="48" t="s">
        <v>388</v>
      </c>
      <c r="C24" s="52">
        <v>0</v>
      </c>
      <c r="D24" s="44">
        <v>0</v>
      </c>
      <c r="E24" s="44">
        <v>1</v>
      </c>
      <c r="F24" s="45"/>
      <c r="G24" s="49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O24" s="44">
        <v>0</v>
      </c>
      <c r="P24" s="44">
        <v>0</v>
      </c>
      <c r="Q24" s="44">
        <v>0</v>
      </c>
      <c r="R24" s="44">
        <v>0</v>
      </c>
    </row>
    <row r="25" spans="2:18" ht="12.75">
      <c r="B25" s="48" t="s">
        <v>388</v>
      </c>
      <c r="C25" s="52">
        <v>0</v>
      </c>
      <c r="D25" s="44">
        <v>0</v>
      </c>
      <c r="E25" s="44">
        <v>1</v>
      </c>
      <c r="F25" s="45"/>
      <c r="G25" s="49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  <c r="P25" s="44">
        <v>0</v>
      </c>
      <c r="Q25" s="44">
        <v>0</v>
      </c>
      <c r="R25" s="44">
        <v>0</v>
      </c>
    </row>
    <row r="26" spans="2:18" ht="12.75">
      <c r="B26" s="48" t="s">
        <v>388</v>
      </c>
      <c r="C26" s="52">
        <v>0</v>
      </c>
      <c r="D26" s="44">
        <v>0</v>
      </c>
      <c r="E26" s="44">
        <v>1</v>
      </c>
      <c r="F26" s="45"/>
      <c r="G26" s="49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</row>
    <row r="27" spans="2:18" ht="12.75">
      <c r="B27" s="48" t="s">
        <v>263</v>
      </c>
      <c r="C27" s="44">
        <v>1</v>
      </c>
      <c r="D27" s="44">
        <v>0</v>
      </c>
      <c r="E27" s="50">
        <v>0</v>
      </c>
      <c r="F27" s="51"/>
      <c r="G27" s="49">
        <v>1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4">
        <v>0</v>
      </c>
      <c r="O27" s="44">
        <v>0</v>
      </c>
      <c r="P27" s="44">
        <v>0</v>
      </c>
      <c r="Q27" s="44">
        <v>0</v>
      </c>
      <c r="R27" s="44">
        <v>0</v>
      </c>
    </row>
    <row r="28" spans="2:18" ht="12.75">
      <c r="B28" s="48" t="s">
        <v>79</v>
      </c>
      <c r="C28" s="52">
        <v>0</v>
      </c>
      <c r="D28" s="44">
        <v>1</v>
      </c>
      <c r="E28" s="50">
        <v>0</v>
      </c>
      <c r="F28" s="51"/>
      <c r="G28" s="49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44">
        <v>0</v>
      </c>
      <c r="O28" s="44">
        <v>0</v>
      </c>
      <c r="P28" s="44">
        <v>0</v>
      </c>
      <c r="Q28" s="44">
        <v>0</v>
      </c>
      <c r="R28" s="44">
        <v>0</v>
      </c>
    </row>
    <row r="29" spans="2:18" ht="12.75">
      <c r="B29" s="48" t="s">
        <v>122</v>
      </c>
      <c r="C29" s="44">
        <v>1</v>
      </c>
      <c r="D29" s="50">
        <v>0</v>
      </c>
      <c r="E29" s="50">
        <v>0</v>
      </c>
      <c r="F29" s="51"/>
      <c r="G29" s="49">
        <v>1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44">
        <v>1</v>
      </c>
      <c r="O29" s="44">
        <v>0</v>
      </c>
      <c r="P29" s="44">
        <v>0</v>
      </c>
      <c r="Q29" s="44">
        <v>0</v>
      </c>
      <c r="R29" s="44">
        <v>0</v>
      </c>
    </row>
    <row r="30" spans="2:18" ht="51">
      <c r="B30" s="48" t="s">
        <v>191</v>
      </c>
      <c r="C30" s="44">
        <v>1</v>
      </c>
      <c r="D30" s="50">
        <v>0</v>
      </c>
      <c r="E30" s="50">
        <v>0</v>
      </c>
      <c r="F30" s="51"/>
      <c r="G30" s="49">
        <v>1</v>
      </c>
      <c r="H30" s="44">
        <v>0</v>
      </c>
      <c r="I30" s="44">
        <v>0</v>
      </c>
      <c r="J30" s="44">
        <v>0</v>
      </c>
      <c r="K30" s="44">
        <v>1</v>
      </c>
      <c r="L30" s="44">
        <v>0</v>
      </c>
      <c r="M30" s="44">
        <v>1</v>
      </c>
      <c r="N30" s="44">
        <v>1</v>
      </c>
      <c r="O30" s="44">
        <v>1</v>
      </c>
      <c r="P30" s="44">
        <v>0</v>
      </c>
      <c r="Q30" s="44">
        <v>0</v>
      </c>
      <c r="R30" s="44">
        <v>1</v>
      </c>
    </row>
    <row r="31" spans="2:18" ht="12.75">
      <c r="B31" s="48" t="s">
        <v>212</v>
      </c>
      <c r="C31" s="44">
        <v>1</v>
      </c>
      <c r="D31" s="50">
        <v>0</v>
      </c>
      <c r="E31" s="50">
        <v>0</v>
      </c>
      <c r="F31" s="51"/>
      <c r="G31" s="49">
        <v>0</v>
      </c>
      <c r="H31" s="44">
        <v>0</v>
      </c>
      <c r="I31" s="44">
        <v>0</v>
      </c>
      <c r="J31" s="44">
        <v>0</v>
      </c>
      <c r="K31" s="44">
        <v>0</v>
      </c>
      <c r="L31" s="44">
        <v>1</v>
      </c>
      <c r="M31" s="44">
        <v>0</v>
      </c>
      <c r="N31" s="44">
        <v>0</v>
      </c>
      <c r="O31" s="44">
        <v>0</v>
      </c>
      <c r="P31" s="44">
        <v>0</v>
      </c>
      <c r="Q31" s="44">
        <v>0</v>
      </c>
      <c r="R31" s="44">
        <v>0</v>
      </c>
    </row>
    <row r="32" spans="2:18" ht="12.75">
      <c r="B32" s="48" t="s">
        <v>388</v>
      </c>
      <c r="C32" s="52">
        <v>0</v>
      </c>
      <c r="D32" s="50">
        <v>0</v>
      </c>
      <c r="E32" s="44">
        <v>1</v>
      </c>
      <c r="F32" s="45"/>
      <c r="G32" s="49">
        <v>0</v>
      </c>
      <c r="H32" s="44">
        <v>0</v>
      </c>
      <c r="I32" s="44">
        <v>0</v>
      </c>
      <c r="J32" s="44">
        <v>0</v>
      </c>
      <c r="K32" s="44">
        <v>0</v>
      </c>
      <c r="L32" s="44">
        <v>0</v>
      </c>
      <c r="M32" s="44">
        <v>0</v>
      </c>
      <c r="N32" s="44">
        <v>0</v>
      </c>
      <c r="O32" s="44">
        <v>0</v>
      </c>
      <c r="P32" s="44">
        <v>0</v>
      </c>
      <c r="Q32" s="44">
        <v>0</v>
      </c>
      <c r="R32" s="44">
        <v>0</v>
      </c>
    </row>
    <row r="33" spans="2:18" ht="51">
      <c r="B33" s="48" t="s">
        <v>91</v>
      </c>
      <c r="C33" s="44">
        <v>1</v>
      </c>
      <c r="D33" s="50">
        <v>0</v>
      </c>
      <c r="E33" s="44">
        <v>0</v>
      </c>
      <c r="F33" s="45"/>
      <c r="G33" s="49">
        <v>0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44">
        <v>1</v>
      </c>
      <c r="N33" s="44">
        <v>0</v>
      </c>
      <c r="O33" s="44">
        <v>0</v>
      </c>
      <c r="P33" s="44">
        <v>0</v>
      </c>
      <c r="Q33" s="44">
        <v>0</v>
      </c>
      <c r="R33" s="44">
        <v>0</v>
      </c>
    </row>
    <row r="34" spans="2:18" ht="12.75">
      <c r="B34" s="48" t="s">
        <v>388</v>
      </c>
      <c r="C34" s="52">
        <v>0</v>
      </c>
      <c r="D34" s="50">
        <v>0</v>
      </c>
      <c r="E34" s="44">
        <v>1</v>
      </c>
      <c r="F34" s="45"/>
      <c r="G34" s="49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0</v>
      </c>
      <c r="N34" s="44">
        <v>0</v>
      </c>
      <c r="O34" s="44">
        <v>0</v>
      </c>
      <c r="P34" s="44">
        <v>0</v>
      </c>
      <c r="Q34" s="44">
        <v>0</v>
      </c>
      <c r="R34" s="44">
        <v>0</v>
      </c>
    </row>
    <row r="35" spans="2:18" ht="12.75">
      <c r="B35" s="48" t="s">
        <v>213</v>
      </c>
      <c r="C35" s="44">
        <v>1</v>
      </c>
      <c r="D35" s="50">
        <v>0</v>
      </c>
      <c r="E35" s="44">
        <v>0</v>
      </c>
      <c r="F35" s="45"/>
      <c r="G35" s="49">
        <v>1</v>
      </c>
      <c r="H35" s="44">
        <v>0</v>
      </c>
      <c r="I35" s="44">
        <v>0</v>
      </c>
      <c r="J35" s="44">
        <v>0</v>
      </c>
      <c r="K35" s="44">
        <v>0</v>
      </c>
      <c r="L35" s="44">
        <v>0</v>
      </c>
      <c r="M35" s="44">
        <v>0</v>
      </c>
      <c r="N35" s="44">
        <v>0</v>
      </c>
      <c r="O35" s="44">
        <v>0</v>
      </c>
      <c r="P35" s="44">
        <v>0</v>
      </c>
      <c r="Q35" s="44">
        <v>0</v>
      </c>
      <c r="R35" s="44">
        <v>0</v>
      </c>
    </row>
    <row r="36" spans="2:18" ht="12.75">
      <c r="B36" s="48" t="s">
        <v>388</v>
      </c>
      <c r="C36" s="52">
        <v>0</v>
      </c>
      <c r="D36" s="50">
        <v>0</v>
      </c>
      <c r="E36" s="44">
        <v>1</v>
      </c>
      <c r="F36" s="45"/>
      <c r="G36" s="49">
        <v>0</v>
      </c>
      <c r="H36" s="44">
        <v>0</v>
      </c>
      <c r="I36" s="44">
        <v>0</v>
      </c>
      <c r="J36" s="44">
        <v>0</v>
      </c>
      <c r="K36" s="44">
        <v>0</v>
      </c>
      <c r="L36" s="44">
        <v>0</v>
      </c>
      <c r="M36" s="44">
        <v>0</v>
      </c>
      <c r="N36" s="44">
        <v>0</v>
      </c>
      <c r="O36" s="44">
        <v>0</v>
      </c>
      <c r="P36" s="44">
        <v>0</v>
      </c>
      <c r="Q36" s="44">
        <v>0</v>
      </c>
      <c r="R36" s="44">
        <v>0</v>
      </c>
    </row>
    <row r="37" spans="2:18" ht="12.75">
      <c r="B37" s="48" t="s">
        <v>388</v>
      </c>
      <c r="C37" s="52">
        <v>0</v>
      </c>
      <c r="D37" s="50">
        <v>0</v>
      </c>
      <c r="E37" s="44">
        <v>1</v>
      </c>
      <c r="F37" s="45"/>
      <c r="G37" s="49">
        <v>0</v>
      </c>
      <c r="H37" s="44">
        <v>0</v>
      </c>
      <c r="I37" s="44">
        <v>0</v>
      </c>
      <c r="J37" s="44">
        <v>0</v>
      </c>
      <c r="K37" s="44">
        <v>0</v>
      </c>
      <c r="L37" s="44">
        <v>0</v>
      </c>
      <c r="M37" s="44">
        <v>0</v>
      </c>
      <c r="N37" s="44">
        <v>0</v>
      </c>
      <c r="O37" s="44">
        <v>0</v>
      </c>
      <c r="P37" s="44">
        <v>0</v>
      </c>
      <c r="Q37" s="44">
        <v>0</v>
      </c>
      <c r="R37" s="44">
        <v>0</v>
      </c>
    </row>
    <row r="38" spans="2:18" ht="12.75">
      <c r="B38" s="48" t="s">
        <v>196</v>
      </c>
      <c r="C38" s="44">
        <v>1</v>
      </c>
      <c r="D38" s="50">
        <v>0</v>
      </c>
      <c r="E38" s="44">
        <v>0</v>
      </c>
      <c r="F38" s="45"/>
      <c r="G38" s="49">
        <v>0</v>
      </c>
      <c r="H38" s="44">
        <v>0</v>
      </c>
      <c r="I38" s="44">
        <v>0</v>
      </c>
      <c r="J38" s="44">
        <v>0</v>
      </c>
      <c r="K38" s="44">
        <v>1</v>
      </c>
      <c r="L38" s="44">
        <v>0</v>
      </c>
      <c r="M38" s="44">
        <v>0</v>
      </c>
      <c r="N38" s="44">
        <v>0</v>
      </c>
      <c r="O38" s="44">
        <v>0</v>
      </c>
      <c r="P38" s="44">
        <v>0</v>
      </c>
      <c r="Q38" s="44">
        <v>0</v>
      </c>
      <c r="R38" s="44">
        <v>0</v>
      </c>
    </row>
    <row r="39" spans="2:18" ht="12.75">
      <c r="B39" s="48" t="s">
        <v>388</v>
      </c>
      <c r="C39" s="44">
        <v>0</v>
      </c>
      <c r="D39" s="50">
        <v>0</v>
      </c>
      <c r="E39" s="44">
        <v>1</v>
      </c>
      <c r="F39" s="45"/>
      <c r="G39" s="49">
        <v>0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44">
        <v>0</v>
      </c>
      <c r="N39" s="44">
        <v>0</v>
      </c>
      <c r="O39" s="44">
        <v>0</v>
      </c>
      <c r="P39" s="44">
        <v>0</v>
      </c>
      <c r="Q39" s="44">
        <v>0</v>
      </c>
      <c r="R39" s="44">
        <v>0</v>
      </c>
    </row>
    <row r="40" spans="2:18" ht="12.75">
      <c r="B40" s="48" t="s">
        <v>388</v>
      </c>
      <c r="C40" s="44">
        <v>0</v>
      </c>
      <c r="D40" s="50">
        <v>0</v>
      </c>
      <c r="E40" s="44">
        <v>1</v>
      </c>
      <c r="F40" s="45"/>
      <c r="G40" s="49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4">
        <v>0</v>
      </c>
      <c r="N40" s="44">
        <v>0</v>
      </c>
      <c r="O40" s="44">
        <v>0</v>
      </c>
      <c r="P40" s="44">
        <v>0</v>
      </c>
      <c r="Q40" s="44">
        <v>0</v>
      </c>
      <c r="R40" s="44">
        <v>0</v>
      </c>
    </row>
    <row r="41" spans="2:18" ht="12.75">
      <c r="B41" s="48" t="s">
        <v>79</v>
      </c>
      <c r="C41" s="44">
        <v>0</v>
      </c>
      <c r="D41" s="44">
        <v>1</v>
      </c>
      <c r="E41" s="44">
        <v>0</v>
      </c>
      <c r="F41" s="45"/>
      <c r="G41" s="49">
        <v>0</v>
      </c>
      <c r="H41" s="44">
        <v>0</v>
      </c>
      <c r="I41" s="44">
        <v>0</v>
      </c>
      <c r="J41" s="44">
        <v>0</v>
      </c>
      <c r="K41" s="44">
        <v>0</v>
      </c>
      <c r="L41" s="44">
        <v>0</v>
      </c>
      <c r="M41" s="44">
        <v>0</v>
      </c>
      <c r="N41" s="44">
        <v>0</v>
      </c>
      <c r="O41" s="44">
        <v>0</v>
      </c>
      <c r="P41" s="44">
        <v>0</v>
      </c>
      <c r="Q41" s="44">
        <v>0</v>
      </c>
      <c r="R41" s="44">
        <v>0</v>
      </c>
    </row>
    <row r="42" spans="2:18" ht="12.75">
      <c r="B42" s="48" t="s">
        <v>388</v>
      </c>
      <c r="C42" s="44">
        <v>0</v>
      </c>
      <c r="D42" s="44">
        <v>0</v>
      </c>
      <c r="E42" s="44">
        <v>1</v>
      </c>
      <c r="F42" s="45"/>
      <c r="G42" s="49">
        <v>0</v>
      </c>
      <c r="H42" s="44">
        <v>0</v>
      </c>
      <c r="I42" s="44">
        <v>0</v>
      </c>
      <c r="J42" s="44">
        <v>0</v>
      </c>
      <c r="K42" s="44">
        <v>0</v>
      </c>
      <c r="L42" s="44">
        <v>0</v>
      </c>
      <c r="M42" s="44">
        <v>0</v>
      </c>
      <c r="N42" s="44">
        <v>0</v>
      </c>
      <c r="O42" s="44">
        <v>0</v>
      </c>
      <c r="P42" s="44">
        <v>0</v>
      </c>
      <c r="Q42" s="44">
        <v>0</v>
      </c>
      <c r="R42" s="44">
        <v>0</v>
      </c>
    </row>
    <row r="43" spans="2:18" ht="12.75">
      <c r="B43" s="48" t="s">
        <v>388</v>
      </c>
      <c r="C43" s="44">
        <v>0</v>
      </c>
      <c r="D43" s="44">
        <v>0</v>
      </c>
      <c r="E43" s="44">
        <v>1</v>
      </c>
      <c r="F43" s="45"/>
      <c r="G43" s="49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44">
        <v>0</v>
      </c>
      <c r="O43" s="44">
        <v>0</v>
      </c>
      <c r="P43" s="44">
        <v>0</v>
      </c>
      <c r="Q43" s="44">
        <v>0</v>
      </c>
      <c r="R43" s="44">
        <v>0</v>
      </c>
    </row>
    <row r="44" spans="2:18" ht="12.75">
      <c r="B44" s="48" t="s">
        <v>244</v>
      </c>
      <c r="C44" s="44">
        <v>1</v>
      </c>
      <c r="D44" s="44">
        <v>0</v>
      </c>
      <c r="E44" s="44">
        <v>0</v>
      </c>
      <c r="F44" s="45"/>
      <c r="G44" s="49">
        <v>1</v>
      </c>
      <c r="H44" s="44">
        <v>0</v>
      </c>
      <c r="I44" s="44">
        <v>0</v>
      </c>
      <c r="J44" s="44">
        <v>0</v>
      </c>
      <c r="K44" s="44">
        <v>0</v>
      </c>
      <c r="L44" s="44">
        <v>1</v>
      </c>
      <c r="M44" s="44">
        <v>0</v>
      </c>
      <c r="N44" s="44">
        <v>0</v>
      </c>
      <c r="O44" s="44">
        <v>0</v>
      </c>
      <c r="P44" s="44">
        <v>0</v>
      </c>
      <c r="Q44" s="44">
        <v>0</v>
      </c>
      <c r="R44" s="44">
        <v>0</v>
      </c>
    </row>
    <row r="45" spans="2:18" ht="12.75">
      <c r="B45" s="48" t="s">
        <v>388</v>
      </c>
      <c r="C45" s="44">
        <v>0</v>
      </c>
      <c r="D45" s="44">
        <v>0</v>
      </c>
      <c r="E45" s="44">
        <v>1</v>
      </c>
      <c r="F45" s="45"/>
      <c r="G45" s="49">
        <v>0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44">
        <v>0</v>
      </c>
      <c r="O45" s="44">
        <v>0</v>
      </c>
      <c r="P45" s="44">
        <v>0</v>
      </c>
      <c r="Q45" s="44">
        <v>0</v>
      </c>
      <c r="R45" s="44">
        <v>0</v>
      </c>
    </row>
    <row r="46" spans="2:18" ht="12.75">
      <c r="B46" s="48" t="s">
        <v>388</v>
      </c>
      <c r="C46" s="44">
        <v>0</v>
      </c>
      <c r="D46" s="44">
        <v>0</v>
      </c>
      <c r="E46" s="44">
        <v>1</v>
      </c>
      <c r="F46" s="45"/>
      <c r="G46" s="49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0</v>
      </c>
      <c r="N46" s="44">
        <v>0</v>
      </c>
      <c r="O46" s="44">
        <v>0</v>
      </c>
      <c r="P46" s="44">
        <v>0</v>
      </c>
      <c r="Q46" s="44">
        <v>0</v>
      </c>
      <c r="R46" s="44">
        <v>0</v>
      </c>
    </row>
    <row r="47" spans="2:18" ht="25.5">
      <c r="B47" s="48" t="s">
        <v>266</v>
      </c>
      <c r="C47" s="44">
        <v>1</v>
      </c>
      <c r="D47" s="44">
        <v>0</v>
      </c>
      <c r="E47" s="44">
        <v>0</v>
      </c>
      <c r="F47" s="45"/>
      <c r="G47" s="49">
        <v>1</v>
      </c>
      <c r="H47" s="44">
        <v>1</v>
      </c>
      <c r="I47" s="44">
        <v>1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O47" s="44">
        <v>0</v>
      </c>
      <c r="P47" s="44">
        <v>0</v>
      </c>
      <c r="Q47" s="44">
        <v>0</v>
      </c>
      <c r="R47" s="44">
        <v>0</v>
      </c>
    </row>
    <row r="48" spans="2:18" ht="12.75">
      <c r="B48" s="48" t="s">
        <v>388</v>
      </c>
      <c r="C48" s="44">
        <v>0</v>
      </c>
      <c r="D48" s="44">
        <v>0</v>
      </c>
      <c r="E48" s="44">
        <v>1</v>
      </c>
      <c r="F48" s="45"/>
      <c r="G48" s="49">
        <v>0</v>
      </c>
      <c r="H48" s="44">
        <v>0</v>
      </c>
      <c r="I48" s="44">
        <v>0</v>
      </c>
      <c r="J48" s="44">
        <v>0</v>
      </c>
      <c r="K48" s="44">
        <v>0</v>
      </c>
      <c r="L48" s="44">
        <v>0</v>
      </c>
      <c r="M48" s="44">
        <v>0</v>
      </c>
      <c r="N48" s="44">
        <v>0</v>
      </c>
      <c r="O48" s="44">
        <v>0</v>
      </c>
      <c r="P48" s="44">
        <v>0</v>
      </c>
      <c r="Q48" s="44">
        <v>0</v>
      </c>
      <c r="R48" s="44">
        <v>0</v>
      </c>
    </row>
    <row r="49" spans="2:18" ht="12.75">
      <c r="B49" s="48" t="s">
        <v>388</v>
      </c>
      <c r="C49" s="44">
        <v>0</v>
      </c>
      <c r="D49" s="44">
        <v>0</v>
      </c>
      <c r="E49" s="44">
        <v>1</v>
      </c>
      <c r="F49" s="45"/>
      <c r="G49" s="49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4">
        <v>0</v>
      </c>
      <c r="P49" s="44">
        <v>0</v>
      </c>
      <c r="Q49" s="44">
        <v>0</v>
      </c>
      <c r="R49" s="44">
        <v>0</v>
      </c>
    </row>
    <row r="50" spans="2:18" ht="12.75">
      <c r="B50" s="48" t="s">
        <v>388</v>
      </c>
      <c r="C50" s="44">
        <v>0</v>
      </c>
      <c r="D50" s="44">
        <v>0</v>
      </c>
      <c r="E50" s="44">
        <v>1</v>
      </c>
      <c r="F50" s="45"/>
      <c r="G50" s="49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44">
        <v>0</v>
      </c>
      <c r="P50" s="44">
        <v>0</v>
      </c>
      <c r="Q50" s="44">
        <v>0</v>
      </c>
      <c r="R50" s="44">
        <v>0</v>
      </c>
    </row>
    <row r="51" spans="2:18" ht="12.75">
      <c r="B51" s="48" t="s">
        <v>388</v>
      </c>
      <c r="C51" s="44">
        <v>0</v>
      </c>
      <c r="D51" s="44">
        <v>0</v>
      </c>
      <c r="E51" s="44">
        <v>1</v>
      </c>
      <c r="F51" s="45"/>
      <c r="G51" s="49">
        <v>0</v>
      </c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44">
        <v>0</v>
      </c>
      <c r="N51" s="44">
        <v>0</v>
      </c>
      <c r="O51" s="44">
        <v>0</v>
      </c>
      <c r="P51" s="44">
        <v>0</v>
      </c>
      <c r="Q51" s="44">
        <v>0</v>
      </c>
      <c r="R51" s="44">
        <v>0</v>
      </c>
    </row>
    <row r="52" spans="2:18" ht="12.75">
      <c r="B52" s="48" t="s">
        <v>180</v>
      </c>
      <c r="C52" s="44">
        <v>1</v>
      </c>
      <c r="D52" s="44">
        <v>0</v>
      </c>
      <c r="E52" s="44">
        <v>0</v>
      </c>
      <c r="F52" s="45"/>
      <c r="G52" s="49">
        <v>0</v>
      </c>
      <c r="H52" s="44">
        <v>1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  <c r="O52" s="44">
        <v>0</v>
      </c>
      <c r="P52" s="44">
        <v>0</v>
      </c>
      <c r="Q52" s="44">
        <v>0</v>
      </c>
      <c r="R52" s="44">
        <v>0</v>
      </c>
    </row>
    <row r="53" spans="2:18" ht="12.75">
      <c r="B53" s="48" t="s">
        <v>111</v>
      </c>
      <c r="C53" s="44">
        <v>1</v>
      </c>
      <c r="D53" s="44">
        <v>0</v>
      </c>
      <c r="E53" s="44">
        <v>0</v>
      </c>
      <c r="F53" s="45"/>
      <c r="G53" s="49">
        <v>1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4">
        <v>0</v>
      </c>
      <c r="N53" s="44">
        <v>1</v>
      </c>
      <c r="O53" s="44">
        <v>0</v>
      </c>
      <c r="P53" s="44">
        <v>0</v>
      </c>
      <c r="Q53" s="44">
        <v>0</v>
      </c>
      <c r="R53" s="44">
        <v>0</v>
      </c>
    </row>
    <row r="54" spans="2:18" ht="12.75">
      <c r="B54" s="48" t="s">
        <v>388</v>
      </c>
      <c r="C54" s="44">
        <v>0</v>
      </c>
      <c r="D54" s="44">
        <v>0</v>
      </c>
      <c r="E54" s="44">
        <v>1</v>
      </c>
      <c r="F54" s="45"/>
      <c r="G54" s="49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44">
        <v>0</v>
      </c>
      <c r="Q54" s="44">
        <v>0</v>
      </c>
      <c r="R54" s="44">
        <v>0</v>
      </c>
    </row>
    <row r="55" spans="2:18" ht="12.75">
      <c r="B55" s="48" t="s">
        <v>388</v>
      </c>
      <c r="C55" s="44">
        <v>0</v>
      </c>
      <c r="D55" s="44">
        <v>0</v>
      </c>
      <c r="E55" s="44">
        <v>1</v>
      </c>
      <c r="F55" s="45"/>
      <c r="G55" s="49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4">
        <v>0</v>
      </c>
      <c r="Q55" s="44">
        <v>0</v>
      </c>
      <c r="R55" s="44">
        <v>0</v>
      </c>
    </row>
    <row r="56" spans="2:18" ht="12.75">
      <c r="B56" s="48" t="s">
        <v>388</v>
      </c>
      <c r="C56" s="44">
        <v>0</v>
      </c>
      <c r="D56" s="44">
        <v>0</v>
      </c>
      <c r="E56" s="44">
        <v>1</v>
      </c>
      <c r="F56" s="45"/>
      <c r="G56" s="49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4">
        <v>0</v>
      </c>
      <c r="Q56" s="44">
        <v>0</v>
      </c>
      <c r="R56" s="44">
        <v>0</v>
      </c>
    </row>
    <row r="57" spans="2:18" ht="12.75">
      <c r="B57" s="48" t="s">
        <v>388</v>
      </c>
      <c r="C57" s="44">
        <v>0</v>
      </c>
      <c r="D57" s="44">
        <v>0</v>
      </c>
      <c r="E57" s="44">
        <v>1</v>
      </c>
      <c r="F57" s="45"/>
      <c r="G57" s="49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>
        <v>0</v>
      </c>
      <c r="Q57" s="44">
        <v>0</v>
      </c>
      <c r="R57" s="44">
        <v>0</v>
      </c>
    </row>
    <row r="58" spans="2:18" ht="12.75">
      <c r="B58" s="48" t="s">
        <v>388</v>
      </c>
      <c r="C58" s="44">
        <v>0</v>
      </c>
      <c r="D58" s="44">
        <v>0</v>
      </c>
      <c r="E58" s="44">
        <v>1</v>
      </c>
      <c r="F58" s="45"/>
      <c r="G58" s="49">
        <v>0</v>
      </c>
      <c r="H58" s="44">
        <v>0</v>
      </c>
      <c r="I58" s="44">
        <v>0</v>
      </c>
      <c r="J58" s="44">
        <v>0</v>
      </c>
      <c r="K58" s="44">
        <v>0</v>
      </c>
      <c r="L58" s="44">
        <v>0</v>
      </c>
      <c r="M58" s="44">
        <v>0</v>
      </c>
      <c r="N58" s="44">
        <v>0</v>
      </c>
      <c r="O58" s="44">
        <v>0</v>
      </c>
      <c r="P58" s="44">
        <v>0</v>
      </c>
      <c r="Q58" s="44">
        <v>0</v>
      </c>
      <c r="R58" s="44">
        <v>0</v>
      </c>
    </row>
    <row r="59" spans="2:18" ht="12.75">
      <c r="B59" s="48" t="s">
        <v>388</v>
      </c>
      <c r="C59" s="44">
        <v>0</v>
      </c>
      <c r="D59" s="44">
        <v>0</v>
      </c>
      <c r="E59" s="44">
        <v>1</v>
      </c>
      <c r="F59" s="45"/>
      <c r="G59" s="49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4">
        <v>0</v>
      </c>
      <c r="Q59" s="44">
        <v>0</v>
      </c>
      <c r="R59" s="44">
        <v>0</v>
      </c>
    </row>
    <row r="60" spans="2:18" ht="12.75">
      <c r="B60" s="48" t="s">
        <v>155</v>
      </c>
      <c r="C60" s="44">
        <v>1</v>
      </c>
      <c r="D60" s="44">
        <v>0</v>
      </c>
      <c r="E60" s="44">
        <v>0</v>
      </c>
      <c r="F60" s="45"/>
      <c r="G60" s="49">
        <v>0</v>
      </c>
      <c r="H60" s="44">
        <v>0</v>
      </c>
      <c r="I60" s="44">
        <v>1</v>
      </c>
      <c r="J60" s="44">
        <v>0</v>
      </c>
      <c r="K60" s="44">
        <v>0</v>
      </c>
      <c r="L60" s="44">
        <v>0</v>
      </c>
      <c r="M60" s="44">
        <v>0</v>
      </c>
      <c r="N60" s="44">
        <v>0</v>
      </c>
      <c r="O60" s="44">
        <v>0</v>
      </c>
      <c r="P60" s="44">
        <v>0</v>
      </c>
      <c r="Q60" s="44">
        <v>0</v>
      </c>
      <c r="R60" s="44">
        <v>0</v>
      </c>
    </row>
    <row r="61" spans="2:18" ht="12.75">
      <c r="B61" s="48" t="s">
        <v>388</v>
      </c>
      <c r="C61" s="44">
        <v>0</v>
      </c>
      <c r="D61" s="44">
        <v>0</v>
      </c>
      <c r="E61" s="44">
        <v>1</v>
      </c>
      <c r="F61" s="45"/>
      <c r="G61" s="49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4">
        <v>0</v>
      </c>
      <c r="O61" s="44">
        <v>0</v>
      </c>
      <c r="P61" s="44">
        <v>0</v>
      </c>
      <c r="Q61" s="44">
        <v>0</v>
      </c>
      <c r="R61" s="44">
        <v>0</v>
      </c>
    </row>
    <row r="62" spans="2:18" ht="12.75">
      <c r="B62" s="48" t="s">
        <v>388</v>
      </c>
      <c r="C62" s="44">
        <v>0</v>
      </c>
      <c r="D62" s="44">
        <v>0</v>
      </c>
      <c r="E62" s="44">
        <v>1</v>
      </c>
      <c r="F62" s="45"/>
      <c r="G62" s="49">
        <v>0</v>
      </c>
      <c r="H62" s="44">
        <v>0</v>
      </c>
      <c r="I62" s="44">
        <v>0</v>
      </c>
      <c r="J62" s="44">
        <v>0</v>
      </c>
      <c r="K62" s="44">
        <v>0</v>
      </c>
      <c r="L62" s="44">
        <v>0</v>
      </c>
      <c r="M62" s="44">
        <v>0</v>
      </c>
      <c r="N62" s="44">
        <v>0</v>
      </c>
      <c r="O62" s="44">
        <v>0</v>
      </c>
      <c r="P62" s="44">
        <v>0</v>
      </c>
      <c r="Q62" s="44">
        <v>0</v>
      </c>
      <c r="R62" s="44">
        <v>0</v>
      </c>
    </row>
    <row r="63" spans="2:18" ht="12.75">
      <c r="B63" s="48" t="s">
        <v>388</v>
      </c>
      <c r="C63" s="44">
        <v>0</v>
      </c>
      <c r="D63" s="44">
        <v>0</v>
      </c>
      <c r="E63" s="44">
        <v>1</v>
      </c>
      <c r="F63" s="45"/>
      <c r="G63" s="49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44">
        <v>0</v>
      </c>
      <c r="P63" s="44">
        <v>0</v>
      </c>
      <c r="Q63" s="44">
        <v>0</v>
      </c>
      <c r="R63" s="44">
        <v>0</v>
      </c>
    </row>
    <row r="64" spans="2:18" ht="12.75">
      <c r="B64" s="48" t="s">
        <v>107</v>
      </c>
      <c r="C64" s="44">
        <v>1</v>
      </c>
      <c r="D64" s="44">
        <v>0</v>
      </c>
      <c r="E64" s="44">
        <v>0</v>
      </c>
      <c r="F64" s="45"/>
      <c r="G64" s="49">
        <v>1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0</v>
      </c>
      <c r="O64" s="44">
        <v>0</v>
      </c>
      <c r="P64" s="44">
        <v>0</v>
      </c>
      <c r="Q64" s="44">
        <v>0</v>
      </c>
      <c r="R64" s="44">
        <v>0</v>
      </c>
    </row>
    <row r="65" spans="2:18" ht="12.75">
      <c r="B65" s="48" t="s">
        <v>388</v>
      </c>
      <c r="C65" s="44">
        <v>0</v>
      </c>
      <c r="D65" s="44">
        <v>0</v>
      </c>
      <c r="E65" s="44">
        <v>1</v>
      </c>
      <c r="F65" s="45"/>
      <c r="G65" s="49">
        <v>0</v>
      </c>
      <c r="H65" s="44">
        <v>0</v>
      </c>
      <c r="I65" s="44">
        <v>0</v>
      </c>
      <c r="J65" s="44">
        <v>0</v>
      </c>
      <c r="K65" s="44">
        <v>0</v>
      </c>
      <c r="L65" s="44">
        <v>0</v>
      </c>
      <c r="M65" s="44">
        <v>0</v>
      </c>
      <c r="N65" s="44">
        <v>0</v>
      </c>
      <c r="O65" s="44">
        <v>0</v>
      </c>
      <c r="P65" s="44">
        <v>0</v>
      </c>
      <c r="Q65" s="44">
        <v>0</v>
      </c>
      <c r="R65" s="44">
        <v>0</v>
      </c>
    </row>
    <row r="66" spans="2:18" ht="12.75">
      <c r="B66" s="48" t="s">
        <v>253</v>
      </c>
      <c r="C66" s="44">
        <v>1</v>
      </c>
      <c r="D66" s="44">
        <v>0</v>
      </c>
      <c r="E66" s="44">
        <v>0</v>
      </c>
      <c r="F66" s="45"/>
      <c r="G66" s="49">
        <v>0</v>
      </c>
      <c r="H66" s="44">
        <v>0</v>
      </c>
      <c r="I66" s="44">
        <v>0</v>
      </c>
      <c r="J66" s="44">
        <v>0</v>
      </c>
      <c r="K66" s="44">
        <v>0</v>
      </c>
      <c r="L66" s="44">
        <v>0</v>
      </c>
      <c r="M66" s="44">
        <v>0</v>
      </c>
      <c r="N66" s="44">
        <v>1</v>
      </c>
      <c r="O66" s="44">
        <v>0</v>
      </c>
      <c r="P66" s="44">
        <v>0</v>
      </c>
      <c r="Q66" s="44">
        <v>0</v>
      </c>
      <c r="R66" s="44">
        <v>0</v>
      </c>
    </row>
    <row r="67" spans="2:18" ht="12.75">
      <c r="B67" s="48" t="s">
        <v>388</v>
      </c>
      <c r="C67" s="44">
        <v>0</v>
      </c>
      <c r="D67" s="44">
        <v>0</v>
      </c>
      <c r="E67" s="44">
        <v>1</v>
      </c>
      <c r="F67" s="45"/>
      <c r="G67" s="49">
        <v>0</v>
      </c>
      <c r="H67" s="44">
        <v>0</v>
      </c>
      <c r="I67" s="44">
        <v>0</v>
      </c>
      <c r="J67" s="44">
        <v>0</v>
      </c>
      <c r="K67" s="44">
        <v>0</v>
      </c>
      <c r="L67" s="44">
        <v>0</v>
      </c>
      <c r="M67" s="44">
        <v>0</v>
      </c>
      <c r="N67" s="44">
        <v>0</v>
      </c>
      <c r="O67" s="44">
        <v>0</v>
      </c>
      <c r="P67" s="44">
        <v>0</v>
      </c>
      <c r="Q67" s="44">
        <v>0</v>
      </c>
      <c r="R67" s="44">
        <v>0</v>
      </c>
    </row>
    <row r="68" spans="2:18" ht="12.75">
      <c r="B68" s="48" t="s">
        <v>272</v>
      </c>
      <c r="C68" s="44">
        <v>1</v>
      </c>
      <c r="D68" s="44">
        <v>0</v>
      </c>
      <c r="E68" s="44">
        <v>0</v>
      </c>
      <c r="F68" s="45"/>
      <c r="G68" s="49">
        <v>1</v>
      </c>
      <c r="H68" s="44">
        <v>0</v>
      </c>
      <c r="I68" s="44">
        <v>0</v>
      </c>
      <c r="J68" s="44">
        <v>0</v>
      </c>
      <c r="K68" s="44">
        <v>0</v>
      </c>
      <c r="L68" s="44">
        <v>0</v>
      </c>
      <c r="M68" s="44">
        <v>1</v>
      </c>
      <c r="N68" s="44">
        <v>0</v>
      </c>
      <c r="O68" s="44">
        <v>0</v>
      </c>
      <c r="P68" s="44">
        <v>0</v>
      </c>
      <c r="Q68" s="44">
        <v>0</v>
      </c>
      <c r="R68" s="44">
        <v>0</v>
      </c>
    </row>
    <row r="69" spans="2:18" ht="25.5">
      <c r="B69" s="48" t="s">
        <v>222</v>
      </c>
      <c r="C69" s="44">
        <v>1</v>
      </c>
      <c r="D69" s="44">
        <v>0</v>
      </c>
      <c r="E69" s="44">
        <v>1</v>
      </c>
      <c r="F69" s="45"/>
      <c r="G69" s="49">
        <v>0</v>
      </c>
      <c r="H69" s="44">
        <v>0</v>
      </c>
      <c r="I69" s="44">
        <v>0</v>
      </c>
      <c r="J69" s="44">
        <v>0</v>
      </c>
      <c r="K69" s="44">
        <v>0</v>
      </c>
      <c r="L69" s="44">
        <v>0</v>
      </c>
      <c r="M69" s="44">
        <v>0</v>
      </c>
      <c r="N69" s="44">
        <v>1</v>
      </c>
      <c r="O69" s="44">
        <v>0</v>
      </c>
      <c r="P69" s="44">
        <v>0</v>
      </c>
      <c r="Q69" s="44">
        <v>0</v>
      </c>
      <c r="R69" s="44">
        <v>0</v>
      </c>
    </row>
    <row r="70" spans="2:18" ht="12.75">
      <c r="B70" s="48" t="s">
        <v>388</v>
      </c>
      <c r="C70" s="44">
        <v>0</v>
      </c>
      <c r="D70" s="44">
        <v>0</v>
      </c>
      <c r="E70" s="44">
        <v>0</v>
      </c>
      <c r="F70" s="45"/>
      <c r="G70" s="49">
        <v>0</v>
      </c>
      <c r="H70" s="44">
        <v>0</v>
      </c>
      <c r="I70" s="44">
        <v>0</v>
      </c>
      <c r="J70" s="44">
        <v>0</v>
      </c>
      <c r="K70" s="44">
        <v>0</v>
      </c>
      <c r="L70" s="44">
        <v>0</v>
      </c>
      <c r="M70" s="44">
        <v>0</v>
      </c>
      <c r="N70" s="44">
        <v>0</v>
      </c>
      <c r="O70" s="44">
        <v>0</v>
      </c>
      <c r="P70" s="44">
        <v>0</v>
      </c>
      <c r="Q70" s="44">
        <v>0</v>
      </c>
      <c r="R70" s="44">
        <v>0</v>
      </c>
    </row>
    <row r="71" spans="2:18" ht="25.5">
      <c r="B71" s="48" t="s">
        <v>82</v>
      </c>
      <c r="C71" s="44">
        <v>1</v>
      </c>
      <c r="D71" s="44">
        <v>0</v>
      </c>
      <c r="E71" s="44">
        <v>0</v>
      </c>
      <c r="F71" s="45"/>
      <c r="G71" s="49">
        <v>1</v>
      </c>
      <c r="H71" s="44">
        <v>0</v>
      </c>
      <c r="I71" s="44">
        <v>0</v>
      </c>
      <c r="J71" s="44">
        <v>0</v>
      </c>
      <c r="K71" s="44">
        <v>0</v>
      </c>
      <c r="L71" s="44">
        <v>0</v>
      </c>
      <c r="M71" s="44">
        <v>0</v>
      </c>
      <c r="N71" s="44">
        <v>1</v>
      </c>
      <c r="O71" s="44">
        <v>0</v>
      </c>
      <c r="P71" s="44">
        <v>0</v>
      </c>
      <c r="Q71" s="44">
        <v>0</v>
      </c>
      <c r="R71" s="44">
        <v>0</v>
      </c>
    </row>
    <row r="72" spans="2:18" ht="12.75">
      <c r="B72" s="48" t="s">
        <v>137</v>
      </c>
      <c r="C72" s="44">
        <v>1</v>
      </c>
      <c r="D72" s="44">
        <v>0</v>
      </c>
      <c r="E72" s="44">
        <v>0</v>
      </c>
      <c r="F72" s="45"/>
      <c r="G72" s="49">
        <v>1</v>
      </c>
      <c r="H72" s="44">
        <v>0</v>
      </c>
      <c r="I72" s="44">
        <v>0</v>
      </c>
      <c r="J72" s="44">
        <v>0</v>
      </c>
      <c r="K72" s="44">
        <v>0</v>
      </c>
      <c r="L72" s="44">
        <v>0</v>
      </c>
      <c r="M72" s="44">
        <v>0</v>
      </c>
      <c r="N72" s="44">
        <v>1</v>
      </c>
      <c r="O72" s="44">
        <v>0</v>
      </c>
      <c r="P72" s="44">
        <v>0</v>
      </c>
      <c r="Q72" s="44">
        <v>0</v>
      </c>
      <c r="R72" s="44">
        <v>0</v>
      </c>
    </row>
    <row r="73" spans="2:18" ht="12.75">
      <c r="B73" s="48" t="s">
        <v>107</v>
      </c>
      <c r="C73" s="44">
        <v>1</v>
      </c>
      <c r="D73" s="44">
        <v>0</v>
      </c>
      <c r="E73" s="44">
        <v>0</v>
      </c>
      <c r="F73" s="45"/>
      <c r="G73" s="49">
        <v>1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4">
        <v>0</v>
      </c>
      <c r="O73" s="44">
        <v>0</v>
      </c>
      <c r="P73" s="44">
        <v>0</v>
      </c>
      <c r="Q73" s="44">
        <v>0</v>
      </c>
      <c r="R73" s="44">
        <v>0</v>
      </c>
    </row>
    <row r="74" spans="2:18" ht="12.75">
      <c r="B74" s="48" t="s">
        <v>280</v>
      </c>
      <c r="C74" s="44">
        <v>1</v>
      </c>
      <c r="D74" s="44">
        <v>0</v>
      </c>
      <c r="E74" s="44">
        <v>0</v>
      </c>
      <c r="F74" s="45"/>
      <c r="G74" s="49">
        <v>0</v>
      </c>
      <c r="H74" s="44">
        <v>0</v>
      </c>
      <c r="I74" s="44">
        <v>1</v>
      </c>
      <c r="J74" s="44">
        <v>0</v>
      </c>
      <c r="K74" s="44">
        <v>0</v>
      </c>
      <c r="L74" s="44">
        <v>0</v>
      </c>
      <c r="M74" s="44">
        <v>0</v>
      </c>
      <c r="N74" s="44">
        <v>0</v>
      </c>
      <c r="O74" s="44">
        <v>0</v>
      </c>
      <c r="P74" s="44">
        <v>0</v>
      </c>
      <c r="Q74" s="44">
        <v>0</v>
      </c>
      <c r="R74" s="44">
        <v>0</v>
      </c>
    </row>
    <row r="75" spans="2:18" ht="25.5">
      <c r="B75" s="48" t="s">
        <v>173</v>
      </c>
      <c r="C75" s="44">
        <v>1</v>
      </c>
      <c r="D75" s="44">
        <v>0</v>
      </c>
      <c r="E75" s="44">
        <v>0</v>
      </c>
      <c r="F75" s="45"/>
      <c r="G75" s="49">
        <v>1</v>
      </c>
      <c r="H75" s="44">
        <v>0</v>
      </c>
      <c r="I75" s="44">
        <v>1</v>
      </c>
      <c r="J75" s="44">
        <v>0</v>
      </c>
      <c r="K75" s="44">
        <v>0</v>
      </c>
      <c r="L75" s="44">
        <v>0</v>
      </c>
      <c r="M75" s="44">
        <v>0</v>
      </c>
      <c r="N75" s="44">
        <v>0</v>
      </c>
      <c r="O75" s="44">
        <v>0</v>
      </c>
      <c r="P75" s="44">
        <v>0</v>
      </c>
      <c r="Q75" s="44">
        <v>0</v>
      </c>
      <c r="R75" s="44">
        <v>0</v>
      </c>
    </row>
    <row r="76" spans="2:18" ht="12.75">
      <c r="B76" s="48" t="s">
        <v>388</v>
      </c>
      <c r="C76" s="44">
        <v>0</v>
      </c>
      <c r="D76" s="44">
        <v>0</v>
      </c>
      <c r="E76" s="44">
        <v>1</v>
      </c>
      <c r="F76" s="45"/>
      <c r="G76" s="49">
        <v>1</v>
      </c>
      <c r="H76" s="44">
        <v>0</v>
      </c>
      <c r="I76" s="44">
        <v>0</v>
      </c>
      <c r="J76" s="44">
        <v>0</v>
      </c>
      <c r="K76" s="44">
        <v>0</v>
      </c>
      <c r="L76" s="44">
        <v>0</v>
      </c>
      <c r="M76" s="44">
        <v>0</v>
      </c>
      <c r="N76" s="44">
        <v>0</v>
      </c>
      <c r="O76" s="44">
        <v>0</v>
      </c>
      <c r="P76" s="44">
        <v>0</v>
      </c>
      <c r="Q76" s="44">
        <v>0</v>
      </c>
      <c r="R76" s="44">
        <v>0</v>
      </c>
    </row>
    <row r="77" spans="2:18" ht="12.75">
      <c r="B77" s="48" t="s">
        <v>78</v>
      </c>
      <c r="C77" s="44">
        <v>1</v>
      </c>
      <c r="D77" s="44">
        <v>0</v>
      </c>
      <c r="E77" s="44">
        <v>0</v>
      </c>
      <c r="F77" s="45"/>
      <c r="G77" s="49">
        <v>0</v>
      </c>
      <c r="H77" s="44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4">
        <v>0</v>
      </c>
      <c r="O77" s="44">
        <v>0</v>
      </c>
      <c r="P77" s="44">
        <v>0</v>
      </c>
      <c r="Q77" s="44">
        <v>0</v>
      </c>
      <c r="R77" s="44">
        <v>0</v>
      </c>
    </row>
    <row r="78" spans="2:18" ht="12.75">
      <c r="B78" s="48" t="s">
        <v>299</v>
      </c>
      <c r="C78" s="44">
        <v>1</v>
      </c>
      <c r="D78" s="44">
        <v>0</v>
      </c>
      <c r="E78" s="44">
        <v>0</v>
      </c>
      <c r="F78" s="45"/>
      <c r="G78" s="49">
        <v>1</v>
      </c>
      <c r="H78" s="44">
        <v>0</v>
      </c>
      <c r="I78" s="44">
        <v>0</v>
      </c>
      <c r="J78" s="44">
        <v>0</v>
      </c>
      <c r="K78" s="44">
        <v>0</v>
      </c>
      <c r="L78" s="44">
        <v>0</v>
      </c>
      <c r="M78" s="44">
        <v>0</v>
      </c>
      <c r="N78" s="44">
        <v>0</v>
      </c>
      <c r="O78" s="44">
        <v>1</v>
      </c>
      <c r="P78" s="44">
        <v>0</v>
      </c>
      <c r="Q78" s="44">
        <v>0</v>
      </c>
      <c r="R78" s="44">
        <v>0</v>
      </c>
    </row>
    <row r="79" spans="2:18" ht="12.75">
      <c r="B79" s="48" t="s">
        <v>388</v>
      </c>
      <c r="C79" s="44">
        <v>0</v>
      </c>
      <c r="D79" s="44">
        <v>0</v>
      </c>
      <c r="E79" s="44">
        <v>1</v>
      </c>
      <c r="F79" s="45"/>
      <c r="G79" s="49">
        <v>0</v>
      </c>
      <c r="H79" s="44">
        <v>0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4">
        <v>0</v>
      </c>
      <c r="O79" s="44">
        <v>0</v>
      </c>
      <c r="P79" s="44">
        <v>0</v>
      </c>
      <c r="Q79" s="44">
        <v>0</v>
      </c>
      <c r="R79" s="44">
        <v>0</v>
      </c>
    </row>
    <row r="80" spans="2:18" ht="12.75">
      <c r="B80" s="48" t="s">
        <v>388</v>
      </c>
      <c r="C80" s="44">
        <v>0</v>
      </c>
      <c r="D80" s="44">
        <v>0</v>
      </c>
      <c r="E80" s="44">
        <v>1</v>
      </c>
      <c r="F80" s="45"/>
      <c r="G80" s="49">
        <v>0</v>
      </c>
      <c r="H80" s="44">
        <v>0</v>
      </c>
      <c r="I80" s="44">
        <v>0</v>
      </c>
      <c r="J80" s="44">
        <v>0</v>
      </c>
      <c r="K80" s="44">
        <v>0</v>
      </c>
      <c r="L80" s="44">
        <v>0</v>
      </c>
      <c r="M80" s="44">
        <v>0</v>
      </c>
      <c r="N80" s="44">
        <v>0</v>
      </c>
      <c r="O80" s="44">
        <v>0</v>
      </c>
      <c r="P80" s="44">
        <v>0</v>
      </c>
      <c r="Q80" s="44">
        <v>0</v>
      </c>
      <c r="R80" s="44">
        <v>0</v>
      </c>
    </row>
    <row r="81" spans="2:18" ht="12.75">
      <c r="B81" s="48" t="s">
        <v>195</v>
      </c>
      <c r="C81" s="44">
        <v>1</v>
      </c>
      <c r="D81" s="44">
        <v>0</v>
      </c>
      <c r="E81" s="44">
        <v>0</v>
      </c>
      <c r="F81" s="45"/>
      <c r="G81" s="49">
        <v>0</v>
      </c>
      <c r="H81" s="44">
        <v>0</v>
      </c>
      <c r="I81" s="44">
        <v>0</v>
      </c>
      <c r="J81" s="44">
        <v>0</v>
      </c>
      <c r="K81" s="44">
        <v>0</v>
      </c>
      <c r="L81" s="44">
        <v>0</v>
      </c>
      <c r="M81" s="44">
        <v>0</v>
      </c>
      <c r="N81" s="44">
        <v>1</v>
      </c>
      <c r="O81" s="44">
        <v>0</v>
      </c>
      <c r="P81" s="44">
        <v>0</v>
      </c>
      <c r="Q81" s="44">
        <v>0</v>
      </c>
      <c r="R81" s="44">
        <v>0</v>
      </c>
    </row>
    <row r="82" spans="2:18" ht="12.75">
      <c r="B82" s="48" t="s">
        <v>283</v>
      </c>
      <c r="C82" s="44">
        <v>1</v>
      </c>
      <c r="D82" s="44">
        <v>0</v>
      </c>
      <c r="E82" s="44">
        <v>0</v>
      </c>
      <c r="F82" s="45"/>
      <c r="G82" s="49">
        <v>1</v>
      </c>
      <c r="H82" s="44">
        <v>0</v>
      </c>
      <c r="I82" s="44">
        <v>1</v>
      </c>
      <c r="J82" s="44">
        <v>0</v>
      </c>
      <c r="K82" s="44">
        <v>0</v>
      </c>
      <c r="L82" s="44">
        <v>0</v>
      </c>
      <c r="M82" s="44">
        <v>0</v>
      </c>
      <c r="N82" s="44">
        <v>0</v>
      </c>
      <c r="O82" s="44">
        <v>0</v>
      </c>
      <c r="P82" s="44">
        <v>0</v>
      </c>
      <c r="Q82" s="44">
        <v>0</v>
      </c>
      <c r="R82" s="44">
        <v>0</v>
      </c>
    </row>
    <row r="83" spans="2:18" ht="12.75">
      <c r="B83" s="48" t="s">
        <v>388</v>
      </c>
      <c r="C83" s="44">
        <v>0</v>
      </c>
      <c r="D83" s="44">
        <v>0</v>
      </c>
      <c r="E83" s="44">
        <v>1</v>
      </c>
      <c r="F83" s="45"/>
      <c r="G83" s="49">
        <v>0</v>
      </c>
      <c r="H83" s="44">
        <v>0</v>
      </c>
      <c r="I83" s="44">
        <v>0</v>
      </c>
      <c r="J83" s="44">
        <v>0</v>
      </c>
      <c r="K83" s="44">
        <v>0</v>
      </c>
      <c r="L83" s="44">
        <v>0</v>
      </c>
      <c r="M83" s="44">
        <v>0</v>
      </c>
      <c r="N83" s="44">
        <v>0</v>
      </c>
      <c r="O83" s="44">
        <v>0</v>
      </c>
      <c r="P83" s="44">
        <v>0</v>
      </c>
      <c r="Q83" s="44">
        <v>0</v>
      </c>
      <c r="R83" s="44">
        <v>0</v>
      </c>
    </row>
    <row r="84" spans="2:18" ht="12.75">
      <c r="B84" s="48" t="s">
        <v>261</v>
      </c>
      <c r="C84" s="44">
        <v>1</v>
      </c>
      <c r="D84" s="44">
        <v>0</v>
      </c>
      <c r="E84" s="44">
        <v>0</v>
      </c>
      <c r="F84" s="45"/>
      <c r="G84" s="49">
        <v>1</v>
      </c>
      <c r="H84" s="44">
        <v>1</v>
      </c>
      <c r="I84" s="44">
        <v>0</v>
      </c>
      <c r="J84" s="44">
        <v>0</v>
      </c>
      <c r="K84" s="44">
        <v>0</v>
      </c>
      <c r="L84" s="44">
        <v>0</v>
      </c>
      <c r="M84" s="44">
        <v>0</v>
      </c>
      <c r="N84" s="44">
        <v>0</v>
      </c>
      <c r="O84" s="44">
        <v>0</v>
      </c>
      <c r="P84" s="44">
        <v>0</v>
      </c>
      <c r="Q84" s="44">
        <v>1</v>
      </c>
      <c r="R84" s="44">
        <v>0</v>
      </c>
    </row>
    <row r="85" spans="2:18" ht="12.75">
      <c r="B85" s="48" t="s">
        <v>143</v>
      </c>
      <c r="C85" s="44">
        <v>1</v>
      </c>
      <c r="D85" s="44">
        <v>0</v>
      </c>
      <c r="E85" s="44">
        <v>0</v>
      </c>
      <c r="F85" s="45"/>
      <c r="G85" s="49">
        <v>1</v>
      </c>
      <c r="H85" s="44">
        <v>0</v>
      </c>
      <c r="I85" s="44">
        <v>1</v>
      </c>
      <c r="J85" s="44">
        <v>0</v>
      </c>
      <c r="K85" s="44">
        <v>0</v>
      </c>
      <c r="L85" s="44">
        <v>0</v>
      </c>
      <c r="M85" s="44">
        <v>0</v>
      </c>
      <c r="N85" s="44">
        <v>0</v>
      </c>
      <c r="O85" s="44">
        <v>0</v>
      </c>
      <c r="P85" s="44">
        <v>0</v>
      </c>
      <c r="Q85" s="44">
        <v>0</v>
      </c>
      <c r="R85" s="44">
        <v>0</v>
      </c>
    </row>
    <row r="86" spans="2:18" ht="12.75">
      <c r="B86" s="48" t="s">
        <v>145</v>
      </c>
      <c r="C86" s="44">
        <v>1</v>
      </c>
      <c r="D86" s="44">
        <v>0</v>
      </c>
      <c r="E86" s="44">
        <v>0</v>
      </c>
      <c r="F86" s="45"/>
      <c r="G86" s="49">
        <v>0</v>
      </c>
      <c r="H86" s="44">
        <v>0</v>
      </c>
      <c r="I86" s="44">
        <v>0</v>
      </c>
      <c r="J86" s="44">
        <v>0</v>
      </c>
      <c r="K86" s="44">
        <v>0</v>
      </c>
      <c r="L86" s="44">
        <v>0</v>
      </c>
      <c r="M86" s="44">
        <v>0</v>
      </c>
      <c r="N86" s="44">
        <v>0</v>
      </c>
      <c r="O86" s="44">
        <v>0</v>
      </c>
      <c r="P86" s="44">
        <v>0</v>
      </c>
      <c r="Q86" s="44">
        <v>0</v>
      </c>
      <c r="R86" s="44">
        <v>0</v>
      </c>
    </row>
    <row r="87" spans="2:18" ht="12.75">
      <c r="B87" s="48" t="s">
        <v>388</v>
      </c>
      <c r="C87" s="44">
        <v>0</v>
      </c>
      <c r="D87" s="44">
        <v>0</v>
      </c>
      <c r="E87" s="44">
        <v>1</v>
      </c>
      <c r="F87" s="45"/>
      <c r="G87" s="49">
        <v>0</v>
      </c>
      <c r="H87" s="44">
        <v>0</v>
      </c>
      <c r="I87" s="44">
        <v>0</v>
      </c>
      <c r="J87" s="44">
        <v>0</v>
      </c>
      <c r="K87" s="44">
        <v>0</v>
      </c>
      <c r="L87" s="44">
        <v>0</v>
      </c>
      <c r="M87" s="44">
        <v>0</v>
      </c>
      <c r="N87" s="44">
        <v>0</v>
      </c>
      <c r="O87" s="44">
        <v>0</v>
      </c>
      <c r="P87" s="44">
        <v>0</v>
      </c>
      <c r="Q87" s="44">
        <v>0</v>
      </c>
      <c r="R87" s="44">
        <v>0</v>
      </c>
    </row>
    <row r="88" spans="2:18" ht="12.75">
      <c r="B88" s="48" t="s">
        <v>388</v>
      </c>
      <c r="C88" s="44">
        <v>0</v>
      </c>
      <c r="D88" s="44">
        <v>0</v>
      </c>
      <c r="E88" s="44">
        <v>1</v>
      </c>
      <c r="F88" s="45"/>
      <c r="G88" s="49">
        <v>0</v>
      </c>
      <c r="H88" s="44">
        <v>0</v>
      </c>
      <c r="I88" s="44">
        <v>0</v>
      </c>
      <c r="J88" s="44">
        <v>0</v>
      </c>
      <c r="K88" s="44">
        <v>0</v>
      </c>
      <c r="L88" s="44">
        <v>0</v>
      </c>
      <c r="M88" s="44">
        <v>0</v>
      </c>
      <c r="N88" s="44">
        <v>0</v>
      </c>
      <c r="O88" s="44">
        <v>0</v>
      </c>
      <c r="P88" s="44">
        <v>0</v>
      </c>
      <c r="Q88" s="44">
        <v>0</v>
      </c>
      <c r="R88" s="44">
        <v>0</v>
      </c>
    </row>
    <row r="89" spans="2:18" ht="12.75">
      <c r="B89" s="48" t="s">
        <v>80</v>
      </c>
      <c r="C89" s="44">
        <v>1</v>
      </c>
      <c r="D89" s="44">
        <v>0</v>
      </c>
      <c r="E89" s="44">
        <v>0</v>
      </c>
      <c r="F89" s="45"/>
      <c r="G89" s="49">
        <v>1</v>
      </c>
      <c r="H89" s="44">
        <v>0</v>
      </c>
      <c r="I89" s="44">
        <v>0</v>
      </c>
      <c r="J89" s="44">
        <v>0</v>
      </c>
      <c r="K89" s="44">
        <v>0</v>
      </c>
      <c r="L89" s="44">
        <v>0</v>
      </c>
      <c r="M89" s="44">
        <v>0</v>
      </c>
      <c r="N89" s="44">
        <v>0</v>
      </c>
      <c r="O89" s="44">
        <v>0</v>
      </c>
      <c r="P89" s="44">
        <v>0</v>
      </c>
      <c r="Q89" s="44">
        <v>0</v>
      </c>
      <c r="R89" s="44">
        <v>0</v>
      </c>
    </row>
    <row r="90" spans="2:18" ht="12.75">
      <c r="B90" s="48" t="s">
        <v>102</v>
      </c>
      <c r="C90" s="44">
        <v>1</v>
      </c>
      <c r="D90" s="44">
        <v>0</v>
      </c>
      <c r="E90" s="44">
        <v>0</v>
      </c>
      <c r="F90" s="45"/>
      <c r="G90" s="49">
        <v>1</v>
      </c>
      <c r="H90" s="44">
        <v>0</v>
      </c>
      <c r="I90" s="44">
        <v>0</v>
      </c>
      <c r="J90" s="44">
        <v>0</v>
      </c>
      <c r="K90" s="44">
        <v>0</v>
      </c>
      <c r="L90" s="44">
        <v>0</v>
      </c>
      <c r="M90" s="44">
        <v>0</v>
      </c>
      <c r="N90" s="44">
        <v>0</v>
      </c>
      <c r="O90" s="44">
        <v>0</v>
      </c>
      <c r="P90" s="44">
        <v>0</v>
      </c>
      <c r="Q90" s="44">
        <v>0</v>
      </c>
      <c r="R90" s="44">
        <v>0</v>
      </c>
    </row>
    <row r="91" spans="2:18" ht="12.75">
      <c r="B91" s="48" t="s">
        <v>79</v>
      </c>
      <c r="C91" s="44">
        <v>0</v>
      </c>
      <c r="D91" s="44">
        <v>1</v>
      </c>
      <c r="E91" s="44">
        <v>0</v>
      </c>
      <c r="F91" s="45"/>
      <c r="G91" s="49">
        <v>0</v>
      </c>
      <c r="H91" s="44">
        <v>0</v>
      </c>
      <c r="I91" s="44">
        <v>0</v>
      </c>
      <c r="J91" s="44">
        <v>0</v>
      </c>
      <c r="K91" s="44">
        <v>0</v>
      </c>
      <c r="L91" s="44">
        <v>0</v>
      </c>
      <c r="M91" s="44">
        <v>0</v>
      </c>
      <c r="N91" s="44">
        <v>0</v>
      </c>
      <c r="O91" s="44">
        <v>0</v>
      </c>
      <c r="P91" s="44">
        <v>0</v>
      </c>
      <c r="Q91" s="44">
        <v>0</v>
      </c>
      <c r="R91" s="44">
        <v>0</v>
      </c>
    </row>
    <row r="92" spans="2:18" ht="12.75">
      <c r="B92" s="48" t="s">
        <v>388</v>
      </c>
      <c r="C92" s="44">
        <v>0</v>
      </c>
      <c r="D92" s="44">
        <v>0</v>
      </c>
      <c r="E92" s="44">
        <v>1</v>
      </c>
      <c r="F92" s="45"/>
      <c r="G92" s="49">
        <v>0</v>
      </c>
      <c r="H92" s="44">
        <v>0</v>
      </c>
      <c r="I92" s="44">
        <v>0</v>
      </c>
      <c r="J92" s="44">
        <v>0</v>
      </c>
      <c r="K92" s="44">
        <v>0</v>
      </c>
      <c r="L92" s="44">
        <v>0</v>
      </c>
      <c r="M92" s="44">
        <v>0</v>
      </c>
      <c r="N92" s="44">
        <v>0</v>
      </c>
      <c r="O92" s="44">
        <v>0</v>
      </c>
      <c r="P92" s="44">
        <v>0</v>
      </c>
      <c r="Q92" s="44">
        <v>0</v>
      </c>
      <c r="R92" s="44">
        <v>0</v>
      </c>
    </row>
    <row r="93" spans="2:18" ht="12.75">
      <c r="B93" s="48" t="s">
        <v>229</v>
      </c>
      <c r="C93" s="44">
        <v>1</v>
      </c>
      <c r="D93" s="44">
        <v>0</v>
      </c>
      <c r="E93" s="44">
        <v>0</v>
      </c>
      <c r="F93" s="45"/>
      <c r="G93" s="49">
        <v>1</v>
      </c>
      <c r="H93" s="44">
        <v>0</v>
      </c>
      <c r="I93" s="44">
        <v>0</v>
      </c>
      <c r="J93" s="44">
        <v>0</v>
      </c>
      <c r="K93" s="44">
        <v>0</v>
      </c>
      <c r="L93" s="44">
        <v>0</v>
      </c>
      <c r="M93" s="44">
        <v>0</v>
      </c>
      <c r="N93" s="44">
        <v>0</v>
      </c>
      <c r="O93" s="44">
        <v>0</v>
      </c>
      <c r="P93" s="44">
        <v>0</v>
      </c>
      <c r="Q93" s="44">
        <v>0</v>
      </c>
      <c r="R93" s="44">
        <v>0</v>
      </c>
    </row>
    <row r="94" spans="2:18" ht="12.75">
      <c r="B94" s="48" t="s">
        <v>156</v>
      </c>
      <c r="C94" s="44">
        <v>1</v>
      </c>
      <c r="D94" s="44">
        <v>0</v>
      </c>
      <c r="E94" s="44">
        <v>0</v>
      </c>
      <c r="F94" s="45"/>
      <c r="G94" s="49">
        <v>1</v>
      </c>
      <c r="H94" s="44">
        <v>0</v>
      </c>
      <c r="I94" s="44">
        <v>0</v>
      </c>
      <c r="J94" s="44">
        <v>0</v>
      </c>
      <c r="K94" s="44">
        <v>0</v>
      </c>
      <c r="L94" s="44">
        <v>0</v>
      </c>
      <c r="M94" s="44">
        <v>1</v>
      </c>
      <c r="N94" s="44">
        <v>0</v>
      </c>
      <c r="O94" s="44">
        <v>0</v>
      </c>
      <c r="P94" s="44">
        <v>0</v>
      </c>
      <c r="Q94" s="44">
        <v>0</v>
      </c>
      <c r="R94" s="44">
        <v>0</v>
      </c>
    </row>
    <row r="95" spans="2:18" ht="12.75">
      <c r="B95" s="48" t="s">
        <v>388</v>
      </c>
      <c r="C95" s="44">
        <v>0</v>
      </c>
      <c r="D95" s="44">
        <v>0</v>
      </c>
      <c r="E95" s="44">
        <v>1</v>
      </c>
      <c r="F95" s="45"/>
      <c r="G95" s="49">
        <v>0</v>
      </c>
      <c r="H95" s="44">
        <v>0</v>
      </c>
      <c r="I95" s="44">
        <v>0</v>
      </c>
      <c r="J95" s="44">
        <v>0</v>
      </c>
      <c r="K95" s="44">
        <v>0</v>
      </c>
      <c r="L95" s="44">
        <v>0</v>
      </c>
      <c r="M95" s="44">
        <v>0</v>
      </c>
      <c r="N95" s="44">
        <v>0</v>
      </c>
      <c r="O95" s="44">
        <v>0</v>
      </c>
      <c r="P95" s="44">
        <v>0</v>
      </c>
      <c r="Q95" s="44">
        <v>0</v>
      </c>
      <c r="R95" s="44">
        <v>0</v>
      </c>
    </row>
    <row r="96" spans="2:18" ht="38.25">
      <c r="B96" s="48" t="s">
        <v>199</v>
      </c>
      <c r="C96" s="44">
        <v>1</v>
      </c>
      <c r="D96" s="44">
        <v>0</v>
      </c>
      <c r="E96" s="44">
        <v>0</v>
      </c>
      <c r="F96" s="45"/>
      <c r="G96" s="49">
        <v>1</v>
      </c>
      <c r="H96" s="44">
        <v>0</v>
      </c>
      <c r="I96" s="44">
        <v>0</v>
      </c>
      <c r="J96" s="44">
        <v>0</v>
      </c>
      <c r="K96" s="44">
        <v>0</v>
      </c>
      <c r="L96" s="44">
        <v>0</v>
      </c>
      <c r="M96" s="44">
        <v>0</v>
      </c>
      <c r="N96" s="44">
        <v>0</v>
      </c>
      <c r="O96" s="44">
        <v>0</v>
      </c>
      <c r="P96" s="44">
        <v>1</v>
      </c>
      <c r="Q96" s="44">
        <v>0</v>
      </c>
      <c r="R96" s="44">
        <v>0</v>
      </c>
    </row>
    <row r="97" spans="2:18" ht="12.75">
      <c r="B97" s="48" t="s">
        <v>79</v>
      </c>
      <c r="C97" s="44">
        <v>0</v>
      </c>
      <c r="D97" s="44">
        <v>1</v>
      </c>
      <c r="E97" s="44">
        <v>0</v>
      </c>
      <c r="F97" s="45"/>
      <c r="G97" s="49">
        <v>0</v>
      </c>
      <c r="H97" s="44">
        <v>0</v>
      </c>
      <c r="I97" s="44">
        <v>0</v>
      </c>
      <c r="J97" s="44">
        <v>0</v>
      </c>
      <c r="K97" s="44">
        <v>0</v>
      </c>
      <c r="L97" s="44">
        <v>0</v>
      </c>
      <c r="M97" s="44">
        <v>0</v>
      </c>
      <c r="N97" s="44">
        <v>0</v>
      </c>
      <c r="O97" s="44">
        <v>0</v>
      </c>
      <c r="P97" s="44">
        <v>0</v>
      </c>
      <c r="Q97" s="44">
        <v>0</v>
      </c>
      <c r="R97" s="44">
        <v>0</v>
      </c>
    </row>
    <row r="98" spans="2:18" ht="12.75">
      <c r="B98" s="48" t="s">
        <v>84</v>
      </c>
      <c r="C98" s="44">
        <v>1</v>
      </c>
      <c r="D98" s="44">
        <v>0</v>
      </c>
      <c r="E98" s="44">
        <v>0</v>
      </c>
      <c r="F98" s="45"/>
      <c r="G98" s="49">
        <v>1</v>
      </c>
      <c r="H98" s="44">
        <v>0</v>
      </c>
      <c r="I98" s="44">
        <v>0</v>
      </c>
      <c r="J98" s="44">
        <v>0</v>
      </c>
      <c r="K98" s="44">
        <v>0</v>
      </c>
      <c r="L98" s="44">
        <v>0</v>
      </c>
      <c r="M98" s="44">
        <v>0</v>
      </c>
      <c r="N98" s="44">
        <v>1</v>
      </c>
      <c r="O98" s="44">
        <v>1</v>
      </c>
      <c r="P98" s="44">
        <v>0</v>
      </c>
      <c r="Q98" s="44">
        <v>0</v>
      </c>
      <c r="R98" s="44">
        <v>0</v>
      </c>
    </row>
    <row r="99" spans="2:18" ht="12.75">
      <c r="B99" s="48" t="s">
        <v>388</v>
      </c>
      <c r="C99" s="44">
        <v>0</v>
      </c>
      <c r="D99" s="44">
        <v>0</v>
      </c>
      <c r="E99" s="44">
        <v>1</v>
      </c>
      <c r="F99" s="45"/>
      <c r="G99" s="49">
        <v>0</v>
      </c>
      <c r="H99" s="44">
        <v>0</v>
      </c>
      <c r="I99" s="44">
        <v>0</v>
      </c>
      <c r="J99" s="44">
        <v>0</v>
      </c>
      <c r="K99" s="44">
        <v>0</v>
      </c>
      <c r="L99" s="44">
        <v>0</v>
      </c>
      <c r="M99" s="44">
        <v>0</v>
      </c>
      <c r="N99" s="44">
        <v>0</v>
      </c>
      <c r="O99" s="44">
        <v>0</v>
      </c>
      <c r="P99" s="44">
        <v>0</v>
      </c>
      <c r="Q99" s="44">
        <v>0</v>
      </c>
      <c r="R99" s="44">
        <v>0</v>
      </c>
    </row>
    <row r="100" spans="2:18" ht="25.5">
      <c r="B100" s="48" t="s">
        <v>298</v>
      </c>
      <c r="C100" s="44">
        <v>1</v>
      </c>
      <c r="D100" s="44">
        <v>0</v>
      </c>
      <c r="E100" s="44">
        <v>0</v>
      </c>
      <c r="F100" s="45"/>
      <c r="G100" s="49">
        <v>1</v>
      </c>
      <c r="H100" s="44">
        <v>0</v>
      </c>
      <c r="I100" s="44">
        <v>0</v>
      </c>
      <c r="J100" s="44">
        <v>0</v>
      </c>
      <c r="K100" s="44">
        <v>0</v>
      </c>
      <c r="L100" s="44">
        <v>0</v>
      </c>
      <c r="M100" s="44">
        <v>0</v>
      </c>
      <c r="N100" s="44">
        <v>0</v>
      </c>
      <c r="O100" s="44">
        <v>0</v>
      </c>
      <c r="P100" s="44">
        <v>0</v>
      </c>
      <c r="Q100" s="44">
        <v>0</v>
      </c>
      <c r="R100" s="44">
        <v>0</v>
      </c>
    </row>
    <row r="101" spans="2:18" ht="12.75">
      <c r="B101" s="48" t="s">
        <v>276</v>
      </c>
      <c r="C101" s="44">
        <v>1</v>
      </c>
      <c r="D101" s="44">
        <v>0</v>
      </c>
      <c r="E101" s="44">
        <v>0</v>
      </c>
      <c r="F101" s="45"/>
      <c r="G101" s="49">
        <v>0</v>
      </c>
      <c r="H101" s="44">
        <v>0</v>
      </c>
      <c r="I101" s="44">
        <v>1</v>
      </c>
      <c r="J101" s="44">
        <v>0</v>
      </c>
      <c r="K101" s="44">
        <v>0</v>
      </c>
      <c r="L101" s="44">
        <v>0</v>
      </c>
      <c r="M101" s="44">
        <v>0</v>
      </c>
      <c r="N101" s="44">
        <v>0</v>
      </c>
      <c r="O101" s="44">
        <v>0</v>
      </c>
      <c r="P101" s="44">
        <v>0</v>
      </c>
      <c r="Q101" s="44">
        <v>0</v>
      </c>
      <c r="R101" s="44">
        <v>0</v>
      </c>
    </row>
    <row r="102" spans="2:18" ht="25.5">
      <c r="B102" s="48" t="s">
        <v>141</v>
      </c>
      <c r="C102" s="44">
        <v>1</v>
      </c>
      <c r="D102" s="44">
        <v>0</v>
      </c>
      <c r="E102" s="44">
        <v>0</v>
      </c>
      <c r="F102" s="45"/>
      <c r="G102" s="49">
        <v>1</v>
      </c>
      <c r="H102" s="44">
        <v>0</v>
      </c>
      <c r="I102" s="44">
        <v>0</v>
      </c>
      <c r="J102" s="44">
        <v>0</v>
      </c>
      <c r="K102" s="44">
        <v>0</v>
      </c>
      <c r="L102" s="44">
        <v>0</v>
      </c>
      <c r="M102" s="44">
        <v>0</v>
      </c>
      <c r="N102" s="44">
        <v>1</v>
      </c>
      <c r="O102" s="44">
        <v>0</v>
      </c>
      <c r="P102" s="44">
        <v>0</v>
      </c>
      <c r="Q102" s="44">
        <v>0</v>
      </c>
      <c r="R102" s="44">
        <v>1</v>
      </c>
    </row>
    <row r="103" spans="2:18" ht="12.75">
      <c r="B103" s="48" t="s">
        <v>250</v>
      </c>
      <c r="C103" s="44">
        <v>1</v>
      </c>
      <c r="D103" s="44">
        <v>0</v>
      </c>
      <c r="E103" s="44">
        <v>0</v>
      </c>
      <c r="F103" s="45"/>
      <c r="G103" s="49">
        <v>1</v>
      </c>
      <c r="H103" s="44">
        <v>0</v>
      </c>
      <c r="I103" s="44">
        <v>0</v>
      </c>
      <c r="J103" s="44">
        <v>0</v>
      </c>
      <c r="K103" s="44">
        <v>0</v>
      </c>
      <c r="L103" s="44">
        <v>0</v>
      </c>
      <c r="M103" s="44">
        <v>0</v>
      </c>
      <c r="N103" s="44">
        <v>1</v>
      </c>
      <c r="O103" s="44">
        <v>0</v>
      </c>
      <c r="P103" s="44">
        <v>0</v>
      </c>
      <c r="Q103" s="44">
        <v>0</v>
      </c>
      <c r="R103" s="44">
        <v>1</v>
      </c>
    </row>
    <row r="104" spans="2:18" ht="12.75">
      <c r="B104" s="48" t="s">
        <v>98</v>
      </c>
      <c r="C104" s="44">
        <v>1</v>
      </c>
      <c r="D104" s="44">
        <v>0</v>
      </c>
      <c r="E104" s="44">
        <v>0</v>
      </c>
      <c r="F104" s="45"/>
      <c r="G104" s="49">
        <v>1</v>
      </c>
      <c r="H104" s="44">
        <v>0</v>
      </c>
      <c r="I104" s="44">
        <v>1</v>
      </c>
      <c r="J104" s="44">
        <v>0</v>
      </c>
      <c r="K104" s="44">
        <v>0</v>
      </c>
      <c r="L104" s="44">
        <v>0</v>
      </c>
      <c r="M104" s="44">
        <v>0</v>
      </c>
      <c r="N104" s="44">
        <v>0</v>
      </c>
      <c r="O104" s="44">
        <v>0</v>
      </c>
      <c r="P104" s="44">
        <v>0</v>
      </c>
      <c r="Q104" s="44">
        <v>0</v>
      </c>
      <c r="R104" s="44">
        <v>0</v>
      </c>
    </row>
    <row r="105" spans="2:18" ht="12.75">
      <c r="B105" s="48" t="s">
        <v>388</v>
      </c>
      <c r="C105" s="44">
        <v>0</v>
      </c>
      <c r="D105" s="44">
        <v>0</v>
      </c>
      <c r="E105" s="44">
        <v>1</v>
      </c>
      <c r="F105" s="45"/>
      <c r="G105" s="49">
        <v>0</v>
      </c>
      <c r="H105" s="44">
        <v>0</v>
      </c>
      <c r="I105" s="44">
        <v>0</v>
      </c>
      <c r="J105" s="44">
        <v>0</v>
      </c>
      <c r="K105" s="44">
        <v>0</v>
      </c>
      <c r="L105" s="44">
        <v>0</v>
      </c>
      <c r="M105" s="44">
        <v>0</v>
      </c>
      <c r="N105" s="44">
        <v>0</v>
      </c>
      <c r="O105" s="44">
        <v>0</v>
      </c>
      <c r="P105" s="44">
        <v>0</v>
      </c>
      <c r="Q105" s="44">
        <v>0</v>
      </c>
      <c r="R105" s="44">
        <v>0</v>
      </c>
    </row>
    <row r="106" spans="2:18" ht="12.75">
      <c r="B106" s="48" t="s">
        <v>388</v>
      </c>
      <c r="C106" s="44">
        <v>0</v>
      </c>
      <c r="D106" s="44">
        <v>0</v>
      </c>
      <c r="E106" s="44">
        <v>1</v>
      </c>
      <c r="F106" s="45"/>
      <c r="G106" s="49">
        <v>0</v>
      </c>
      <c r="H106" s="44">
        <v>0</v>
      </c>
      <c r="I106" s="44">
        <v>0</v>
      </c>
      <c r="J106" s="44">
        <v>0</v>
      </c>
      <c r="K106" s="44">
        <v>0</v>
      </c>
      <c r="L106" s="44">
        <v>0</v>
      </c>
      <c r="M106" s="44">
        <v>0</v>
      </c>
      <c r="N106" s="44">
        <v>0</v>
      </c>
      <c r="O106" s="44">
        <v>0</v>
      </c>
      <c r="P106" s="44">
        <v>0</v>
      </c>
      <c r="Q106" s="44">
        <v>0</v>
      </c>
      <c r="R106" s="44">
        <v>0</v>
      </c>
    </row>
    <row r="107" spans="2:18" ht="25.5">
      <c r="B107" s="48" t="s">
        <v>154</v>
      </c>
      <c r="C107" s="44">
        <v>1</v>
      </c>
      <c r="D107" s="44">
        <v>0</v>
      </c>
      <c r="E107" s="44">
        <v>0</v>
      </c>
      <c r="F107" s="45"/>
      <c r="G107" s="49">
        <v>1</v>
      </c>
      <c r="H107" s="44">
        <v>0</v>
      </c>
      <c r="I107" s="44">
        <v>0</v>
      </c>
      <c r="J107" s="44">
        <v>0</v>
      </c>
      <c r="K107" s="44">
        <v>0</v>
      </c>
      <c r="L107" s="44">
        <v>0</v>
      </c>
      <c r="M107" s="44">
        <v>0</v>
      </c>
      <c r="N107" s="44">
        <v>0</v>
      </c>
      <c r="O107" s="44">
        <v>0</v>
      </c>
      <c r="P107" s="44">
        <v>0</v>
      </c>
      <c r="Q107" s="44">
        <v>0</v>
      </c>
      <c r="R107" s="44">
        <v>1</v>
      </c>
    </row>
    <row r="108" spans="2:18" ht="25.5">
      <c r="B108" s="48" t="s">
        <v>202</v>
      </c>
      <c r="C108" s="44">
        <v>1</v>
      </c>
      <c r="D108" s="44">
        <v>0</v>
      </c>
      <c r="E108" s="44">
        <v>0</v>
      </c>
      <c r="F108" s="45"/>
      <c r="G108" s="49">
        <v>1</v>
      </c>
      <c r="H108" s="44">
        <v>0</v>
      </c>
      <c r="I108" s="44">
        <v>0</v>
      </c>
      <c r="J108" s="44">
        <v>0</v>
      </c>
      <c r="K108" s="44">
        <v>0</v>
      </c>
      <c r="L108" s="44">
        <v>0</v>
      </c>
      <c r="M108" s="44">
        <v>1</v>
      </c>
      <c r="N108" s="44">
        <v>0</v>
      </c>
      <c r="O108" s="44">
        <v>0</v>
      </c>
      <c r="P108" s="44">
        <v>0</v>
      </c>
      <c r="Q108" s="44">
        <v>1</v>
      </c>
      <c r="R108" s="44">
        <v>0</v>
      </c>
    </row>
    <row r="109" spans="2:18" ht="12.75">
      <c r="B109" s="48" t="s">
        <v>114</v>
      </c>
      <c r="C109" s="44">
        <v>1</v>
      </c>
      <c r="D109" s="44">
        <v>0</v>
      </c>
      <c r="E109" s="44">
        <v>0</v>
      </c>
      <c r="F109" s="45"/>
      <c r="G109" s="49">
        <v>0</v>
      </c>
      <c r="H109" s="44">
        <v>0</v>
      </c>
      <c r="I109" s="44">
        <v>1</v>
      </c>
      <c r="J109" s="44">
        <v>0</v>
      </c>
      <c r="K109" s="44">
        <v>0</v>
      </c>
      <c r="L109" s="44">
        <v>0</v>
      </c>
      <c r="M109" s="44">
        <v>0</v>
      </c>
      <c r="N109" s="44">
        <v>0</v>
      </c>
      <c r="O109" s="44">
        <v>0</v>
      </c>
      <c r="P109" s="44">
        <v>0</v>
      </c>
      <c r="Q109" s="44">
        <v>0</v>
      </c>
      <c r="R109" s="44">
        <v>0</v>
      </c>
    </row>
    <row r="110" spans="2:18" ht="12.75">
      <c r="B110" s="48" t="s">
        <v>388</v>
      </c>
      <c r="C110" s="44">
        <v>0</v>
      </c>
      <c r="D110" s="44">
        <v>0</v>
      </c>
      <c r="E110" s="44">
        <v>1</v>
      </c>
      <c r="F110" s="45"/>
      <c r="G110" s="49">
        <v>0</v>
      </c>
      <c r="H110" s="44">
        <v>0</v>
      </c>
      <c r="I110" s="44">
        <v>0</v>
      </c>
      <c r="J110" s="44">
        <v>0</v>
      </c>
      <c r="K110" s="44">
        <v>0</v>
      </c>
      <c r="L110" s="44">
        <v>0</v>
      </c>
      <c r="M110" s="44">
        <v>0</v>
      </c>
      <c r="N110" s="44">
        <v>0</v>
      </c>
      <c r="O110" s="44">
        <v>0</v>
      </c>
      <c r="P110" s="44">
        <v>0</v>
      </c>
      <c r="Q110" s="44">
        <v>0</v>
      </c>
      <c r="R110" s="44">
        <v>0</v>
      </c>
    </row>
    <row r="111" spans="2:18" ht="25.5">
      <c r="B111" s="48" t="s">
        <v>161</v>
      </c>
      <c r="C111" s="44">
        <v>1</v>
      </c>
      <c r="D111" s="44">
        <v>0</v>
      </c>
      <c r="E111" s="44">
        <v>0</v>
      </c>
      <c r="F111" s="45"/>
      <c r="G111" s="49">
        <v>1</v>
      </c>
      <c r="H111" s="44">
        <v>0</v>
      </c>
      <c r="I111" s="44">
        <v>0</v>
      </c>
      <c r="J111" s="44">
        <v>0</v>
      </c>
      <c r="K111" s="44">
        <v>0</v>
      </c>
      <c r="L111" s="44">
        <v>0</v>
      </c>
      <c r="M111" s="44">
        <v>1</v>
      </c>
      <c r="N111" s="44">
        <v>0</v>
      </c>
      <c r="O111" s="44">
        <v>0</v>
      </c>
      <c r="P111" s="44">
        <v>0</v>
      </c>
      <c r="Q111" s="44">
        <v>1</v>
      </c>
      <c r="R111" s="44">
        <v>0</v>
      </c>
    </row>
    <row r="112" spans="2:18" ht="12.75">
      <c r="B112" s="48" t="s">
        <v>223</v>
      </c>
      <c r="C112" s="44">
        <v>1</v>
      </c>
      <c r="D112" s="44">
        <v>0</v>
      </c>
      <c r="E112" s="44">
        <v>0</v>
      </c>
      <c r="F112" s="45"/>
      <c r="G112" s="49">
        <v>1</v>
      </c>
      <c r="H112" s="44">
        <v>0</v>
      </c>
      <c r="I112" s="44">
        <v>0</v>
      </c>
      <c r="J112" s="44">
        <v>0</v>
      </c>
      <c r="K112" s="44">
        <v>0</v>
      </c>
      <c r="L112" s="44">
        <v>0</v>
      </c>
      <c r="M112" s="44">
        <v>0</v>
      </c>
      <c r="N112" s="44">
        <v>0</v>
      </c>
      <c r="O112" s="44">
        <v>0</v>
      </c>
      <c r="P112" s="44">
        <v>0</v>
      </c>
      <c r="Q112" s="44">
        <v>0</v>
      </c>
      <c r="R112" s="44">
        <v>0</v>
      </c>
    </row>
    <row r="113" spans="2:18" ht="25.5">
      <c r="B113" s="48" t="s">
        <v>245</v>
      </c>
      <c r="C113" s="44">
        <v>1</v>
      </c>
      <c r="D113" s="44">
        <v>0</v>
      </c>
      <c r="E113" s="44">
        <v>0</v>
      </c>
      <c r="F113" s="45"/>
      <c r="G113" s="49">
        <v>1</v>
      </c>
      <c r="H113" s="44">
        <v>1</v>
      </c>
      <c r="I113" s="44">
        <v>0</v>
      </c>
      <c r="J113" s="44">
        <v>0</v>
      </c>
      <c r="K113" s="44">
        <v>0</v>
      </c>
      <c r="L113" s="44">
        <v>0</v>
      </c>
      <c r="M113" s="44">
        <v>0</v>
      </c>
      <c r="N113" s="44">
        <v>0</v>
      </c>
      <c r="O113" s="44">
        <v>0</v>
      </c>
      <c r="P113" s="44">
        <v>0</v>
      </c>
      <c r="Q113" s="44">
        <v>0</v>
      </c>
      <c r="R113" s="44">
        <v>0</v>
      </c>
    </row>
    <row r="114" spans="2:18" ht="12.75">
      <c r="B114" s="48" t="s">
        <v>388</v>
      </c>
      <c r="C114" s="44">
        <v>0</v>
      </c>
      <c r="D114" s="44">
        <v>0</v>
      </c>
      <c r="E114" s="44">
        <v>1</v>
      </c>
      <c r="F114" s="45"/>
      <c r="G114" s="49">
        <v>0</v>
      </c>
      <c r="H114" s="44">
        <v>0</v>
      </c>
      <c r="I114" s="44">
        <v>0</v>
      </c>
      <c r="J114" s="44">
        <v>0</v>
      </c>
      <c r="K114" s="44">
        <v>0</v>
      </c>
      <c r="L114" s="44">
        <v>0</v>
      </c>
      <c r="M114" s="44">
        <v>0</v>
      </c>
      <c r="N114" s="44">
        <v>0</v>
      </c>
      <c r="O114" s="44">
        <v>0</v>
      </c>
      <c r="P114" s="44">
        <v>0</v>
      </c>
      <c r="Q114" s="44">
        <v>0</v>
      </c>
      <c r="R114" s="44">
        <v>0</v>
      </c>
    </row>
    <row r="115" spans="2:18" ht="12.75">
      <c r="B115" s="48" t="s">
        <v>143</v>
      </c>
      <c r="C115" s="44">
        <v>1</v>
      </c>
      <c r="D115" s="44">
        <v>0</v>
      </c>
      <c r="E115" s="44">
        <v>0</v>
      </c>
      <c r="F115" s="45"/>
      <c r="G115" s="49">
        <v>1</v>
      </c>
      <c r="H115" s="44">
        <v>0</v>
      </c>
      <c r="I115" s="44">
        <v>0</v>
      </c>
      <c r="J115" s="44">
        <v>0</v>
      </c>
      <c r="K115" s="44">
        <v>0</v>
      </c>
      <c r="L115" s="44">
        <v>0</v>
      </c>
      <c r="M115" s="44">
        <v>0</v>
      </c>
      <c r="N115" s="44">
        <v>0</v>
      </c>
      <c r="O115" s="44">
        <v>0</v>
      </c>
      <c r="P115" s="44">
        <v>0</v>
      </c>
      <c r="Q115" s="44">
        <v>0</v>
      </c>
      <c r="R115" s="44">
        <v>0</v>
      </c>
    </row>
    <row r="116" spans="2:18" ht="12.75">
      <c r="B116" s="48" t="s">
        <v>188</v>
      </c>
      <c r="C116" s="44">
        <v>1</v>
      </c>
      <c r="D116" s="44">
        <v>0</v>
      </c>
      <c r="E116" s="44">
        <v>0</v>
      </c>
      <c r="F116" s="45"/>
      <c r="G116" s="49">
        <v>1</v>
      </c>
      <c r="H116" s="44">
        <v>0</v>
      </c>
      <c r="I116" s="44">
        <v>0</v>
      </c>
      <c r="J116" s="44">
        <v>0</v>
      </c>
      <c r="K116" s="44">
        <v>0</v>
      </c>
      <c r="L116" s="44">
        <v>0</v>
      </c>
      <c r="M116" s="44">
        <v>1</v>
      </c>
      <c r="N116" s="44">
        <v>0</v>
      </c>
      <c r="O116" s="44">
        <v>1</v>
      </c>
      <c r="P116" s="44">
        <v>0</v>
      </c>
      <c r="Q116" s="44">
        <v>0</v>
      </c>
      <c r="R116" s="44">
        <v>0</v>
      </c>
    </row>
    <row r="117" spans="2:18" ht="12.75">
      <c r="B117" s="48" t="s">
        <v>103</v>
      </c>
      <c r="C117" s="44">
        <v>1</v>
      </c>
      <c r="D117" s="44">
        <v>0</v>
      </c>
      <c r="E117" s="44">
        <v>0</v>
      </c>
      <c r="F117" s="45"/>
      <c r="G117" s="49">
        <v>1</v>
      </c>
      <c r="H117" s="44">
        <v>0</v>
      </c>
      <c r="I117" s="44">
        <v>1</v>
      </c>
      <c r="J117" s="44">
        <v>0</v>
      </c>
      <c r="K117" s="44">
        <v>0</v>
      </c>
      <c r="L117" s="44">
        <v>0</v>
      </c>
      <c r="M117" s="44">
        <v>0</v>
      </c>
      <c r="N117" s="44">
        <v>0</v>
      </c>
      <c r="O117" s="44">
        <v>0</v>
      </c>
      <c r="P117" s="44">
        <v>0</v>
      </c>
      <c r="Q117" s="44">
        <v>0</v>
      </c>
      <c r="R117" s="44">
        <v>0</v>
      </c>
    </row>
    <row r="118" spans="2:18" ht="12.75">
      <c r="B118" s="48" t="s">
        <v>388</v>
      </c>
      <c r="C118" s="44">
        <v>0</v>
      </c>
      <c r="D118" s="44">
        <v>0</v>
      </c>
      <c r="E118" s="44">
        <v>1</v>
      </c>
      <c r="F118" s="45"/>
      <c r="G118" s="49">
        <v>0</v>
      </c>
      <c r="H118" s="44">
        <v>0</v>
      </c>
      <c r="I118" s="44">
        <v>0</v>
      </c>
      <c r="J118" s="44">
        <v>0</v>
      </c>
      <c r="K118" s="44">
        <v>0</v>
      </c>
      <c r="L118" s="44">
        <v>0</v>
      </c>
      <c r="M118" s="44">
        <v>0</v>
      </c>
      <c r="N118" s="44">
        <v>0</v>
      </c>
      <c r="O118" s="44">
        <v>0</v>
      </c>
      <c r="P118" s="44">
        <v>0</v>
      </c>
      <c r="Q118" s="44">
        <v>0</v>
      </c>
      <c r="R118" s="44">
        <v>0</v>
      </c>
    </row>
    <row r="119" spans="2:18" ht="12.75">
      <c r="B119" s="48" t="s">
        <v>97</v>
      </c>
      <c r="C119" s="44">
        <v>1</v>
      </c>
      <c r="D119" s="44">
        <v>0</v>
      </c>
      <c r="E119" s="44">
        <v>0</v>
      </c>
      <c r="F119" s="45"/>
      <c r="G119" s="49">
        <v>1</v>
      </c>
      <c r="H119" s="44">
        <v>0</v>
      </c>
      <c r="I119" s="44">
        <v>0</v>
      </c>
      <c r="J119" s="44">
        <v>1</v>
      </c>
      <c r="K119" s="44">
        <v>0</v>
      </c>
      <c r="L119" s="44">
        <v>0</v>
      </c>
      <c r="M119" s="44">
        <v>0</v>
      </c>
      <c r="N119" s="44">
        <v>0</v>
      </c>
      <c r="O119" s="44">
        <v>0</v>
      </c>
      <c r="P119" s="44">
        <v>0</v>
      </c>
      <c r="Q119" s="44">
        <v>0</v>
      </c>
      <c r="R119" s="44">
        <v>0</v>
      </c>
    </row>
    <row r="120" spans="2:18" ht="12.75">
      <c r="B120" s="48" t="s">
        <v>107</v>
      </c>
      <c r="C120" s="44">
        <v>1</v>
      </c>
      <c r="D120" s="44">
        <v>0</v>
      </c>
      <c r="E120" s="44">
        <v>0</v>
      </c>
      <c r="F120" s="45"/>
      <c r="G120" s="49">
        <v>1</v>
      </c>
      <c r="H120" s="44">
        <v>0</v>
      </c>
      <c r="I120" s="44">
        <v>0</v>
      </c>
      <c r="J120" s="44">
        <v>0</v>
      </c>
      <c r="K120" s="44">
        <v>0</v>
      </c>
      <c r="L120" s="44">
        <v>0</v>
      </c>
      <c r="M120" s="44">
        <v>0</v>
      </c>
      <c r="N120" s="44">
        <v>0</v>
      </c>
      <c r="O120" s="44">
        <v>0</v>
      </c>
      <c r="P120" s="44">
        <v>0</v>
      </c>
      <c r="Q120" s="44">
        <v>0</v>
      </c>
      <c r="R120" s="44">
        <v>0</v>
      </c>
    </row>
    <row r="121" spans="2:18" ht="12.75">
      <c r="B121" s="48" t="s">
        <v>126</v>
      </c>
      <c r="C121" s="44">
        <v>1</v>
      </c>
      <c r="D121" s="44">
        <v>0</v>
      </c>
      <c r="E121" s="44">
        <v>0</v>
      </c>
      <c r="F121" s="45"/>
      <c r="G121" s="49">
        <v>1</v>
      </c>
      <c r="H121" s="44">
        <v>0</v>
      </c>
      <c r="I121" s="44">
        <v>0</v>
      </c>
      <c r="J121" s="44">
        <v>0</v>
      </c>
      <c r="K121" s="44">
        <v>0</v>
      </c>
      <c r="L121" s="44">
        <v>0</v>
      </c>
      <c r="M121" s="44">
        <v>0</v>
      </c>
      <c r="N121" s="44">
        <v>0</v>
      </c>
      <c r="O121" s="44">
        <v>0</v>
      </c>
      <c r="P121" s="44">
        <v>0</v>
      </c>
      <c r="Q121" s="44">
        <v>0</v>
      </c>
      <c r="R121" s="44">
        <v>0</v>
      </c>
    </row>
    <row r="122" spans="2:18" ht="25.5">
      <c r="B122" s="48" t="s">
        <v>198</v>
      </c>
      <c r="C122" s="44">
        <v>1</v>
      </c>
      <c r="D122" s="44">
        <v>0</v>
      </c>
      <c r="E122" s="44">
        <v>0</v>
      </c>
      <c r="F122" s="45"/>
      <c r="G122" s="49">
        <v>1</v>
      </c>
      <c r="H122" s="44">
        <v>0</v>
      </c>
      <c r="I122" s="44">
        <v>0</v>
      </c>
      <c r="J122" s="44">
        <v>0</v>
      </c>
      <c r="K122" s="44">
        <v>0</v>
      </c>
      <c r="L122" s="44">
        <v>0</v>
      </c>
      <c r="M122" s="44">
        <v>0</v>
      </c>
      <c r="N122" s="44">
        <v>1</v>
      </c>
      <c r="O122" s="44">
        <v>0</v>
      </c>
      <c r="P122" s="44">
        <v>0</v>
      </c>
      <c r="Q122" s="44">
        <v>0</v>
      </c>
      <c r="R122" s="44">
        <v>0</v>
      </c>
    </row>
    <row r="123" spans="2:18" ht="12.75">
      <c r="B123" s="48" t="s">
        <v>388</v>
      </c>
      <c r="C123" s="44">
        <v>0</v>
      </c>
      <c r="D123" s="44">
        <v>0</v>
      </c>
      <c r="E123" s="44">
        <v>1</v>
      </c>
      <c r="F123" s="45"/>
      <c r="G123" s="49">
        <v>0</v>
      </c>
      <c r="H123" s="44">
        <v>0</v>
      </c>
      <c r="I123" s="44">
        <v>0</v>
      </c>
      <c r="J123" s="44">
        <v>0</v>
      </c>
      <c r="K123" s="44">
        <v>0</v>
      </c>
      <c r="L123" s="44">
        <v>0</v>
      </c>
      <c r="M123" s="44">
        <v>0</v>
      </c>
      <c r="N123" s="44">
        <v>0</v>
      </c>
      <c r="O123" s="44">
        <v>0</v>
      </c>
      <c r="P123" s="44">
        <v>0</v>
      </c>
      <c r="Q123" s="44">
        <v>0</v>
      </c>
      <c r="R123" s="44">
        <v>0</v>
      </c>
    </row>
    <row r="124" spans="2:18" ht="12.75">
      <c r="B124" s="48" t="s">
        <v>99</v>
      </c>
      <c r="C124" s="44">
        <v>1</v>
      </c>
      <c r="D124" s="44">
        <v>0</v>
      </c>
      <c r="E124" s="44">
        <v>0</v>
      </c>
      <c r="F124" s="45"/>
      <c r="G124" s="49">
        <v>1</v>
      </c>
      <c r="H124" s="44">
        <v>0</v>
      </c>
      <c r="I124" s="44">
        <v>1</v>
      </c>
      <c r="J124" s="44">
        <v>0</v>
      </c>
      <c r="K124" s="44">
        <v>0</v>
      </c>
      <c r="L124" s="44">
        <v>0</v>
      </c>
      <c r="M124" s="44">
        <v>0</v>
      </c>
      <c r="N124" s="44">
        <v>0</v>
      </c>
      <c r="O124" s="44">
        <v>0</v>
      </c>
      <c r="P124" s="44">
        <v>0</v>
      </c>
      <c r="Q124" s="44">
        <v>0</v>
      </c>
      <c r="R124" s="44">
        <v>0</v>
      </c>
    </row>
    <row r="125" spans="2:18" ht="12.75">
      <c r="B125" s="48" t="s">
        <v>388</v>
      </c>
      <c r="C125" s="44">
        <v>0</v>
      </c>
      <c r="D125" s="44">
        <v>0</v>
      </c>
      <c r="E125" s="44">
        <v>1</v>
      </c>
      <c r="F125" s="45"/>
      <c r="G125" s="49">
        <v>0</v>
      </c>
      <c r="H125" s="44">
        <v>0</v>
      </c>
      <c r="I125" s="44">
        <v>0</v>
      </c>
      <c r="J125" s="44">
        <v>0</v>
      </c>
      <c r="K125" s="44">
        <v>0</v>
      </c>
      <c r="L125" s="44">
        <v>0</v>
      </c>
      <c r="M125" s="44">
        <v>0</v>
      </c>
      <c r="N125" s="44">
        <v>0</v>
      </c>
      <c r="O125" s="44">
        <v>0</v>
      </c>
      <c r="P125" s="44">
        <v>0</v>
      </c>
      <c r="Q125" s="44">
        <v>0</v>
      </c>
      <c r="R125" s="44">
        <v>0</v>
      </c>
    </row>
    <row r="126" spans="2:18" ht="12.75">
      <c r="B126" s="48" t="s">
        <v>129</v>
      </c>
      <c r="C126" s="44">
        <v>1</v>
      </c>
      <c r="D126" s="44">
        <v>0</v>
      </c>
      <c r="E126" s="44">
        <v>0</v>
      </c>
      <c r="F126" s="45"/>
      <c r="G126" s="49">
        <v>1</v>
      </c>
      <c r="H126" s="44">
        <v>0</v>
      </c>
      <c r="I126" s="44">
        <v>0</v>
      </c>
      <c r="J126" s="44">
        <v>0</v>
      </c>
      <c r="K126" s="44">
        <v>0</v>
      </c>
      <c r="L126" s="44">
        <v>0</v>
      </c>
      <c r="M126" s="44">
        <v>0</v>
      </c>
      <c r="N126" s="44">
        <v>0</v>
      </c>
      <c r="O126" s="44">
        <v>0</v>
      </c>
      <c r="P126" s="44">
        <v>0</v>
      </c>
      <c r="Q126" s="44">
        <v>0</v>
      </c>
      <c r="R126" s="44">
        <v>0</v>
      </c>
    </row>
    <row r="127" spans="2:18" ht="12.75">
      <c r="B127" s="48" t="s">
        <v>78</v>
      </c>
      <c r="C127" s="44">
        <v>1</v>
      </c>
      <c r="D127" s="44">
        <v>0</v>
      </c>
      <c r="E127" s="44">
        <v>0</v>
      </c>
      <c r="F127" s="45"/>
      <c r="G127" s="49">
        <v>1</v>
      </c>
      <c r="H127" s="44">
        <v>0</v>
      </c>
      <c r="I127" s="44">
        <v>0</v>
      </c>
      <c r="J127" s="44">
        <v>0</v>
      </c>
      <c r="K127" s="44">
        <v>0</v>
      </c>
      <c r="L127" s="44">
        <v>0</v>
      </c>
      <c r="M127" s="44">
        <v>0</v>
      </c>
      <c r="N127" s="44">
        <v>0</v>
      </c>
      <c r="O127" s="44">
        <v>0</v>
      </c>
      <c r="P127" s="44">
        <v>0</v>
      </c>
      <c r="Q127" s="44">
        <v>0</v>
      </c>
      <c r="R127" s="44">
        <v>0</v>
      </c>
    </row>
    <row r="128" spans="2:18" ht="12.75">
      <c r="B128" s="48" t="s">
        <v>150</v>
      </c>
      <c r="C128" s="44">
        <v>1</v>
      </c>
      <c r="D128" s="44">
        <v>0</v>
      </c>
      <c r="E128" s="44">
        <v>0</v>
      </c>
      <c r="F128" s="45"/>
      <c r="G128" s="49">
        <v>1</v>
      </c>
      <c r="H128" s="44">
        <v>0</v>
      </c>
      <c r="I128" s="44">
        <v>1</v>
      </c>
      <c r="J128" s="44">
        <v>0</v>
      </c>
      <c r="K128" s="44">
        <v>0</v>
      </c>
      <c r="L128" s="44">
        <v>0</v>
      </c>
      <c r="M128" s="44">
        <v>0</v>
      </c>
      <c r="N128" s="44">
        <v>0</v>
      </c>
      <c r="O128" s="44">
        <v>0</v>
      </c>
      <c r="P128" s="44">
        <v>0</v>
      </c>
      <c r="Q128" s="44">
        <v>0</v>
      </c>
      <c r="R128" s="44">
        <v>0</v>
      </c>
    </row>
    <row r="129" spans="2:18" ht="12.75">
      <c r="B129" s="48" t="s">
        <v>248</v>
      </c>
      <c r="C129" s="44">
        <v>1</v>
      </c>
      <c r="D129" s="44">
        <v>0</v>
      </c>
      <c r="E129" s="44">
        <v>0</v>
      </c>
      <c r="F129" s="45"/>
      <c r="G129" s="49">
        <v>1</v>
      </c>
      <c r="H129" s="44">
        <v>1</v>
      </c>
      <c r="I129" s="44">
        <v>0</v>
      </c>
      <c r="J129" s="44">
        <v>0</v>
      </c>
      <c r="K129" s="44">
        <v>0</v>
      </c>
      <c r="L129" s="44">
        <v>0</v>
      </c>
      <c r="M129" s="44">
        <v>0</v>
      </c>
      <c r="N129" s="44">
        <v>0</v>
      </c>
      <c r="O129" s="44">
        <v>0</v>
      </c>
      <c r="P129" s="44">
        <v>0</v>
      </c>
      <c r="Q129" s="44">
        <v>1</v>
      </c>
      <c r="R129" s="44">
        <v>0</v>
      </c>
    </row>
    <row r="130" spans="2:18" ht="12.75">
      <c r="B130" s="48" t="s">
        <v>215</v>
      </c>
      <c r="C130" s="44">
        <v>1</v>
      </c>
      <c r="D130" s="44">
        <v>0</v>
      </c>
      <c r="E130" s="44">
        <v>0</v>
      </c>
      <c r="F130" s="45"/>
      <c r="G130" s="49">
        <v>1</v>
      </c>
      <c r="H130" s="44">
        <v>0</v>
      </c>
      <c r="I130" s="44">
        <v>0</v>
      </c>
      <c r="J130" s="44">
        <v>0</v>
      </c>
      <c r="K130" s="44">
        <v>0</v>
      </c>
      <c r="L130" s="44">
        <v>0</v>
      </c>
      <c r="M130" s="44">
        <v>0</v>
      </c>
      <c r="N130" s="44">
        <v>0</v>
      </c>
      <c r="O130" s="44">
        <v>0</v>
      </c>
      <c r="P130" s="44">
        <v>0</v>
      </c>
      <c r="Q130" s="44">
        <v>1</v>
      </c>
      <c r="R130" s="44">
        <v>0</v>
      </c>
    </row>
    <row r="131" spans="2:18" ht="12.75">
      <c r="B131" s="48" t="s">
        <v>125</v>
      </c>
      <c r="C131" s="44">
        <v>1</v>
      </c>
      <c r="D131" s="44">
        <v>0</v>
      </c>
      <c r="E131" s="44">
        <v>0</v>
      </c>
      <c r="F131" s="45"/>
      <c r="G131" s="49">
        <v>1</v>
      </c>
      <c r="H131" s="44">
        <v>0</v>
      </c>
      <c r="I131" s="44">
        <v>0</v>
      </c>
      <c r="J131" s="44">
        <v>0</v>
      </c>
      <c r="K131" s="44">
        <v>0</v>
      </c>
      <c r="L131" s="44">
        <v>0</v>
      </c>
      <c r="M131" s="44">
        <v>0</v>
      </c>
      <c r="N131" s="44">
        <v>1</v>
      </c>
      <c r="O131" s="44">
        <v>0</v>
      </c>
      <c r="P131" s="44">
        <v>0</v>
      </c>
      <c r="Q131" s="44">
        <v>0</v>
      </c>
      <c r="R131" s="44">
        <v>0</v>
      </c>
    </row>
    <row r="132" spans="2:18" ht="12.75">
      <c r="B132" s="48" t="s">
        <v>140</v>
      </c>
      <c r="C132" s="44">
        <v>1</v>
      </c>
      <c r="D132" s="44">
        <v>0</v>
      </c>
      <c r="E132" s="44">
        <v>0</v>
      </c>
      <c r="F132" s="45"/>
      <c r="G132" s="49">
        <v>1</v>
      </c>
      <c r="H132" s="44">
        <v>0</v>
      </c>
      <c r="I132" s="44">
        <v>1</v>
      </c>
      <c r="J132" s="44">
        <v>0</v>
      </c>
      <c r="K132" s="44">
        <v>0</v>
      </c>
      <c r="L132" s="44">
        <v>0</v>
      </c>
      <c r="M132" s="44">
        <v>0</v>
      </c>
      <c r="N132" s="44">
        <v>0</v>
      </c>
      <c r="O132" s="44">
        <v>0</v>
      </c>
      <c r="P132" s="44">
        <v>0</v>
      </c>
      <c r="Q132" s="44">
        <v>0</v>
      </c>
      <c r="R132" s="44">
        <v>0</v>
      </c>
    </row>
    <row r="133" spans="2:18" ht="12.75">
      <c r="B133" s="48" t="s">
        <v>388</v>
      </c>
      <c r="C133" s="44">
        <v>0</v>
      </c>
      <c r="D133" s="44">
        <v>0</v>
      </c>
      <c r="E133" s="44">
        <v>1</v>
      </c>
      <c r="F133" s="45"/>
      <c r="G133" s="49">
        <v>0</v>
      </c>
      <c r="H133" s="44">
        <v>0</v>
      </c>
      <c r="I133" s="44">
        <v>0</v>
      </c>
      <c r="J133" s="44">
        <v>0</v>
      </c>
      <c r="K133" s="44">
        <v>0</v>
      </c>
      <c r="L133" s="44">
        <v>0</v>
      </c>
      <c r="M133" s="44">
        <v>0</v>
      </c>
      <c r="N133" s="44">
        <v>0</v>
      </c>
      <c r="O133" s="44">
        <v>0</v>
      </c>
      <c r="P133" s="44">
        <v>0</v>
      </c>
      <c r="Q133" s="44">
        <v>0</v>
      </c>
      <c r="R133" s="44">
        <v>0</v>
      </c>
    </row>
    <row r="134" spans="2:18" ht="12.75">
      <c r="B134" s="48" t="s">
        <v>388</v>
      </c>
      <c r="C134" s="44">
        <v>0</v>
      </c>
      <c r="D134" s="44">
        <v>0</v>
      </c>
      <c r="E134" s="44">
        <v>1</v>
      </c>
      <c r="F134" s="45"/>
      <c r="G134" s="49">
        <v>0</v>
      </c>
      <c r="H134" s="44">
        <v>0</v>
      </c>
      <c r="I134" s="44">
        <v>0</v>
      </c>
      <c r="J134" s="44">
        <v>0</v>
      </c>
      <c r="K134" s="44">
        <v>0</v>
      </c>
      <c r="L134" s="44">
        <v>0</v>
      </c>
      <c r="M134" s="44">
        <v>0</v>
      </c>
      <c r="N134" s="44">
        <v>0</v>
      </c>
      <c r="O134" s="44">
        <v>0</v>
      </c>
      <c r="P134" s="44">
        <v>0</v>
      </c>
      <c r="Q134" s="44">
        <v>0</v>
      </c>
      <c r="R134" s="44">
        <v>0</v>
      </c>
    </row>
    <row r="135" spans="2:18" ht="12.75">
      <c r="B135" s="48" t="s">
        <v>388</v>
      </c>
      <c r="C135" s="44">
        <v>0</v>
      </c>
      <c r="D135" s="44">
        <v>0</v>
      </c>
      <c r="E135" s="44">
        <v>1</v>
      </c>
      <c r="F135" s="45"/>
      <c r="G135" s="49">
        <v>0</v>
      </c>
      <c r="H135" s="44">
        <v>0</v>
      </c>
      <c r="I135" s="44">
        <v>0</v>
      </c>
      <c r="J135" s="44">
        <v>0</v>
      </c>
      <c r="K135" s="44">
        <v>0</v>
      </c>
      <c r="L135" s="44">
        <v>0</v>
      </c>
      <c r="M135" s="44">
        <v>0</v>
      </c>
      <c r="N135" s="44">
        <v>0</v>
      </c>
      <c r="O135" s="44">
        <v>0</v>
      </c>
      <c r="P135" s="44">
        <v>0</v>
      </c>
      <c r="Q135" s="44">
        <v>0</v>
      </c>
      <c r="R135" s="44">
        <v>0</v>
      </c>
    </row>
    <row r="136" spans="2:18" ht="12.75">
      <c r="B136" s="48" t="s">
        <v>388</v>
      </c>
      <c r="C136" s="44">
        <v>0</v>
      </c>
      <c r="D136" s="44">
        <v>0</v>
      </c>
      <c r="E136" s="44">
        <v>1</v>
      </c>
      <c r="F136" s="45"/>
      <c r="G136" s="49">
        <v>0</v>
      </c>
      <c r="H136" s="44">
        <v>0</v>
      </c>
      <c r="I136" s="44">
        <v>0</v>
      </c>
      <c r="J136" s="44">
        <v>0</v>
      </c>
      <c r="K136" s="44">
        <v>0</v>
      </c>
      <c r="L136" s="44">
        <v>0</v>
      </c>
      <c r="M136" s="44">
        <v>0</v>
      </c>
      <c r="N136" s="44">
        <v>0</v>
      </c>
      <c r="O136" s="44">
        <v>0</v>
      </c>
      <c r="P136" s="44">
        <v>0</v>
      </c>
      <c r="Q136" s="44">
        <v>0</v>
      </c>
      <c r="R136" s="44">
        <v>0</v>
      </c>
    </row>
    <row r="137" spans="2:18" ht="12.75">
      <c r="B137" s="48" t="s">
        <v>127</v>
      </c>
      <c r="C137" s="44">
        <v>1</v>
      </c>
      <c r="D137" s="44">
        <v>0</v>
      </c>
      <c r="E137" s="44">
        <v>0</v>
      </c>
      <c r="F137" s="45"/>
      <c r="G137" s="49">
        <v>1</v>
      </c>
      <c r="H137" s="44">
        <v>0</v>
      </c>
      <c r="I137" s="44">
        <v>1</v>
      </c>
      <c r="J137" s="44">
        <v>0</v>
      </c>
      <c r="K137" s="44">
        <v>0</v>
      </c>
      <c r="L137" s="44">
        <v>0</v>
      </c>
      <c r="M137" s="44">
        <v>1</v>
      </c>
      <c r="N137" s="44">
        <v>1</v>
      </c>
      <c r="O137" s="44">
        <v>0</v>
      </c>
      <c r="P137" s="44">
        <v>0</v>
      </c>
      <c r="Q137" s="44">
        <v>0</v>
      </c>
      <c r="R137" s="44">
        <v>0</v>
      </c>
    </row>
    <row r="138" spans="2:18" ht="12.75">
      <c r="B138" s="48" t="s">
        <v>388</v>
      </c>
      <c r="C138" s="44">
        <v>0</v>
      </c>
      <c r="D138" s="44">
        <v>0</v>
      </c>
      <c r="E138" s="44">
        <v>1</v>
      </c>
      <c r="F138" s="45"/>
      <c r="G138" s="49">
        <v>0</v>
      </c>
      <c r="H138" s="44">
        <v>0</v>
      </c>
      <c r="I138" s="44">
        <v>0</v>
      </c>
      <c r="J138" s="44">
        <v>0</v>
      </c>
      <c r="K138" s="44">
        <v>0</v>
      </c>
      <c r="L138" s="44">
        <v>0</v>
      </c>
      <c r="M138" s="44">
        <v>0</v>
      </c>
      <c r="N138" s="44">
        <v>0</v>
      </c>
      <c r="O138" s="44">
        <v>0</v>
      </c>
      <c r="P138" s="44">
        <v>0</v>
      </c>
      <c r="Q138" s="44">
        <v>0</v>
      </c>
      <c r="R138" s="44">
        <v>0</v>
      </c>
    </row>
    <row r="139" spans="2:18" ht="12.75">
      <c r="B139" s="48" t="s">
        <v>388</v>
      </c>
      <c r="C139" s="44">
        <v>0</v>
      </c>
      <c r="D139" s="44">
        <v>0</v>
      </c>
      <c r="E139" s="44">
        <v>1</v>
      </c>
      <c r="F139" s="45"/>
      <c r="G139" s="49">
        <v>0</v>
      </c>
      <c r="H139" s="44">
        <v>0</v>
      </c>
      <c r="I139" s="44">
        <v>0</v>
      </c>
      <c r="J139" s="44">
        <v>0</v>
      </c>
      <c r="K139" s="44">
        <v>0</v>
      </c>
      <c r="L139" s="44">
        <v>0</v>
      </c>
      <c r="M139" s="44">
        <v>0</v>
      </c>
      <c r="N139" s="44">
        <v>0</v>
      </c>
      <c r="O139" s="44">
        <v>0</v>
      </c>
      <c r="P139" s="44">
        <v>0</v>
      </c>
      <c r="Q139" s="44">
        <v>0</v>
      </c>
      <c r="R139" s="44">
        <v>0</v>
      </c>
    </row>
    <row r="140" spans="2:18" ht="12.75">
      <c r="B140" s="48" t="s">
        <v>388</v>
      </c>
      <c r="C140" s="44">
        <v>0</v>
      </c>
      <c r="D140" s="44">
        <v>0</v>
      </c>
      <c r="E140" s="44">
        <v>1</v>
      </c>
      <c r="F140" s="45"/>
      <c r="G140" s="49">
        <v>0</v>
      </c>
      <c r="H140" s="44">
        <v>0</v>
      </c>
      <c r="I140" s="44">
        <v>0</v>
      </c>
      <c r="J140" s="44">
        <v>0</v>
      </c>
      <c r="K140" s="44">
        <v>0</v>
      </c>
      <c r="L140" s="44">
        <v>0</v>
      </c>
      <c r="M140" s="44">
        <v>0</v>
      </c>
      <c r="N140" s="44">
        <v>0</v>
      </c>
      <c r="O140" s="44">
        <v>0</v>
      </c>
      <c r="P140" s="44">
        <v>0</v>
      </c>
      <c r="Q140" s="44">
        <v>0</v>
      </c>
      <c r="R140" s="44">
        <v>0</v>
      </c>
    </row>
    <row r="141" spans="2:18" ht="12.75">
      <c r="B141" s="48" t="s">
        <v>388</v>
      </c>
      <c r="C141" s="44">
        <v>0</v>
      </c>
      <c r="D141" s="44">
        <v>0</v>
      </c>
      <c r="E141" s="44">
        <v>1</v>
      </c>
      <c r="F141" s="45"/>
      <c r="G141" s="49">
        <v>0</v>
      </c>
      <c r="H141" s="44">
        <v>0</v>
      </c>
      <c r="I141" s="44">
        <v>0</v>
      </c>
      <c r="J141" s="44">
        <v>0</v>
      </c>
      <c r="K141" s="44">
        <v>0</v>
      </c>
      <c r="L141" s="44">
        <v>0</v>
      </c>
      <c r="M141" s="44">
        <v>0</v>
      </c>
      <c r="N141" s="44">
        <v>0</v>
      </c>
      <c r="O141" s="44">
        <v>0</v>
      </c>
      <c r="P141" s="44">
        <v>0</v>
      </c>
      <c r="Q141" s="44">
        <v>0</v>
      </c>
      <c r="R141" s="44">
        <v>0</v>
      </c>
    </row>
    <row r="142" spans="2:18" ht="12.75">
      <c r="B142" s="48" t="s">
        <v>235</v>
      </c>
      <c r="C142" s="44">
        <v>1</v>
      </c>
      <c r="D142" s="44">
        <v>0</v>
      </c>
      <c r="E142" s="44">
        <v>0</v>
      </c>
      <c r="F142" s="45"/>
      <c r="G142" s="49">
        <v>1</v>
      </c>
      <c r="H142" s="44">
        <v>0</v>
      </c>
      <c r="I142" s="44">
        <v>0</v>
      </c>
      <c r="J142" s="44">
        <v>0</v>
      </c>
      <c r="K142" s="44">
        <v>0</v>
      </c>
      <c r="L142" s="44">
        <v>0</v>
      </c>
      <c r="M142" s="44">
        <v>0</v>
      </c>
      <c r="N142" s="44">
        <v>1</v>
      </c>
      <c r="O142" s="44">
        <v>0</v>
      </c>
      <c r="P142" s="44">
        <v>0</v>
      </c>
      <c r="Q142" s="44">
        <v>0</v>
      </c>
      <c r="R142" s="44">
        <v>0</v>
      </c>
    </row>
    <row r="143" spans="2:18" ht="51">
      <c r="B143" s="48" t="s">
        <v>242</v>
      </c>
      <c r="C143" s="44">
        <v>1</v>
      </c>
      <c r="D143" s="44">
        <v>0</v>
      </c>
      <c r="E143" s="44">
        <v>0</v>
      </c>
      <c r="F143" s="45"/>
      <c r="G143" s="49">
        <v>1</v>
      </c>
      <c r="H143" s="44">
        <v>1</v>
      </c>
      <c r="I143" s="44">
        <v>1</v>
      </c>
      <c r="J143" s="44">
        <v>0</v>
      </c>
      <c r="K143" s="44">
        <v>0</v>
      </c>
      <c r="L143" s="44">
        <v>0</v>
      </c>
      <c r="M143" s="44">
        <v>0</v>
      </c>
      <c r="N143" s="44">
        <v>0</v>
      </c>
      <c r="O143" s="44">
        <v>0</v>
      </c>
      <c r="P143" s="44">
        <v>1</v>
      </c>
      <c r="Q143" s="44">
        <v>1</v>
      </c>
      <c r="R143" s="44">
        <v>0</v>
      </c>
    </row>
    <row r="144" spans="2:18" ht="12.75">
      <c r="B144" s="48" t="s">
        <v>249</v>
      </c>
      <c r="C144" s="44">
        <v>1</v>
      </c>
      <c r="D144" s="44">
        <v>0</v>
      </c>
      <c r="E144" s="44">
        <v>0</v>
      </c>
      <c r="F144" s="45"/>
      <c r="G144" s="49">
        <v>1</v>
      </c>
      <c r="H144" s="44">
        <v>1</v>
      </c>
      <c r="I144" s="44">
        <v>0</v>
      </c>
      <c r="J144" s="44">
        <v>0</v>
      </c>
      <c r="K144" s="44">
        <v>0</v>
      </c>
      <c r="L144" s="44">
        <v>0</v>
      </c>
      <c r="M144" s="44">
        <v>0</v>
      </c>
      <c r="N144" s="44">
        <v>0</v>
      </c>
      <c r="O144" s="44">
        <v>0</v>
      </c>
      <c r="P144" s="44">
        <v>0</v>
      </c>
      <c r="Q144" s="44">
        <v>0</v>
      </c>
      <c r="R144" s="44">
        <v>0</v>
      </c>
    </row>
    <row r="145" spans="2:18" ht="12.75">
      <c r="B145" s="48" t="s">
        <v>388</v>
      </c>
      <c r="C145" s="44">
        <v>0</v>
      </c>
      <c r="D145" s="44">
        <v>0</v>
      </c>
      <c r="E145" s="44">
        <v>1</v>
      </c>
      <c r="F145" s="45"/>
      <c r="G145" s="49">
        <v>0</v>
      </c>
      <c r="H145" s="44">
        <v>0</v>
      </c>
      <c r="I145" s="44">
        <v>0</v>
      </c>
      <c r="J145" s="44">
        <v>0</v>
      </c>
      <c r="K145" s="44">
        <v>0</v>
      </c>
      <c r="L145" s="44">
        <v>0</v>
      </c>
      <c r="M145" s="44">
        <v>0</v>
      </c>
      <c r="N145" s="44">
        <v>0</v>
      </c>
      <c r="O145" s="44">
        <v>0</v>
      </c>
      <c r="P145" s="44">
        <v>0</v>
      </c>
      <c r="Q145" s="44">
        <v>0</v>
      </c>
      <c r="R145" s="44">
        <v>0</v>
      </c>
    </row>
    <row r="146" spans="2:18" ht="102">
      <c r="B146" s="48" t="s">
        <v>214</v>
      </c>
      <c r="C146" s="44">
        <v>1</v>
      </c>
      <c r="D146" s="44">
        <v>0</v>
      </c>
      <c r="E146" s="44">
        <v>0</v>
      </c>
      <c r="F146" s="45"/>
      <c r="G146" s="49">
        <v>0</v>
      </c>
      <c r="H146" s="44">
        <v>0</v>
      </c>
      <c r="I146" s="44">
        <v>0</v>
      </c>
      <c r="J146" s="44">
        <v>0</v>
      </c>
      <c r="K146" s="44">
        <v>0</v>
      </c>
      <c r="L146" s="44">
        <v>0</v>
      </c>
      <c r="M146" s="44">
        <v>0</v>
      </c>
      <c r="N146" s="44">
        <v>0</v>
      </c>
      <c r="O146" s="44">
        <v>0</v>
      </c>
      <c r="P146" s="44">
        <v>0</v>
      </c>
      <c r="Q146" s="44">
        <v>0</v>
      </c>
      <c r="R146" s="44">
        <v>0</v>
      </c>
    </row>
    <row r="147" spans="2:18" ht="12.75">
      <c r="B147" s="48" t="s">
        <v>284</v>
      </c>
      <c r="C147" s="44">
        <v>1</v>
      </c>
      <c r="D147" s="44">
        <v>0</v>
      </c>
      <c r="E147" s="44">
        <v>0</v>
      </c>
      <c r="F147" s="45"/>
      <c r="G147" s="49">
        <v>1</v>
      </c>
      <c r="H147" s="44">
        <v>0</v>
      </c>
      <c r="I147" s="44">
        <v>0</v>
      </c>
      <c r="J147" s="44">
        <v>0</v>
      </c>
      <c r="K147" s="44">
        <v>0</v>
      </c>
      <c r="L147" s="44">
        <v>0</v>
      </c>
      <c r="M147" s="44">
        <v>0</v>
      </c>
      <c r="N147" s="44">
        <v>0</v>
      </c>
      <c r="O147" s="44">
        <v>0</v>
      </c>
      <c r="P147" s="44">
        <v>0</v>
      </c>
      <c r="Q147" s="44">
        <v>0</v>
      </c>
      <c r="R147" s="44">
        <v>0</v>
      </c>
    </row>
    <row r="148" spans="2:18" ht="25.5">
      <c r="B148" s="48" t="s">
        <v>86</v>
      </c>
      <c r="C148" s="44">
        <v>1</v>
      </c>
      <c r="D148" s="44">
        <v>0</v>
      </c>
      <c r="E148" s="44">
        <v>0</v>
      </c>
      <c r="F148" s="45"/>
      <c r="G148" s="49">
        <v>1</v>
      </c>
      <c r="H148" s="44">
        <v>0</v>
      </c>
      <c r="I148" s="44">
        <v>0</v>
      </c>
      <c r="J148" s="44">
        <v>0</v>
      </c>
      <c r="K148" s="44">
        <v>0</v>
      </c>
      <c r="L148" s="44">
        <v>0</v>
      </c>
      <c r="M148" s="44">
        <v>0</v>
      </c>
      <c r="N148" s="44">
        <v>1</v>
      </c>
      <c r="O148" s="44">
        <v>0</v>
      </c>
      <c r="P148" s="44">
        <v>0</v>
      </c>
      <c r="Q148" s="44">
        <v>0</v>
      </c>
      <c r="R148" s="44">
        <v>0</v>
      </c>
    </row>
    <row r="149" spans="2:18" ht="12.75">
      <c r="B149" s="48" t="s">
        <v>388</v>
      </c>
      <c r="C149" s="44">
        <v>0</v>
      </c>
      <c r="D149" s="44">
        <v>0</v>
      </c>
      <c r="E149" s="44">
        <v>1</v>
      </c>
      <c r="F149" s="45"/>
      <c r="G149" s="49">
        <v>0</v>
      </c>
      <c r="H149" s="44">
        <v>0</v>
      </c>
      <c r="I149" s="44">
        <v>0</v>
      </c>
      <c r="J149" s="44">
        <v>0</v>
      </c>
      <c r="K149" s="44">
        <v>0</v>
      </c>
      <c r="L149" s="44">
        <v>0</v>
      </c>
      <c r="M149" s="44">
        <v>0</v>
      </c>
      <c r="N149" s="44">
        <v>0</v>
      </c>
      <c r="O149" s="44">
        <v>0</v>
      </c>
      <c r="P149" s="44">
        <v>0</v>
      </c>
      <c r="Q149" s="44">
        <v>0</v>
      </c>
      <c r="R149" s="44">
        <v>0</v>
      </c>
    </row>
    <row r="150" spans="2:18" ht="12.75">
      <c r="B150" s="48" t="s">
        <v>211</v>
      </c>
      <c r="C150" s="44">
        <v>1</v>
      </c>
      <c r="D150" s="44">
        <v>0</v>
      </c>
      <c r="E150" s="44">
        <v>0</v>
      </c>
      <c r="F150" s="45"/>
      <c r="G150" s="49">
        <v>1</v>
      </c>
      <c r="H150" s="44">
        <v>0</v>
      </c>
      <c r="I150" s="44">
        <v>0</v>
      </c>
      <c r="J150" s="44">
        <v>0</v>
      </c>
      <c r="K150" s="44">
        <v>0</v>
      </c>
      <c r="L150" s="44">
        <v>0</v>
      </c>
      <c r="M150" s="44">
        <v>0</v>
      </c>
      <c r="N150" s="44">
        <v>0</v>
      </c>
      <c r="O150" s="44">
        <v>0</v>
      </c>
      <c r="P150" s="44">
        <v>0</v>
      </c>
      <c r="Q150" s="44">
        <v>0</v>
      </c>
      <c r="R150" s="44">
        <v>0</v>
      </c>
    </row>
    <row r="151" spans="2:18" ht="12.75">
      <c r="B151" s="48" t="s">
        <v>247</v>
      </c>
      <c r="C151" s="44">
        <v>1</v>
      </c>
      <c r="D151" s="44">
        <v>0</v>
      </c>
      <c r="E151" s="44">
        <v>0</v>
      </c>
      <c r="F151" s="45"/>
      <c r="G151" s="49">
        <v>1</v>
      </c>
      <c r="H151" s="44">
        <v>1</v>
      </c>
      <c r="I151" s="44">
        <v>0</v>
      </c>
      <c r="J151" s="44">
        <v>0</v>
      </c>
      <c r="K151" s="44">
        <v>0</v>
      </c>
      <c r="L151" s="44">
        <v>0</v>
      </c>
      <c r="M151" s="44">
        <v>0</v>
      </c>
      <c r="N151" s="44">
        <v>0</v>
      </c>
      <c r="O151" s="44">
        <v>1</v>
      </c>
      <c r="P151" s="44">
        <v>0</v>
      </c>
      <c r="Q151" s="44">
        <v>0</v>
      </c>
      <c r="R151" s="44">
        <v>0</v>
      </c>
    </row>
    <row r="152" spans="2:18" ht="12.75">
      <c r="B152" s="48" t="s">
        <v>78</v>
      </c>
      <c r="C152" s="44">
        <v>1</v>
      </c>
      <c r="D152" s="44">
        <v>0</v>
      </c>
      <c r="E152" s="44">
        <v>0</v>
      </c>
      <c r="F152" s="45"/>
      <c r="G152" s="49">
        <v>1</v>
      </c>
      <c r="H152" s="44">
        <v>0</v>
      </c>
      <c r="I152" s="44">
        <v>0</v>
      </c>
      <c r="J152" s="44">
        <v>0</v>
      </c>
      <c r="K152" s="44">
        <v>0</v>
      </c>
      <c r="L152" s="44">
        <v>0</v>
      </c>
      <c r="M152" s="44">
        <v>0</v>
      </c>
      <c r="N152" s="44">
        <v>0</v>
      </c>
      <c r="O152" s="44">
        <v>0</v>
      </c>
      <c r="P152" s="44">
        <v>0</v>
      </c>
      <c r="Q152" s="44">
        <v>0</v>
      </c>
      <c r="R152" s="44">
        <v>0</v>
      </c>
    </row>
    <row r="153" spans="2:18" ht="12.75">
      <c r="B153" s="48" t="s">
        <v>107</v>
      </c>
      <c r="C153" s="44">
        <v>1</v>
      </c>
      <c r="D153" s="44">
        <v>0</v>
      </c>
      <c r="E153" s="44">
        <v>0</v>
      </c>
      <c r="F153" s="45"/>
      <c r="G153" s="49">
        <v>1</v>
      </c>
      <c r="H153" s="44">
        <v>0</v>
      </c>
      <c r="I153" s="44">
        <v>0</v>
      </c>
      <c r="J153" s="44">
        <v>0</v>
      </c>
      <c r="K153" s="44">
        <v>0</v>
      </c>
      <c r="L153" s="44">
        <v>0</v>
      </c>
      <c r="M153" s="44">
        <v>0</v>
      </c>
      <c r="N153" s="44">
        <v>0</v>
      </c>
      <c r="O153" s="44">
        <v>0</v>
      </c>
      <c r="P153" s="44">
        <v>0</v>
      </c>
      <c r="Q153" s="44">
        <v>0</v>
      </c>
      <c r="R153" s="44">
        <v>0</v>
      </c>
    </row>
    <row r="154" spans="2:18" ht="12.75">
      <c r="B154" s="48" t="s">
        <v>388</v>
      </c>
      <c r="C154" s="44">
        <v>0</v>
      </c>
      <c r="D154" s="44">
        <v>0</v>
      </c>
      <c r="E154" s="44">
        <v>1</v>
      </c>
      <c r="F154" s="45"/>
      <c r="G154" s="49">
        <v>0</v>
      </c>
      <c r="H154" s="44">
        <v>0</v>
      </c>
      <c r="I154" s="44">
        <v>0</v>
      </c>
      <c r="J154" s="44">
        <v>0</v>
      </c>
      <c r="K154" s="44">
        <v>0</v>
      </c>
      <c r="L154" s="44">
        <v>0</v>
      </c>
      <c r="M154" s="44">
        <v>0</v>
      </c>
      <c r="N154" s="44">
        <v>0</v>
      </c>
      <c r="O154" s="44">
        <v>0</v>
      </c>
      <c r="P154" s="44">
        <v>0</v>
      </c>
      <c r="Q154" s="44">
        <v>0</v>
      </c>
      <c r="R154" s="44">
        <v>0</v>
      </c>
    </row>
    <row r="155" spans="2:18" ht="12.75">
      <c r="B155" s="48" t="s">
        <v>388</v>
      </c>
      <c r="C155" s="44">
        <v>0</v>
      </c>
      <c r="D155" s="44">
        <v>0</v>
      </c>
      <c r="E155" s="44">
        <v>1</v>
      </c>
      <c r="F155" s="45"/>
      <c r="G155" s="49">
        <v>0</v>
      </c>
      <c r="H155" s="44">
        <v>0</v>
      </c>
      <c r="I155" s="44">
        <v>0</v>
      </c>
      <c r="J155" s="44">
        <v>0</v>
      </c>
      <c r="K155" s="44">
        <v>0</v>
      </c>
      <c r="L155" s="44">
        <v>0</v>
      </c>
      <c r="M155" s="44">
        <v>0</v>
      </c>
      <c r="N155" s="44">
        <v>0</v>
      </c>
      <c r="O155" s="44">
        <v>0</v>
      </c>
      <c r="P155" s="44">
        <v>0</v>
      </c>
      <c r="Q155" s="44">
        <v>0</v>
      </c>
      <c r="R155" s="44">
        <v>0</v>
      </c>
    </row>
    <row r="156" spans="2:18" ht="12.75">
      <c r="B156" s="48" t="s">
        <v>93</v>
      </c>
      <c r="C156" s="44">
        <v>1</v>
      </c>
      <c r="D156" s="44">
        <v>0</v>
      </c>
      <c r="E156" s="44">
        <v>0</v>
      </c>
      <c r="F156" s="45"/>
      <c r="G156" s="49">
        <v>1</v>
      </c>
      <c r="H156" s="44">
        <v>0</v>
      </c>
      <c r="I156" s="44">
        <v>0</v>
      </c>
      <c r="J156" s="44">
        <v>0</v>
      </c>
      <c r="K156" s="44">
        <v>0</v>
      </c>
      <c r="L156" s="44">
        <v>0</v>
      </c>
      <c r="M156" s="44">
        <v>0</v>
      </c>
      <c r="N156" s="44">
        <v>1</v>
      </c>
      <c r="O156" s="44">
        <v>0</v>
      </c>
      <c r="P156" s="44">
        <v>0</v>
      </c>
      <c r="Q156" s="44">
        <v>0</v>
      </c>
      <c r="R156" s="44">
        <v>0</v>
      </c>
    </row>
    <row r="157" spans="2:18" ht="25.5">
      <c r="B157" s="48" t="s">
        <v>128</v>
      </c>
      <c r="C157" s="44">
        <v>1</v>
      </c>
      <c r="D157" s="44">
        <v>0</v>
      </c>
      <c r="E157" s="44">
        <v>0</v>
      </c>
      <c r="F157" s="45"/>
      <c r="G157" s="49">
        <v>1</v>
      </c>
      <c r="H157" s="44">
        <v>0</v>
      </c>
      <c r="I157" s="44">
        <v>0</v>
      </c>
      <c r="J157" s="44">
        <v>0</v>
      </c>
      <c r="K157" s="44">
        <v>0</v>
      </c>
      <c r="L157" s="44">
        <v>0</v>
      </c>
      <c r="M157" s="44">
        <v>0</v>
      </c>
      <c r="N157" s="44">
        <v>1</v>
      </c>
      <c r="O157" s="44">
        <v>0</v>
      </c>
      <c r="P157" s="44">
        <v>0</v>
      </c>
      <c r="Q157" s="44">
        <v>0</v>
      </c>
      <c r="R157" s="44">
        <v>0</v>
      </c>
    </row>
    <row r="158" spans="2:18" ht="12.75">
      <c r="B158" s="48" t="s">
        <v>388</v>
      </c>
      <c r="C158" s="44">
        <v>0</v>
      </c>
      <c r="D158" s="44">
        <v>0</v>
      </c>
      <c r="E158" s="44">
        <v>0</v>
      </c>
      <c r="F158" s="45"/>
      <c r="G158" s="49">
        <v>0</v>
      </c>
      <c r="H158" s="44">
        <v>0</v>
      </c>
      <c r="I158" s="44">
        <v>0</v>
      </c>
      <c r="J158" s="44">
        <v>0</v>
      </c>
      <c r="K158" s="44">
        <v>0</v>
      </c>
      <c r="L158" s="44">
        <v>0</v>
      </c>
      <c r="M158" s="44">
        <v>0</v>
      </c>
      <c r="N158" s="44">
        <v>0</v>
      </c>
      <c r="O158" s="44">
        <v>0</v>
      </c>
      <c r="P158" s="44">
        <v>0</v>
      </c>
      <c r="Q158" s="44">
        <v>0</v>
      </c>
      <c r="R158" s="44">
        <v>0</v>
      </c>
    </row>
    <row r="159" spans="2:18" ht="25.5">
      <c r="B159" s="48" t="s">
        <v>159</v>
      </c>
      <c r="C159" s="44">
        <v>1</v>
      </c>
      <c r="D159" s="44">
        <v>0</v>
      </c>
      <c r="E159" s="44">
        <v>0</v>
      </c>
      <c r="F159" s="45"/>
      <c r="G159" s="49">
        <v>1</v>
      </c>
      <c r="H159" s="44">
        <v>0</v>
      </c>
      <c r="I159" s="44">
        <v>0</v>
      </c>
      <c r="J159" s="44">
        <v>0</v>
      </c>
      <c r="K159" s="44">
        <v>0</v>
      </c>
      <c r="L159" s="44">
        <v>0</v>
      </c>
      <c r="M159" s="44">
        <v>0</v>
      </c>
      <c r="N159" s="44">
        <v>0</v>
      </c>
      <c r="O159" s="44">
        <v>0</v>
      </c>
      <c r="P159" s="44">
        <v>1</v>
      </c>
      <c r="Q159" s="44">
        <v>0</v>
      </c>
      <c r="R159" s="44">
        <v>0</v>
      </c>
    </row>
    <row r="160" spans="2:18" ht="12.75">
      <c r="B160" s="48" t="s">
        <v>489</v>
      </c>
      <c r="C160" s="44">
        <v>0</v>
      </c>
      <c r="D160" s="44">
        <v>0</v>
      </c>
      <c r="E160" s="44">
        <v>0</v>
      </c>
      <c r="F160" s="45"/>
      <c r="G160" s="49">
        <v>0</v>
      </c>
      <c r="H160" s="44">
        <v>0</v>
      </c>
      <c r="I160" s="44">
        <v>0</v>
      </c>
      <c r="J160" s="44">
        <v>0</v>
      </c>
      <c r="K160" s="44">
        <v>0</v>
      </c>
      <c r="L160" s="44">
        <v>0</v>
      </c>
      <c r="M160" s="44">
        <v>0</v>
      </c>
      <c r="N160" s="44">
        <v>0</v>
      </c>
      <c r="O160" s="44">
        <v>0</v>
      </c>
      <c r="P160" s="44">
        <v>0</v>
      </c>
      <c r="Q160" s="44">
        <v>0</v>
      </c>
      <c r="R160" s="44">
        <v>0</v>
      </c>
    </row>
    <row r="161" spans="2:18" ht="12.75">
      <c r="B161" s="48" t="s">
        <v>388</v>
      </c>
      <c r="C161" s="44">
        <v>0</v>
      </c>
      <c r="D161" s="44">
        <v>0</v>
      </c>
      <c r="E161" s="44">
        <v>0</v>
      </c>
      <c r="F161" s="45"/>
      <c r="G161" s="49">
        <v>0</v>
      </c>
      <c r="H161" s="44">
        <v>0</v>
      </c>
      <c r="I161" s="44">
        <v>0</v>
      </c>
      <c r="J161" s="44">
        <v>0</v>
      </c>
      <c r="K161" s="44">
        <v>0</v>
      </c>
      <c r="L161" s="44">
        <v>0</v>
      </c>
      <c r="M161" s="44">
        <v>0</v>
      </c>
      <c r="N161" s="44">
        <v>0</v>
      </c>
      <c r="O161" s="44">
        <v>0</v>
      </c>
      <c r="P161" s="44">
        <v>0</v>
      </c>
      <c r="Q161" s="44">
        <v>0</v>
      </c>
      <c r="R161" s="44">
        <v>0</v>
      </c>
    </row>
    <row r="162" spans="2:18" ht="12.75">
      <c r="B162" s="48" t="s">
        <v>107</v>
      </c>
      <c r="C162" s="44">
        <v>1</v>
      </c>
      <c r="D162" s="44">
        <v>0</v>
      </c>
      <c r="E162" s="44">
        <v>0</v>
      </c>
      <c r="F162" s="45"/>
      <c r="G162" s="49">
        <v>1</v>
      </c>
      <c r="H162" s="44">
        <v>0</v>
      </c>
      <c r="I162" s="44">
        <v>0</v>
      </c>
      <c r="J162" s="44">
        <v>0</v>
      </c>
      <c r="K162" s="44">
        <v>0</v>
      </c>
      <c r="L162" s="44">
        <v>0</v>
      </c>
      <c r="M162" s="44">
        <v>0</v>
      </c>
      <c r="N162" s="44">
        <v>0</v>
      </c>
      <c r="O162" s="44">
        <v>0</v>
      </c>
      <c r="P162" s="44">
        <v>0</v>
      </c>
      <c r="Q162" s="44">
        <v>0</v>
      </c>
      <c r="R162" s="44">
        <v>0</v>
      </c>
    </row>
    <row r="163" spans="2:18" ht="12.75">
      <c r="B163" s="48" t="s">
        <v>388</v>
      </c>
      <c r="C163" s="44">
        <v>0</v>
      </c>
      <c r="D163" s="44">
        <v>0</v>
      </c>
      <c r="E163" s="44">
        <v>1</v>
      </c>
      <c r="F163" s="45"/>
      <c r="G163" s="49">
        <v>0</v>
      </c>
      <c r="H163" s="44">
        <v>0</v>
      </c>
      <c r="I163" s="44">
        <v>0</v>
      </c>
      <c r="J163" s="44">
        <v>0</v>
      </c>
      <c r="K163" s="44">
        <v>0</v>
      </c>
      <c r="L163" s="44">
        <v>0</v>
      </c>
      <c r="M163" s="44">
        <v>0</v>
      </c>
      <c r="N163" s="44">
        <v>0</v>
      </c>
      <c r="O163" s="44">
        <v>0</v>
      </c>
      <c r="P163" s="44">
        <v>0</v>
      </c>
      <c r="Q163" s="44">
        <v>0</v>
      </c>
      <c r="R163" s="44">
        <v>0</v>
      </c>
    </row>
    <row r="164" spans="2:18" ht="12.75">
      <c r="B164" s="48" t="s">
        <v>193</v>
      </c>
      <c r="C164" s="44">
        <v>1</v>
      </c>
      <c r="D164" s="44">
        <v>0</v>
      </c>
      <c r="E164" s="44">
        <v>0</v>
      </c>
      <c r="F164" s="45"/>
      <c r="G164" s="49">
        <v>1</v>
      </c>
      <c r="H164" s="44">
        <v>0</v>
      </c>
      <c r="I164" s="44">
        <v>0</v>
      </c>
      <c r="J164" s="44">
        <v>0</v>
      </c>
      <c r="K164" s="44">
        <v>0</v>
      </c>
      <c r="L164" s="44">
        <v>0</v>
      </c>
      <c r="M164" s="44">
        <v>0</v>
      </c>
      <c r="N164" s="44">
        <v>0</v>
      </c>
      <c r="O164" s="44">
        <v>0</v>
      </c>
      <c r="P164" s="44">
        <v>0</v>
      </c>
      <c r="Q164" s="44">
        <v>0</v>
      </c>
      <c r="R164" s="44">
        <v>0</v>
      </c>
    </row>
    <row r="165" spans="2:18" ht="12.75">
      <c r="B165" s="48" t="s">
        <v>274</v>
      </c>
      <c r="C165" s="44">
        <v>1</v>
      </c>
      <c r="D165" s="44">
        <v>0</v>
      </c>
      <c r="E165" s="44">
        <v>0</v>
      </c>
      <c r="F165" s="45"/>
      <c r="G165" s="49">
        <v>0</v>
      </c>
      <c r="H165" s="44">
        <v>1</v>
      </c>
      <c r="I165" s="44">
        <v>0</v>
      </c>
      <c r="J165" s="44">
        <v>0</v>
      </c>
      <c r="K165" s="44">
        <v>0</v>
      </c>
      <c r="L165" s="44">
        <v>0</v>
      </c>
      <c r="M165" s="44">
        <v>0</v>
      </c>
      <c r="N165" s="44">
        <v>0</v>
      </c>
      <c r="O165" s="44">
        <v>0</v>
      </c>
      <c r="P165" s="44">
        <v>0</v>
      </c>
      <c r="Q165" s="44">
        <v>0</v>
      </c>
      <c r="R165" s="44">
        <v>0</v>
      </c>
    </row>
    <row r="166" spans="2:18" ht="38.25">
      <c r="B166" s="48" t="s">
        <v>279</v>
      </c>
      <c r="C166" s="44">
        <v>1</v>
      </c>
      <c r="D166" s="44">
        <v>0</v>
      </c>
      <c r="E166" s="44">
        <v>0</v>
      </c>
      <c r="F166" s="45"/>
      <c r="G166" s="49">
        <v>1</v>
      </c>
      <c r="H166" s="44">
        <v>0</v>
      </c>
      <c r="I166" s="44">
        <v>0</v>
      </c>
      <c r="J166" s="44">
        <v>0</v>
      </c>
      <c r="K166" s="44">
        <v>0</v>
      </c>
      <c r="L166" s="44">
        <v>0</v>
      </c>
      <c r="M166" s="44">
        <v>0</v>
      </c>
      <c r="N166" s="44">
        <v>0</v>
      </c>
      <c r="O166" s="44">
        <v>0</v>
      </c>
      <c r="P166" s="44">
        <v>0</v>
      </c>
      <c r="Q166" s="44">
        <v>0</v>
      </c>
      <c r="R166" s="44">
        <v>0</v>
      </c>
    </row>
    <row r="167" spans="2:18" ht="12.75">
      <c r="B167" s="48" t="s">
        <v>79</v>
      </c>
      <c r="C167" s="44">
        <v>0</v>
      </c>
      <c r="D167" s="44">
        <v>1</v>
      </c>
      <c r="E167" s="44">
        <v>0</v>
      </c>
      <c r="F167" s="45"/>
      <c r="G167" s="49">
        <v>0</v>
      </c>
      <c r="H167" s="44">
        <v>0</v>
      </c>
      <c r="I167" s="44">
        <v>0</v>
      </c>
      <c r="J167" s="44">
        <v>0</v>
      </c>
      <c r="K167" s="44">
        <v>0</v>
      </c>
      <c r="L167" s="44">
        <v>0</v>
      </c>
      <c r="M167" s="44">
        <v>0</v>
      </c>
      <c r="N167" s="44">
        <v>0</v>
      </c>
      <c r="O167" s="44">
        <v>0</v>
      </c>
      <c r="P167" s="44">
        <v>0</v>
      </c>
      <c r="Q167" s="44">
        <v>0</v>
      </c>
      <c r="R167" s="44">
        <v>0</v>
      </c>
    </row>
    <row r="168" spans="2:18" ht="12.75">
      <c r="B168" s="48" t="s">
        <v>388</v>
      </c>
      <c r="C168" s="44">
        <v>0</v>
      </c>
      <c r="D168" s="44">
        <v>0</v>
      </c>
      <c r="E168" s="44">
        <v>1</v>
      </c>
      <c r="F168" s="45"/>
      <c r="G168" s="49">
        <v>0</v>
      </c>
      <c r="H168" s="44">
        <v>0</v>
      </c>
      <c r="I168" s="44">
        <v>0</v>
      </c>
      <c r="J168" s="44">
        <v>0</v>
      </c>
      <c r="K168" s="44">
        <v>0</v>
      </c>
      <c r="L168" s="44">
        <v>0</v>
      </c>
      <c r="M168" s="44">
        <v>0</v>
      </c>
      <c r="N168" s="44">
        <v>0</v>
      </c>
      <c r="O168" s="44">
        <v>0</v>
      </c>
      <c r="P168" s="44">
        <v>0</v>
      </c>
      <c r="Q168" s="44">
        <v>0</v>
      </c>
      <c r="R168" s="44">
        <v>0</v>
      </c>
    </row>
    <row r="169" spans="2:18" ht="25.5">
      <c r="B169" s="48" t="s">
        <v>92</v>
      </c>
      <c r="C169" s="44">
        <v>1</v>
      </c>
      <c r="D169" s="44">
        <v>0</v>
      </c>
      <c r="E169" s="44">
        <v>0</v>
      </c>
      <c r="F169" s="45"/>
      <c r="G169" s="49">
        <v>1</v>
      </c>
      <c r="H169" s="44">
        <v>0</v>
      </c>
      <c r="I169" s="44">
        <v>0</v>
      </c>
      <c r="J169" s="44">
        <v>0</v>
      </c>
      <c r="K169" s="44">
        <v>0</v>
      </c>
      <c r="L169" s="44">
        <v>0</v>
      </c>
      <c r="M169" s="44">
        <v>0</v>
      </c>
      <c r="N169" s="44">
        <v>0</v>
      </c>
      <c r="O169" s="44">
        <v>0</v>
      </c>
      <c r="P169" s="44">
        <v>0</v>
      </c>
      <c r="Q169" s="44">
        <v>0</v>
      </c>
      <c r="R169" s="44">
        <v>0</v>
      </c>
    </row>
    <row r="170" spans="2:18" ht="12.75">
      <c r="B170" s="48" t="s">
        <v>119</v>
      </c>
      <c r="C170" s="44">
        <v>1</v>
      </c>
      <c r="D170" s="44">
        <v>0</v>
      </c>
      <c r="E170" s="44">
        <v>0</v>
      </c>
      <c r="F170" s="45"/>
      <c r="G170" s="49">
        <v>1</v>
      </c>
      <c r="H170" s="44">
        <v>0</v>
      </c>
      <c r="I170" s="44">
        <v>1</v>
      </c>
      <c r="J170" s="44">
        <v>0</v>
      </c>
      <c r="K170" s="44">
        <v>0</v>
      </c>
      <c r="L170" s="44">
        <v>0</v>
      </c>
      <c r="M170" s="44">
        <v>0</v>
      </c>
      <c r="N170" s="44">
        <v>0</v>
      </c>
      <c r="O170" s="44">
        <v>0</v>
      </c>
      <c r="P170" s="44">
        <v>0</v>
      </c>
      <c r="Q170" s="44">
        <v>0</v>
      </c>
      <c r="R170" s="44">
        <v>0</v>
      </c>
    </row>
    <row r="171" spans="2:18" ht="12.75">
      <c r="B171" s="48" t="s">
        <v>133</v>
      </c>
      <c r="C171" s="44">
        <v>1</v>
      </c>
      <c r="D171" s="44">
        <v>0</v>
      </c>
      <c r="E171" s="44">
        <v>0</v>
      </c>
      <c r="F171" s="45"/>
      <c r="G171" s="49">
        <v>1</v>
      </c>
      <c r="H171" s="44">
        <v>0</v>
      </c>
      <c r="I171" s="44">
        <v>1</v>
      </c>
      <c r="J171" s="44">
        <v>0</v>
      </c>
      <c r="K171" s="44">
        <v>0</v>
      </c>
      <c r="L171" s="44">
        <v>0</v>
      </c>
      <c r="M171" s="44">
        <v>0</v>
      </c>
      <c r="N171" s="44">
        <v>0</v>
      </c>
      <c r="O171" s="44">
        <v>0</v>
      </c>
      <c r="P171" s="44">
        <v>0</v>
      </c>
      <c r="Q171" s="44">
        <v>0</v>
      </c>
      <c r="R171" s="44">
        <v>0</v>
      </c>
    </row>
    <row r="172" spans="2:18" ht="12.75">
      <c r="B172" s="48" t="s">
        <v>388</v>
      </c>
      <c r="C172" s="44">
        <v>0</v>
      </c>
      <c r="D172" s="44">
        <v>0</v>
      </c>
      <c r="E172" s="44">
        <v>1</v>
      </c>
      <c r="F172" s="45"/>
      <c r="G172" s="49">
        <v>0</v>
      </c>
      <c r="H172" s="44">
        <v>0</v>
      </c>
      <c r="I172" s="44">
        <v>0</v>
      </c>
      <c r="J172" s="44">
        <v>0</v>
      </c>
      <c r="K172" s="44">
        <v>0</v>
      </c>
      <c r="L172" s="44">
        <v>0</v>
      </c>
      <c r="M172" s="44">
        <v>0</v>
      </c>
      <c r="N172" s="44">
        <v>0</v>
      </c>
      <c r="O172" s="44">
        <v>0</v>
      </c>
      <c r="P172" s="44">
        <v>0</v>
      </c>
      <c r="Q172" s="44">
        <v>0</v>
      </c>
      <c r="R172" s="44">
        <v>0</v>
      </c>
    </row>
    <row r="173" spans="2:18" ht="12.75">
      <c r="B173" s="48" t="s">
        <v>134</v>
      </c>
      <c r="C173" s="44">
        <v>1</v>
      </c>
      <c r="D173" s="44">
        <v>0</v>
      </c>
      <c r="E173" s="44">
        <v>0</v>
      </c>
      <c r="F173" s="45"/>
      <c r="G173" s="49">
        <v>1</v>
      </c>
      <c r="H173" s="44">
        <v>1</v>
      </c>
      <c r="I173" s="44">
        <v>0</v>
      </c>
      <c r="J173" s="44">
        <v>0</v>
      </c>
      <c r="K173" s="44">
        <v>0</v>
      </c>
      <c r="L173" s="44">
        <v>0</v>
      </c>
      <c r="M173" s="44">
        <v>0</v>
      </c>
      <c r="N173" s="44">
        <v>0</v>
      </c>
      <c r="O173" s="44">
        <v>0</v>
      </c>
      <c r="P173" s="44">
        <v>0</v>
      </c>
      <c r="Q173" s="44">
        <v>0</v>
      </c>
      <c r="R173" s="44">
        <v>0</v>
      </c>
    </row>
    <row r="174" spans="2:18" ht="12.75">
      <c r="B174" s="48" t="s">
        <v>388</v>
      </c>
      <c r="C174" s="44">
        <v>0</v>
      </c>
      <c r="D174" s="44">
        <v>0</v>
      </c>
      <c r="E174" s="44">
        <v>1</v>
      </c>
      <c r="F174" s="45"/>
      <c r="G174" s="49">
        <v>0</v>
      </c>
      <c r="H174" s="44">
        <v>0</v>
      </c>
      <c r="I174" s="44">
        <v>0</v>
      </c>
      <c r="J174" s="44">
        <v>0</v>
      </c>
      <c r="K174" s="44">
        <v>0</v>
      </c>
      <c r="L174" s="44">
        <v>0</v>
      </c>
      <c r="M174" s="44">
        <v>0</v>
      </c>
      <c r="N174" s="44">
        <v>0</v>
      </c>
      <c r="O174" s="44">
        <v>0</v>
      </c>
      <c r="P174" s="44">
        <v>0</v>
      </c>
      <c r="Q174" s="44">
        <v>0</v>
      </c>
      <c r="R174" s="44">
        <v>0</v>
      </c>
    </row>
    <row r="175" spans="2:18" ht="12.75">
      <c r="B175" s="48" t="s">
        <v>78</v>
      </c>
      <c r="C175" s="44">
        <v>1</v>
      </c>
      <c r="D175" s="44">
        <v>0</v>
      </c>
      <c r="E175" s="44">
        <v>0</v>
      </c>
      <c r="F175" s="45"/>
      <c r="G175" s="49">
        <v>1</v>
      </c>
      <c r="H175" s="44">
        <v>0</v>
      </c>
      <c r="I175" s="44">
        <v>0</v>
      </c>
      <c r="J175" s="44">
        <v>0</v>
      </c>
      <c r="K175" s="44">
        <v>0</v>
      </c>
      <c r="L175" s="44">
        <v>0</v>
      </c>
      <c r="M175" s="44">
        <v>0</v>
      </c>
      <c r="N175" s="44">
        <v>0</v>
      </c>
      <c r="O175" s="44">
        <v>0</v>
      </c>
      <c r="P175" s="44">
        <v>0</v>
      </c>
      <c r="Q175" s="44">
        <v>0</v>
      </c>
      <c r="R175" s="44">
        <v>0</v>
      </c>
    </row>
    <row r="176" spans="2:18" ht="25.5">
      <c r="B176" s="48" t="s">
        <v>172</v>
      </c>
      <c r="C176" s="44">
        <v>1</v>
      </c>
      <c r="D176" s="44">
        <v>0</v>
      </c>
      <c r="E176" s="44">
        <v>0</v>
      </c>
      <c r="F176" s="45"/>
      <c r="G176" s="49">
        <v>1</v>
      </c>
      <c r="H176" s="44">
        <v>1</v>
      </c>
      <c r="I176" s="44">
        <v>0</v>
      </c>
      <c r="J176" s="44">
        <v>0</v>
      </c>
      <c r="K176" s="44">
        <v>0</v>
      </c>
      <c r="L176" s="44">
        <v>0</v>
      </c>
      <c r="M176" s="44">
        <v>0</v>
      </c>
      <c r="N176" s="44">
        <v>1</v>
      </c>
      <c r="O176" s="44">
        <v>0</v>
      </c>
      <c r="P176" s="44">
        <v>0</v>
      </c>
      <c r="Q176" s="44">
        <v>0</v>
      </c>
      <c r="R176" s="44">
        <v>0</v>
      </c>
    </row>
    <row r="177" spans="2:18" ht="12.75">
      <c r="B177" s="48" t="s">
        <v>388</v>
      </c>
      <c r="C177" s="44">
        <v>0</v>
      </c>
      <c r="D177" s="44">
        <v>0</v>
      </c>
      <c r="E177" s="44">
        <v>1</v>
      </c>
      <c r="F177" s="45"/>
      <c r="G177" s="49">
        <v>0</v>
      </c>
      <c r="H177" s="44">
        <v>0</v>
      </c>
      <c r="I177" s="44">
        <v>0</v>
      </c>
      <c r="J177" s="44">
        <v>0</v>
      </c>
      <c r="K177" s="44">
        <v>0</v>
      </c>
      <c r="L177" s="44">
        <v>0</v>
      </c>
      <c r="M177" s="44">
        <v>0</v>
      </c>
      <c r="N177" s="44">
        <v>0</v>
      </c>
      <c r="O177" s="44">
        <v>0</v>
      </c>
      <c r="P177" s="44">
        <v>0</v>
      </c>
      <c r="Q177" s="44">
        <v>0</v>
      </c>
      <c r="R177" s="44">
        <v>0</v>
      </c>
    </row>
    <row r="178" spans="2:18" ht="114.75">
      <c r="B178" s="48" t="s">
        <v>146</v>
      </c>
      <c r="C178" s="44">
        <v>1</v>
      </c>
      <c r="D178" s="44">
        <v>0</v>
      </c>
      <c r="E178" s="44">
        <v>0</v>
      </c>
      <c r="F178" s="45"/>
      <c r="G178" s="49">
        <v>0</v>
      </c>
      <c r="H178" s="44">
        <v>0</v>
      </c>
      <c r="I178" s="44">
        <v>0</v>
      </c>
      <c r="J178" s="44">
        <v>0</v>
      </c>
      <c r="K178" s="44">
        <v>0</v>
      </c>
      <c r="L178" s="44">
        <v>0</v>
      </c>
      <c r="M178" s="44">
        <v>1</v>
      </c>
      <c r="N178" s="44">
        <v>1</v>
      </c>
      <c r="O178" s="44">
        <v>0</v>
      </c>
      <c r="P178" s="44">
        <v>0</v>
      </c>
      <c r="Q178" s="44">
        <v>0</v>
      </c>
      <c r="R178" s="44">
        <v>0</v>
      </c>
    </row>
    <row r="179" spans="2:18" ht="12.75">
      <c r="B179" s="48" t="s">
        <v>388</v>
      </c>
      <c r="C179" s="44">
        <v>0</v>
      </c>
      <c r="D179" s="44">
        <v>0</v>
      </c>
      <c r="E179" s="44">
        <v>1</v>
      </c>
      <c r="F179" s="45"/>
      <c r="G179" s="49">
        <v>0</v>
      </c>
      <c r="H179" s="44">
        <v>0</v>
      </c>
      <c r="I179" s="44">
        <v>0</v>
      </c>
      <c r="J179" s="44">
        <v>0</v>
      </c>
      <c r="K179" s="44">
        <v>0</v>
      </c>
      <c r="L179" s="44">
        <v>0</v>
      </c>
      <c r="M179" s="44">
        <v>0</v>
      </c>
      <c r="N179" s="44">
        <v>0</v>
      </c>
      <c r="O179" s="44">
        <v>0</v>
      </c>
      <c r="P179" s="44">
        <v>0</v>
      </c>
      <c r="Q179" s="44">
        <v>0</v>
      </c>
      <c r="R179" s="44">
        <v>0</v>
      </c>
    </row>
    <row r="180" spans="2:18" ht="12.75">
      <c r="B180" s="48" t="s">
        <v>388</v>
      </c>
      <c r="C180" s="44">
        <v>0</v>
      </c>
      <c r="D180" s="44">
        <v>0</v>
      </c>
      <c r="E180" s="44">
        <v>1</v>
      </c>
      <c r="F180" s="45"/>
      <c r="G180" s="49">
        <v>0</v>
      </c>
      <c r="H180" s="44">
        <v>0</v>
      </c>
      <c r="I180" s="44">
        <v>0</v>
      </c>
      <c r="J180" s="44">
        <v>0</v>
      </c>
      <c r="K180" s="44">
        <v>0</v>
      </c>
      <c r="L180" s="44">
        <v>0</v>
      </c>
      <c r="M180" s="44">
        <v>0</v>
      </c>
      <c r="N180" s="44">
        <v>0</v>
      </c>
      <c r="O180" s="44">
        <v>0</v>
      </c>
      <c r="P180" s="44">
        <v>0</v>
      </c>
      <c r="Q180" s="44">
        <v>0</v>
      </c>
      <c r="R180" s="44">
        <v>0</v>
      </c>
    </row>
    <row r="181" spans="2:18" ht="12.75">
      <c r="B181" s="48" t="s">
        <v>226</v>
      </c>
      <c r="C181" s="44">
        <v>1</v>
      </c>
      <c r="D181" s="44">
        <v>0</v>
      </c>
      <c r="E181" s="44">
        <v>0</v>
      </c>
      <c r="F181" s="45"/>
      <c r="G181" s="49">
        <v>1</v>
      </c>
      <c r="H181" s="44">
        <v>0</v>
      </c>
      <c r="I181" s="44">
        <v>0</v>
      </c>
      <c r="J181" s="44">
        <v>0</v>
      </c>
      <c r="K181" s="44">
        <v>0</v>
      </c>
      <c r="L181" s="44">
        <v>0</v>
      </c>
      <c r="M181" s="44">
        <v>0</v>
      </c>
      <c r="N181" s="44">
        <v>0</v>
      </c>
      <c r="O181" s="44">
        <v>0</v>
      </c>
      <c r="P181" s="44">
        <v>0</v>
      </c>
      <c r="Q181" s="44">
        <v>0</v>
      </c>
      <c r="R181" s="44">
        <v>0</v>
      </c>
    </row>
    <row r="182" spans="2:18" ht="12.75">
      <c r="B182" s="48" t="s">
        <v>118</v>
      </c>
      <c r="C182" s="44">
        <v>1</v>
      </c>
      <c r="D182" s="44">
        <v>0</v>
      </c>
      <c r="E182" s="44">
        <v>0</v>
      </c>
      <c r="F182" s="45"/>
      <c r="G182" s="49">
        <v>1</v>
      </c>
      <c r="H182" s="44">
        <v>1</v>
      </c>
      <c r="I182" s="44">
        <v>0</v>
      </c>
      <c r="J182" s="44">
        <v>0</v>
      </c>
      <c r="K182" s="44">
        <v>0</v>
      </c>
      <c r="L182" s="44">
        <v>0</v>
      </c>
      <c r="M182" s="44">
        <v>0</v>
      </c>
      <c r="N182" s="44">
        <v>0</v>
      </c>
      <c r="O182" s="44">
        <v>0</v>
      </c>
      <c r="P182" s="44">
        <v>0</v>
      </c>
      <c r="Q182" s="44">
        <v>0</v>
      </c>
      <c r="R182" s="44">
        <v>0</v>
      </c>
    </row>
    <row r="183" spans="2:18" ht="12.75">
      <c r="B183" s="48" t="s">
        <v>190</v>
      </c>
      <c r="C183" s="44">
        <v>1</v>
      </c>
      <c r="D183" s="44">
        <v>0</v>
      </c>
      <c r="E183" s="44">
        <v>0</v>
      </c>
      <c r="F183" s="45"/>
      <c r="G183" s="49">
        <v>0</v>
      </c>
      <c r="H183" s="44">
        <v>0</v>
      </c>
      <c r="I183" s="44">
        <v>0</v>
      </c>
      <c r="J183" s="44">
        <v>0</v>
      </c>
      <c r="K183" s="44">
        <v>0</v>
      </c>
      <c r="L183" s="44">
        <v>0</v>
      </c>
      <c r="M183" s="44">
        <v>0</v>
      </c>
      <c r="N183" s="44">
        <v>0</v>
      </c>
      <c r="O183" s="44">
        <v>0</v>
      </c>
      <c r="P183" s="44">
        <v>0</v>
      </c>
      <c r="Q183" s="44">
        <v>0</v>
      </c>
      <c r="R183" s="44">
        <v>0</v>
      </c>
    </row>
    <row r="184" spans="2:18" ht="12.75">
      <c r="B184" s="48" t="s">
        <v>205</v>
      </c>
      <c r="C184" s="44">
        <v>1</v>
      </c>
      <c r="D184" s="44">
        <v>0</v>
      </c>
      <c r="E184" s="44">
        <v>0</v>
      </c>
      <c r="F184" s="45"/>
      <c r="G184" s="49">
        <v>1</v>
      </c>
      <c r="H184" s="44">
        <v>0</v>
      </c>
      <c r="I184" s="44">
        <v>0</v>
      </c>
      <c r="J184" s="44">
        <v>0</v>
      </c>
      <c r="K184" s="44">
        <v>0</v>
      </c>
      <c r="L184" s="44">
        <v>0</v>
      </c>
      <c r="M184" s="44">
        <v>0</v>
      </c>
      <c r="N184" s="44">
        <v>0</v>
      </c>
      <c r="O184" s="44">
        <v>0</v>
      </c>
      <c r="P184" s="44">
        <v>0</v>
      </c>
      <c r="Q184" s="44">
        <v>1</v>
      </c>
      <c r="R184" s="44">
        <v>0</v>
      </c>
    </row>
    <row r="185" spans="2:18" ht="12.75">
      <c r="B185" s="48" t="s">
        <v>388</v>
      </c>
      <c r="C185" s="44">
        <v>0</v>
      </c>
      <c r="D185" s="44">
        <v>0</v>
      </c>
      <c r="E185" s="44">
        <v>1</v>
      </c>
      <c r="F185" s="45"/>
      <c r="G185" s="49">
        <v>0</v>
      </c>
      <c r="H185" s="44">
        <v>0</v>
      </c>
      <c r="I185" s="44">
        <v>0</v>
      </c>
      <c r="J185" s="44">
        <v>0</v>
      </c>
      <c r="K185" s="44">
        <v>0</v>
      </c>
      <c r="L185" s="44">
        <v>0</v>
      </c>
      <c r="M185" s="44">
        <v>0</v>
      </c>
      <c r="N185" s="44">
        <v>0</v>
      </c>
      <c r="O185" s="44">
        <v>0</v>
      </c>
      <c r="P185" s="44">
        <v>0</v>
      </c>
      <c r="Q185" s="44">
        <v>0</v>
      </c>
      <c r="R185" s="44">
        <v>0</v>
      </c>
    </row>
    <row r="186" spans="2:18" ht="12.75">
      <c r="B186" s="48" t="s">
        <v>210</v>
      </c>
      <c r="C186" s="44">
        <v>1</v>
      </c>
      <c r="D186" s="44">
        <v>0</v>
      </c>
      <c r="E186" s="44">
        <v>0</v>
      </c>
      <c r="F186" s="45"/>
      <c r="G186" s="49">
        <v>1</v>
      </c>
      <c r="H186" s="44">
        <v>0</v>
      </c>
      <c r="I186" s="44">
        <v>0</v>
      </c>
      <c r="J186" s="44">
        <v>0</v>
      </c>
      <c r="K186" s="44">
        <v>0</v>
      </c>
      <c r="L186" s="44">
        <v>0</v>
      </c>
      <c r="M186" s="44">
        <v>1</v>
      </c>
      <c r="N186" s="44">
        <v>1</v>
      </c>
      <c r="O186" s="44">
        <v>0</v>
      </c>
      <c r="P186" s="44">
        <v>0</v>
      </c>
      <c r="Q186" s="44">
        <v>0</v>
      </c>
      <c r="R186" s="44">
        <v>0</v>
      </c>
    </row>
    <row r="187" spans="2:18" ht="12.75">
      <c r="B187" s="48" t="s">
        <v>221</v>
      </c>
      <c r="C187" s="44">
        <v>1</v>
      </c>
      <c r="D187" s="44">
        <v>0</v>
      </c>
      <c r="E187" s="44">
        <v>0</v>
      </c>
      <c r="F187" s="45"/>
      <c r="G187" s="49">
        <v>1</v>
      </c>
      <c r="H187" s="44">
        <v>0</v>
      </c>
      <c r="I187" s="44">
        <v>0</v>
      </c>
      <c r="J187" s="44">
        <v>0</v>
      </c>
      <c r="K187" s="44">
        <v>0</v>
      </c>
      <c r="L187" s="44">
        <v>0</v>
      </c>
      <c r="M187" s="44">
        <v>0</v>
      </c>
      <c r="N187" s="44">
        <v>0</v>
      </c>
      <c r="O187" s="44">
        <v>0</v>
      </c>
      <c r="P187" s="44">
        <v>0</v>
      </c>
      <c r="Q187" s="44">
        <v>0</v>
      </c>
      <c r="R187" s="44">
        <v>0</v>
      </c>
    </row>
    <row r="188" spans="2:18" ht="12.75">
      <c r="B188" s="48" t="s">
        <v>131</v>
      </c>
      <c r="C188" s="44">
        <v>1</v>
      </c>
      <c r="D188" s="44">
        <v>0</v>
      </c>
      <c r="E188" s="44">
        <v>0</v>
      </c>
      <c r="F188" s="45"/>
      <c r="G188" s="49">
        <v>1</v>
      </c>
      <c r="H188" s="44">
        <v>1</v>
      </c>
      <c r="I188" s="44">
        <v>0</v>
      </c>
      <c r="J188" s="44">
        <v>0</v>
      </c>
      <c r="K188" s="44">
        <v>0</v>
      </c>
      <c r="L188" s="44">
        <v>0</v>
      </c>
      <c r="M188" s="44">
        <v>0</v>
      </c>
      <c r="N188" s="44">
        <v>0</v>
      </c>
      <c r="O188" s="44">
        <v>0</v>
      </c>
      <c r="P188" s="44">
        <v>0</v>
      </c>
      <c r="Q188" s="44">
        <v>0</v>
      </c>
      <c r="R188" s="44">
        <v>0</v>
      </c>
    </row>
    <row r="189" spans="2:18" ht="12.75">
      <c r="B189" s="48" t="s">
        <v>87</v>
      </c>
      <c r="C189" s="44">
        <v>1</v>
      </c>
      <c r="D189" s="44">
        <v>0</v>
      </c>
      <c r="E189" s="44">
        <v>0</v>
      </c>
      <c r="F189" s="45"/>
      <c r="G189" s="49">
        <v>1</v>
      </c>
      <c r="H189" s="44">
        <v>0</v>
      </c>
      <c r="I189" s="44">
        <v>0</v>
      </c>
      <c r="J189" s="44">
        <v>0</v>
      </c>
      <c r="K189" s="44">
        <v>0</v>
      </c>
      <c r="L189" s="44">
        <v>0</v>
      </c>
      <c r="M189" s="44">
        <v>0</v>
      </c>
      <c r="N189" s="44">
        <v>0</v>
      </c>
      <c r="O189" s="44">
        <v>0</v>
      </c>
      <c r="P189" s="44">
        <v>0</v>
      </c>
      <c r="Q189" s="44">
        <v>0</v>
      </c>
      <c r="R189" s="44">
        <v>0</v>
      </c>
    </row>
    <row r="190" spans="2:18" ht="12.75">
      <c r="B190" s="48" t="s">
        <v>388</v>
      </c>
      <c r="C190" s="44">
        <v>0</v>
      </c>
      <c r="D190" s="44">
        <v>0</v>
      </c>
      <c r="E190" s="44">
        <v>1</v>
      </c>
      <c r="F190" s="45"/>
      <c r="G190" s="49">
        <v>0</v>
      </c>
      <c r="H190" s="44">
        <v>0</v>
      </c>
      <c r="I190" s="44">
        <v>0</v>
      </c>
      <c r="J190" s="44">
        <v>0</v>
      </c>
      <c r="K190" s="44">
        <v>0</v>
      </c>
      <c r="L190" s="44">
        <v>0</v>
      </c>
      <c r="M190" s="44">
        <v>0</v>
      </c>
      <c r="N190" s="44">
        <v>0</v>
      </c>
      <c r="O190" s="44">
        <v>0</v>
      </c>
      <c r="P190" s="44">
        <v>0</v>
      </c>
      <c r="Q190" s="44">
        <v>0</v>
      </c>
      <c r="R190" s="44">
        <v>0</v>
      </c>
    </row>
    <row r="191" spans="2:18" ht="12.75">
      <c r="B191" s="48" t="s">
        <v>388</v>
      </c>
      <c r="C191" s="44">
        <v>0</v>
      </c>
      <c r="D191" s="44">
        <v>0</v>
      </c>
      <c r="E191" s="44">
        <v>1</v>
      </c>
      <c r="F191" s="45"/>
      <c r="G191" s="49">
        <v>0</v>
      </c>
      <c r="H191" s="44">
        <v>0</v>
      </c>
      <c r="I191" s="44">
        <v>0</v>
      </c>
      <c r="J191" s="44">
        <v>0</v>
      </c>
      <c r="K191" s="44">
        <v>0</v>
      </c>
      <c r="L191" s="44">
        <v>0</v>
      </c>
      <c r="M191" s="44">
        <v>0</v>
      </c>
      <c r="N191" s="44">
        <v>0</v>
      </c>
      <c r="O191" s="44">
        <v>0</v>
      </c>
      <c r="P191" s="44">
        <v>0</v>
      </c>
      <c r="Q191" s="44">
        <v>0</v>
      </c>
      <c r="R191" s="44">
        <v>0</v>
      </c>
    </row>
    <row r="192" spans="2:18" ht="12.75">
      <c r="B192" s="48" t="s">
        <v>89</v>
      </c>
      <c r="C192" s="44">
        <v>1</v>
      </c>
      <c r="D192" s="44">
        <v>0</v>
      </c>
      <c r="E192" s="44">
        <v>0</v>
      </c>
      <c r="F192" s="45"/>
      <c r="G192" s="49">
        <v>0</v>
      </c>
      <c r="H192" s="44">
        <v>1</v>
      </c>
      <c r="I192" s="44">
        <v>0</v>
      </c>
      <c r="J192" s="44">
        <v>0</v>
      </c>
      <c r="K192" s="44">
        <v>0</v>
      </c>
      <c r="L192" s="44">
        <v>0</v>
      </c>
      <c r="M192" s="44">
        <v>0</v>
      </c>
      <c r="N192" s="44">
        <v>0</v>
      </c>
      <c r="O192" s="44">
        <v>0</v>
      </c>
      <c r="P192" s="44">
        <v>0</v>
      </c>
      <c r="Q192" s="44">
        <v>0</v>
      </c>
      <c r="R192" s="44">
        <v>0</v>
      </c>
    </row>
    <row r="193" spans="2:18" ht="12.75">
      <c r="B193" s="48" t="s">
        <v>78</v>
      </c>
      <c r="C193" s="44">
        <v>1</v>
      </c>
      <c r="D193" s="44">
        <v>0</v>
      </c>
      <c r="E193" s="44">
        <v>0</v>
      </c>
      <c r="F193" s="45"/>
      <c r="G193" s="49">
        <v>1</v>
      </c>
      <c r="H193" s="44">
        <v>0</v>
      </c>
      <c r="I193" s="44">
        <v>0</v>
      </c>
      <c r="J193" s="44">
        <v>0</v>
      </c>
      <c r="K193" s="44">
        <v>0</v>
      </c>
      <c r="L193" s="44">
        <v>0</v>
      </c>
      <c r="M193" s="44">
        <v>0</v>
      </c>
      <c r="N193" s="44">
        <v>0</v>
      </c>
      <c r="O193" s="44">
        <v>0</v>
      </c>
      <c r="P193" s="44">
        <v>0</v>
      </c>
      <c r="Q193" s="44">
        <v>0</v>
      </c>
      <c r="R193" s="44">
        <v>0</v>
      </c>
    </row>
    <row r="194" spans="2:18" ht="12.75">
      <c r="B194" s="48" t="s">
        <v>139</v>
      </c>
      <c r="C194" s="44">
        <v>1</v>
      </c>
      <c r="D194" s="44">
        <v>0</v>
      </c>
      <c r="E194" s="44">
        <v>0</v>
      </c>
      <c r="F194" s="45"/>
      <c r="G194" s="49">
        <v>0</v>
      </c>
      <c r="H194" s="44">
        <v>0</v>
      </c>
      <c r="I194" s="44">
        <v>0</v>
      </c>
      <c r="J194" s="44">
        <v>0</v>
      </c>
      <c r="K194" s="44">
        <v>0</v>
      </c>
      <c r="L194" s="44">
        <v>0</v>
      </c>
      <c r="M194" s="44">
        <v>0</v>
      </c>
      <c r="N194" s="44">
        <v>1</v>
      </c>
      <c r="O194" s="44">
        <v>0</v>
      </c>
      <c r="P194" s="44">
        <v>0</v>
      </c>
      <c r="Q194" s="44">
        <v>0</v>
      </c>
      <c r="R194" s="44">
        <v>0</v>
      </c>
    </row>
    <row r="195" spans="2:18" ht="12.75">
      <c r="B195" s="48" t="s">
        <v>388</v>
      </c>
      <c r="C195" s="44">
        <v>0</v>
      </c>
      <c r="D195" s="44">
        <v>0</v>
      </c>
      <c r="E195" s="44">
        <v>1</v>
      </c>
      <c r="F195" s="45"/>
      <c r="G195" s="49">
        <v>0</v>
      </c>
      <c r="H195" s="44">
        <v>0</v>
      </c>
      <c r="I195" s="44">
        <v>0</v>
      </c>
      <c r="J195" s="44">
        <v>0</v>
      </c>
      <c r="K195" s="44">
        <v>0</v>
      </c>
      <c r="L195" s="44">
        <v>0</v>
      </c>
      <c r="M195" s="44">
        <v>0</v>
      </c>
      <c r="N195" s="44">
        <v>0</v>
      </c>
      <c r="O195" s="44">
        <v>0</v>
      </c>
      <c r="P195" s="44">
        <v>0</v>
      </c>
      <c r="Q195" s="44">
        <v>0</v>
      </c>
      <c r="R195" s="44">
        <v>0</v>
      </c>
    </row>
    <row r="196" spans="2:18" ht="12.75">
      <c r="B196" s="48" t="s">
        <v>107</v>
      </c>
      <c r="C196" s="44">
        <v>1</v>
      </c>
      <c r="D196" s="44">
        <v>0</v>
      </c>
      <c r="E196" s="44">
        <v>0</v>
      </c>
      <c r="F196" s="45"/>
      <c r="G196" s="49">
        <v>1</v>
      </c>
      <c r="H196" s="44">
        <v>0</v>
      </c>
      <c r="I196" s="44">
        <v>0</v>
      </c>
      <c r="J196" s="44">
        <v>0</v>
      </c>
      <c r="K196" s="44">
        <v>0</v>
      </c>
      <c r="L196" s="44">
        <v>0</v>
      </c>
      <c r="M196" s="44">
        <v>0</v>
      </c>
      <c r="N196" s="44">
        <v>0</v>
      </c>
      <c r="O196" s="44">
        <v>0</v>
      </c>
      <c r="P196" s="44">
        <v>0</v>
      </c>
      <c r="Q196" s="44">
        <v>0</v>
      </c>
      <c r="R196" s="44">
        <v>0</v>
      </c>
    </row>
    <row r="197" spans="2:18" ht="12.75">
      <c r="B197" s="48" t="s">
        <v>388</v>
      </c>
      <c r="C197" s="44">
        <v>0</v>
      </c>
      <c r="D197" s="44">
        <v>0</v>
      </c>
      <c r="E197" s="44">
        <v>1</v>
      </c>
      <c r="F197" s="45"/>
      <c r="G197" s="49">
        <v>0</v>
      </c>
      <c r="H197" s="44">
        <v>0</v>
      </c>
      <c r="I197" s="44">
        <v>0</v>
      </c>
      <c r="J197" s="44">
        <v>0</v>
      </c>
      <c r="K197" s="44">
        <v>0</v>
      </c>
      <c r="L197" s="44">
        <v>0</v>
      </c>
      <c r="M197" s="44">
        <v>0</v>
      </c>
      <c r="N197" s="44">
        <v>0</v>
      </c>
      <c r="O197" s="44">
        <v>0</v>
      </c>
      <c r="P197" s="44">
        <v>0</v>
      </c>
      <c r="Q197" s="44">
        <v>0</v>
      </c>
      <c r="R197" s="44">
        <v>0</v>
      </c>
    </row>
    <row r="198" spans="2:18" ht="12.75">
      <c r="B198" s="48" t="s">
        <v>79</v>
      </c>
      <c r="C198" s="44">
        <v>0</v>
      </c>
      <c r="D198" s="44">
        <v>1</v>
      </c>
      <c r="E198" s="44">
        <v>0</v>
      </c>
      <c r="F198" s="45"/>
      <c r="G198" s="49">
        <v>0</v>
      </c>
      <c r="H198" s="44">
        <v>0</v>
      </c>
      <c r="I198" s="44">
        <v>0</v>
      </c>
      <c r="J198" s="44">
        <v>0</v>
      </c>
      <c r="K198" s="44">
        <v>0</v>
      </c>
      <c r="L198" s="44">
        <v>0</v>
      </c>
      <c r="M198" s="44">
        <v>0</v>
      </c>
      <c r="N198" s="44">
        <v>0</v>
      </c>
      <c r="O198" s="44">
        <v>0</v>
      </c>
      <c r="P198" s="44">
        <v>0</v>
      </c>
      <c r="Q198" s="44">
        <v>0</v>
      </c>
      <c r="R198" s="44">
        <v>0</v>
      </c>
    </row>
    <row r="199" spans="2:18" ht="12.75">
      <c r="B199" s="48" t="s">
        <v>79</v>
      </c>
      <c r="C199" s="44">
        <v>0</v>
      </c>
      <c r="D199" s="44">
        <v>1</v>
      </c>
      <c r="E199" s="44">
        <v>0</v>
      </c>
      <c r="F199" s="45"/>
      <c r="G199" s="49">
        <v>0</v>
      </c>
      <c r="H199" s="44">
        <v>0</v>
      </c>
      <c r="I199" s="44">
        <v>0</v>
      </c>
      <c r="J199" s="44">
        <v>0</v>
      </c>
      <c r="K199" s="44">
        <v>0</v>
      </c>
      <c r="L199" s="44">
        <v>0</v>
      </c>
      <c r="M199" s="44">
        <v>0</v>
      </c>
      <c r="N199" s="44">
        <v>0</v>
      </c>
      <c r="O199" s="44">
        <v>0</v>
      </c>
      <c r="P199" s="44">
        <v>0</v>
      </c>
      <c r="Q199" s="44">
        <v>0</v>
      </c>
      <c r="R199" s="44">
        <v>0</v>
      </c>
    </row>
    <row r="200" spans="2:18" ht="12.75">
      <c r="B200" s="48" t="s">
        <v>388</v>
      </c>
      <c r="C200" s="44">
        <v>0</v>
      </c>
      <c r="D200" s="44">
        <v>0</v>
      </c>
      <c r="E200" s="44">
        <v>1</v>
      </c>
      <c r="F200" s="45"/>
      <c r="G200" s="49">
        <v>0</v>
      </c>
      <c r="H200" s="44">
        <v>0</v>
      </c>
      <c r="I200" s="44">
        <v>0</v>
      </c>
      <c r="J200" s="44">
        <v>0</v>
      </c>
      <c r="K200" s="44">
        <v>0</v>
      </c>
      <c r="L200" s="44">
        <v>0</v>
      </c>
      <c r="M200" s="44">
        <v>0</v>
      </c>
      <c r="N200" s="44">
        <v>0</v>
      </c>
      <c r="O200" s="44">
        <v>0</v>
      </c>
      <c r="P200" s="44">
        <v>0</v>
      </c>
      <c r="Q200" s="44">
        <v>0</v>
      </c>
      <c r="R200" s="44">
        <v>0</v>
      </c>
    </row>
    <row r="201" spans="2:18" ht="12.75">
      <c r="B201" s="48" t="s">
        <v>79</v>
      </c>
      <c r="C201" s="44">
        <v>0</v>
      </c>
      <c r="D201" s="44">
        <v>1</v>
      </c>
      <c r="E201" s="44">
        <v>0</v>
      </c>
      <c r="F201" s="45"/>
      <c r="G201" s="49">
        <v>0</v>
      </c>
      <c r="H201" s="44">
        <v>0</v>
      </c>
      <c r="I201" s="44">
        <v>0</v>
      </c>
      <c r="J201" s="44">
        <v>0</v>
      </c>
      <c r="K201" s="44">
        <v>0</v>
      </c>
      <c r="L201" s="44">
        <v>0</v>
      </c>
      <c r="M201" s="44">
        <v>0</v>
      </c>
      <c r="N201" s="44">
        <v>0</v>
      </c>
      <c r="O201" s="44">
        <v>0</v>
      </c>
      <c r="P201" s="44">
        <v>0</v>
      </c>
      <c r="Q201" s="44">
        <v>0</v>
      </c>
      <c r="R201" s="44">
        <v>0</v>
      </c>
    </row>
    <row r="202" spans="2:18" ht="12.75">
      <c r="B202" s="48" t="s">
        <v>79</v>
      </c>
      <c r="C202" s="44">
        <v>0</v>
      </c>
      <c r="D202" s="44">
        <v>1</v>
      </c>
      <c r="E202" s="44">
        <v>0</v>
      </c>
      <c r="F202" s="45"/>
      <c r="G202" s="49">
        <v>0</v>
      </c>
      <c r="H202" s="44">
        <v>0</v>
      </c>
      <c r="I202" s="44">
        <v>0</v>
      </c>
      <c r="J202" s="44">
        <v>0</v>
      </c>
      <c r="K202" s="44">
        <v>0</v>
      </c>
      <c r="L202" s="44">
        <v>0</v>
      </c>
      <c r="M202" s="44">
        <v>0</v>
      </c>
      <c r="N202" s="44">
        <v>0</v>
      </c>
      <c r="O202" s="44">
        <v>0</v>
      </c>
      <c r="P202" s="44">
        <v>0</v>
      </c>
      <c r="Q202" s="44">
        <v>0</v>
      </c>
      <c r="R202" s="44">
        <v>0</v>
      </c>
    </row>
    <row r="203" spans="2:18" ht="12.75">
      <c r="B203" s="48" t="s">
        <v>489</v>
      </c>
      <c r="C203" s="44">
        <v>0</v>
      </c>
      <c r="D203" s="44">
        <v>0</v>
      </c>
      <c r="E203" s="44">
        <v>1</v>
      </c>
      <c r="F203" s="45"/>
      <c r="G203" s="49">
        <v>0</v>
      </c>
      <c r="H203" s="44">
        <v>0</v>
      </c>
      <c r="I203" s="44">
        <v>0</v>
      </c>
      <c r="J203" s="44">
        <v>0</v>
      </c>
      <c r="K203" s="44">
        <v>0</v>
      </c>
      <c r="L203" s="44">
        <v>0</v>
      </c>
      <c r="M203" s="44">
        <v>0</v>
      </c>
      <c r="N203" s="44">
        <v>0</v>
      </c>
      <c r="O203" s="44">
        <v>0</v>
      </c>
      <c r="P203" s="44">
        <v>0</v>
      </c>
      <c r="Q203" s="44">
        <v>0</v>
      </c>
      <c r="R203" s="44">
        <v>0</v>
      </c>
    </row>
    <row r="204" spans="2:18" ht="12.75">
      <c r="B204" s="48" t="s">
        <v>278</v>
      </c>
      <c r="C204" s="44">
        <v>1</v>
      </c>
      <c r="D204" s="44">
        <v>0</v>
      </c>
      <c r="E204" s="44">
        <v>0</v>
      </c>
      <c r="F204" s="45"/>
      <c r="G204" s="49">
        <v>1</v>
      </c>
      <c r="H204" s="44">
        <v>1</v>
      </c>
      <c r="I204" s="44">
        <v>0</v>
      </c>
      <c r="J204" s="44">
        <v>0</v>
      </c>
      <c r="K204" s="44">
        <v>0</v>
      </c>
      <c r="L204" s="44">
        <v>0</v>
      </c>
      <c r="M204" s="44">
        <v>0</v>
      </c>
      <c r="N204" s="44">
        <v>0</v>
      </c>
      <c r="O204" s="44">
        <v>0</v>
      </c>
      <c r="P204" s="44">
        <v>0</v>
      </c>
      <c r="Q204" s="44">
        <v>0</v>
      </c>
      <c r="R204" s="44">
        <v>0</v>
      </c>
    </row>
    <row r="205" spans="2:18" ht="12.75">
      <c r="B205" s="48" t="s">
        <v>142</v>
      </c>
      <c r="C205" s="44">
        <v>0</v>
      </c>
      <c r="D205" s="44">
        <v>1</v>
      </c>
      <c r="E205" s="44">
        <v>0</v>
      </c>
      <c r="F205" s="45"/>
      <c r="G205" s="49">
        <v>0</v>
      </c>
      <c r="H205" s="44">
        <v>0</v>
      </c>
      <c r="I205" s="44">
        <v>0</v>
      </c>
      <c r="J205" s="44">
        <v>0</v>
      </c>
      <c r="K205" s="44">
        <v>0</v>
      </c>
      <c r="L205" s="44">
        <v>0</v>
      </c>
      <c r="M205" s="44">
        <v>0</v>
      </c>
      <c r="N205" s="44">
        <v>0</v>
      </c>
      <c r="O205" s="44">
        <v>0</v>
      </c>
      <c r="P205" s="44">
        <v>0</v>
      </c>
      <c r="Q205" s="44">
        <v>0</v>
      </c>
      <c r="R205" s="44">
        <v>0</v>
      </c>
    </row>
    <row r="206" spans="2:18" ht="25.5">
      <c r="B206" s="48" t="s">
        <v>187</v>
      </c>
      <c r="C206" s="44">
        <v>1</v>
      </c>
      <c r="D206" s="44">
        <v>0</v>
      </c>
      <c r="E206" s="44">
        <v>0</v>
      </c>
      <c r="F206" s="45"/>
      <c r="G206" s="49">
        <v>1</v>
      </c>
      <c r="H206" s="44">
        <v>1</v>
      </c>
      <c r="I206" s="44">
        <v>1</v>
      </c>
      <c r="J206" s="44">
        <v>0</v>
      </c>
      <c r="K206" s="44">
        <v>0</v>
      </c>
      <c r="L206" s="44">
        <v>0</v>
      </c>
      <c r="M206" s="44">
        <v>0</v>
      </c>
      <c r="N206" s="44">
        <v>0</v>
      </c>
      <c r="O206" s="44">
        <v>0</v>
      </c>
      <c r="P206" s="44">
        <v>0</v>
      </c>
      <c r="Q206" s="44">
        <v>0</v>
      </c>
      <c r="R206" s="44">
        <v>0</v>
      </c>
    </row>
    <row r="207" spans="2:18" ht="38.25">
      <c r="B207" s="48" t="s">
        <v>216</v>
      </c>
      <c r="C207" s="44">
        <v>1</v>
      </c>
      <c r="D207" s="44">
        <v>0</v>
      </c>
      <c r="E207" s="44">
        <v>0</v>
      </c>
      <c r="F207" s="45"/>
      <c r="G207" s="49">
        <v>1</v>
      </c>
      <c r="H207" s="44">
        <v>1</v>
      </c>
      <c r="I207" s="44">
        <v>1</v>
      </c>
      <c r="J207" s="44">
        <v>0</v>
      </c>
      <c r="K207" s="44">
        <v>0</v>
      </c>
      <c r="L207" s="44">
        <v>0</v>
      </c>
      <c r="M207" s="44">
        <v>1</v>
      </c>
      <c r="N207" s="44">
        <v>0</v>
      </c>
      <c r="O207" s="44">
        <v>0</v>
      </c>
      <c r="P207" s="44">
        <v>0</v>
      </c>
      <c r="Q207" s="44">
        <v>0</v>
      </c>
      <c r="R207" s="44">
        <v>0</v>
      </c>
    </row>
    <row r="208" spans="2:18" ht="12.75">
      <c r="B208" s="48" t="s">
        <v>81</v>
      </c>
      <c r="C208" s="44">
        <v>0</v>
      </c>
      <c r="D208" s="44">
        <v>1</v>
      </c>
      <c r="E208" s="44">
        <v>0</v>
      </c>
      <c r="F208" s="45"/>
      <c r="G208" s="49">
        <v>0</v>
      </c>
      <c r="H208" s="44">
        <v>0</v>
      </c>
      <c r="I208" s="44">
        <v>0</v>
      </c>
      <c r="J208" s="44">
        <v>0</v>
      </c>
      <c r="K208" s="44">
        <v>0</v>
      </c>
      <c r="L208" s="44">
        <v>0</v>
      </c>
      <c r="M208" s="44">
        <v>0</v>
      </c>
      <c r="N208" s="44">
        <v>0</v>
      </c>
      <c r="O208" s="44">
        <v>0</v>
      </c>
      <c r="P208" s="44">
        <v>0</v>
      </c>
      <c r="Q208" s="44">
        <v>0</v>
      </c>
      <c r="R208" s="44">
        <v>0</v>
      </c>
    </row>
    <row r="209" spans="2:18" ht="12.75">
      <c r="B209" s="48" t="s">
        <v>243</v>
      </c>
      <c r="C209" s="44">
        <v>1</v>
      </c>
      <c r="D209" s="44">
        <v>0</v>
      </c>
      <c r="E209" s="44">
        <v>0</v>
      </c>
      <c r="F209" s="45"/>
      <c r="G209" s="49">
        <v>1</v>
      </c>
      <c r="H209" s="44">
        <v>0</v>
      </c>
      <c r="I209" s="44">
        <v>0</v>
      </c>
      <c r="J209" s="44">
        <v>0</v>
      </c>
      <c r="K209" s="44">
        <v>0</v>
      </c>
      <c r="L209" s="44">
        <v>0</v>
      </c>
      <c r="M209" s="44">
        <v>0</v>
      </c>
      <c r="N209" s="44">
        <v>0</v>
      </c>
      <c r="O209" s="44">
        <v>0</v>
      </c>
      <c r="P209" s="44">
        <v>1</v>
      </c>
      <c r="Q209" s="44">
        <v>0</v>
      </c>
      <c r="R209" s="44">
        <v>0</v>
      </c>
    </row>
    <row r="210" spans="2:18" ht="25.5">
      <c r="B210" s="48" t="s">
        <v>192</v>
      </c>
      <c r="C210" s="44">
        <v>1</v>
      </c>
      <c r="D210" s="44">
        <v>0</v>
      </c>
      <c r="E210" s="44">
        <v>0</v>
      </c>
      <c r="F210" s="45"/>
      <c r="G210" s="49">
        <v>1</v>
      </c>
      <c r="H210" s="44">
        <v>1</v>
      </c>
      <c r="I210" s="44">
        <v>1</v>
      </c>
      <c r="J210" s="44">
        <v>0</v>
      </c>
      <c r="K210" s="44">
        <v>0</v>
      </c>
      <c r="L210" s="44">
        <v>0</v>
      </c>
      <c r="M210" s="44">
        <v>0</v>
      </c>
      <c r="N210" s="44">
        <v>0</v>
      </c>
      <c r="O210" s="44">
        <v>0</v>
      </c>
      <c r="P210" s="44">
        <v>0</v>
      </c>
      <c r="Q210" s="44">
        <v>0</v>
      </c>
      <c r="R210" s="44">
        <v>0</v>
      </c>
    </row>
    <row r="211" spans="2:18" ht="12.75">
      <c r="B211" s="48" t="s">
        <v>254</v>
      </c>
      <c r="C211" s="44">
        <v>1</v>
      </c>
      <c r="D211" s="44">
        <v>0</v>
      </c>
      <c r="E211" s="44">
        <v>0</v>
      </c>
      <c r="F211" s="45"/>
      <c r="G211" s="49">
        <v>0</v>
      </c>
      <c r="H211" s="44">
        <v>0</v>
      </c>
      <c r="I211" s="44">
        <v>0</v>
      </c>
      <c r="J211" s="44">
        <v>0</v>
      </c>
      <c r="K211" s="44">
        <v>0</v>
      </c>
      <c r="L211" s="44">
        <v>0</v>
      </c>
      <c r="M211" s="44">
        <v>0</v>
      </c>
      <c r="N211" s="44">
        <v>0</v>
      </c>
      <c r="O211" s="44">
        <v>0</v>
      </c>
      <c r="P211" s="44">
        <v>0</v>
      </c>
      <c r="Q211" s="44">
        <v>0</v>
      </c>
      <c r="R211" s="44">
        <v>0</v>
      </c>
    </row>
    <row r="212" spans="2:18" ht="51">
      <c r="B212" s="48" t="s">
        <v>162</v>
      </c>
      <c r="C212" s="44">
        <v>1</v>
      </c>
      <c r="D212" s="44">
        <v>0</v>
      </c>
      <c r="E212" s="44">
        <v>0</v>
      </c>
      <c r="F212" s="45"/>
      <c r="G212" s="49">
        <v>1</v>
      </c>
      <c r="H212" s="44">
        <v>0</v>
      </c>
      <c r="I212" s="44">
        <v>0</v>
      </c>
      <c r="J212" s="44">
        <v>0</v>
      </c>
      <c r="K212" s="44">
        <v>0</v>
      </c>
      <c r="L212" s="44">
        <v>0</v>
      </c>
      <c r="M212" s="44">
        <v>0</v>
      </c>
      <c r="N212" s="44">
        <v>0</v>
      </c>
      <c r="O212" s="44">
        <v>1</v>
      </c>
      <c r="P212" s="44">
        <v>0</v>
      </c>
      <c r="Q212" s="44">
        <v>1</v>
      </c>
      <c r="R212" s="44">
        <v>0</v>
      </c>
    </row>
    <row r="213" spans="2:18" ht="25.5">
      <c r="B213" s="48" t="s">
        <v>269</v>
      </c>
      <c r="C213" s="44">
        <v>1</v>
      </c>
      <c r="D213" s="44">
        <v>0</v>
      </c>
      <c r="E213" s="44">
        <v>0</v>
      </c>
      <c r="F213" s="45"/>
      <c r="G213" s="49">
        <v>0</v>
      </c>
      <c r="H213" s="44">
        <v>0</v>
      </c>
      <c r="I213" s="44">
        <v>1</v>
      </c>
      <c r="J213" s="44">
        <v>0</v>
      </c>
      <c r="K213" s="44">
        <v>0</v>
      </c>
      <c r="L213" s="44">
        <v>0</v>
      </c>
      <c r="M213" s="44">
        <v>0</v>
      </c>
      <c r="N213" s="44">
        <v>0</v>
      </c>
      <c r="O213" s="44">
        <v>0</v>
      </c>
      <c r="P213" s="44">
        <v>0</v>
      </c>
      <c r="Q213" s="44"/>
      <c r="R213" s="44">
        <v>0</v>
      </c>
    </row>
    <row r="214" spans="2:18" ht="25.5">
      <c r="B214" s="48" t="s">
        <v>144</v>
      </c>
      <c r="C214" s="44">
        <v>1</v>
      </c>
      <c r="D214" s="44">
        <v>0</v>
      </c>
      <c r="E214" s="44">
        <v>0</v>
      </c>
      <c r="F214" s="45"/>
      <c r="G214" s="49">
        <v>1</v>
      </c>
      <c r="H214" s="44">
        <v>0</v>
      </c>
      <c r="I214" s="44">
        <v>0</v>
      </c>
      <c r="J214" s="44">
        <v>0</v>
      </c>
      <c r="K214" s="44">
        <v>0</v>
      </c>
      <c r="L214" s="44">
        <v>0</v>
      </c>
      <c r="M214" s="44">
        <v>0</v>
      </c>
      <c r="N214" s="44">
        <v>0</v>
      </c>
      <c r="O214" s="44">
        <v>0</v>
      </c>
      <c r="P214" s="44">
        <v>0</v>
      </c>
      <c r="Q214" s="44">
        <v>1</v>
      </c>
      <c r="R214" s="44">
        <v>0</v>
      </c>
    </row>
    <row r="215" spans="2:18" ht="12.75">
      <c r="B215" s="48" t="s">
        <v>388</v>
      </c>
      <c r="C215" s="44">
        <v>0</v>
      </c>
      <c r="D215" s="44">
        <v>0</v>
      </c>
      <c r="E215" s="44">
        <v>1</v>
      </c>
      <c r="F215" s="45"/>
      <c r="G215" s="49">
        <v>0</v>
      </c>
      <c r="H215" s="44">
        <v>0</v>
      </c>
      <c r="I215" s="44">
        <v>0</v>
      </c>
      <c r="J215" s="44">
        <v>0</v>
      </c>
      <c r="K215" s="44">
        <v>0</v>
      </c>
      <c r="L215" s="44">
        <v>0</v>
      </c>
      <c r="M215" s="44">
        <v>0</v>
      </c>
      <c r="N215" s="44">
        <v>0</v>
      </c>
      <c r="O215" s="44">
        <v>0</v>
      </c>
      <c r="P215" s="44">
        <v>0</v>
      </c>
      <c r="Q215" s="44">
        <v>0</v>
      </c>
      <c r="R215" s="44">
        <v>0</v>
      </c>
    </row>
    <row r="216" spans="2:18" ht="12.75">
      <c r="B216" s="48" t="s">
        <v>96</v>
      </c>
      <c r="C216" s="44">
        <v>1</v>
      </c>
      <c r="D216" s="44">
        <v>0</v>
      </c>
      <c r="E216" s="44">
        <v>0</v>
      </c>
      <c r="F216" s="45"/>
      <c r="G216" s="49">
        <v>0</v>
      </c>
      <c r="H216" s="44">
        <v>0</v>
      </c>
      <c r="I216" s="44">
        <v>0</v>
      </c>
      <c r="J216" s="44">
        <v>0</v>
      </c>
      <c r="K216" s="44">
        <v>0</v>
      </c>
      <c r="L216" s="44">
        <v>0</v>
      </c>
      <c r="M216" s="44">
        <v>0</v>
      </c>
      <c r="N216" s="44">
        <v>1</v>
      </c>
      <c r="O216" s="44">
        <v>0</v>
      </c>
      <c r="P216" s="44">
        <v>0</v>
      </c>
      <c r="Q216" s="44">
        <v>0</v>
      </c>
      <c r="R216" s="44">
        <v>0</v>
      </c>
    </row>
    <row r="217" spans="2:18" ht="12.75">
      <c r="B217" s="48" t="s">
        <v>388</v>
      </c>
      <c r="C217" s="44">
        <v>0</v>
      </c>
      <c r="D217" s="44">
        <v>0</v>
      </c>
      <c r="E217" s="44">
        <v>1</v>
      </c>
      <c r="F217" s="45"/>
      <c r="G217" s="49">
        <v>0</v>
      </c>
      <c r="H217" s="44">
        <v>0</v>
      </c>
      <c r="I217" s="44">
        <v>0</v>
      </c>
      <c r="J217" s="44">
        <v>0</v>
      </c>
      <c r="K217" s="44">
        <v>0</v>
      </c>
      <c r="L217" s="44">
        <v>0</v>
      </c>
      <c r="M217" s="44">
        <v>0</v>
      </c>
      <c r="N217" s="44">
        <v>0</v>
      </c>
      <c r="O217" s="44">
        <v>0</v>
      </c>
      <c r="P217" s="44">
        <v>0</v>
      </c>
      <c r="Q217" s="44">
        <v>0</v>
      </c>
      <c r="R217" s="44">
        <v>0</v>
      </c>
    </row>
    <row r="218" spans="2:18" ht="12.75">
      <c r="B218" s="48" t="s">
        <v>107</v>
      </c>
      <c r="C218" s="44">
        <v>1</v>
      </c>
      <c r="D218" s="44">
        <v>0</v>
      </c>
      <c r="E218" s="44">
        <v>0</v>
      </c>
      <c r="F218" s="45"/>
      <c r="G218" s="49">
        <v>1</v>
      </c>
      <c r="H218" s="44">
        <v>0</v>
      </c>
      <c r="I218" s="44">
        <v>0</v>
      </c>
      <c r="J218" s="44">
        <v>0</v>
      </c>
      <c r="K218" s="44">
        <v>0</v>
      </c>
      <c r="L218" s="44">
        <v>0</v>
      </c>
      <c r="M218" s="44">
        <v>0</v>
      </c>
      <c r="N218" s="44">
        <v>0</v>
      </c>
      <c r="O218" s="44">
        <v>0</v>
      </c>
      <c r="P218" s="44">
        <v>0</v>
      </c>
      <c r="Q218" s="44">
        <v>0</v>
      </c>
      <c r="R218" s="44">
        <v>0</v>
      </c>
    </row>
    <row r="219" spans="2:18" ht="12.75">
      <c r="B219" s="48" t="s">
        <v>388</v>
      </c>
      <c r="C219" s="44">
        <v>0</v>
      </c>
      <c r="D219" s="44">
        <v>0</v>
      </c>
      <c r="E219" s="44">
        <v>1</v>
      </c>
      <c r="F219" s="45"/>
      <c r="G219" s="49">
        <v>0</v>
      </c>
      <c r="H219" s="44">
        <v>0</v>
      </c>
      <c r="I219" s="44">
        <v>0</v>
      </c>
      <c r="J219" s="44">
        <v>0</v>
      </c>
      <c r="K219" s="44">
        <v>0</v>
      </c>
      <c r="L219" s="44">
        <v>0</v>
      </c>
      <c r="M219" s="44">
        <v>0</v>
      </c>
      <c r="N219" s="44">
        <v>0</v>
      </c>
      <c r="O219" s="44">
        <v>0</v>
      </c>
      <c r="P219" s="44">
        <v>0</v>
      </c>
      <c r="Q219" s="44">
        <v>0</v>
      </c>
      <c r="R219" s="44">
        <v>0</v>
      </c>
    </row>
    <row r="220" spans="2:18" ht="12.75">
      <c r="B220" s="48" t="s">
        <v>132</v>
      </c>
      <c r="C220" s="44">
        <v>1</v>
      </c>
      <c r="D220" s="44">
        <v>0</v>
      </c>
      <c r="E220" s="44">
        <v>0</v>
      </c>
      <c r="F220" s="45"/>
      <c r="G220" s="49">
        <v>1</v>
      </c>
      <c r="H220" s="44">
        <v>0</v>
      </c>
      <c r="I220" s="44">
        <v>0</v>
      </c>
      <c r="J220" s="44">
        <v>0</v>
      </c>
      <c r="K220" s="44">
        <v>0</v>
      </c>
      <c r="L220" s="44">
        <v>0</v>
      </c>
      <c r="M220" s="44">
        <v>0</v>
      </c>
      <c r="N220" s="44">
        <v>0</v>
      </c>
      <c r="O220" s="44">
        <v>0</v>
      </c>
      <c r="P220" s="44">
        <v>0</v>
      </c>
      <c r="Q220" s="44">
        <v>0</v>
      </c>
      <c r="R220" s="44">
        <v>0</v>
      </c>
    </row>
    <row r="221" spans="2:18" ht="12.75">
      <c r="B221" s="48" t="s">
        <v>388</v>
      </c>
      <c r="C221" s="44">
        <v>0</v>
      </c>
      <c r="D221" s="44">
        <v>0</v>
      </c>
      <c r="E221" s="44">
        <v>1</v>
      </c>
      <c r="F221" s="45"/>
      <c r="G221" s="49">
        <v>0</v>
      </c>
      <c r="H221" s="44">
        <v>0</v>
      </c>
      <c r="I221" s="44">
        <v>0</v>
      </c>
      <c r="J221" s="44">
        <v>0</v>
      </c>
      <c r="K221" s="44">
        <v>0</v>
      </c>
      <c r="L221" s="44">
        <v>0</v>
      </c>
      <c r="M221" s="44">
        <v>0</v>
      </c>
      <c r="N221" s="44">
        <v>0</v>
      </c>
      <c r="O221" s="44">
        <v>0</v>
      </c>
      <c r="P221" s="44">
        <v>0</v>
      </c>
      <c r="Q221" s="44">
        <v>0</v>
      </c>
      <c r="R221" s="44">
        <v>0</v>
      </c>
    </row>
    <row r="222" spans="2:18" ht="25.5">
      <c r="B222" s="48" t="s">
        <v>292</v>
      </c>
      <c r="C222" s="44">
        <v>1</v>
      </c>
      <c r="D222" s="44">
        <v>0</v>
      </c>
      <c r="E222" s="44">
        <v>0</v>
      </c>
      <c r="F222" s="45"/>
      <c r="G222" s="49">
        <v>1</v>
      </c>
      <c r="H222" s="44">
        <v>0</v>
      </c>
      <c r="I222" s="44">
        <v>1</v>
      </c>
      <c r="J222" s="44">
        <v>0</v>
      </c>
      <c r="K222" s="44">
        <v>0</v>
      </c>
      <c r="L222" s="44">
        <v>0</v>
      </c>
      <c r="M222" s="44">
        <v>0</v>
      </c>
      <c r="N222" s="44">
        <v>0</v>
      </c>
      <c r="O222" s="44">
        <v>0</v>
      </c>
      <c r="P222" s="44">
        <v>0</v>
      </c>
      <c r="Q222" s="44">
        <v>0</v>
      </c>
      <c r="R222" s="44">
        <v>0</v>
      </c>
    </row>
    <row r="223" spans="2:18" ht="12.75">
      <c r="B223" s="48" t="s">
        <v>226</v>
      </c>
      <c r="C223" s="44">
        <v>1</v>
      </c>
      <c r="D223" s="44">
        <v>0</v>
      </c>
      <c r="E223" s="44">
        <v>0</v>
      </c>
      <c r="F223" s="45"/>
      <c r="G223" s="49">
        <v>1</v>
      </c>
      <c r="H223" s="44">
        <v>0</v>
      </c>
      <c r="I223" s="44">
        <v>0</v>
      </c>
      <c r="J223" s="44">
        <v>0</v>
      </c>
      <c r="K223" s="44">
        <v>0</v>
      </c>
      <c r="L223" s="44">
        <v>0</v>
      </c>
      <c r="M223" s="44">
        <v>0</v>
      </c>
      <c r="N223" s="44">
        <v>0</v>
      </c>
      <c r="O223" s="44">
        <v>0</v>
      </c>
      <c r="P223" s="44">
        <v>0</v>
      </c>
      <c r="Q223" s="44">
        <v>0</v>
      </c>
      <c r="R223" s="44">
        <v>0</v>
      </c>
    </row>
    <row r="224" spans="2:18" ht="12.75">
      <c r="B224" s="48" t="s">
        <v>388</v>
      </c>
      <c r="C224" s="44">
        <v>0</v>
      </c>
      <c r="D224" s="44">
        <v>0</v>
      </c>
      <c r="E224" s="44">
        <v>1</v>
      </c>
      <c r="F224" s="45"/>
      <c r="G224" s="49">
        <v>0</v>
      </c>
      <c r="H224" s="44">
        <v>0</v>
      </c>
      <c r="I224" s="44">
        <v>0</v>
      </c>
      <c r="J224" s="44">
        <v>0</v>
      </c>
      <c r="K224" s="44">
        <v>0</v>
      </c>
      <c r="L224" s="44">
        <v>0</v>
      </c>
      <c r="M224" s="44">
        <v>0</v>
      </c>
      <c r="N224" s="44">
        <v>0</v>
      </c>
      <c r="O224" s="44">
        <v>0</v>
      </c>
      <c r="P224" s="44">
        <v>0</v>
      </c>
      <c r="Q224" s="44">
        <v>0</v>
      </c>
      <c r="R224" s="44">
        <v>0</v>
      </c>
    </row>
    <row r="225" spans="2:18" ht="12.75">
      <c r="B225" s="48" t="s">
        <v>490</v>
      </c>
      <c r="C225" s="44">
        <v>1</v>
      </c>
      <c r="D225" s="44">
        <v>0</v>
      </c>
      <c r="E225" s="44">
        <v>0</v>
      </c>
      <c r="F225" s="45"/>
      <c r="G225" s="49">
        <v>0</v>
      </c>
      <c r="H225" s="44">
        <v>0</v>
      </c>
      <c r="I225" s="44">
        <v>0</v>
      </c>
      <c r="J225" s="44">
        <v>0</v>
      </c>
      <c r="K225" s="44">
        <v>0</v>
      </c>
      <c r="L225" s="44">
        <v>0</v>
      </c>
      <c r="M225" s="44">
        <v>0</v>
      </c>
      <c r="N225" s="44">
        <v>0</v>
      </c>
      <c r="O225" s="44">
        <v>0</v>
      </c>
      <c r="P225" s="44">
        <v>0</v>
      </c>
      <c r="Q225" s="44">
        <v>0</v>
      </c>
      <c r="R225" s="44">
        <v>1</v>
      </c>
    </row>
    <row r="226" spans="2:18" ht="12.75">
      <c r="B226" s="48" t="s">
        <v>182</v>
      </c>
      <c r="C226" s="44">
        <v>1</v>
      </c>
      <c r="D226" s="44">
        <v>0</v>
      </c>
      <c r="E226" s="44">
        <v>0</v>
      </c>
      <c r="F226" s="45"/>
      <c r="G226" s="49">
        <v>0</v>
      </c>
      <c r="H226" s="44">
        <v>0</v>
      </c>
      <c r="I226" s="44">
        <v>0</v>
      </c>
      <c r="J226" s="44">
        <v>0</v>
      </c>
      <c r="K226" s="44">
        <v>0</v>
      </c>
      <c r="L226" s="44">
        <v>0</v>
      </c>
      <c r="M226" s="44">
        <v>0</v>
      </c>
      <c r="N226" s="44">
        <v>0</v>
      </c>
      <c r="O226" s="44">
        <v>0</v>
      </c>
      <c r="P226" s="44">
        <v>0</v>
      </c>
      <c r="Q226" s="44">
        <v>0</v>
      </c>
      <c r="R226" s="44">
        <v>1</v>
      </c>
    </row>
    <row r="227" spans="2:18" ht="12.75">
      <c r="B227" s="48"/>
      <c r="C227" s="44">
        <v>0</v>
      </c>
      <c r="D227" s="44">
        <v>1</v>
      </c>
      <c r="E227" s="44">
        <v>0</v>
      </c>
      <c r="F227" s="45"/>
      <c r="G227" s="49">
        <v>0</v>
      </c>
      <c r="H227" s="44">
        <v>0</v>
      </c>
      <c r="I227" s="44">
        <v>0</v>
      </c>
      <c r="J227" s="44">
        <v>0</v>
      </c>
      <c r="K227" s="44">
        <v>0</v>
      </c>
      <c r="L227" s="44">
        <v>0</v>
      </c>
      <c r="M227" s="44">
        <v>0</v>
      </c>
      <c r="N227" s="44">
        <v>0</v>
      </c>
      <c r="O227" s="44">
        <v>0</v>
      </c>
      <c r="P227" s="44">
        <v>0</v>
      </c>
      <c r="Q227" s="44">
        <v>0</v>
      </c>
      <c r="R227" s="44">
        <v>0</v>
      </c>
    </row>
    <row r="228" spans="2:18" ht="12.75">
      <c r="B228" s="48" t="s">
        <v>123</v>
      </c>
      <c r="C228" s="44">
        <v>1</v>
      </c>
      <c r="D228" s="44">
        <v>0</v>
      </c>
      <c r="E228" s="44">
        <v>0</v>
      </c>
      <c r="F228" s="45"/>
      <c r="G228" s="49">
        <v>1</v>
      </c>
      <c r="H228" s="44">
        <v>0</v>
      </c>
      <c r="I228" s="44">
        <v>0</v>
      </c>
      <c r="J228" s="44">
        <v>0</v>
      </c>
      <c r="K228" s="44">
        <v>0</v>
      </c>
      <c r="L228" s="44">
        <v>0</v>
      </c>
      <c r="M228" s="44">
        <v>0</v>
      </c>
      <c r="N228" s="44">
        <v>0</v>
      </c>
      <c r="O228" s="44">
        <v>0</v>
      </c>
      <c r="P228" s="44">
        <v>0</v>
      </c>
      <c r="Q228" s="44">
        <v>0</v>
      </c>
      <c r="R228" s="44">
        <v>0</v>
      </c>
    </row>
    <row r="229" spans="2:18" ht="12.75">
      <c r="B229" s="48" t="s">
        <v>165</v>
      </c>
      <c r="C229" s="44">
        <v>1</v>
      </c>
      <c r="D229" s="44">
        <v>0</v>
      </c>
      <c r="E229" s="44">
        <v>0</v>
      </c>
      <c r="F229" s="45"/>
      <c r="G229" s="49">
        <v>0</v>
      </c>
      <c r="H229" s="44">
        <v>0</v>
      </c>
      <c r="I229" s="44">
        <v>0</v>
      </c>
      <c r="J229" s="44">
        <v>0</v>
      </c>
      <c r="K229" s="44">
        <v>1</v>
      </c>
      <c r="L229" s="44">
        <v>0</v>
      </c>
      <c r="M229" s="44">
        <v>0</v>
      </c>
      <c r="N229" s="44">
        <v>0</v>
      </c>
      <c r="O229" s="44">
        <v>0</v>
      </c>
      <c r="P229" s="44">
        <v>0</v>
      </c>
      <c r="Q229" s="44">
        <v>0</v>
      </c>
      <c r="R229" s="44">
        <v>0</v>
      </c>
    </row>
    <row r="230" spans="2:18" ht="12.75">
      <c r="B230" s="48" t="s">
        <v>388</v>
      </c>
      <c r="C230" s="44">
        <v>0</v>
      </c>
      <c r="D230" s="44">
        <v>0</v>
      </c>
      <c r="E230" s="44">
        <v>1</v>
      </c>
      <c r="F230" s="45"/>
      <c r="G230" s="49">
        <v>0</v>
      </c>
      <c r="H230" s="44">
        <v>0</v>
      </c>
      <c r="I230" s="44">
        <v>0</v>
      </c>
      <c r="J230" s="44">
        <v>0</v>
      </c>
      <c r="K230" s="44">
        <v>0</v>
      </c>
      <c r="L230" s="44">
        <v>0</v>
      </c>
      <c r="M230" s="44">
        <v>0</v>
      </c>
      <c r="N230" s="44">
        <v>0</v>
      </c>
      <c r="O230" s="44">
        <v>0</v>
      </c>
      <c r="P230" s="44">
        <v>0</v>
      </c>
      <c r="Q230" s="44">
        <v>0</v>
      </c>
      <c r="R230" s="44">
        <v>0</v>
      </c>
    </row>
    <row r="231" spans="2:18" ht="38.25">
      <c r="B231" s="48" t="s">
        <v>194</v>
      </c>
      <c r="C231" s="44">
        <v>1</v>
      </c>
      <c r="D231" s="44">
        <v>0</v>
      </c>
      <c r="E231" s="44">
        <v>0</v>
      </c>
      <c r="F231" s="45"/>
      <c r="G231" s="49">
        <v>1</v>
      </c>
      <c r="H231" s="44">
        <v>1</v>
      </c>
      <c r="I231" s="44">
        <v>0</v>
      </c>
      <c r="J231" s="44">
        <v>0</v>
      </c>
      <c r="K231" s="44">
        <v>0</v>
      </c>
      <c r="L231" s="44">
        <v>0</v>
      </c>
      <c r="M231" s="44">
        <v>0</v>
      </c>
      <c r="N231" s="44">
        <v>0</v>
      </c>
      <c r="O231" s="44">
        <v>0</v>
      </c>
      <c r="P231" s="44">
        <v>0</v>
      </c>
      <c r="Q231" s="44">
        <v>1</v>
      </c>
      <c r="R231" s="44">
        <v>0</v>
      </c>
    </row>
    <row r="232" spans="2:18" ht="12.75">
      <c r="B232" s="48" t="s">
        <v>388</v>
      </c>
      <c r="C232" s="44">
        <v>0</v>
      </c>
      <c r="D232" s="44">
        <v>0</v>
      </c>
      <c r="E232" s="44">
        <v>1</v>
      </c>
      <c r="F232" s="45"/>
      <c r="G232" s="49">
        <v>0</v>
      </c>
      <c r="H232" s="44">
        <v>0</v>
      </c>
      <c r="I232" s="44">
        <v>0</v>
      </c>
      <c r="J232" s="44">
        <v>0</v>
      </c>
      <c r="K232" s="44">
        <v>0</v>
      </c>
      <c r="L232" s="44">
        <v>0</v>
      </c>
      <c r="M232" s="44">
        <v>0</v>
      </c>
      <c r="N232" s="44">
        <v>0</v>
      </c>
      <c r="O232" s="44">
        <v>0</v>
      </c>
      <c r="P232" s="44">
        <v>0</v>
      </c>
      <c r="Q232" s="44">
        <v>0</v>
      </c>
      <c r="R232" s="44">
        <v>0</v>
      </c>
    </row>
    <row r="233" spans="2:18" ht="12.75">
      <c r="B233" s="48" t="s">
        <v>163</v>
      </c>
      <c r="C233" s="44">
        <v>1</v>
      </c>
      <c r="D233" s="44">
        <v>0</v>
      </c>
      <c r="E233" s="44">
        <v>0</v>
      </c>
      <c r="F233" s="45"/>
      <c r="G233" s="49">
        <v>1</v>
      </c>
      <c r="H233" s="44">
        <v>0</v>
      </c>
      <c r="I233" s="44">
        <v>0</v>
      </c>
      <c r="J233" s="44">
        <v>0</v>
      </c>
      <c r="K233" s="44">
        <v>1</v>
      </c>
      <c r="L233" s="44">
        <v>0</v>
      </c>
      <c r="M233" s="44">
        <v>0</v>
      </c>
      <c r="N233" s="44">
        <v>0</v>
      </c>
      <c r="O233" s="44">
        <v>0</v>
      </c>
      <c r="P233" s="44">
        <v>0</v>
      </c>
      <c r="Q233" s="44">
        <v>0</v>
      </c>
      <c r="R233" s="44">
        <v>0</v>
      </c>
    </row>
    <row r="234" spans="2:18" ht="12.75">
      <c r="B234" s="48" t="s">
        <v>289</v>
      </c>
      <c r="C234" s="44">
        <v>1</v>
      </c>
      <c r="D234" s="44">
        <v>0</v>
      </c>
      <c r="E234" s="44">
        <v>0</v>
      </c>
      <c r="F234" s="45"/>
      <c r="G234" s="49">
        <v>0</v>
      </c>
      <c r="H234" s="44">
        <v>0</v>
      </c>
      <c r="I234" s="44">
        <v>0</v>
      </c>
      <c r="J234" s="44">
        <v>0</v>
      </c>
      <c r="K234" s="44">
        <v>0</v>
      </c>
      <c r="L234" s="44">
        <v>0</v>
      </c>
      <c r="M234" s="44">
        <v>0</v>
      </c>
      <c r="N234" s="44">
        <v>1</v>
      </c>
      <c r="O234" s="44">
        <v>0</v>
      </c>
      <c r="P234" s="44">
        <v>0</v>
      </c>
      <c r="Q234" s="44">
        <v>0</v>
      </c>
      <c r="R234" s="44">
        <v>0</v>
      </c>
    </row>
    <row r="235" spans="2:18" ht="12.75">
      <c r="B235" s="48" t="s">
        <v>110</v>
      </c>
      <c r="C235" s="44">
        <v>1</v>
      </c>
      <c r="D235" s="44">
        <v>0</v>
      </c>
      <c r="E235" s="44">
        <v>0</v>
      </c>
      <c r="F235" s="45"/>
      <c r="G235" s="49">
        <v>1</v>
      </c>
      <c r="H235" s="44">
        <v>0</v>
      </c>
      <c r="I235" s="44">
        <v>0</v>
      </c>
      <c r="J235" s="44">
        <v>0</v>
      </c>
      <c r="K235" s="44">
        <v>0</v>
      </c>
      <c r="L235" s="44">
        <v>0</v>
      </c>
      <c r="M235" s="44">
        <v>0</v>
      </c>
      <c r="N235" s="44">
        <v>0</v>
      </c>
      <c r="O235" s="44">
        <v>0</v>
      </c>
      <c r="P235" s="44">
        <v>0</v>
      </c>
      <c r="Q235" s="44">
        <v>0</v>
      </c>
      <c r="R235" s="44">
        <v>0</v>
      </c>
    </row>
    <row r="236" spans="2:18" ht="12.75">
      <c r="B236" s="48" t="s">
        <v>121</v>
      </c>
      <c r="C236" s="44">
        <v>1</v>
      </c>
      <c r="D236" s="44">
        <v>0</v>
      </c>
      <c r="E236" s="44">
        <v>0</v>
      </c>
      <c r="F236" s="45"/>
      <c r="G236" s="49">
        <v>0</v>
      </c>
      <c r="H236" s="44">
        <v>0</v>
      </c>
      <c r="I236" s="44">
        <v>0</v>
      </c>
      <c r="J236" s="44">
        <v>0</v>
      </c>
      <c r="K236" s="44">
        <v>0</v>
      </c>
      <c r="L236" s="44">
        <v>0</v>
      </c>
      <c r="M236" s="44">
        <v>0</v>
      </c>
      <c r="N236" s="44">
        <v>0</v>
      </c>
      <c r="O236" s="44">
        <v>0</v>
      </c>
      <c r="P236" s="44">
        <v>0</v>
      </c>
      <c r="Q236" s="44">
        <v>0</v>
      </c>
      <c r="R236" s="44">
        <v>0</v>
      </c>
    </row>
    <row r="237" spans="2:18" ht="12.75">
      <c r="B237" s="48" t="s">
        <v>388</v>
      </c>
      <c r="C237" s="44">
        <v>0</v>
      </c>
      <c r="D237" s="44">
        <v>0</v>
      </c>
      <c r="E237" s="44">
        <v>1</v>
      </c>
      <c r="F237" s="45"/>
      <c r="G237" s="49">
        <v>0</v>
      </c>
      <c r="H237" s="44">
        <v>0</v>
      </c>
      <c r="I237" s="44">
        <v>0</v>
      </c>
      <c r="J237" s="44">
        <v>0</v>
      </c>
      <c r="K237" s="44">
        <v>0</v>
      </c>
      <c r="L237" s="44">
        <v>0</v>
      </c>
      <c r="M237" s="44">
        <v>0</v>
      </c>
      <c r="N237" s="44">
        <v>0</v>
      </c>
      <c r="O237" s="44">
        <v>0</v>
      </c>
      <c r="P237" s="44">
        <v>0</v>
      </c>
      <c r="Q237" s="44">
        <v>0</v>
      </c>
      <c r="R237" s="44">
        <v>0</v>
      </c>
    </row>
    <row r="238" spans="2:18" ht="12.75">
      <c r="B238" s="48" t="s">
        <v>388</v>
      </c>
      <c r="C238" s="44">
        <v>0</v>
      </c>
      <c r="D238" s="44">
        <v>0</v>
      </c>
      <c r="E238" s="44">
        <v>1</v>
      </c>
      <c r="F238" s="45"/>
      <c r="G238" s="49">
        <v>0</v>
      </c>
      <c r="H238" s="44">
        <v>0</v>
      </c>
      <c r="I238" s="44">
        <v>0</v>
      </c>
      <c r="J238" s="44">
        <v>0</v>
      </c>
      <c r="K238" s="44">
        <v>0</v>
      </c>
      <c r="L238" s="44">
        <v>0</v>
      </c>
      <c r="M238" s="44">
        <v>0</v>
      </c>
      <c r="N238" s="44">
        <v>0</v>
      </c>
      <c r="O238" s="44">
        <v>0</v>
      </c>
      <c r="P238" s="44">
        <v>0</v>
      </c>
      <c r="Q238" s="44">
        <v>0</v>
      </c>
      <c r="R238" s="44">
        <v>0</v>
      </c>
    </row>
    <row r="239" spans="2:18" ht="51">
      <c r="B239" s="48" t="s">
        <v>282</v>
      </c>
      <c r="C239" s="44">
        <v>1</v>
      </c>
      <c r="D239" s="44">
        <v>0</v>
      </c>
      <c r="E239" s="44">
        <v>0</v>
      </c>
      <c r="F239" s="45"/>
      <c r="G239" s="49">
        <v>0</v>
      </c>
      <c r="H239" s="44">
        <v>1</v>
      </c>
      <c r="I239" s="44">
        <v>0</v>
      </c>
      <c r="J239" s="44">
        <v>1</v>
      </c>
      <c r="K239" s="44">
        <v>0</v>
      </c>
      <c r="L239" s="44">
        <v>0</v>
      </c>
      <c r="M239" s="44">
        <v>0</v>
      </c>
      <c r="N239" s="44">
        <v>0</v>
      </c>
      <c r="O239" s="44">
        <v>0</v>
      </c>
      <c r="P239" s="44">
        <v>0</v>
      </c>
      <c r="Q239" s="44">
        <v>0</v>
      </c>
      <c r="R239" s="44">
        <v>0</v>
      </c>
    </row>
    <row r="240" spans="2:18" ht="12.75">
      <c r="B240" s="48" t="s">
        <v>85</v>
      </c>
      <c r="C240" s="44">
        <v>1</v>
      </c>
      <c r="D240" s="44">
        <v>0</v>
      </c>
      <c r="E240" s="44">
        <v>0</v>
      </c>
      <c r="F240" s="45"/>
      <c r="G240" s="49">
        <v>0</v>
      </c>
      <c r="H240" s="44">
        <v>0</v>
      </c>
      <c r="I240" s="44">
        <v>0</v>
      </c>
      <c r="J240" s="44">
        <v>0</v>
      </c>
      <c r="K240" s="44">
        <v>0</v>
      </c>
      <c r="L240" s="44">
        <v>0</v>
      </c>
      <c r="M240" s="44">
        <v>0</v>
      </c>
      <c r="N240" s="44">
        <v>0</v>
      </c>
      <c r="O240" s="44">
        <v>0</v>
      </c>
      <c r="P240" s="44">
        <v>0</v>
      </c>
      <c r="Q240" s="44">
        <v>0</v>
      </c>
      <c r="R240" s="44">
        <v>0</v>
      </c>
    </row>
    <row r="241" spans="2:18" ht="12.75">
      <c r="B241" s="48" t="s">
        <v>388</v>
      </c>
      <c r="C241" s="44">
        <v>0</v>
      </c>
      <c r="D241" s="44">
        <v>0</v>
      </c>
      <c r="E241" s="44">
        <v>1</v>
      </c>
      <c r="F241" s="45"/>
      <c r="G241" s="49">
        <v>0</v>
      </c>
      <c r="H241" s="44">
        <v>0</v>
      </c>
      <c r="I241" s="44">
        <v>0</v>
      </c>
      <c r="J241" s="44">
        <v>0</v>
      </c>
      <c r="K241" s="44">
        <v>0</v>
      </c>
      <c r="L241" s="44">
        <v>0</v>
      </c>
      <c r="M241" s="44">
        <v>0</v>
      </c>
      <c r="N241" s="44">
        <v>0</v>
      </c>
      <c r="O241" s="44">
        <v>0</v>
      </c>
      <c r="P241" s="44">
        <v>0</v>
      </c>
      <c r="Q241" s="44">
        <v>0</v>
      </c>
      <c r="R241" s="44">
        <v>0</v>
      </c>
    </row>
    <row r="242" spans="2:18" ht="12.75">
      <c r="B242" s="48" t="s">
        <v>388</v>
      </c>
      <c r="C242" s="44">
        <v>0</v>
      </c>
      <c r="D242" s="44">
        <v>0</v>
      </c>
      <c r="E242" s="44">
        <v>1</v>
      </c>
      <c r="F242" s="45"/>
      <c r="G242" s="49">
        <v>0</v>
      </c>
      <c r="H242" s="44">
        <v>0</v>
      </c>
      <c r="I242" s="44">
        <v>0</v>
      </c>
      <c r="J242" s="44">
        <v>0</v>
      </c>
      <c r="K242" s="44">
        <v>0</v>
      </c>
      <c r="L242" s="44">
        <v>0</v>
      </c>
      <c r="M242" s="44">
        <v>0</v>
      </c>
      <c r="N242" s="44">
        <v>0</v>
      </c>
      <c r="O242" s="44">
        <v>0</v>
      </c>
      <c r="P242" s="44">
        <v>0</v>
      </c>
      <c r="Q242" s="44">
        <v>0</v>
      </c>
      <c r="R242" s="44">
        <v>0</v>
      </c>
    </row>
    <row r="243" spans="2:18" ht="12.75">
      <c r="B243" s="48" t="s">
        <v>143</v>
      </c>
      <c r="C243" s="44">
        <v>1</v>
      </c>
      <c r="D243" s="44">
        <v>0</v>
      </c>
      <c r="E243" s="44">
        <v>0</v>
      </c>
      <c r="F243" s="45"/>
      <c r="G243" s="49">
        <v>1</v>
      </c>
      <c r="H243" s="44">
        <v>0</v>
      </c>
      <c r="I243" s="44">
        <v>0</v>
      </c>
      <c r="J243" s="44">
        <v>0</v>
      </c>
      <c r="K243" s="44">
        <v>0</v>
      </c>
      <c r="L243" s="44">
        <v>0</v>
      </c>
      <c r="M243" s="44">
        <v>0</v>
      </c>
      <c r="N243" s="44">
        <v>0</v>
      </c>
      <c r="O243" s="44">
        <v>0</v>
      </c>
      <c r="P243" s="44">
        <v>0</v>
      </c>
      <c r="Q243" s="44">
        <v>0</v>
      </c>
      <c r="R243" s="44">
        <v>0</v>
      </c>
    </row>
    <row r="244" spans="2:18" ht="12.75">
      <c r="B244" s="48" t="s">
        <v>79</v>
      </c>
      <c r="C244" s="44">
        <v>0</v>
      </c>
      <c r="D244" s="44">
        <v>1</v>
      </c>
      <c r="E244" s="44">
        <v>0</v>
      </c>
      <c r="F244" s="45"/>
      <c r="G244" s="49">
        <v>0</v>
      </c>
      <c r="H244" s="44">
        <v>0</v>
      </c>
      <c r="I244" s="44">
        <v>0</v>
      </c>
      <c r="J244" s="44">
        <v>0</v>
      </c>
      <c r="K244" s="44">
        <v>0</v>
      </c>
      <c r="L244" s="44">
        <v>0</v>
      </c>
      <c r="M244" s="44">
        <v>0</v>
      </c>
      <c r="N244" s="44">
        <v>0</v>
      </c>
      <c r="O244" s="44">
        <v>0</v>
      </c>
      <c r="P244" s="44">
        <v>0</v>
      </c>
      <c r="Q244" s="44">
        <v>0</v>
      </c>
      <c r="R244" s="44">
        <v>0</v>
      </c>
    </row>
    <row r="245" spans="2:18" ht="25.5">
      <c r="B245" s="48" t="s">
        <v>112</v>
      </c>
      <c r="C245" s="44">
        <v>1</v>
      </c>
      <c r="D245" s="44">
        <v>0</v>
      </c>
      <c r="E245" s="44">
        <v>0</v>
      </c>
      <c r="F245" s="45"/>
      <c r="G245" s="49">
        <v>1</v>
      </c>
      <c r="H245" s="44">
        <v>0</v>
      </c>
      <c r="I245" s="44">
        <v>0</v>
      </c>
      <c r="J245" s="44">
        <v>0</v>
      </c>
      <c r="K245" s="44">
        <v>0</v>
      </c>
      <c r="L245" s="44">
        <v>0</v>
      </c>
      <c r="M245" s="44">
        <v>1</v>
      </c>
      <c r="N245" s="44">
        <v>0</v>
      </c>
      <c r="O245" s="44">
        <v>1</v>
      </c>
      <c r="P245" s="44">
        <v>0</v>
      </c>
      <c r="Q245" s="44">
        <v>0</v>
      </c>
      <c r="R245" s="44">
        <v>0</v>
      </c>
    </row>
    <row r="246" spans="2:18" ht="38.25">
      <c r="B246" s="48" t="s">
        <v>218</v>
      </c>
      <c r="C246" s="44">
        <v>1</v>
      </c>
      <c r="D246" s="44">
        <v>0</v>
      </c>
      <c r="E246" s="44">
        <v>0</v>
      </c>
      <c r="F246" s="45"/>
      <c r="G246" s="49">
        <v>1</v>
      </c>
      <c r="H246" s="44">
        <v>1</v>
      </c>
      <c r="I246" s="44">
        <v>0</v>
      </c>
      <c r="J246" s="44">
        <v>0</v>
      </c>
      <c r="K246" s="44">
        <v>0</v>
      </c>
      <c r="L246" s="44">
        <v>0</v>
      </c>
      <c r="M246" s="44">
        <v>0</v>
      </c>
      <c r="N246" s="44">
        <v>0</v>
      </c>
      <c r="O246" s="44">
        <v>0</v>
      </c>
      <c r="P246" s="44">
        <v>0</v>
      </c>
      <c r="Q246" s="44">
        <v>0</v>
      </c>
      <c r="R246" s="44">
        <v>0</v>
      </c>
    </row>
    <row r="247" spans="2:18" ht="12.75">
      <c r="B247" s="48" t="s">
        <v>233</v>
      </c>
      <c r="C247" s="44">
        <v>1</v>
      </c>
      <c r="D247" s="44">
        <v>0</v>
      </c>
      <c r="E247" s="44">
        <v>0</v>
      </c>
      <c r="F247" s="45"/>
      <c r="G247" s="49">
        <v>0</v>
      </c>
      <c r="H247" s="44">
        <v>0</v>
      </c>
      <c r="I247" s="44">
        <v>0</v>
      </c>
      <c r="J247" s="44">
        <v>0</v>
      </c>
      <c r="K247" s="44">
        <v>1</v>
      </c>
      <c r="L247" s="44">
        <v>0</v>
      </c>
      <c r="M247" s="44">
        <v>0</v>
      </c>
      <c r="N247" s="44">
        <v>0</v>
      </c>
      <c r="O247" s="44">
        <v>0</v>
      </c>
      <c r="P247" s="44">
        <v>0</v>
      </c>
      <c r="Q247" s="44">
        <v>0</v>
      </c>
      <c r="R247" s="44">
        <v>0</v>
      </c>
    </row>
    <row r="248" spans="2:18" ht="12.75">
      <c r="B248" s="48" t="s">
        <v>105</v>
      </c>
      <c r="C248" s="44">
        <v>1</v>
      </c>
      <c r="D248" s="44">
        <v>0</v>
      </c>
      <c r="E248" s="44">
        <v>0</v>
      </c>
      <c r="F248" s="45"/>
      <c r="G248" s="49">
        <v>1</v>
      </c>
      <c r="H248" s="44">
        <v>1</v>
      </c>
      <c r="I248" s="44">
        <v>0</v>
      </c>
      <c r="J248" s="44">
        <v>0</v>
      </c>
      <c r="K248" s="44">
        <v>0</v>
      </c>
      <c r="L248" s="44">
        <v>0</v>
      </c>
      <c r="M248" s="44">
        <v>0</v>
      </c>
      <c r="N248" s="44">
        <v>0</v>
      </c>
      <c r="O248" s="44">
        <v>0</v>
      </c>
      <c r="P248" s="44">
        <v>0</v>
      </c>
      <c r="Q248" s="44">
        <v>0</v>
      </c>
      <c r="R248" s="44">
        <v>0</v>
      </c>
    </row>
    <row r="249" spans="2:18" ht="12.75">
      <c r="B249" s="48" t="s">
        <v>94</v>
      </c>
      <c r="C249" s="44">
        <v>1</v>
      </c>
      <c r="D249" s="44">
        <v>0</v>
      </c>
      <c r="E249" s="44">
        <v>0</v>
      </c>
      <c r="F249" s="45"/>
      <c r="G249" s="49">
        <v>0</v>
      </c>
      <c r="H249" s="44">
        <v>0</v>
      </c>
      <c r="I249" s="44">
        <v>1</v>
      </c>
      <c r="J249" s="44">
        <v>0</v>
      </c>
      <c r="K249" s="44">
        <v>0</v>
      </c>
      <c r="L249" s="44">
        <v>0</v>
      </c>
      <c r="M249" s="44">
        <v>0</v>
      </c>
      <c r="N249" s="44">
        <v>0</v>
      </c>
      <c r="O249" s="44">
        <v>0</v>
      </c>
      <c r="P249" s="44">
        <v>0</v>
      </c>
      <c r="Q249" s="44">
        <v>0</v>
      </c>
      <c r="R249" s="44">
        <v>0</v>
      </c>
    </row>
    <row r="250" spans="2:18" ht="51">
      <c r="B250" s="48" t="s">
        <v>106</v>
      </c>
      <c r="C250" s="44">
        <v>1</v>
      </c>
      <c r="D250" s="44">
        <v>0</v>
      </c>
      <c r="E250" s="44">
        <v>0</v>
      </c>
      <c r="F250" s="45"/>
      <c r="G250" s="49">
        <v>0</v>
      </c>
      <c r="H250" s="44">
        <v>0</v>
      </c>
      <c r="I250" s="44">
        <v>0</v>
      </c>
      <c r="J250" s="44">
        <v>0</v>
      </c>
      <c r="K250" s="44">
        <v>0</v>
      </c>
      <c r="L250" s="44">
        <v>0</v>
      </c>
      <c r="M250" s="44">
        <v>0</v>
      </c>
      <c r="N250" s="44">
        <v>0</v>
      </c>
      <c r="O250" s="44">
        <v>0</v>
      </c>
      <c r="P250" s="44">
        <v>0</v>
      </c>
      <c r="Q250" s="44">
        <v>0</v>
      </c>
      <c r="R250" s="44">
        <v>0</v>
      </c>
    </row>
    <row r="251" spans="2:18" ht="12.75">
      <c r="B251" s="48" t="s">
        <v>186</v>
      </c>
      <c r="C251" s="44">
        <v>1</v>
      </c>
      <c r="D251" s="44">
        <v>0</v>
      </c>
      <c r="E251" s="44">
        <v>0</v>
      </c>
      <c r="F251" s="45"/>
      <c r="G251" s="49">
        <v>1</v>
      </c>
      <c r="H251" s="44">
        <v>0</v>
      </c>
      <c r="I251" s="44">
        <v>0</v>
      </c>
      <c r="J251" s="44">
        <v>0</v>
      </c>
      <c r="K251" s="44">
        <v>0</v>
      </c>
      <c r="L251" s="44">
        <v>0</v>
      </c>
      <c r="M251" s="44">
        <v>0</v>
      </c>
      <c r="N251" s="44">
        <v>0</v>
      </c>
      <c r="O251" s="44">
        <v>0</v>
      </c>
      <c r="P251" s="44">
        <v>0</v>
      </c>
      <c r="Q251" s="44">
        <v>0</v>
      </c>
      <c r="R251" s="44">
        <v>0</v>
      </c>
    </row>
    <row r="252" spans="2:18" ht="12.75">
      <c r="B252" s="48" t="s">
        <v>388</v>
      </c>
      <c r="C252" s="44">
        <v>0</v>
      </c>
      <c r="D252" s="44">
        <v>0</v>
      </c>
      <c r="E252" s="44">
        <v>1</v>
      </c>
      <c r="F252" s="45"/>
      <c r="G252" s="49">
        <v>0</v>
      </c>
      <c r="H252" s="44">
        <v>0</v>
      </c>
      <c r="I252" s="44">
        <v>0</v>
      </c>
      <c r="J252" s="44">
        <v>0</v>
      </c>
      <c r="K252" s="44">
        <v>0</v>
      </c>
      <c r="L252" s="44">
        <v>0</v>
      </c>
      <c r="M252" s="44">
        <v>0</v>
      </c>
      <c r="N252" s="44">
        <v>0</v>
      </c>
      <c r="O252" s="44">
        <v>0</v>
      </c>
      <c r="P252" s="44">
        <v>0</v>
      </c>
      <c r="Q252" s="44">
        <v>0</v>
      </c>
      <c r="R252" s="44">
        <v>0</v>
      </c>
    </row>
    <row r="253" spans="2:18" ht="12.75">
      <c r="B253" s="48" t="s">
        <v>108</v>
      </c>
      <c r="C253" s="44">
        <v>1</v>
      </c>
      <c r="D253" s="44">
        <v>0</v>
      </c>
      <c r="E253" s="44">
        <v>0</v>
      </c>
      <c r="F253" s="45"/>
      <c r="G253" s="49">
        <v>1</v>
      </c>
      <c r="H253" s="44">
        <v>0</v>
      </c>
      <c r="I253" s="44">
        <v>0</v>
      </c>
      <c r="J253" s="44">
        <v>0</v>
      </c>
      <c r="K253" s="44">
        <v>0</v>
      </c>
      <c r="L253" s="44">
        <v>0</v>
      </c>
      <c r="M253" s="44">
        <v>0</v>
      </c>
      <c r="N253" s="44">
        <v>0</v>
      </c>
      <c r="O253" s="44">
        <v>0</v>
      </c>
      <c r="P253" s="44">
        <v>0</v>
      </c>
      <c r="Q253" s="44">
        <v>0</v>
      </c>
      <c r="R253" s="44">
        <v>0</v>
      </c>
    </row>
    <row r="254" spans="2:18" ht="12.75">
      <c r="B254" s="48" t="s">
        <v>489</v>
      </c>
      <c r="C254" s="44">
        <v>0</v>
      </c>
      <c r="D254" s="44">
        <v>0</v>
      </c>
      <c r="E254" s="44">
        <v>1</v>
      </c>
      <c r="F254" s="45"/>
      <c r="G254" s="49">
        <v>0</v>
      </c>
      <c r="H254" s="44">
        <v>0</v>
      </c>
      <c r="I254" s="44">
        <v>0</v>
      </c>
      <c r="J254" s="44">
        <v>0</v>
      </c>
      <c r="K254" s="44">
        <v>0</v>
      </c>
      <c r="L254" s="44">
        <v>0</v>
      </c>
      <c r="M254" s="44">
        <v>0</v>
      </c>
      <c r="N254" s="44">
        <v>0</v>
      </c>
      <c r="O254" s="44">
        <v>0</v>
      </c>
      <c r="P254" s="44">
        <v>0</v>
      </c>
      <c r="Q254" s="44">
        <v>0</v>
      </c>
      <c r="R254" s="44">
        <v>0</v>
      </c>
    </row>
    <row r="255" spans="2:18" ht="12.75">
      <c r="B255" s="48" t="s">
        <v>151</v>
      </c>
      <c r="C255" s="44">
        <v>1</v>
      </c>
      <c r="D255" s="44">
        <v>0</v>
      </c>
      <c r="E255" s="44">
        <v>0</v>
      </c>
      <c r="F255" s="45"/>
      <c r="G255" s="49">
        <v>0</v>
      </c>
      <c r="H255" s="44">
        <v>0</v>
      </c>
      <c r="I255" s="44">
        <v>0</v>
      </c>
      <c r="J255" s="44">
        <v>0</v>
      </c>
      <c r="K255" s="44">
        <v>0</v>
      </c>
      <c r="L255" s="44">
        <v>0</v>
      </c>
      <c r="M255" s="44">
        <v>1</v>
      </c>
      <c r="N255" s="44">
        <v>0</v>
      </c>
      <c r="O255" s="44">
        <v>0</v>
      </c>
      <c r="P255" s="44">
        <v>0</v>
      </c>
      <c r="Q255" s="44">
        <v>0</v>
      </c>
      <c r="R255" s="44">
        <v>0</v>
      </c>
    </row>
    <row r="256" spans="2:18" ht="25.5">
      <c r="B256" s="48" t="s">
        <v>239</v>
      </c>
      <c r="C256" s="44">
        <v>1</v>
      </c>
      <c r="D256" s="44">
        <v>0</v>
      </c>
      <c r="E256" s="44">
        <v>0</v>
      </c>
      <c r="F256" s="45"/>
      <c r="G256" s="49">
        <v>1</v>
      </c>
      <c r="H256" s="44">
        <v>0</v>
      </c>
      <c r="I256" s="44">
        <v>0</v>
      </c>
      <c r="J256" s="44">
        <v>0</v>
      </c>
      <c r="K256" s="44">
        <v>0</v>
      </c>
      <c r="L256" s="44">
        <v>0</v>
      </c>
      <c r="M256" s="44">
        <v>0</v>
      </c>
      <c r="N256" s="44">
        <v>1</v>
      </c>
      <c r="O256" s="44">
        <v>0</v>
      </c>
      <c r="P256" s="44">
        <v>0</v>
      </c>
      <c r="Q256" s="44">
        <v>1</v>
      </c>
      <c r="R256" s="44">
        <v>0</v>
      </c>
    </row>
    <row r="257" spans="2:18" ht="12.75">
      <c r="B257" s="48" t="s">
        <v>388</v>
      </c>
      <c r="C257" s="44">
        <v>0</v>
      </c>
      <c r="D257" s="44">
        <v>0</v>
      </c>
      <c r="E257" s="44">
        <v>1</v>
      </c>
      <c r="F257" s="45"/>
      <c r="G257" s="49">
        <v>0</v>
      </c>
      <c r="H257" s="44">
        <v>0</v>
      </c>
      <c r="I257" s="44">
        <v>0</v>
      </c>
      <c r="J257" s="44">
        <v>0</v>
      </c>
      <c r="K257" s="44">
        <v>0</v>
      </c>
      <c r="L257" s="44">
        <v>0</v>
      </c>
      <c r="M257" s="44">
        <v>0</v>
      </c>
      <c r="N257" s="44">
        <v>0</v>
      </c>
      <c r="O257" s="44">
        <v>0</v>
      </c>
      <c r="P257" s="44">
        <v>0</v>
      </c>
      <c r="Q257" s="44">
        <v>0</v>
      </c>
      <c r="R257" s="44">
        <v>0</v>
      </c>
    </row>
    <row r="258" spans="2:18" ht="25.5">
      <c r="B258" s="48" t="s">
        <v>138</v>
      </c>
      <c r="C258" s="44">
        <v>1</v>
      </c>
      <c r="D258" s="44">
        <v>0</v>
      </c>
      <c r="E258" s="44">
        <v>0</v>
      </c>
      <c r="F258" s="45"/>
      <c r="G258" s="49">
        <v>0</v>
      </c>
      <c r="H258" s="44">
        <v>0</v>
      </c>
      <c r="I258" s="44">
        <v>1</v>
      </c>
      <c r="J258" s="44">
        <v>0</v>
      </c>
      <c r="K258" s="44">
        <v>0</v>
      </c>
      <c r="L258" s="44">
        <v>0</v>
      </c>
      <c r="M258" s="44">
        <v>0</v>
      </c>
      <c r="N258" s="44">
        <v>1</v>
      </c>
      <c r="O258" s="44">
        <v>0</v>
      </c>
      <c r="P258" s="44">
        <v>0</v>
      </c>
      <c r="Q258" s="44">
        <v>0</v>
      </c>
      <c r="R258" s="44">
        <v>0</v>
      </c>
    </row>
    <row r="259" spans="2:18" ht="12.75">
      <c r="B259" s="48" t="s">
        <v>388</v>
      </c>
      <c r="C259" s="44">
        <v>0</v>
      </c>
      <c r="D259" s="44">
        <v>0</v>
      </c>
      <c r="E259" s="44">
        <v>1</v>
      </c>
      <c r="F259" s="45"/>
      <c r="G259" s="49">
        <v>0</v>
      </c>
      <c r="H259" s="44">
        <v>0</v>
      </c>
      <c r="I259" s="44">
        <v>0</v>
      </c>
      <c r="J259" s="44">
        <v>0</v>
      </c>
      <c r="K259" s="44">
        <v>0</v>
      </c>
      <c r="L259" s="44">
        <v>0</v>
      </c>
      <c r="M259" s="44">
        <v>0</v>
      </c>
      <c r="N259" s="44">
        <v>0</v>
      </c>
      <c r="O259" s="44">
        <v>0</v>
      </c>
      <c r="P259" s="44">
        <v>0</v>
      </c>
      <c r="Q259" s="44">
        <v>0</v>
      </c>
      <c r="R259" s="44">
        <v>0</v>
      </c>
    </row>
    <row r="260" spans="2:18" ht="38.25">
      <c r="B260" s="48" t="s">
        <v>171</v>
      </c>
      <c r="C260" s="44">
        <v>1</v>
      </c>
      <c r="D260" s="44">
        <v>0</v>
      </c>
      <c r="E260" s="44">
        <v>0</v>
      </c>
      <c r="F260" s="45"/>
      <c r="G260" s="49">
        <v>1</v>
      </c>
      <c r="H260" s="44">
        <v>0</v>
      </c>
      <c r="I260" s="44">
        <v>0</v>
      </c>
      <c r="J260" s="44">
        <v>0</v>
      </c>
      <c r="K260" s="44">
        <v>0</v>
      </c>
      <c r="L260" s="44">
        <v>0</v>
      </c>
      <c r="M260" s="44">
        <v>1</v>
      </c>
      <c r="N260" s="44">
        <v>1</v>
      </c>
      <c r="O260" s="44">
        <v>0</v>
      </c>
      <c r="P260" s="44">
        <v>0</v>
      </c>
      <c r="Q260" s="44">
        <v>1</v>
      </c>
      <c r="R260" s="44">
        <v>1</v>
      </c>
    </row>
    <row r="261" spans="2:18" ht="12.75">
      <c r="B261" s="48" t="s">
        <v>388</v>
      </c>
      <c r="C261" s="44">
        <v>0</v>
      </c>
      <c r="D261" s="44">
        <v>0</v>
      </c>
      <c r="E261" s="44">
        <v>1</v>
      </c>
      <c r="F261" s="45"/>
      <c r="G261" s="49">
        <v>0</v>
      </c>
      <c r="H261" s="44">
        <v>0</v>
      </c>
      <c r="I261" s="44">
        <v>0</v>
      </c>
      <c r="J261" s="44">
        <v>0</v>
      </c>
      <c r="K261" s="44">
        <v>0</v>
      </c>
      <c r="L261" s="44">
        <v>0</v>
      </c>
      <c r="M261" s="44">
        <v>0</v>
      </c>
      <c r="N261" s="44">
        <v>0</v>
      </c>
      <c r="O261" s="44">
        <v>0</v>
      </c>
      <c r="P261" s="44">
        <v>0</v>
      </c>
      <c r="Q261" s="44">
        <v>0</v>
      </c>
      <c r="R261" s="44">
        <v>0</v>
      </c>
    </row>
    <row r="262" spans="2:18" ht="12.75">
      <c r="B262" s="48" t="s">
        <v>271</v>
      </c>
      <c r="C262" s="44">
        <v>1</v>
      </c>
      <c r="D262" s="44">
        <v>0</v>
      </c>
      <c r="E262" s="44">
        <v>0</v>
      </c>
      <c r="F262" s="45"/>
      <c r="G262" s="49">
        <v>0</v>
      </c>
      <c r="H262" s="44">
        <v>0</v>
      </c>
      <c r="I262" s="44">
        <v>0</v>
      </c>
      <c r="J262" s="44">
        <v>0</v>
      </c>
      <c r="K262" s="44">
        <v>0</v>
      </c>
      <c r="L262" s="44">
        <v>0</v>
      </c>
      <c r="M262" s="44">
        <v>0</v>
      </c>
      <c r="N262" s="44">
        <v>0</v>
      </c>
      <c r="O262" s="44">
        <v>0</v>
      </c>
      <c r="P262" s="44">
        <v>0</v>
      </c>
      <c r="Q262" s="44">
        <v>0</v>
      </c>
      <c r="R262" s="44">
        <v>0</v>
      </c>
    </row>
    <row r="263" spans="2:18" ht="12.75">
      <c r="B263" s="48" t="s">
        <v>388</v>
      </c>
      <c r="C263" s="44">
        <v>0</v>
      </c>
      <c r="D263" s="44">
        <v>0</v>
      </c>
      <c r="E263" s="44">
        <v>1</v>
      </c>
      <c r="F263" s="45"/>
      <c r="G263" s="49">
        <v>0</v>
      </c>
      <c r="H263" s="44">
        <v>0</v>
      </c>
      <c r="I263" s="44">
        <v>0</v>
      </c>
      <c r="J263" s="44">
        <v>0</v>
      </c>
      <c r="K263" s="44">
        <v>0</v>
      </c>
      <c r="L263" s="44">
        <v>0</v>
      </c>
      <c r="M263" s="44">
        <v>0</v>
      </c>
      <c r="N263" s="44">
        <v>0</v>
      </c>
      <c r="O263" s="44">
        <v>0</v>
      </c>
      <c r="P263" s="44">
        <v>0</v>
      </c>
      <c r="Q263" s="44">
        <v>0</v>
      </c>
      <c r="R263" s="44">
        <v>0</v>
      </c>
    </row>
    <row r="264" spans="2:18" ht="12.75">
      <c r="B264" s="48" t="s">
        <v>204</v>
      </c>
      <c r="C264" s="44">
        <v>1</v>
      </c>
      <c r="D264" s="44">
        <v>0</v>
      </c>
      <c r="E264" s="44">
        <v>0</v>
      </c>
      <c r="F264" s="45"/>
      <c r="G264" s="49">
        <v>1</v>
      </c>
      <c r="H264" s="44">
        <v>0</v>
      </c>
      <c r="I264" s="44">
        <v>0</v>
      </c>
      <c r="J264" s="44">
        <v>0</v>
      </c>
      <c r="K264" s="44">
        <v>0</v>
      </c>
      <c r="L264" s="44">
        <v>0</v>
      </c>
      <c r="M264" s="44">
        <v>1</v>
      </c>
      <c r="N264" s="44">
        <v>1</v>
      </c>
      <c r="O264" s="44">
        <v>0</v>
      </c>
      <c r="P264" s="44">
        <v>0</v>
      </c>
      <c r="Q264" s="44">
        <v>0</v>
      </c>
      <c r="R264" s="44">
        <v>0</v>
      </c>
    </row>
    <row r="265" spans="2:18" ht="25.5">
      <c r="B265" s="48" t="s">
        <v>238</v>
      </c>
      <c r="C265" s="44">
        <v>1</v>
      </c>
      <c r="D265" s="44">
        <v>0</v>
      </c>
      <c r="E265" s="44">
        <v>0</v>
      </c>
      <c r="F265" s="45"/>
      <c r="G265" s="49">
        <v>0</v>
      </c>
      <c r="H265" s="44">
        <v>0</v>
      </c>
      <c r="I265" s="44">
        <v>0</v>
      </c>
      <c r="J265" s="44">
        <v>0</v>
      </c>
      <c r="K265" s="44">
        <v>0</v>
      </c>
      <c r="L265" s="44">
        <v>0</v>
      </c>
      <c r="M265" s="44">
        <v>0</v>
      </c>
      <c r="N265" s="44">
        <v>0</v>
      </c>
      <c r="O265" s="44">
        <v>0</v>
      </c>
      <c r="P265" s="44">
        <v>0</v>
      </c>
      <c r="Q265" s="44">
        <v>0</v>
      </c>
      <c r="R265" s="44">
        <v>0</v>
      </c>
    </row>
    <row r="266" spans="2:18" ht="12.75">
      <c r="B266" s="48" t="s">
        <v>81</v>
      </c>
      <c r="C266" s="44">
        <v>0</v>
      </c>
      <c r="D266" s="44">
        <v>1</v>
      </c>
      <c r="E266" s="44">
        <v>0</v>
      </c>
      <c r="F266" s="45"/>
      <c r="G266" s="49">
        <v>0</v>
      </c>
      <c r="H266" s="44">
        <v>0</v>
      </c>
      <c r="I266" s="44">
        <v>0</v>
      </c>
      <c r="J266" s="44">
        <v>0</v>
      </c>
      <c r="K266" s="44">
        <v>0</v>
      </c>
      <c r="L266" s="44">
        <v>0</v>
      </c>
      <c r="M266" s="44">
        <v>0</v>
      </c>
      <c r="N266" s="44">
        <v>0</v>
      </c>
      <c r="O266" s="44">
        <v>0</v>
      </c>
      <c r="P266" s="44">
        <v>0</v>
      </c>
      <c r="Q266" s="44">
        <v>0</v>
      </c>
      <c r="R266" s="44">
        <v>0</v>
      </c>
    </row>
    <row r="267" spans="2:18" ht="12.75">
      <c r="B267" s="48" t="s">
        <v>388</v>
      </c>
      <c r="C267" s="44">
        <v>0</v>
      </c>
      <c r="D267" s="44">
        <v>0</v>
      </c>
      <c r="E267" s="44">
        <v>1</v>
      </c>
      <c r="F267" s="45"/>
      <c r="G267" s="49">
        <v>0</v>
      </c>
      <c r="H267" s="44">
        <v>0</v>
      </c>
      <c r="I267" s="44">
        <v>0</v>
      </c>
      <c r="J267" s="44">
        <v>0</v>
      </c>
      <c r="K267" s="44">
        <v>0</v>
      </c>
      <c r="L267" s="44">
        <v>0</v>
      </c>
      <c r="M267" s="44">
        <v>0</v>
      </c>
      <c r="N267" s="44">
        <v>0</v>
      </c>
      <c r="O267" s="44">
        <v>0</v>
      </c>
      <c r="P267" s="44">
        <v>0</v>
      </c>
      <c r="Q267" s="44">
        <v>0</v>
      </c>
      <c r="R267" s="44">
        <v>0</v>
      </c>
    </row>
    <row r="268" spans="2:18" ht="12.75">
      <c r="B268" s="48" t="s">
        <v>388</v>
      </c>
      <c r="C268" s="44">
        <v>0</v>
      </c>
      <c r="D268" s="44">
        <v>0</v>
      </c>
      <c r="E268" s="44">
        <v>1</v>
      </c>
      <c r="F268" s="45"/>
      <c r="G268" s="49">
        <v>0</v>
      </c>
      <c r="H268" s="44">
        <v>0</v>
      </c>
      <c r="I268" s="44">
        <v>0</v>
      </c>
      <c r="J268" s="44">
        <v>0</v>
      </c>
      <c r="K268" s="44">
        <v>0</v>
      </c>
      <c r="L268" s="44">
        <v>0</v>
      </c>
      <c r="M268" s="44">
        <v>0</v>
      </c>
      <c r="N268" s="44">
        <v>0</v>
      </c>
      <c r="O268" s="44">
        <v>0</v>
      </c>
      <c r="P268" s="44">
        <v>0</v>
      </c>
      <c r="Q268" s="44">
        <v>0</v>
      </c>
      <c r="R268" s="44">
        <v>0</v>
      </c>
    </row>
    <row r="269" spans="2:18" ht="51">
      <c r="B269" s="48" t="s">
        <v>130</v>
      </c>
      <c r="C269" s="44">
        <v>1</v>
      </c>
      <c r="D269" s="44">
        <v>0</v>
      </c>
      <c r="E269" s="44">
        <v>0</v>
      </c>
      <c r="F269" s="45"/>
      <c r="G269" s="49">
        <v>1</v>
      </c>
      <c r="H269" s="44">
        <v>0</v>
      </c>
      <c r="I269" s="44">
        <v>0</v>
      </c>
      <c r="J269" s="44">
        <v>0</v>
      </c>
      <c r="K269" s="44">
        <v>0</v>
      </c>
      <c r="L269" s="44">
        <v>0</v>
      </c>
      <c r="M269" s="44">
        <v>1</v>
      </c>
      <c r="N269" s="44">
        <v>0</v>
      </c>
      <c r="O269" s="44">
        <v>0</v>
      </c>
      <c r="P269" s="44">
        <v>0</v>
      </c>
      <c r="Q269" s="44">
        <v>1</v>
      </c>
      <c r="R269" s="44">
        <v>0</v>
      </c>
    </row>
    <row r="270" spans="2:18" ht="12.75">
      <c r="B270" s="48" t="s">
        <v>81</v>
      </c>
      <c r="C270" s="44">
        <v>0</v>
      </c>
      <c r="D270" s="44">
        <v>1</v>
      </c>
      <c r="E270" s="44">
        <v>0</v>
      </c>
      <c r="F270" s="45"/>
      <c r="G270" s="49">
        <v>0</v>
      </c>
      <c r="H270" s="44">
        <v>0</v>
      </c>
      <c r="I270" s="44">
        <v>0</v>
      </c>
      <c r="J270" s="44">
        <v>0</v>
      </c>
      <c r="K270" s="44">
        <v>0</v>
      </c>
      <c r="L270" s="44">
        <v>0</v>
      </c>
      <c r="M270" s="44">
        <v>0</v>
      </c>
      <c r="N270" s="44">
        <v>0</v>
      </c>
      <c r="O270" s="44">
        <v>0</v>
      </c>
      <c r="P270" s="44">
        <v>0</v>
      </c>
      <c r="Q270" s="44">
        <v>0</v>
      </c>
      <c r="R270" s="44">
        <v>0</v>
      </c>
    </row>
    <row r="271" spans="2:18" ht="51">
      <c r="B271" s="48" t="s">
        <v>152</v>
      </c>
      <c r="C271" s="44">
        <v>1</v>
      </c>
      <c r="D271" s="44">
        <v>0</v>
      </c>
      <c r="E271" s="44">
        <v>0</v>
      </c>
      <c r="F271" s="45"/>
      <c r="G271" s="49">
        <v>1</v>
      </c>
      <c r="H271" s="44">
        <v>0</v>
      </c>
      <c r="I271" s="44">
        <v>0</v>
      </c>
      <c r="J271" s="44">
        <v>0</v>
      </c>
      <c r="K271" s="44">
        <v>1</v>
      </c>
      <c r="L271" s="44">
        <v>0</v>
      </c>
      <c r="M271" s="44">
        <v>0</v>
      </c>
      <c r="N271" s="44">
        <v>0</v>
      </c>
      <c r="O271" s="44">
        <v>0</v>
      </c>
      <c r="P271" s="44">
        <v>0</v>
      </c>
      <c r="Q271" s="44">
        <v>0</v>
      </c>
      <c r="R271" s="44">
        <v>0</v>
      </c>
    </row>
    <row r="272" spans="2:18" ht="12.75">
      <c r="B272" s="48" t="s">
        <v>179</v>
      </c>
      <c r="C272" s="44">
        <v>1</v>
      </c>
      <c r="D272" s="44">
        <v>0</v>
      </c>
      <c r="E272" s="44">
        <v>0</v>
      </c>
      <c r="F272" s="45"/>
      <c r="G272" s="49">
        <v>1</v>
      </c>
      <c r="H272" s="44">
        <v>0</v>
      </c>
      <c r="I272" s="44">
        <v>0</v>
      </c>
      <c r="J272" s="44">
        <v>0</v>
      </c>
      <c r="K272" s="44">
        <v>0</v>
      </c>
      <c r="L272" s="44">
        <v>0</v>
      </c>
      <c r="M272" s="44">
        <v>1</v>
      </c>
      <c r="N272" s="44">
        <v>0</v>
      </c>
      <c r="O272" s="44">
        <v>0</v>
      </c>
      <c r="P272" s="44">
        <v>0</v>
      </c>
      <c r="Q272" s="44">
        <v>0</v>
      </c>
      <c r="R272" s="44">
        <v>0</v>
      </c>
    </row>
    <row r="273" spans="2:18" ht="12.75">
      <c r="B273" s="48" t="s">
        <v>262</v>
      </c>
      <c r="C273" s="44">
        <v>1</v>
      </c>
      <c r="D273" s="44">
        <v>0</v>
      </c>
      <c r="E273" s="44">
        <v>0</v>
      </c>
      <c r="F273" s="45"/>
      <c r="G273" s="49">
        <v>0</v>
      </c>
      <c r="H273" s="44">
        <v>0</v>
      </c>
      <c r="I273" s="44">
        <v>1</v>
      </c>
      <c r="J273" s="44">
        <v>0</v>
      </c>
      <c r="K273" s="44">
        <v>0</v>
      </c>
      <c r="L273" s="44">
        <v>0</v>
      </c>
      <c r="M273" s="44">
        <v>0</v>
      </c>
      <c r="N273" s="44">
        <v>0</v>
      </c>
      <c r="O273" s="44">
        <v>0</v>
      </c>
      <c r="P273" s="44">
        <v>0</v>
      </c>
      <c r="Q273" s="44">
        <v>0</v>
      </c>
      <c r="R273" s="44">
        <v>0</v>
      </c>
    </row>
    <row r="274" spans="2:18" ht="12.75">
      <c r="B274" s="48" t="s">
        <v>90</v>
      </c>
      <c r="C274" s="44">
        <v>1</v>
      </c>
      <c r="D274" s="44">
        <v>0</v>
      </c>
      <c r="E274" s="44">
        <v>0</v>
      </c>
      <c r="F274" s="45"/>
      <c r="G274" s="49">
        <v>1</v>
      </c>
      <c r="H274" s="44">
        <v>0</v>
      </c>
      <c r="I274" s="44">
        <v>0</v>
      </c>
      <c r="J274" s="44">
        <v>0</v>
      </c>
      <c r="K274" s="44">
        <v>0</v>
      </c>
      <c r="L274" s="44">
        <v>0</v>
      </c>
      <c r="M274" s="44">
        <v>0</v>
      </c>
      <c r="N274" s="44">
        <v>0</v>
      </c>
      <c r="O274" s="44">
        <v>0</v>
      </c>
      <c r="P274" s="44">
        <v>0</v>
      </c>
      <c r="Q274" s="44">
        <v>0</v>
      </c>
      <c r="R274" s="44">
        <v>0</v>
      </c>
    </row>
    <row r="275" spans="2:18" ht="12.75">
      <c r="B275" s="48" t="s">
        <v>300</v>
      </c>
      <c r="C275" s="44">
        <v>1</v>
      </c>
      <c r="D275" s="44">
        <v>0</v>
      </c>
      <c r="E275" s="44">
        <v>0</v>
      </c>
      <c r="F275" s="45"/>
      <c r="G275" s="49">
        <v>1</v>
      </c>
      <c r="H275" s="44">
        <v>0</v>
      </c>
      <c r="I275" s="44">
        <v>0</v>
      </c>
      <c r="J275" s="44">
        <v>0</v>
      </c>
      <c r="K275" s="44">
        <v>0</v>
      </c>
      <c r="L275" s="44">
        <v>0</v>
      </c>
      <c r="M275" s="44">
        <v>0</v>
      </c>
      <c r="N275" s="44">
        <v>0</v>
      </c>
      <c r="O275" s="44">
        <v>0</v>
      </c>
      <c r="P275" s="44">
        <v>0</v>
      </c>
      <c r="Q275" s="44">
        <v>0</v>
      </c>
      <c r="R275" s="44">
        <v>0</v>
      </c>
    </row>
    <row r="276" spans="2:18" ht="12.75">
      <c r="B276" s="48" t="s">
        <v>388</v>
      </c>
      <c r="C276" s="44">
        <v>0</v>
      </c>
      <c r="D276" s="44">
        <v>0</v>
      </c>
      <c r="E276" s="44">
        <v>1</v>
      </c>
      <c r="F276" s="45"/>
      <c r="G276" s="49">
        <v>0</v>
      </c>
      <c r="H276" s="44">
        <v>0</v>
      </c>
      <c r="I276" s="44">
        <v>0</v>
      </c>
      <c r="J276" s="44">
        <v>0</v>
      </c>
      <c r="K276" s="44">
        <v>0</v>
      </c>
      <c r="L276" s="44">
        <v>0</v>
      </c>
      <c r="M276" s="44">
        <v>0</v>
      </c>
      <c r="N276" s="44">
        <v>0</v>
      </c>
      <c r="O276" s="44">
        <v>0</v>
      </c>
      <c r="P276" s="44">
        <v>0</v>
      </c>
      <c r="Q276" s="44">
        <v>0</v>
      </c>
      <c r="R276" s="44">
        <v>0</v>
      </c>
    </row>
    <row r="277" spans="2:18" ht="12.75">
      <c r="B277" s="48" t="s">
        <v>388</v>
      </c>
      <c r="C277" s="44">
        <v>0</v>
      </c>
      <c r="D277" s="44">
        <v>0</v>
      </c>
      <c r="E277" s="44">
        <v>1</v>
      </c>
      <c r="F277" s="45"/>
      <c r="G277" s="49">
        <v>0</v>
      </c>
      <c r="H277" s="44">
        <v>0</v>
      </c>
      <c r="I277" s="44">
        <v>0</v>
      </c>
      <c r="J277" s="44">
        <v>0</v>
      </c>
      <c r="K277" s="44">
        <v>0</v>
      </c>
      <c r="L277" s="44">
        <v>0</v>
      </c>
      <c r="M277" s="44">
        <v>0</v>
      </c>
      <c r="N277" s="44">
        <v>0</v>
      </c>
      <c r="O277" s="44">
        <v>0</v>
      </c>
      <c r="P277" s="44">
        <v>0</v>
      </c>
      <c r="Q277" s="44">
        <v>0</v>
      </c>
      <c r="R277" s="44">
        <v>0</v>
      </c>
    </row>
    <row r="278" spans="2:18" ht="25.5">
      <c r="B278" s="48" t="s">
        <v>267</v>
      </c>
      <c r="C278" s="44">
        <v>1</v>
      </c>
      <c r="D278" s="44">
        <v>0</v>
      </c>
      <c r="E278" s="44">
        <v>0</v>
      </c>
      <c r="F278" s="45"/>
      <c r="G278" s="49">
        <v>1</v>
      </c>
      <c r="H278" s="44">
        <v>0</v>
      </c>
      <c r="I278" s="44">
        <v>1</v>
      </c>
      <c r="J278" s="44">
        <v>0</v>
      </c>
      <c r="K278" s="44">
        <v>1</v>
      </c>
      <c r="L278" s="44">
        <v>0</v>
      </c>
      <c r="M278" s="44">
        <v>0</v>
      </c>
      <c r="N278" s="44">
        <v>0</v>
      </c>
      <c r="O278" s="44">
        <v>0</v>
      </c>
      <c r="P278" s="44">
        <v>0</v>
      </c>
      <c r="Q278" s="44">
        <v>0</v>
      </c>
      <c r="R278" s="44">
        <v>0</v>
      </c>
    </row>
    <row r="279" spans="2:18" ht="12.75">
      <c r="B279" s="48" t="s">
        <v>388</v>
      </c>
      <c r="C279" s="44">
        <v>0</v>
      </c>
      <c r="D279" s="44">
        <v>0</v>
      </c>
      <c r="E279" s="44">
        <v>1</v>
      </c>
      <c r="F279" s="45"/>
      <c r="G279" s="49">
        <v>0</v>
      </c>
      <c r="H279" s="44">
        <v>0</v>
      </c>
      <c r="I279" s="44">
        <v>0</v>
      </c>
      <c r="J279" s="44">
        <v>0</v>
      </c>
      <c r="K279" s="44">
        <v>0</v>
      </c>
      <c r="L279" s="44">
        <v>0</v>
      </c>
      <c r="M279" s="44">
        <v>0</v>
      </c>
      <c r="N279" s="44">
        <v>0</v>
      </c>
      <c r="O279" s="44">
        <v>0</v>
      </c>
      <c r="P279" s="44">
        <v>0</v>
      </c>
      <c r="Q279" s="44">
        <v>0</v>
      </c>
      <c r="R279" s="44">
        <v>0</v>
      </c>
    </row>
    <row r="280" spans="2:18" ht="12.75">
      <c r="B280" s="48" t="s">
        <v>79</v>
      </c>
      <c r="C280" s="44">
        <v>0</v>
      </c>
      <c r="D280" s="44">
        <v>1</v>
      </c>
      <c r="E280" s="44">
        <v>0</v>
      </c>
      <c r="F280" s="45"/>
      <c r="G280" s="49">
        <v>0</v>
      </c>
      <c r="H280" s="44">
        <v>0</v>
      </c>
      <c r="I280" s="44">
        <v>0</v>
      </c>
      <c r="J280" s="44">
        <v>0</v>
      </c>
      <c r="K280" s="44">
        <v>0</v>
      </c>
      <c r="L280" s="44">
        <v>0</v>
      </c>
      <c r="M280" s="44">
        <v>0</v>
      </c>
      <c r="N280" s="44">
        <v>0</v>
      </c>
      <c r="O280" s="44">
        <v>0</v>
      </c>
      <c r="P280" s="44">
        <v>0</v>
      </c>
      <c r="Q280" s="44">
        <v>0</v>
      </c>
      <c r="R280" s="44">
        <v>0</v>
      </c>
    </row>
    <row r="281" spans="2:18" ht="12.75">
      <c r="B281" s="48" t="s">
        <v>170</v>
      </c>
      <c r="C281" s="44">
        <v>1</v>
      </c>
      <c r="D281" s="44">
        <v>0</v>
      </c>
      <c r="E281" s="44">
        <v>0</v>
      </c>
      <c r="F281" s="45"/>
      <c r="G281" s="49">
        <v>1</v>
      </c>
      <c r="H281" s="44">
        <v>1</v>
      </c>
      <c r="I281" s="44">
        <v>0</v>
      </c>
      <c r="J281" s="44">
        <v>0</v>
      </c>
      <c r="K281" s="44">
        <v>0</v>
      </c>
      <c r="L281" s="44">
        <v>0</v>
      </c>
      <c r="M281" s="44">
        <v>0</v>
      </c>
      <c r="N281" s="44">
        <v>0</v>
      </c>
      <c r="O281" s="44">
        <v>0</v>
      </c>
      <c r="P281" s="44">
        <v>0</v>
      </c>
      <c r="Q281" s="44">
        <v>0</v>
      </c>
      <c r="R281" s="44">
        <v>0</v>
      </c>
    </row>
    <row r="282" spans="2:18" ht="12.75">
      <c r="B282" s="48" t="s">
        <v>388</v>
      </c>
      <c r="C282" s="44">
        <v>0</v>
      </c>
      <c r="D282" s="44">
        <v>0</v>
      </c>
      <c r="E282" s="44">
        <v>1</v>
      </c>
      <c r="F282" s="45"/>
      <c r="G282" s="49">
        <v>0</v>
      </c>
      <c r="H282" s="44">
        <v>0</v>
      </c>
      <c r="I282" s="44">
        <v>0</v>
      </c>
      <c r="J282" s="44">
        <v>0</v>
      </c>
      <c r="K282" s="44">
        <v>0</v>
      </c>
      <c r="L282" s="44">
        <v>0</v>
      </c>
      <c r="M282" s="44">
        <v>0</v>
      </c>
      <c r="N282" s="44">
        <v>0</v>
      </c>
      <c r="O282" s="44">
        <v>0</v>
      </c>
      <c r="P282" s="44">
        <v>0</v>
      </c>
      <c r="Q282" s="44">
        <v>0</v>
      </c>
      <c r="R282" s="44">
        <v>0</v>
      </c>
    </row>
    <row r="283" spans="2:18" ht="12.75">
      <c r="B283" s="48" t="s">
        <v>388</v>
      </c>
      <c r="C283" s="44">
        <v>0</v>
      </c>
      <c r="D283" s="44">
        <v>0</v>
      </c>
      <c r="E283" s="44">
        <v>1</v>
      </c>
      <c r="F283" s="45"/>
      <c r="G283" s="49">
        <v>0</v>
      </c>
      <c r="H283" s="44">
        <v>0</v>
      </c>
      <c r="I283" s="44">
        <v>0</v>
      </c>
      <c r="J283" s="44">
        <v>0</v>
      </c>
      <c r="K283" s="44">
        <v>0</v>
      </c>
      <c r="L283" s="44">
        <v>0</v>
      </c>
      <c r="M283" s="44">
        <v>0</v>
      </c>
      <c r="N283" s="44">
        <v>0</v>
      </c>
      <c r="O283" s="44">
        <v>0</v>
      </c>
      <c r="P283" s="44">
        <v>0</v>
      </c>
      <c r="Q283" s="44">
        <v>0</v>
      </c>
      <c r="R283" s="44">
        <v>0</v>
      </c>
    </row>
    <row r="284" spans="2:18" ht="12.75">
      <c r="B284" s="48" t="s">
        <v>388</v>
      </c>
      <c r="C284" s="44">
        <v>0</v>
      </c>
      <c r="D284" s="44">
        <v>0</v>
      </c>
      <c r="E284" s="44">
        <v>1</v>
      </c>
      <c r="F284" s="45"/>
      <c r="G284" s="49">
        <v>0</v>
      </c>
      <c r="H284" s="44">
        <v>0</v>
      </c>
      <c r="I284" s="44">
        <v>0</v>
      </c>
      <c r="J284" s="44">
        <v>0</v>
      </c>
      <c r="K284" s="44">
        <v>0</v>
      </c>
      <c r="L284" s="44">
        <v>0</v>
      </c>
      <c r="M284" s="44">
        <v>0</v>
      </c>
      <c r="N284" s="44">
        <v>0</v>
      </c>
      <c r="O284" s="44">
        <v>0</v>
      </c>
      <c r="P284" s="44">
        <v>0</v>
      </c>
      <c r="Q284" s="44">
        <v>0</v>
      </c>
      <c r="R284" s="44">
        <v>0</v>
      </c>
    </row>
    <row r="285" spans="2:18" ht="12.75">
      <c r="B285" s="48" t="s">
        <v>136</v>
      </c>
      <c r="C285" s="44">
        <v>1</v>
      </c>
      <c r="D285" s="44">
        <v>0</v>
      </c>
      <c r="E285" s="44">
        <v>0</v>
      </c>
      <c r="F285" s="45"/>
      <c r="G285" s="49">
        <v>1</v>
      </c>
      <c r="H285" s="44">
        <v>0</v>
      </c>
      <c r="I285" s="44">
        <v>0</v>
      </c>
      <c r="J285" s="44">
        <v>0</v>
      </c>
      <c r="K285" s="44">
        <v>0</v>
      </c>
      <c r="L285" s="44">
        <v>0</v>
      </c>
      <c r="M285" s="44">
        <v>0</v>
      </c>
      <c r="N285" s="44">
        <v>1</v>
      </c>
      <c r="O285" s="44">
        <v>0</v>
      </c>
      <c r="P285" s="44">
        <v>0</v>
      </c>
      <c r="Q285" s="44">
        <v>0</v>
      </c>
      <c r="R285" s="44">
        <v>0</v>
      </c>
    </row>
    <row r="286" spans="2:18" ht="12.75">
      <c r="B286" s="48" t="s">
        <v>175</v>
      </c>
      <c r="C286" s="44">
        <v>0</v>
      </c>
      <c r="D286" s="44">
        <v>1</v>
      </c>
      <c r="E286" s="44">
        <v>0</v>
      </c>
      <c r="F286" s="45"/>
      <c r="G286" s="49">
        <v>0</v>
      </c>
      <c r="H286" s="44">
        <v>0</v>
      </c>
      <c r="I286" s="44">
        <v>0</v>
      </c>
      <c r="J286" s="44">
        <v>0</v>
      </c>
      <c r="K286" s="44">
        <v>0</v>
      </c>
      <c r="L286" s="44">
        <v>0</v>
      </c>
      <c r="M286" s="44">
        <v>0</v>
      </c>
      <c r="N286" s="44">
        <v>0</v>
      </c>
      <c r="O286" s="44">
        <v>0</v>
      </c>
      <c r="P286" s="44">
        <v>0</v>
      </c>
      <c r="Q286" s="44">
        <v>0</v>
      </c>
      <c r="R286" s="44">
        <v>0</v>
      </c>
    </row>
    <row r="287" spans="2:18" ht="12.75">
      <c r="B287" s="48" t="s">
        <v>224</v>
      </c>
      <c r="C287" s="44">
        <v>1</v>
      </c>
      <c r="D287" s="44">
        <v>0</v>
      </c>
      <c r="E287" s="44">
        <v>0</v>
      </c>
      <c r="F287" s="45"/>
      <c r="G287" s="49">
        <v>0</v>
      </c>
      <c r="H287" s="44">
        <v>0</v>
      </c>
      <c r="I287" s="44">
        <v>0</v>
      </c>
      <c r="J287" s="44">
        <v>0</v>
      </c>
      <c r="K287" s="44">
        <v>0</v>
      </c>
      <c r="L287" s="44">
        <v>0</v>
      </c>
      <c r="M287" s="44">
        <v>0</v>
      </c>
      <c r="N287" s="44">
        <v>0</v>
      </c>
      <c r="O287" s="44">
        <v>0</v>
      </c>
      <c r="P287" s="44">
        <v>0</v>
      </c>
      <c r="Q287" s="44">
        <v>0</v>
      </c>
      <c r="R287" s="44">
        <v>0</v>
      </c>
    </row>
    <row r="288" spans="2:18" ht="38.25">
      <c r="B288" s="48" t="s">
        <v>166</v>
      </c>
      <c r="C288" s="44">
        <v>1</v>
      </c>
      <c r="D288" s="44">
        <v>0</v>
      </c>
      <c r="E288" s="44">
        <v>0</v>
      </c>
      <c r="F288" s="45"/>
      <c r="G288" s="49">
        <v>1</v>
      </c>
      <c r="H288" s="44">
        <v>1</v>
      </c>
      <c r="I288" s="44">
        <v>1</v>
      </c>
      <c r="J288" s="44">
        <v>0</v>
      </c>
      <c r="K288" s="44">
        <v>0</v>
      </c>
      <c r="L288" s="44">
        <v>0</v>
      </c>
      <c r="M288" s="44">
        <v>0</v>
      </c>
      <c r="N288" s="44">
        <v>0</v>
      </c>
      <c r="O288" s="44">
        <v>0</v>
      </c>
      <c r="P288" s="44">
        <v>1</v>
      </c>
      <c r="Q288" s="44">
        <v>0</v>
      </c>
      <c r="R288" s="44">
        <v>0</v>
      </c>
    </row>
    <row r="289" spans="2:18" ht="12.75">
      <c r="B289" s="48" t="s">
        <v>100</v>
      </c>
      <c r="C289" s="44">
        <v>1</v>
      </c>
      <c r="D289" s="44">
        <v>0</v>
      </c>
      <c r="E289" s="44">
        <v>0</v>
      </c>
      <c r="F289" s="45"/>
      <c r="G289" s="49">
        <v>0</v>
      </c>
      <c r="H289" s="44">
        <v>0</v>
      </c>
      <c r="I289" s="44">
        <v>1</v>
      </c>
      <c r="J289" s="44">
        <v>0</v>
      </c>
      <c r="K289" s="44">
        <v>0</v>
      </c>
      <c r="L289" s="44">
        <v>0</v>
      </c>
      <c r="M289" s="44">
        <v>0</v>
      </c>
      <c r="N289" s="44">
        <v>0</v>
      </c>
      <c r="O289" s="44">
        <v>0</v>
      </c>
      <c r="P289" s="44">
        <v>0</v>
      </c>
      <c r="Q289" s="44">
        <v>0</v>
      </c>
      <c r="R289" s="44">
        <v>0</v>
      </c>
    </row>
    <row r="290" spans="2:18" ht="12.75">
      <c r="B290" s="48" t="s">
        <v>79</v>
      </c>
      <c r="C290" s="44">
        <v>0</v>
      </c>
      <c r="D290" s="44">
        <v>1</v>
      </c>
      <c r="E290" s="44">
        <v>0</v>
      </c>
      <c r="F290" s="45"/>
      <c r="G290" s="49">
        <v>0</v>
      </c>
      <c r="H290" s="44">
        <v>0</v>
      </c>
      <c r="I290" s="44">
        <v>0</v>
      </c>
      <c r="J290" s="44">
        <v>0</v>
      </c>
      <c r="K290" s="44">
        <v>0</v>
      </c>
      <c r="L290" s="44">
        <v>0</v>
      </c>
      <c r="M290" s="44">
        <v>0</v>
      </c>
      <c r="N290" s="44">
        <v>0</v>
      </c>
      <c r="O290" s="44">
        <v>0</v>
      </c>
      <c r="P290" s="44">
        <v>0</v>
      </c>
      <c r="Q290" s="44">
        <v>0</v>
      </c>
      <c r="R290" s="44">
        <v>0</v>
      </c>
    </row>
    <row r="291" spans="2:18" ht="12.75">
      <c r="B291" s="48" t="s">
        <v>234</v>
      </c>
      <c r="C291" s="44">
        <v>1</v>
      </c>
      <c r="D291" s="44">
        <v>0</v>
      </c>
      <c r="E291" s="44">
        <v>0</v>
      </c>
      <c r="F291" s="45"/>
      <c r="G291" s="49">
        <v>1</v>
      </c>
      <c r="H291" s="44">
        <v>0</v>
      </c>
      <c r="I291" s="44">
        <v>1</v>
      </c>
      <c r="J291" s="44">
        <v>0</v>
      </c>
      <c r="K291" s="44">
        <v>0</v>
      </c>
      <c r="L291" s="44">
        <v>0</v>
      </c>
      <c r="M291" s="44">
        <v>0</v>
      </c>
      <c r="N291" s="44">
        <v>0</v>
      </c>
      <c r="O291" s="44">
        <v>0</v>
      </c>
      <c r="P291" s="44">
        <v>0</v>
      </c>
      <c r="Q291" s="44">
        <v>0</v>
      </c>
      <c r="R291" s="44">
        <v>0</v>
      </c>
    </row>
    <row r="292" spans="2:18" ht="12.75">
      <c r="B292" s="48" t="s">
        <v>388</v>
      </c>
      <c r="C292" s="44">
        <v>0</v>
      </c>
      <c r="D292" s="44">
        <v>0</v>
      </c>
      <c r="E292" s="44">
        <v>1</v>
      </c>
      <c r="F292" s="45"/>
      <c r="G292" s="49">
        <v>0</v>
      </c>
      <c r="H292" s="44">
        <v>0</v>
      </c>
      <c r="I292" s="44">
        <v>0</v>
      </c>
      <c r="J292" s="44">
        <v>0</v>
      </c>
      <c r="K292" s="44">
        <v>0</v>
      </c>
      <c r="L292" s="44">
        <v>0</v>
      </c>
      <c r="M292" s="44">
        <v>0</v>
      </c>
      <c r="N292" s="44">
        <v>0</v>
      </c>
      <c r="O292" s="44">
        <v>0</v>
      </c>
      <c r="P292" s="44">
        <v>0</v>
      </c>
      <c r="Q292" s="44">
        <v>0</v>
      </c>
      <c r="R292" s="44">
        <v>0</v>
      </c>
    </row>
    <row r="293" spans="2:18" ht="12.75">
      <c r="B293" s="48" t="s">
        <v>81</v>
      </c>
      <c r="C293" s="44">
        <v>0</v>
      </c>
      <c r="D293" s="44">
        <v>1</v>
      </c>
      <c r="E293" s="44">
        <v>0</v>
      </c>
      <c r="F293" s="45"/>
      <c r="G293" s="49">
        <v>0</v>
      </c>
      <c r="H293" s="44">
        <v>0</v>
      </c>
      <c r="I293" s="44">
        <v>0</v>
      </c>
      <c r="J293" s="44">
        <v>0</v>
      </c>
      <c r="K293" s="44">
        <v>0</v>
      </c>
      <c r="L293" s="44">
        <v>0</v>
      </c>
      <c r="M293" s="44">
        <v>0</v>
      </c>
      <c r="N293" s="44">
        <v>0</v>
      </c>
      <c r="O293" s="44">
        <v>0</v>
      </c>
      <c r="P293" s="44">
        <v>0</v>
      </c>
      <c r="Q293" s="44">
        <v>0</v>
      </c>
      <c r="R293" s="44">
        <v>0</v>
      </c>
    </row>
    <row r="294" spans="2:18" ht="12.75">
      <c r="B294" s="48" t="s">
        <v>174</v>
      </c>
      <c r="C294" s="44">
        <v>0</v>
      </c>
      <c r="D294" s="44">
        <v>1</v>
      </c>
      <c r="E294" s="44">
        <v>0</v>
      </c>
      <c r="F294" s="45"/>
      <c r="G294" s="49">
        <v>0</v>
      </c>
      <c r="H294" s="44">
        <v>0</v>
      </c>
      <c r="I294" s="44">
        <v>0</v>
      </c>
      <c r="J294" s="44">
        <v>0</v>
      </c>
      <c r="K294" s="44">
        <v>0</v>
      </c>
      <c r="L294" s="44">
        <v>0</v>
      </c>
      <c r="M294" s="44">
        <v>0</v>
      </c>
      <c r="N294" s="44">
        <v>0</v>
      </c>
      <c r="O294" s="44">
        <v>0</v>
      </c>
      <c r="P294" s="44">
        <v>0</v>
      </c>
      <c r="Q294" s="44">
        <v>0</v>
      </c>
      <c r="R294" s="44">
        <v>0</v>
      </c>
    </row>
    <row r="295" spans="2:18" ht="12.75">
      <c r="B295" s="48" t="s">
        <v>107</v>
      </c>
      <c r="C295" s="44">
        <v>1</v>
      </c>
      <c r="D295" s="44">
        <v>0</v>
      </c>
      <c r="E295" s="44">
        <v>0</v>
      </c>
      <c r="F295" s="45"/>
      <c r="G295" s="49">
        <v>1</v>
      </c>
      <c r="H295" s="44">
        <v>0</v>
      </c>
      <c r="I295" s="44">
        <v>0</v>
      </c>
      <c r="J295" s="44">
        <v>0</v>
      </c>
      <c r="K295" s="44">
        <v>0</v>
      </c>
      <c r="L295" s="44">
        <v>0</v>
      </c>
      <c r="M295" s="44">
        <v>0</v>
      </c>
      <c r="N295" s="44">
        <v>0</v>
      </c>
      <c r="O295" s="44">
        <v>0</v>
      </c>
      <c r="P295" s="44">
        <v>0</v>
      </c>
      <c r="Q295" s="44">
        <v>0</v>
      </c>
      <c r="R295" s="44">
        <v>0</v>
      </c>
    </row>
    <row r="296" spans="2:18" ht="25.5">
      <c r="B296" s="48" t="s">
        <v>158</v>
      </c>
      <c r="C296" s="44">
        <v>1</v>
      </c>
      <c r="D296" s="44">
        <v>0</v>
      </c>
      <c r="E296" s="44">
        <v>0</v>
      </c>
      <c r="F296" s="45"/>
      <c r="G296" s="49">
        <v>1</v>
      </c>
      <c r="H296" s="44">
        <v>0</v>
      </c>
      <c r="I296" s="44">
        <v>0</v>
      </c>
      <c r="J296" s="44">
        <v>0</v>
      </c>
      <c r="K296" s="44">
        <v>0</v>
      </c>
      <c r="L296" s="44">
        <v>0</v>
      </c>
      <c r="M296" s="44">
        <v>0</v>
      </c>
      <c r="N296" s="44">
        <v>0</v>
      </c>
      <c r="O296" s="44">
        <v>0</v>
      </c>
      <c r="P296" s="44">
        <v>0</v>
      </c>
      <c r="Q296" s="44">
        <v>1</v>
      </c>
      <c r="R296" s="44">
        <v>0</v>
      </c>
    </row>
    <row r="297" spans="2:18" ht="12.75">
      <c r="B297" s="48" t="s">
        <v>388</v>
      </c>
      <c r="C297" s="44">
        <v>0</v>
      </c>
      <c r="D297" s="44">
        <v>0</v>
      </c>
      <c r="E297" s="44">
        <v>1</v>
      </c>
      <c r="F297" s="45"/>
      <c r="G297" s="49">
        <v>0</v>
      </c>
      <c r="H297" s="44">
        <v>0</v>
      </c>
      <c r="I297" s="44">
        <v>0</v>
      </c>
      <c r="J297" s="44">
        <v>0</v>
      </c>
      <c r="K297" s="44">
        <v>0</v>
      </c>
      <c r="L297" s="44">
        <v>0</v>
      </c>
      <c r="M297" s="44">
        <v>0</v>
      </c>
      <c r="N297" s="44">
        <v>0</v>
      </c>
      <c r="O297" s="44">
        <v>0</v>
      </c>
      <c r="P297" s="44">
        <v>0</v>
      </c>
      <c r="Q297" s="44">
        <v>0</v>
      </c>
      <c r="R297" s="44">
        <v>0</v>
      </c>
    </row>
    <row r="298" spans="2:18" ht="12.75">
      <c r="B298" s="48" t="s">
        <v>388</v>
      </c>
      <c r="C298" s="44">
        <v>0</v>
      </c>
      <c r="D298" s="44">
        <v>0</v>
      </c>
      <c r="E298" s="44">
        <v>1</v>
      </c>
      <c r="F298" s="45"/>
      <c r="G298" s="49">
        <v>0</v>
      </c>
      <c r="H298" s="44">
        <v>0</v>
      </c>
      <c r="I298" s="44">
        <v>0</v>
      </c>
      <c r="J298" s="44">
        <v>0</v>
      </c>
      <c r="K298" s="44">
        <v>0</v>
      </c>
      <c r="L298" s="44">
        <v>0</v>
      </c>
      <c r="M298" s="44">
        <v>0</v>
      </c>
      <c r="N298" s="44">
        <v>0</v>
      </c>
      <c r="O298" s="44">
        <v>0</v>
      </c>
      <c r="P298" s="44">
        <v>0</v>
      </c>
      <c r="Q298" s="44">
        <v>0</v>
      </c>
      <c r="R298" s="44">
        <v>0</v>
      </c>
    </row>
    <row r="299" spans="2:18" ht="12.75">
      <c r="B299" s="48" t="s">
        <v>388</v>
      </c>
      <c r="C299" s="44">
        <v>0</v>
      </c>
      <c r="D299" s="44">
        <v>0</v>
      </c>
      <c r="E299" s="44">
        <v>1</v>
      </c>
      <c r="F299" s="45"/>
      <c r="G299" s="49">
        <v>0</v>
      </c>
      <c r="H299" s="44">
        <v>0</v>
      </c>
      <c r="I299" s="44">
        <v>0</v>
      </c>
      <c r="J299" s="44">
        <v>0</v>
      </c>
      <c r="K299" s="44">
        <v>0</v>
      </c>
      <c r="L299" s="44">
        <v>0</v>
      </c>
      <c r="M299" s="44">
        <v>0</v>
      </c>
      <c r="N299" s="44">
        <v>0</v>
      </c>
      <c r="O299" s="44">
        <v>0</v>
      </c>
      <c r="P299" s="44">
        <v>0</v>
      </c>
      <c r="Q299" s="44">
        <v>0</v>
      </c>
      <c r="R299" s="44">
        <v>0</v>
      </c>
    </row>
    <row r="300" spans="2:18" ht="12.75">
      <c r="B300" s="48" t="s">
        <v>153</v>
      </c>
      <c r="C300" s="44">
        <v>1</v>
      </c>
      <c r="D300" s="44">
        <v>0</v>
      </c>
      <c r="E300" s="44">
        <v>0</v>
      </c>
      <c r="F300" s="45"/>
      <c r="G300" s="49">
        <v>0</v>
      </c>
      <c r="H300" s="44">
        <v>1</v>
      </c>
      <c r="I300" s="44">
        <v>0</v>
      </c>
      <c r="J300" s="44">
        <v>0</v>
      </c>
      <c r="K300" s="44">
        <v>0</v>
      </c>
      <c r="L300" s="44">
        <v>0</v>
      </c>
      <c r="M300" s="44">
        <v>0</v>
      </c>
      <c r="N300" s="44">
        <v>0</v>
      </c>
      <c r="O300" s="44">
        <v>0</v>
      </c>
      <c r="P300" s="44">
        <v>0</v>
      </c>
      <c r="Q300" s="44">
        <v>0</v>
      </c>
      <c r="R300" s="44">
        <v>0</v>
      </c>
    </row>
    <row r="301" spans="2:18" ht="12.75">
      <c r="B301" s="48" t="s">
        <v>88</v>
      </c>
      <c r="C301" s="44">
        <v>1</v>
      </c>
      <c r="D301" s="44">
        <v>0</v>
      </c>
      <c r="E301" s="44">
        <v>0</v>
      </c>
      <c r="F301" s="45"/>
      <c r="G301" s="49">
        <v>0</v>
      </c>
      <c r="H301" s="44">
        <v>0</v>
      </c>
      <c r="I301" s="44">
        <v>1</v>
      </c>
      <c r="J301" s="44">
        <v>0</v>
      </c>
      <c r="K301" s="44">
        <v>0</v>
      </c>
      <c r="L301" s="44">
        <v>0</v>
      </c>
      <c r="M301" s="44">
        <v>0</v>
      </c>
      <c r="N301" s="44">
        <v>0</v>
      </c>
      <c r="O301" s="44">
        <v>0</v>
      </c>
      <c r="P301" s="44">
        <v>0</v>
      </c>
      <c r="Q301" s="44">
        <v>0</v>
      </c>
      <c r="R301" s="44">
        <v>0</v>
      </c>
    </row>
    <row r="302" spans="2:18" ht="38.25">
      <c r="B302" s="48" t="s">
        <v>277</v>
      </c>
      <c r="C302" s="44">
        <v>1</v>
      </c>
      <c r="D302" s="44">
        <v>0</v>
      </c>
      <c r="E302" s="44">
        <v>0</v>
      </c>
      <c r="F302" s="45"/>
      <c r="G302" s="49">
        <v>0</v>
      </c>
      <c r="H302" s="44">
        <v>0</v>
      </c>
      <c r="I302" s="44">
        <v>0</v>
      </c>
      <c r="J302" s="44">
        <v>0</v>
      </c>
      <c r="K302" s="44">
        <v>0</v>
      </c>
      <c r="L302" s="44">
        <v>0</v>
      </c>
      <c r="M302" s="44">
        <v>0</v>
      </c>
      <c r="N302" s="44">
        <v>0</v>
      </c>
      <c r="O302" s="44">
        <v>0</v>
      </c>
      <c r="P302" s="44">
        <v>0</v>
      </c>
      <c r="Q302" s="44">
        <v>0</v>
      </c>
      <c r="R302" s="44">
        <v>0</v>
      </c>
    </row>
    <row r="303" spans="2:18" ht="12.75">
      <c r="B303" s="48" t="s">
        <v>109</v>
      </c>
      <c r="C303" s="44">
        <v>1</v>
      </c>
      <c r="D303" s="44">
        <v>0</v>
      </c>
      <c r="E303" s="44">
        <v>0</v>
      </c>
      <c r="F303" s="45"/>
      <c r="G303" s="49">
        <v>0</v>
      </c>
      <c r="H303" s="44">
        <v>0</v>
      </c>
      <c r="I303" s="44">
        <v>0</v>
      </c>
      <c r="J303" s="44">
        <v>0</v>
      </c>
      <c r="K303" s="44">
        <v>1</v>
      </c>
      <c r="L303" s="44">
        <v>0</v>
      </c>
      <c r="M303" s="44">
        <v>0</v>
      </c>
      <c r="N303" s="44">
        <v>0</v>
      </c>
      <c r="O303" s="44">
        <v>0</v>
      </c>
      <c r="P303" s="44">
        <v>0</v>
      </c>
      <c r="Q303" s="44">
        <v>0</v>
      </c>
      <c r="R303" s="44">
        <v>0</v>
      </c>
    </row>
    <row r="304" spans="2:18" ht="12.75">
      <c r="B304" s="48" t="s">
        <v>388</v>
      </c>
      <c r="C304" s="44">
        <v>0</v>
      </c>
      <c r="D304" s="44">
        <v>0</v>
      </c>
      <c r="E304" s="44">
        <v>1</v>
      </c>
      <c r="F304" s="45"/>
      <c r="G304" s="49">
        <v>0</v>
      </c>
      <c r="H304" s="44">
        <v>0</v>
      </c>
      <c r="I304" s="44">
        <v>0</v>
      </c>
      <c r="J304" s="44">
        <v>0</v>
      </c>
      <c r="K304" s="44">
        <v>0</v>
      </c>
      <c r="L304" s="44">
        <v>0</v>
      </c>
      <c r="M304" s="44">
        <v>0</v>
      </c>
      <c r="N304" s="44">
        <v>0</v>
      </c>
      <c r="O304" s="44">
        <v>0</v>
      </c>
      <c r="P304" s="44">
        <v>0</v>
      </c>
      <c r="Q304" s="44">
        <v>0</v>
      </c>
      <c r="R304" s="44">
        <v>0</v>
      </c>
    </row>
    <row r="305" spans="2:18" ht="12.75">
      <c r="B305" s="48" t="s">
        <v>388</v>
      </c>
      <c r="C305" s="44">
        <v>0</v>
      </c>
      <c r="D305" s="44">
        <v>0</v>
      </c>
      <c r="E305" s="44">
        <v>1</v>
      </c>
      <c r="F305" s="45"/>
      <c r="G305" s="49">
        <v>0</v>
      </c>
      <c r="H305" s="44">
        <v>0</v>
      </c>
      <c r="I305" s="44">
        <v>0</v>
      </c>
      <c r="J305" s="44">
        <v>0</v>
      </c>
      <c r="K305" s="44">
        <v>0</v>
      </c>
      <c r="L305" s="44">
        <v>0</v>
      </c>
      <c r="M305" s="44">
        <v>0</v>
      </c>
      <c r="N305" s="44">
        <v>0</v>
      </c>
      <c r="O305" s="44">
        <v>0</v>
      </c>
      <c r="P305" s="44">
        <v>0</v>
      </c>
      <c r="Q305" s="44">
        <v>0</v>
      </c>
      <c r="R305" s="44">
        <v>0</v>
      </c>
    </row>
    <row r="306" spans="2:18" ht="12.75">
      <c r="B306" s="48" t="s">
        <v>143</v>
      </c>
      <c r="C306" s="44">
        <v>1</v>
      </c>
      <c r="D306" s="44">
        <v>0</v>
      </c>
      <c r="E306" s="44">
        <v>0</v>
      </c>
      <c r="F306" s="45"/>
      <c r="G306" s="49">
        <v>1</v>
      </c>
      <c r="H306" s="44">
        <v>0</v>
      </c>
      <c r="I306" s="44">
        <v>0</v>
      </c>
      <c r="J306" s="44">
        <v>0</v>
      </c>
      <c r="K306" s="44">
        <v>0</v>
      </c>
      <c r="L306" s="44">
        <v>0</v>
      </c>
      <c r="M306" s="44">
        <v>0</v>
      </c>
      <c r="N306" s="44">
        <v>0</v>
      </c>
      <c r="O306" s="44">
        <v>0</v>
      </c>
      <c r="P306" s="44">
        <v>0</v>
      </c>
      <c r="Q306" s="44">
        <v>0</v>
      </c>
      <c r="R306" s="44">
        <v>0</v>
      </c>
    </row>
    <row r="307" spans="2:18" ht="12.75">
      <c r="B307" s="48" t="s">
        <v>301</v>
      </c>
      <c r="C307" s="44">
        <v>1</v>
      </c>
      <c r="D307" s="44">
        <v>0</v>
      </c>
      <c r="E307" s="44">
        <v>0</v>
      </c>
      <c r="F307" s="45"/>
      <c r="G307" s="49">
        <v>0</v>
      </c>
      <c r="H307" s="44">
        <v>0</v>
      </c>
      <c r="I307" s="44">
        <v>1</v>
      </c>
      <c r="J307" s="44">
        <v>0</v>
      </c>
      <c r="K307" s="44">
        <v>0</v>
      </c>
      <c r="L307" s="44">
        <v>0</v>
      </c>
      <c r="M307" s="44">
        <v>0</v>
      </c>
      <c r="N307" s="44">
        <v>1</v>
      </c>
      <c r="O307" s="44">
        <v>0</v>
      </c>
      <c r="P307" s="44">
        <v>0</v>
      </c>
      <c r="Q307" s="44">
        <v>0</v>
      </c>
      <c r="R307" s="44">
        <v>0</v>
      </c>
    </row>
    <row r="308" spans="2:18" ht="12.75">
      <c r="B308" s="48" t="s">
        <v>167</v>
      </c>
      <c r="C308" s="44">
        <v>1</v>
      </c>
      <c r="D308" s="44">
        <v>0</v>
      </c>
      <c r="E308" s="44">
        <v>0</v>
      </c>
      <c r="F308" s="45"/>
      <c r="G308" s="49">
        <v>1</v>
      </c>
      <c r="H308" s="44">
        <v>1</v>
      </c>
      <c r="I308" s="44">
        <v>0</v>
      </c>
      <c r="J308" s="44">
        <v>0</v>
      </c>
      <c r="K308" s="44">
        <v>0</v>
      </c>
      <c r="L308" s="44">
        <v>0</v>
      </c>
      <c r="M308" s="44">
        <v>0</v>
      </c>
      <c r="N308" s="44">
        <v>0</v>
      </c>
      <c r="O308" s="44">
        <v>0</v>
      </c>
      <c r="P308" s="44">
        <v>0</v>
      </c>
      <c r="Q308" s="44">
        <v>0</v>
      </c>
      <c r="R308" s="44">
        <v>0</v>
      </c>
    </row>
    <row r="309" spans="2:18" ht="12.75">
      <c r="B309" s="48" t="s">
        <v>388</v>
      </c>
      <c r="C309" s="44">
        <v>0</v>
      </c>
      <c r="D309" s="44">
        <v>0</v>
      </c>
      <c r="E309" s="44">
        <v>1</v>
      </c>
      <c r="F309" s="45"/>
      <c r="G309" s="49">
        <v>0</v>
      </c>
      <c r="H309" s="44">
        <v>0</v>
      </c>
      <c r="I309" s="44">
        <v>0</v>
      </c>
      <c r="J309" s="44">
        <v>0</v>
      </c>
      <c r="K309" s="44">
        <v>0</v>
      </c>
      <c r="L309" s="44">
        <v>0</v>
      </c>
      <c r="M309" s="44">
        <v>0</v>
      </c>
      <c r="N309" s="44">
        <v>0</v>
      </c>
      <c r="O309" s="44">
        <v>0</v>
      </c>
      <c r="P309" s="44">
        <v>0</v>
      </c>
      <c r="Q309" s="44">
        <v>0</v>
      </c>
      <c r="R309" s="44">
        <v>0</v>
      </c>
    </row>
    <row r="310" spans="2:18" ht="12.75">
      <c r="B310" s="48" t="s">
        <v>203</v>
      </c>
      <c r="C310" s="44">
        <v>1</v>
      </c>
      <c r="D310" s="44">
        <v>0</v>
      </c>
      <c r="E310" s="44">
        <v>0</v>
      </c>
      <c r="F310" s="45"/>
      <c r="G310" s="49">
        <v>0</v>
      </c>
      <c r="H310" s="44">
        <v>0</v>
      </c>
      <c r="I310" s="44">
        <v>0</v>
      </c>
      <c r="J310" s="44">
        <v>0</v>
      </c>
      <c r="K310" s="44">
        <v>0</v>
      </c>
      <c r="L310" s="44">
        <v>0</v>
      </c>
      <c r="M310" s="44">
        <v>0</v>
      </c>
      <c r="N310" s="44">
        <v>1</v>
      </c>
      <c r="O310" s="44">
        <v>0</v>
      </c>
      <c r="P310" s="44">
        <v>0</v>
      </c>
      <c r="Q310" s="44">
        <v>0</v>
      </c>
      <c r="R310" s="44">
        <v>0</v>
      </c>
    </row>
    <row r="311" spans="2:18" ht="12.75">
      <c r="B311" s="48" t="s">
        <v>120</v>
      </c>
      <c r="C311" s="44">
        <v>1</v>
      </c>
      <c r="D311" s="44">
        <v>0</v>
      </c>
      <c r="E311" s="44">
        <v>0</v>
      </c>
      <c r="F311" s="45"/>
      <c r="G311" s="49">
        <v>1</v>
      </c>
      <c r="H311" s="44">
        <v>0</v>
      </c>
      <c r="I311" s="44">
        <v>0</v>
      </c>
      <c r="J311" s="44">
        <v>0</v>
      </c>
      <c r="K311" s="44">
        <v>0</v>
      </c>
      <c r="L311" s="44">
        <v>0</v>
      </c>
      <c r="M311" s="44">
        <v>0</v>
      </c>
      <c r="N311" s="44">
        <v>0</v>
      </c>
      <c r="O311" s="44">
        <v>0</v>
      </c>
      <c r="P311" s="44">
        <v>0</v>
      </c>
      <c r="Q311" s="44">
        <v>0</v>
      </c>
      <c r="R311" s="44">
        <v>0</v>
      </c>
    </row>
    <row r="312" spans="2:18" ht="12.75">
      <c r="B312" s="48" t="s">
        <v>79</v>
      </c>
      <c r="C312" s="44">
        <v>0</v>
      </c>
      <c r="D312" s="44">
        <v>1</v>
      </c>
      <c r="E312" s="44">
        <v>0</v>
      </c>
      <c r="F312" s="45"/>
      <c r="G312" s="49">
        <v>0</v>
      </c>
      <c r="H312" s="44">
        <v>0</v>
      </c>
      <c r="I312" s="44">
        <v>0</v>
      </c>
      <c r="J312" s="44">
        <v>0</v>
      </c>
      <c r="K312" s="44">
        <v>0</v>
      </c>
      <c r="L312" s="44">
        <v>0</v>
      </c>
      <c r="M312" s="44">
        <v>0</v>
      </c>
      <c r="N312" s="44">
        <v>0</v>
      </c>
      <c r="O312" s="44">
        <v>0</v>
      </c>
      <c r="P312" s="44">
        <v>0</v>
      </c>
      <c r="Q312" s="44">
        <v>0</v>
      </c>
      <c r="R312" s="44">
        <v>0</v>
      </c>
    </row>
    <row r="313" spans="2:18" ht="12.75">
      <c r="B313" s="48" t="s">
        <v>388</v>
      </c>
      <c r="C313" s="44">
        <v>0</v>
      </c>
      <c r="D313" s="44">
        <v>0</v>
      </c>
      <c r="E313" s="44">
        <v>1</v>
      </c>
      <c r="F313" s="45"/>
      <c r="G313" s="49">
        <v>0</v>
      </c>
      <c r="H313" s="44">
        <v>0</v>
      </c>
      <c r="I313" s="44">
        <v>0</v>
      </c>
      <c r="J313" s="44">
        <v>0</v>
      </c>
      <c r="K313" s="44">
        <v>0</v>
      </c>
      <c r="L313" s="44">
        <v>0</v>
      </c>
      <c r="M313" s="44">
        <v>0</v>
      </c>
      <c r="N313" s="44">
        <v>0</v>
      </c>
      <c r="O313" s="44">
        <v>0</v>
      </c>
      <c r="P313" s="44">
        <v>0</v>
      </c>
      <c r="Q313" s="44">
        <v>0</v>
      </c>
      <c r="R313" s="44">
        <v>0</v>
      </c>
    </row>
    <row r="314" spans="2:18" ht="12.75">
      <c r="B314" s="48" t="s">
        <v>388</v>
      </c>
      <c r="C314" s="44">
        <v>0</v>
      </c>
      <c r="D314" s="44">
        <v>0</v>
      </c>
      <c r="E314" s="44">
        <v>1</v>
      </c>
      <c r="F314" s="45"/>
      <c r="G314" s="49">
        <v>0</v>
      </c>
      <c r="H314" s="44">
        <v>0</v>
      </c>
      <c r="I314" s="44">
        <v>0</v>
      </c>
      <c r="J314" s="44">
        <v>0</v>
      </c>
      <c r="K314" s="44">
        <v>0</v>
      </c>
      <c r="L314" s="44">
        <v>0</v>
      </c>
      <c r="M314" s="44">
        <v>0</v>
      </c>
      <c r="N314" s="44">
        <v>0</v>
      </c>
      <c r="O314" s="44">
        <v>0</v>
      </c>
      <c r="P314" s="44">
        <v>0</v>
      </c>
      <c r="Q314" s="44">
        <v>0</v>
      </c>
      <c r="R314" s="44">
        <v>0</v>
      </c>
    </row>
    <row r="315" spans="2:18" ht="12.75">
      <c r="B315" s="48" t="s">
        <v>388</v>
      </c>
      <c r="C315" s="44">
        <v>0</v>
      </c>
      <c r="D315" s="44">
        <v>0</v>
      </c>
      <c r="E315" s="44">
        <v>1</v>
      </c>
      <c r="F315" s="45"/>
      <c r="G315" s="49">
        <v>0</v>
      </c>
      <c r="H315" s="44">
        <v>0</v>
      </c>
      <c r="I315" s="44">
        <v>0</v>
      </c>
      <c r="J315" s="44">
        <v>0</v>
      </c>
      <c r="K315" s="44">
        <v>0</v>
      </c>
      <c r="L315" s="44">
        <v>0</v>
      </c>
      <c r="M315" s="44">
        <v>0</v>
      </c>
      <c r="N315" s="44">
        <v>0</v>
      </c>
      <c r="O315" s="44">
        <v>0</v>
      </c>
      <c r="P315" s="44">
        <v>0</v>
      </c>
      <c r="Q315" s="44">
        <v>0</v>
      </c>
      <c r="R315" s="44">
        <v>0</v>
      </c>
    </row>
    <row r="316" spans="2:18" ht="12.75">
      <c r="B316" s="48" t="s">
        <v>81</v>
      </c>
      <c r="C316" s="44">
        <v>0</v>
      </c>
      <c r="D316" s="44">
        <v>1</v>
      </c>
      <c r="E316" s="44">
        <v>0</v>
      </c>
      <c r="F316" s="45"/>
      <c r="G316" s="49">
        <v>0</v>
      </c>
      <c r="H316" s="44">
        <v>0</v>
      </c>
      <c r="I316" s="44">
        <v>0</v>
      </c>
      <c r="J316" s="44">
        <v>0</v>
      </c>
      <c r="K316" s="44">
        <v>0</v>
      </c>
      <c r="L316" s="44">
        <v>0</v>
      </c>
      <c r="M316" s="44">
        <v>0</v>
      </c>
      <c r="N316" s="44">
        <v>0</v>
      </c>
      <c r="O316" s="44">
        <v>0</v>
      </c>
      <c r="P316" s="44">
        <v>0</v>
      </c>
      <c r="Q316" s="44">
        <v>0</v>
      </c>
      <c r="R316" s="44">
        <v>0</v>
      </c>
    </row>
    <row r="317" spans="2:18" ht="12.75">
      <c r="B317" s="48" t="s">
        <v>388</v>
      </c>
      <c r="C317" s="44">
        <v>0</v>
      </c>
      <c r="D317" s="44">
        <v>0</v>
      </c>
      <c r="E317" s="44">
        <v>1</v>
      </c>
      <c r="F317" s="45"/>
      <c r="G317" s="49">
        <v>0</v>
      </c>
      <c r="H317" s="44">
        <v>0</v>
      </c>
      <c r="I317" s="44">
        <v>0</v>
      </c>
      <c r="J317" s="44">
        <v>0</v>
      </c>
      <c r="K317" s="44">
        <v>0</v>
      </c>
      <c r="L317" s="44">
        <v>0</v>
      </c>
      <c r="M317" s="44">
        <v>0</v>
      </c>
      <c r="N317" s="44">
        <v>0</v>
      </c>
      <c r="O317" s="44">
        <v>0</v>
      </c>
      <c r="P317" s="44">
        <v>0</v>
      </c>
      <c r="Q317" s="44">
        <v>0</v>
      </c>
      <c r="R317" s="44">
        <v>0</v>
      </c>
    </row>
    <row r="318" spans="2:18" ht="12.75">
      <c r="B318" s="48" t="s">
        <v>388</v>
      </c>
      <c r="C318" s="44">
        <v>0</v>
      </c>
      <c r="D318" s="44">
        <v>0</v>
      </c>
      <c r="E318" s="44">
        <v>1</v>
      </c>
      <c r="F318" s="45"/>
      <c r="G318" s="49">
        <v>0</v>
      </c>
      <c r="H318" s="44">
        <v>0</v>
      </c>
      <c r="I318" s="44">
        <v>0</v>
      </c>
      <c r="J318" s="44">
        <v>0</v>
      </c>
      <c r="K318" s="44">
        <v>0</v>
      </c>
      <c r="L318" s="44">
        <v>0</v>
      </c>
      <c r="M318" s="44">
        <v>0</v>
      </c>
      <c r="N318" s="44">
        <v>0</v>
      </c>
      <c r="O318" s="44">
        <v>0</v>
      </c>
      <c r="P318" s="44">
        <v>0</v>
      </c>
      <c r="Q318" s="44">
        <v>0</v>
      </c>
      <c r="R318" s="44">
        <v>0</v>
      </c>
    </row>
    <row r="319" spans="2:18" ht="12.75">
      <c r="B319" s="48" t="s">
        <v>168</v>
      </c>
      <c r="C319" s="44">
        <v>1</v>
      </c>
      <c r="D319" s="44">
        <v>0</v>
      </c>
      <c r="E319" s="44">
        <v>0</v>
      </c>
      <c r="F319" s="45"/>
      <c r="G319" s="49">
        <v>0</v>
      </c>
      <c r="H319" s="44">
        <v>0</v>
      </c>
      <c r="I319" s="44">
        <v>0</v>
      </c>
      <c r="J319" s="44">
        <v>0</v>
      </c>
      <c r="K319" s="44">
        <v>0</v>
      </c>
      <c r="L319" s="44">
        <v>0</v>
      </c>
      <c r="M319" s="44">
        <v>0</v>
      </c>
      <c r="N319" s="44">
        <v>0</v>
      </c>
      <c r="O319" s="44">
        <v>0</v>
      </c>
      <c r="P319" s="44">
        <v>0</v>
      </c>
      <c r="Q319" s="44">
        <v>0</v>
      </c>
      <c r="R319" s="44">
        <v>0</v>
      </c>
    </row>
    <row r="320" spans="2:18" ht="12.75">
      <c r="B320" s="48" t="s">
        <v>388</v>
      </c>
      <c r="C320" s="44">
        <v>0</v>
      </c>
      <c r="D320" s="44">
        <v>0</v>
      </c>
      <c r="E320" s="44">
        <v>1</v>
      </c>
      <c r="F320" s="45"/>
      <c r="G320" s="49">
        <v>0</v>
      </c>
      <c r="H320" s="44">
        <v>0</v>
      </c>
      <c r="I320" s="44">
        <v>0</v>
      </c>
      <c r="J320" s="44">
        <v>0</v>
      </c>
      <c r="K320" s="44">
        <v>0</v>
      </c>
      <c r="L320" s="44">
        <v>0</v>
      </c>
      <c r="M320" s="44">
        <v>0</v>
      </c>
      <c r="N320" s="44">
        <v>0</v>
      </c>
      <c r="O320" s="44">
        <v>0</v>
      </c>
      <c r="P320" s="44">
        <v>0</v>
      </c>
      <c r="Q320" s="44">
        <v>0</v>
      </c>
      <c r="R320" s="44">
        <v>0</v>
      </c>
    </row>
    <row r="321" spans="2:18" ht="12.75">
      <c r="B321" s="48" t="s">
        <v>293</v>
      </c>
      <c r="C321" s="44">
        <v>1</v>
      </c>
      <c r="D321" s="44">
        <v>0</v>
      </c>
      <c r="E321" s="44">
        <v>0</v>
      </c>
      <c r="F321" s="45"/>
      <c r="G321" s="49">
        <v>0</v>
      </c>
      <c r="H321" s="44">
        <v>0</v>
      </c>
      <c r="I321" s="44">
        <v>0</v>
      </c>
      <c r="J321" s="44">
        <v>0</v>
      </c>
      <c r="K321" s="44">
        <v>0</v>
      </c>
      <c r="L321" s="44">
        <v>0</v>
      </c>
      <c r="M321" s="44">
        <v>0</v>
      </c>
      <c r="N321" s="44">
        <v>0</v>
      </c>
      <c r="O321" s="44">
        <v>0</v>
      </c>
      <c r="P321" s="44">
        <v>0</v>
      </c>
      <c r="Q321" s="44">
        <v>0</v>
      </c>
      <c r="R321" s="44">
        <v>0</v>
      </c>
    </row>
    <row r="322" spans="2:18" ht="12.75">
      <c r="B322" s="48" t="s">
        <v>388</v>
      </c>
      <c r="C322" s="44">
        <v>0</v>
      </c>
      <c r="D322" s="44">
        <v>0</v>
      </c>
      <c r="E322" s="44">
        <v>1</v>
      </c>
      <c r="F322" s="45"/>
      <c r="G322" s="49">
        <v>0</v>
      </c>
      <c r="H322" s="44">
        <v>0</v>
      </c>
      <c r="I322" s="44">
        <v>0</v>
      </c>
      <c r="J322" s="44">
        <v>0</v>
      </c>
      <c r="K322" s="44">
        <v>0</v>
      </c>
      <c r="L322" s="44">
        <v>0</v>
      </c>
      <c r="M322" s="44">
        <v>0</v>
      </c>
      <c r="N322" s="44">
        <v>0</v>
      </c>
      <c r="O322" s="44">
        <v>0</v>
      </c>
      <c r="P322" s="44">
        <v>0</v>
      </c>
      <c r="Q322" s="44">
        <v>0</v>
      </c>
      <c r="R322" s="44">
        <v>0</v>
      </c>
    </row>
    <row r="323" spans="2:18" ht="12.75">
      <c r="B323" s="48" t="s">
        <v>388</v>
      </c>
      <c r="C323" s="44">
        <v>0</v>
      </c>
      <c r="D323" s="44">
        <v>0</v>
      </c>
      <c r="E323" s="44">
        <v>1</v>
      </c>
      <c r="F323" s="45"/>
      <c r="G323" s="49">
        <v>0</v>
      </c>
      <c r="H323" s="44">
        <v>0</v>
      </c>
      <c r="I323" s="44">
        <v>0</v>
      </c>
      <c r="J323" s="44">
        <v>0</v>
      </c>
      <c r="K323" s="44">
        <v>0</v>
      </c>
      <c r="L323" s="44">
        <v>0</v>
      </c>
      <c r="M323" s="44">
        <v>0</v>
      </c>
      <c r="N323" s="44">
        <v>0</v>
      </c>
      <c r="O323" s="44">
        <v>0</v>
      </c>
      <c r="P323" s="44">
        <v>0</v>
      </c>
      <c r="Q323" s="44">
        <v>0</v>
      </c>
      <c r="R323" s="44">
        <v>0</v>
      </c>
    </row>
    <row r="324" spans="2:18" ht="12.75">
      <c r="B324" s="48" t="s">
        <v>81</v>
      </c>
      <c r="C324" s="44">
        <v>0</v>
      </c>
      <c r="D324" s="44">
        <v>1</v>
      </c>
      <c r="E324" s="44">
        <v>0</v>
      </c>
      <c r="F324" s="45"/>
      <c r="G324" s="49">
        <v>0</v>
      </c>
      <c r="H324" s="44">
        <v>0</v>
      </c>
      <c r="I324" s="44">
        <v>0</v>
      </c>
      <c r="J324" s="44">
        <v>0</v>
      </c>
      <c r="K324" s="44">
        <v>0</v>
      </c>
      <c r="L324" s="44">
        <v>0</v>
      </c>
      <c r="M324" s="44">
        <v>0</v>
      </c>
      <c r="N324" s="44">
        <v>0</v>
      </c>
      <c r="O324" s="44">
        <v>0</v>
      </c>
      <c r="P324" s="44">
        <v>0</v>
      </c>
      <c r="Q324" s="44">
        <v>0</v>
      </c>
      <c r="R324" s="44">
        <v>0</v>
      </c>
    </row>
    <row r="325" spans="2:18" ht="12.75">
      <c r="B325" s="48" t="s">
        <v>246</v>
      </c>
      <c r="C325" s="44">
        <v>1</v>
      </c>
      <c r="D325" s="44">
        <v>0</v>
      </c>
      <c r="E325" s="44">
        <v>0</v>
      </c>
      <c r="F325" s="45"/>
      <c r="G325" s="49">
        <v>1</v>
      </c>
      <c r="H325" s="44">
        <v>1</v>
      </c>
      <c r="I325" s="44">
        <v>0</v>
      </c>
      <c r="J325" s="44">
        <v>0</v>
      </c>
      <c r="K325" s="44">
        <v>0</v>
      </c>
      <c r="L325" s="44">
        <v>0</v>
      </c>
      <c r="M325" s="44">
        <v>0</v>
      </c>
      <c r="N325" s="44">
        <v>0</v>
      </c>
      <c r="O325" s="44">
        <v>0</v>
      </c>
      <c r="P325" s="44">
        <v>0</v>
      </c>
      <c r="Q325" s="44">
        <v>0</v>
      </c>
      <c r="R325" s="44">
        <v>0</v>
      </c>
    </row>
    <row r="326" spans="2:18" ht="12.75">
      <c r="B326" s="48" t="s">
        <v>388</v>
      </c>
      <c r="C326" s="44">
        <v>0</v>
      </c>
      <c r="D326" s="44">
        <v>0</v>
      </c>
      <c r="E326" s="44">
        <v>1</v>
      </c>
      <c r="F326" s="45"/>
      <c r="G326" s="49">
        <v>0</v>
      </c>
      <c r="H326" s="44">
        <v>0</v>
      </c>
      <c r="I326" s="44">
        <v>0</v>
      </c>
      <c r="J326" s="44">
        <v>0</v>
      </c>
      <c r="K326" s="44">
        <v>0</v>
      </c>
      <c r="L326" s="44">
        <v>0</v>
      </c>
      <c r="M326" s="44">
        <v>0</v>
      </c>
      <c r="N326" s="44">
        <v>0</v>
      </c>
      <c r="O326" s="44">
        <v>0</v>
      </c>
      <c r="P326" s="44">
        <v>0</v>
      </c>
      <c r="Q326" s="44">
        <v>0</v>
      </c>
      <c r="R326" s="44">
        <v>0</v>
      </c>
    </row>
    <row r="327" spans="2:18" ht="12.75">
      <c r="B327" s="48" t="s">
        <v>388</v>
      </c>
      <c r="C327" s="44">
        <v>0</v>
      </c>
      <c r="D327" s="44">
        <v>0</v>
      </c>
      <c r="E327" s="44">
        <v>1</v>
      </c>
      <c r="F327" s="45"/>
      <c r="G327" s="49">
        <v>0</v>
      </c>
      <c r="H327" s="44">
        <v>0</v>
      </c>
      <c r="I327" s="44">
        <v>0</v>
      </c>
      <c r="J327" s="44">
        <v>0</v>
      </c>
      <c r="K327" s="44">
        <v>0</v>
      </c>
      <c r="L327" s="44">
        <v>0</v>
      </c>
      <c r="M327" s="44">
        <v>0</v>
      </c>
      <c r="N327" s="44">
        <v>0</v>
      </c>
      <c r="O327" s="44">
        <v>0</v>
      </c>
      <c r="P327" s="44">
        <v>0</v>
      </c>
      <c r="Q327" s="44">
        <v>0</v>
      </c>
      <c r="R327" s="44">
        <v>0</v>
      </c>
    </row>
    <row r="328" spans="2:18" ht="12.75">
      <c r="B328" s="48" t="s">
        <v>388</v>
      </c>
      <c r="C328" s="44">
        <v>0</v>
      </c>
      <c r="D328" s="44">
        <v>0</v>
      </c>
      <c r="E328" s="44">
        <v>1</v>
      </c>
      <c r="F328" s="45"/>
      <c r="G328" s="49">
        <v>0</v>
      </c>
      <c r="H328" s="44">
        <v>0</v>
      </c>
      <c r="I328" s="44">
        <v>0</v>
      </c>
      <c r="J328" s="44">
        <v>0</v>
      </c>
      <c r="K328" s="44">
        <v>0</v>
      </c>
      <c r="L328" s="44">
        <v>0</v>
      </c>
      <c r="M328" s="44">
        <v>0</v>
      </c>
      <c r="N328" s="44">
        <v>0</v>
      </c>
      <c r="O328" s="44">
        <v>0</v>
      </c>
      <c r="P328" s="44">
        <v>0</v>
      </c>
      <c r="Q328" s="44">
        <v>0</v>
      </c>
      <c r="R328" s="44">
        <v>0</v>
      </c>
    </row>
    <row r="329" spans="2:18" ht="12.75">
      <c r="B329" s="48" t="s">
        <v>264</v>
      </c>
      <c r="C329" s="44">
        <v>1</v>
      </c>
      <c r="D329" s="44">
        <v>0</v>
      </c>
      <c r="E329" s="44">
        <v>0</v>
      </c>
      <c r="F329" s="45"/>
      <c r="G329" s="49">
        <v>0</v>
      </c>
      <c r="H329" s="44">
        <v>0</v>
      </c>
      <c r="I329" s="44">
        <v>0</v>
      </c>
      <c r="J329" s="44">
        <v>0</v>
      </c>
      <c r="K329" s="44">
        <v>0</v>
      </c>
      <c r="L329" s="44">
        <v>0</v>
      </c>
      <c r="M329" s="44">
        <v>0</v>
      </c>
      <c r="N329" s="44">
        <v>0</v>
      </c>
      <c r="O329" s="44">
        <v>0</v>
      </c>
      <c r="P329" s="44">
        <v>0</v>
      </c>
      <c r="Q329" s="44">
        <v>1</v>
      </c>
      <c r="R329" s="44">
        <v>0</v>
      </c>
    </row>
    <row r="330" spans="2:18" ht="51">
      <c r="B330" s="48" t="s">
        <v>116</v>
      </c>
      <c r="C330" s="44">
        <v>1</v>
      </c>
      <c r="D330" s="44">
        <v>0</v>
      </c>
      <c r="E330" s="44">
        <v>0</v>
      </c>
      <c r="F330" s="45"/>
      <c r="G330" s="49">
        <v>1</v>
      </c>
      <c r="H330" s="44">
        <v>0</v>
      </c>
      <c r="I330" s="44">
        <v>0</v>
      </c>
      <c r="J330" s="44">
        <v>0</v>
      </c>
      <c r="K330" s="44">
        <v>0</v>
      </c>
      <c r="L330" s="44">
        <v>0</v>
      </c>
      <c r="M330" s="44">
        <v>0</v>
      </c>
      <c r="N330" s="44">
        <v>1</v>
      </c>
      <c r="O330" s="44">
        <v>0</v>
      </c>
      <c r="P330" s="44">
        <v>0</v>
      </c>
      <c r="Q330" s="44">
        <v>1</v>
      </c>
      <c r="R330" s="44">
        <v>0</v>
      </c>
    </row>
    <row r="331" spans="2:18" ht="12.75">
      <c r="B331" s="48" t="s">
        <v>185</v>
      </c>
      <c r="C331" s="44">
        <v>1</v>
      </c>
      <c r="D331" s="44">
        <v>0</v>
      </c>
      <c r="E331" s="44">
        <v>0</v>
      </c>
      <c r="F331" s="45"/>
      <c r="G331" s="49">
        <v>1</v>
      </c>
      <c r="H331" s="44">
        <v>0</v>
      </c>
      <c r="I331" s="44">
        <v>1</v>
      </c>
      <c r="J331" s="44">
        <v>0</v>
      </c>
      <c r="K331" s="44">
        <v>0</v>
      </c>
      <c r="L331" s="44">
        <v>0</v>
      </c>
      <c r="M331" s="44">
        <v>0</v>
      </c>
      <c r="N331" s="44">
        <v>0</v>
      </c>
      <c r="O331" s="44">
        <v>0</v>
      </c>
      <c r="P331" s="44">
        <v>0</v>
      </c>
      <c r="Q331" s="44">
        <v>0</v>
      </c>
      <c r="R331" s="44">
        <v>0</v>
      </c>
    </row>
    <row r="332" spans="2:18" ht="12.75">
      <c r="B332" s="48" t="s">
        <v>388</v>
      </c>
      <c r="C332" s="44">
        <v>0</v>
      </c>
      <c r="D332" s="44">
        <v>0</v>
      </c>
      <c r="E332" s="44">
        <v>1</v>
      </c>
      <c r="F332" s="45"/>
      <c r="G332" s="49">
        <v>0</v>
      </c>
      <c r="H332" s="44">
        <v>0</v>
      </c>
      <c r="I332" s="44">
        <v>0</v>
      </c>
      <c r="J332" s="44">
        <v>0</v>
      </c>
      <c r="K332" s="44">
        <v>0</v>
      </c>
      <c r="L332" s="44">
        <v>0</v>
      </c>
      <c r="M332" s="44">
        <v>0</v>
      </c>
      <c r="N332" s="44">
        <v>0</v>
      </c>
      <c r="O332" s="44">
        <v>0</v>
      </c>
      <c r="P332" s="44">
        <v>0</v>
      </c>
      <c r="Q332" s="44">
        <v>0</v>
      </c>
      <c r="R332" s="44">
        <v>0</v>
      </c>
    </row>
    <row r="333" spans="2:18" ht="12.75">
      <c r="B333" s="48" t="s">
        <v>388</v>
      </c>
      <c r="C333" s="44">
        <v>0</v>
      </c>
      <c r="D333" s="44">
        <v>0</v>
      </c>
      <c r="E333" s="44">
        <v>1</v>
      </c>
      <c r="F333" s="45"/>
      <c r="G333" s="49">
        <v>0</v>
      </c>
      <c r="H333" s="44">
        <v>0</v>
      </c>
      <c r="I333" s="44">
        <v>0</v>
      </c>
      <c r="J333" s="44">
        <v>0</v>
      </c>
      <c r="K333" s="44">
        <v>0</v>
      </c>
      <c r="L333" s="44">
        <v>0</v>
      </c>
      <c r="M333" s="44">
        <v>0</v>
      </c>
      <c r="N333" s="44">
        <v>0</v>
      </c>
      <c r="O333" s="44">
        <v>0</v>
      </c>
      <c r="P333" s="44">
        <v>0</v>
      </c>
      <c r="Q333" s="44">
        <v>0</v>
      </c>
      <c r="R333" s="44">
        <v>0</v>
      </c>
    </row>
    <row r="334" spans="2:18" ht="12.75">
      <c r="B334" s="48" t="s">
        <v>388</v>
      </c>
      <c r="C334" s="44">
        <v>0</v>
      </c>
      <c r="D334" s="44">
        <v>0</v>
      </c>
      <c r="E334" s="44">
        <v>1</v>
      </c>
      <c r="F334" s="45"/>
      <c r="G334" s="49">
        <v>0</v>
      </c>
      <c r="H334" s="44">
        <v>0</v>
      </c>
      <c r="I334" s="44">
        <v>0</v>
      </c>
      <c r="J334" s="44">
        <v>0</v>
      </c>
      <c r="K334" s="44">
        <v>0</v>
      </c>
      <c r="L334" s="44">
        <v>0</v>
      </c>
      <c r="M334" s="44">
        <v>0</v>
      </c>
      <c r="N334" s="44">
        <v>0</v>
      </c>
      <c r="O334" s="44">
        <v>0</v>
      </c>
      <c r="P334" s="44">
        <v>0</v>
      </c>
      <c r="Q334" s="44">
        <v>0</v>
      </c>
      <c r="R334" s="44">
        <v>0</v>
      </c>
    </row>
    <row r="335" spans="2:18" ht="12.75">
      <c r="B335" s="48" t="s">
        <v>219</v>
      </c>
      <c r="C335" s="44">
        <v>1</v>
      </c>
      <c r="D335" s="44">
        <v>0</v>
      </c>
      <c r="E335" s="44">
        <v>0</v>
      </c>
      <c r="F335" s="45"/>
      <c r="G335" s="49">
        <v>0</v>
      </c>
      <c r="H335" s="44">
        <v>0</v>
      </c>
      <c r="I335" s="44">
        <v>0</v>
      </c>
      <c r="J335" s="44">
        <v>0</v>
      </c>
      <c r="K335" s="44">
        <v>0</v>
      </c>
      <c r="L335" s="44">
        <v>0</v>
      </c>
      <c r="M335" s="44">
        <v>0</v>
      </c>
      <c r="N335" s="44">
        <v>0</v>
      </c>
      <c r="O335" s="44">
        <v>1</v>
      </c>
      <c r="P335" s="44">
        <v>0</v>
      </c>
      <c r="Q335" s="44">
        <v>0</v>
      </c>
      <c r="R335" s="44">
        <v>0</v>
      </c>
    </row>
    <row r="336" spans="2:18" ht="38.25">
      <c r="B336" s="48" t="s">
        <v>117</v>
      </c>
      <c r="C336" s="44">
        <v>1</v>
      </c>
      <c r="D336" s="44">
        <v>0</v>
      </c>
      <c r="E336" s="44">
        <v>0</v>
      </c>
      <c r="F336" s="45"/>
      <c r="G336" s="49">
        <v>1</v>
      </c>
      <c r="H336" s="44">
        <v>0</v>
      </c>
      <c r="I336" s="44">
        <v>0</v>
      </c>
      <c r="J336" s="44">
        <v>0</v>
      </c>
      <c r="K336" s="44">
        <v>0</v>
      </c>
      <c r="L336" s="44">
        <v>0</v>
      </c>
      <c r="M336" s="44">
        <v>0</v>
      </c>
      <c r="N336" s="44">
        <v>0</v>
      </c>
      <c r="O336" s="44">
        <v>0</v>
      </c>
      <c r="P336" s="44">
        <v>0</v>
      </c>
      <c r="Q336" s="44">
        <v>0</v>
      </c>
      <c r="R336" s="44">
        <v>0</v>
      </c>
    </row>
    <row r="337" spans="2:18" ht="25.5">
      <c r="B337" s="48" t="s">
        <v>228</v>
      </c>
      <c r="C337" s="44">
        <v>1</v>
      </c>
      <c r="D337" s="44">
        <v>0</v>
      </c>
      <c r="E337" s="44">
        <v>0</v>
      </c>
      <c r="F337" s="45"/>
      <c r="G337" s="49">
        <v>1</v>
      </c>
      <c r="H337" s="44">
        <v>1</v>
      </c>
      <c r="I337" s="44">
        <v>0</v>
      </c>
      <c r="J337" s="44">
        <v>0</v>
      </c>
      <c r="K337" s="44">
        <v>0</v>
      </c>
      <c r="L337" s="44">
        <v>0</v>
      </c>
      <c r="M337" s="44">
        <v>0</v>
      </c>
      <c r="N337" s="44">
        <v>0</v>
      </c>
      <c r="O337" s="44">
        <v>0</v>
      </c>
      <c r="P337" s="44">
        <v>0</v>
      </c>
      <c r="Q337" s="44">
        <v>0</v>
      </c>
      <c r="R337" s="44">
        <v>0</v>
      </c>
    </row>
    <row r="338" spans="2:18" ht="25.5">
      <c r="B338" s="48" t="s">
        <v>290</v>
      </c>
      <c r="C338" s="44">
        <v>1</v>
      </c>
      <c r="D338" s="44">
        <v>0</v>
      </c>
      <c r="E338" s="44">
        <v>0</v>
      </c>
      <c r="F338" s="45"/>
      <c r="G338" s="49">
        <v>1</v>
      </c>
      <c r="H338" s="44">
        <v>0</v>
      </c>
      <c r="I338" s="44">
        <v>0</v>
      </c>
      <c r="J338" s="44">
        <v>0</v>
      </c>
      <c r="K338" s="44">
        <v>0</v>
      </c>
      <c r="L338" s="44">
        <v>0</v>
      </c>
      <c r="M338" s="44">
        <v>0</v>
      </c>
      <c r="N338" s="44">
        <v>0</v>
      </c>
      <c r="O338" s="44">
        <v>0</v>
      </c>
      <c r="P338" s="44">
        <v>0</v>
      </c>
      <c r="Q338" s="44">
        <v>0</v>
      </c>
      <c r="R338" s="44">
        <v>0</v>
      </c>
    </row>
    <row r="339" spans="2:18" ht="12.75">
      <c r="B339" s="48" t="s">
        <v>189</v>
      </c>
      <c r="C339" s="44">
        <v>1</v>
      </c>
      <c r="D339" s="44">
        <v>0</v>
      </c>
      <c r="E339" s="44">
        <v>0</v>
      </c>
      <c r="F339" s="45"/>
      <c r="G339" s="49">
        <v>0</v>
      </c>
      <c r="H339" s="44">
        <v>1</v>
      </c>
      <c r="I339" s="44">
        <v>0</v>
      </c>
      <c r="J339" s="44">
        <v>0</v>
      </c>
      <c r="K339" s="44">
        <v>0</v>
      </c>
      <c r="L339" s="44">
        <v>0</v>
      </c>
      <c r="M339" s="44">
        <v>0</v>
      </c>
      <c r="N339" s="44">
        <v>0</v>
      </c>
      <c r="O339" s="44">
        <v>0</v>
      </c>
      <c r="P339" s="44">
        <v>0</v>
      </c>
      <c r="Q339" s="44">
        <v>0</v>
      </c>
      <c r="R339" s="44">
        <v>0</v>
      </c>
    </row>
    <row r="340" spans="2:18" ht="25.5">
      <c r="B340" s="48" t="s">
        <v>288</v>
      </c>
      <c r="C340" s="44">
        <v>1</v>
      </c>
      <c r="D340" s="44">
        <v>0</v>
      </c>
      <c r="E340" s="44">
        <v>0</v>
      </c>
      <c r="F340" s="45"/>
      <c r="G340" s="49">
        <v>0</v>
      </c>
      <c r="H340" s="44">
        <v>0</v>
      </c>
      <c r="I340" s="44">
        <v>0</v>
      </c>
      <c r="J340" s="44">
        <v>0</v>
      </c>
      <c r="K340" s="44">
        <v>0</v>
      </c>
      <c r="L340" s="44">
        <v>0</v>
      </c>
      <c r="M340" s="44">
        <v>0</v>
      </c>
      <c r="N340" s="44">
        <v>1</v>
      </c>
      <c r="O340" s="44">
        <v>0</v>
      </c>
      <c r="P340" s="44">
        <v>0</v>
      </c>
      <c r="Q340" s="44">
        <v>1</v>
      </c>
      <c r="R340" s="44">
        <v>0</v>
      </c>
    </row>
    <row r="341" spans="2:18" ht="25.5">
      <c r="B341" s="48" t="s">
        <v>149</v>
      </c>
      <c r="C341" s="44">
        <v>1</v>
      </c>
      <c r="D341" s="44">
        <v>0</v>
      </c>
      <c r="E341" s="44">
        <v>0</v>
      </c>
      <c r="F341" s="45"/>
      <c r="G341" s="49">
        <v>1</v>
      </c>
      <c r="H341" s="44">
        <v>0</v>
      </c>
      <c r="I341" s="44">
        <v>0</v>
      </c>
      <c r="J341" s="44">
        <v>0</v>
      </c>
      <c r="K341" s="44">
        <v>0</v>
      </c>
      <c r="L341" s="44">
        <v>0</v>
      </c>
      <c r="M341" s="44">
        <v>0</v>
      </c>
      <c r="N341" s="44">
        <v>1</v>
      </c>
      <c r="O341" s="44">
        <v>1</v>
      </c>
      <c r="P341" s="44">
        <v>0</v>
      </c>
      <c r="Q341" s="44">
        <v>0</v>
      </c>
      <c r="R341" s="44">
        <v>0</v>
      </c>
    </row>
    <row r="342" spans="2:18" ht="25.5">
      <c r="B342" s="48" t="s">
        <v>104</v>
      </c>
      <c r="C342" s="44">
        <v>1</v>
      </c>
      <c r="D342" s="44">
        <v>0</v>
      </c>
      <c r="E342" s="44">
        <v>0</v>
      </c>
      <c r="F342" s="45"/>
      <c r="G342" s="49">
        <v>1</v>
      </c>
      <c r="H342" s="44">
        <v>0</v>
      </c>
      <c r="I342" s="44">
        <v>0</v>
      </c>
      <c r="J342" s="44">
        <v>0</v>
      </c>
      <c r="K342" s="44">
        <v>0</v>
      </c>
      <c r="L342" s="44">
        <v>0</v>
      </c>
      <c r="M342" s="44">
        <v>0</v>
      </c>
      <c r="N342" s="44">
        <v>0</v>
      </c>
      <c r="O342" s="44">
        <v>0</v>
      </c>
      <c r="P342" s="44">
        <v>0</v>
      </c>
      <c r="Q342" s="44">
        <v>0</v>
      </c>
      <c r="R342" s="44">
        <v>0</v>
      </c>
    </row>
    <row r="343" spans="2:18" ht="12.75">
      <c r="B343" s="48" t="s">
        <v>388</v>
      </c>
      <c r="C343" s="44">
        <v>0</v>
      </c>
      <c r="D343" s="44">
        <v>0</v>
      </c>
      <c r="E343" s="44">
        <v>1</v>
      </c>
      <c r="F343" s="45"/>
      <c r="G343" s="49">
        <v>0</v>
      </c>
      <c r="H343" s="44">
        <v>0</v>
      </c>
      <c r="I343" s="44">
        <v>0</v>
      </c>
      <c r="J343" s="44">
        <v>0</v>
      </c>
      <c r="K343" s="44">
        <v>0</v>
      </c>
      <c r="L343" s="44">
        <v>0</v>
      </c>
      <c r="M343" s="44">
        <v>0</v>
      </c>
      <c r="N343" s="44">
        <v>0</v>
      </c>
      <c r="O343" s="44">
        <v>0</v>
      </c>
      <c r="P343" s="44">
        <v>0</v>
      </c>
      <c r="Q343" s="44">
        <v>0</v>
      </c>
      <c r="R343" s="44">
        <v>0</v>
      </c>
    </row>
    <row r="344" spans="2:18" ht="12.75">
      <c r="B344" s="48" t="s">
        <v>388</v>
      </c>
      <c r="C344" s="44">
        <v>0</v>
      </c>
      <c r="D344" s="44">
        <v>0</v>
      </c>
      <c r="E344" s="44">
        <v>1</v>
      </c>
      <c r="F344" s="45"/>
      <c r="G344" s="49">
        <v>0</v>
      </c>
      <c r="H344" s="44">
        <v>0</v>
      </c>
      <c r="I344" s="44">
        <v>0</v>
      </c>
      <c r="J344" s="44">
        <v>0</v>
      </c>
      <c r="K344" s="44">
        <v>0</v>
      </c>
      <c r="L344" s="44">
        <v>0</v>
      </c>
      <c r="M344" s="44">
        <v>0</v>
      </c>
      <c r="N344" s="44">
        <v>0</v>
      </c>
      <c r="O344" s="44">
        <v>0</v>
      </c>
      <c r="P344" s="44">
        <v>0</v>
      </c>
      <c r="Q344" s="44">
        <v>0</v>
      </c>
      <c r="R344" s="44">
        <v>0</v>
      </c>
    </row>
    <row r="345" spans="2:18" ht="25.5">
      <c r="B345" s="48" t="s">
        <v>147</v>
      </c>
      <c r="C345" s="44">
        <v>1</v>
      </c>
      <c r="D345" s="44">
        <v>0</v>
      </c>
      <c r="E345" s="44">
        <v>0</v>
      </c>
      <c r="F345" s="45"/>
      <c r="G345" s="49">
        <v>1</v>
      </c>
      <c r="H345" s="44">
        <v>0</v>
      </c>
      <c r="I345" s="44">
        <v>0</v>
      </c>
      <c r="J345" s="44">
        <v>0</v>
      </c>
      <c r="K345" s="44">
        <v>0</v>
      </c>
      <c r="L345" s="44">
        <v>0</v>
      </c>
      <c r="M345" s="44">
        <v>0</v>
      </c>
      <c r="N345" s="44">
        <v>1</v>
      </c>
      <c r="O345" s="44">
        <v>0</v>
      </c>
      <c r="P345" s="44">
        <v>0</v>
      </c>
      <c r="Q345" s="44">
        <v>0</v>
      </c>
      <c r="R345" s="44">
        <v>0</v>
      </c>
    </row>
    <row r="346" spans="2:18" ht="12.75">
      <c r="B346" s="48" t="s">
        <v>388</v>
      </c>
      <c r="C346" s="44">
        <v>0</v>
      </c>
      <c r="D346" s="44">
        <v>0</v>
      </c>
      <c r="E346" s="44">
        <v>1</v>
      </c>
      <c r="F346" s="45"/>
      <c r="G346" s="49">
        <v>0</v>
      </c>
      <c r="H346" s="44">
        <v>0</v>
      </c>
      <c r="I346" s="44">
        <v>0</v>
      </c>
      <c r="J346" s="44">
        <v>0</v>
      </c>
      <c r="K346" s="44">
        <v>0</v>
      </c>
      <c r="L346" s="44">
        <v>0</v>
      </c>
      <c r="M346" s="44">
        <v>0</v>
      </c>
      <c r="N346" s="44">
        <v>0</v>
      </c>
      <c r="O346" s="44">
        <v>0</v>
      </c>
      <c r="P346" s="44">
        <v>0</v>
      </c>
      <c r="Q346" s="44">
        <v>0</v>
      </c>
      <c r="R346" s="44">
        <v>0</v>
      </c>
    </row>
    <row r="347" spans="2:18" ht="12.75">
      <c r="B347" s="48" t="s">
        <v>388</v>
      </c>
      <c r="C347" s="44">
        <v>0</v>
      </c>
      <c r="D347" s="44">
        <v>0</v>
      </c>
      <c r="E347" s="44">
        <v>1</v>
      </c>
      <c r="F347" s="45"/>
      <c r="G347" s="49">
        <v>0</v>
      </c>
      <c r="H347" s="44">
        <v>0</v>
      </c>
      <c r="I347" s="44">
        <v>0</v>
      </c>
      <c r="J347" s="44">
        <v>0</v>
      </c>
      <c r="K347" s="44">
        <v>0</v>
      </c>
      <c r="L347" s="44">
        <v>0</v>
      </c>
      <c r="M347" s="44">
        <v>0</v>
      </c>
      <c r="N347" s="44">
        <v>0</v>
      </c>
      <c r="O347" s="44">
        <v>0</v>
      </c>
      <c r="P347" s="44">
        <v>0</v>
      </c>
      <c r="Q347" s="44">
        <v>0</v>
      </c>
      <c r="R347" s="44">
        <v>0</v>
      </c>
    </row>
    <row r="348" spans="2:18" ht="12.75">
      <c r="B348" s="48" t="s">
        <v>388</v>
      </c>
      <c r="C348" s="44">
        <v>0</v>
      </c>
      <c r="D348" s="44">
        <v>0</v>
      </c>
      <c r="E348" s="44">
        <v>1</v>
      </c>
      <c r="F348" s="45"/>
      <c r="G348" s="49">
        <v>0</v>
      </c>
      <c r="H348" s="44">
        <v>0</v>
      </c>
      <c r="I348" s="44">
        <v>0</v>
      </c>
      <c r="J348" s="44">
        <v>0</v>
      </c>
      <c r="K348" s="44">
        <v>0</v>
      </c>
      <c r="L348" s="44">
        <v>0</v>
      </c>
      <c r="M348" s="44">
        <v>0</v>
      </c>
      <c r="N348" s="44">
        <v>0</v>
      </c>
      <c r="O348" s="44">
        <v>0</v>
      </c>
      <c r="P348" s="44">
        <v>0</v>
      </c>
      <c r="Q348" s="44">
        <v>0</v>
      </c>
      <c r="R348" s="44">
        <v>0</v>
      </c>
    </row>
    <row r="349" spans="2:18" ht="25.5">
      <c r="B349" s="48" t="s">
        <v>209</v>
      </c>
      <c r="C349" s="44">
        <v>0</v>
      </c>
      <c r="D349" s="44">
        <v>1</v>
      </c>
      <c r="E349" s="44">
        <v>0</v>
      </c>
      <c r="F349" s="45"/>
      <c r="G349" s="49">
        <v>0</v>
      </c>
      <c r="H349" s="44">
        <v>0</v>
      </c>
      <c r="I349" s="44">
        <v>0</v>
      </c>
      <c r="J349" s="44">
        <v>0</v>
      </c>
      <c r="K349" s="44">
        <v>0</v>
      </c>
      <c r="L349" s="44">
        <v>0</v>
      </c>
      <c r="M349" s="44">
        <v>0</v>
      </c>
      <c r="N349" s="44">
        <v>0</v>
      </c>
      <c r="O349" s="44">
        <v>0</v>
      </c>
      <c r="P349" s="44">
        <v>0</v>
      </c>
      <c r="Q349" s="44">
        <v>0</v>
      </c>
      <c r="R349" s="44">
        <v>0</v>
      </c>
    </row>
    <row r="350" spans="2:18" ht="12.75">
      <c r="B350" s="48" t="s">
        <v>302</v>
      </c>
      <c r="C350" s="44">
        <v>1</v>
      </c>
      <c r="D350" s="44">
        <v>0</v>
      </c>
      <c r="E350" s="44">
        <v>0</v>
      </c>
      <c r="F350" s="45"/>
      <c r="G350" s="49">
        <v>1</v>
      </c>
      <c r="H350" s="44">
        <v>1</v>
      </c>
      <c r="I350" s="44">
        <v>0</v>
      </c>
      <c r="J350" s="44">
        <v>0</v>
      </c>
      <c r="K350" s="44">
        <v>0</v>
      </c>
      <c r="L350" s="44">
        <v>0</v>
      </c>
      <c r="M350" s="44">
        <v>0</v>
      </c>
      <c r="N350" s="44">
        <v>0</v>
      </c>
      <c r="O350" s="44">
        <v>0</v>
      </c>
      <c r="P350" s="44">
        <v>0</v>
      </c>
      <c r="Q350" s="44">
        <v>0</v>
      </c>
      <c r="R350" s="44">
        <v>0</v>
      </c>
    </row>
    <row r="351" spans="2:18" ht="12.75">
      <c r="B351" s="48" t="s">
        <v>388</v>
      </c>
      <c r="C351" s="44">
        <v>0</v>
      </c>
      <c r="D351" s="44">
        <v>0</v>
      </c>
      <c r="E351" s="44">
        <v>1</v>
      </c>
      <c r="F351" s="45"/>
      <c r="G351" s="49">
        <v>0</v>
      </c>
      <c r="H351" s="44">
        <v>0</v>
      </c>
      <c r="I351" s="44">
        <v>0</v>
      </c>
      <c r="J351" s="44">
        <v>0</v>
      </c>
      <c r="K351" s="44">
        <v>0</v>
      </c>
      <c r="L351" s="44">
        <v>0</v>
      </c>
      <c r="M351" s="44">
        <v>0</v>
      </c>
      <c r="N351" s="44">
        <v>0</v>
      </c>
      <c r="O351" s="44">
        <v>0</v>
      </c>
      <c r="P351" s="44">
        <v>0</v>
      </c>
      <c r="Q351" s="44">
        <v>0</v>
      </c>
      <c r="R351" s="44">
        <v>0</v>
      </c>
    </row>
    <row r="352" spans="2:18" ht="25.5">
      <c r="B352" s="48" t="s">
        <v>260</v>
      </c>
      <c r="C352" s="44">
        <v>1</v>
      </c>
      <c r="D352" s="44">
        <v>0</v>
      </c>
      <c r="E352" s="44">
        <v>0</v>
      </c>
      <c r="F352" s="45"/>
      <c r="G352" s="49">
        <v>1</v>
      </c>
      <c r="H352" s="44">
        <v>0</v>
      </c>
      <c r="I352" s="44">
        <v>0</v>
      </c>
      <c r="J352" s="44">
        <v>0</v>
      </c>
      <c r="K352" s="44">
        <v>0</v>
      </c>
      <c r="L352" s="44">
        <v>0</v>
      </c>
      <c r="M352" s="44">
        <v>1</v>
      </c>
      <c r="N352" s="44">
        <v>1</v>
      </c>
      <c r="O352" s="44">
        <v>1</v>
      </c>
      <c r="P352" s="44">
        <v>0</v>
      </c>
      <c r="Q352" s="44">
        <v>0</v>
      </c>
      <c r="R352" s="44">
        <v>0</v>
      </c>
    </row>
    <row r="353" spans="2:18" ht="12.75">
      <c r="B353" s="48" t="s">
        <v>388</v>
      </c>
      <c r="C353" s="44">
        <v>0</v>
      </c>
      <c r="D353" s="44">
        <v>0</v>
      </c>
      <c r="E353" s="44">
        <v>1</v>
      </c>
      <c r="F353" s="45"/>
      <c r="G353" s="49">
        <v>0</v>
      </c>
      <c r="H353" s="44">
        <v>0</v>
      </c>
      <c r="I353" s="44">
        <v>0</v>
      </c>
      <c r="J353" s="44">
        <v>0</v>
      </c>
      <c r="K353" s="44">
        <v>0</v>
      </c>
      <c r="L353" s="44">
        <v>0</v>
      </c>
      <c r="M353" s="44">
        <v>0</v>
      </c>
      <c r="N353" s="44">
        <v>0</v>
      </c>
      <c r="O353" s="44">
        <v>0</v>
      </c>
      <c r="P353" s="44">
        <v>0</v>
      </c>
      <c r="Q353" s="44">
        <v>0</v>
      </c>
      <c r="R353" s="44">
        <v>0</v>
      </c>
    </row>
    <row r="354" spans="2:18" ht="12.75">
      <c r="B354" s="48" t="s">
        <v>388</v>
      </c>
      <c r="C354" s="44">
        <v>0</v>
      </c>
      <c r="D354" s="44">
        <v>0</v>
      </c>
      <c r="E354" s="44">
        <v>1</v>
      </c>
      <c r="F354" s="45"/>
      <c r="G354" s="49">
        <v>0</v>
      </c>
      <c r="H354" s="44">
        <v>0</v>
      </c>
      <c r="I354" s="44">
        <v>0</v>
      </c>
      <c r="J354" s="44">
        <v>0</v>
      </c>
      <c r="K354" s="44">
        <v>0</v>
      </c>
      <c r="L354" s="44">
        <v>0</v>
      </c>
      <c r="M354" s="44">
        <v>0</v>
      </c>
      <c r="N354" s="44">
        <v>0</v>
      </c>
      <c r="O354" s="44">
        <v>0</v>
      </c>
      <c r="P354" s="44">
        <v>0</v>
      </c>
      <c r="Q354" s="44">
        <v>0</v>
      </c>
      <c r="R354" s="44">
        <v>0</v>
      </c>
    </row>
    <row r="355" spans="2:18" ht="12.75">
      <c r="B355" s="48" t="s">
        <v>388</v>
      </c>
      <c r="C355" s="44">
        <v>0</v>
      </c>
      <c r="D355" s="44">
        <v>0</v>
      </c>
      <c r="E355" s="44">
        <v>1</v>
      </c>
      <c r="F355" s="45"/>
      <c r="G355" s="49">
        <v>0</v>
      </c>
      <c r="H355" s="44">
        <v>0</v>
      </c>
      <c r="I355" s="44">
        <v>0</v>
      </c>
      <c r="J355" s="44">
        <v>0</v>
      </c>
      <c r="K355" s="44">
        <v>0</v>
      </c>
      <c r="L355" s="44">
        <v>0</v>
      </c>
      <c r="M355" s="44">
        <v>0</v>
      </c>
      <c r="N355" s="44">
        <v>0</v>
      </c>
      <c r="O355" s="44">
        <v>0</v>
      </c>
      <c r="P355" s="44">
        <v>0</v>
      </c>
      <c r="Q355" s="44">
        <v>0</v>
      </c>
      <c r="R355" s="44">
        <v>0</v>
      </c>
    </row>
    <row r="356" spans="2:18" ht="25.5">
      <c r="B356" s="48" t="s">
        <v>287</v>
      </c>
      <c r="C356" s="44">
        <v>1</v>
      </c>
      <c r="D356" s="44">
        <v>0</v>
      </c>
      <c r="E356" s="44">
        <v>0</v>
      </c>
      <c r="F356" s="45"/>
      <c r="G356" s="49">
        <v>0</v>
      </c>
      <c r="H356" s="44">
        <v>0</v>
      </c>
      <c r="I356" s="44">
        <v>0</v>
      </c>
      <c r="J356" s="44">
        <v>0</v>
      </c>
      <c r="K356" s="44">
        <v>0</v>
      </c>
      <c r="L356" s="44">
        <v>0</v>
      </c>
      <c r="M356" s="44">
        <v>0</v>
      </c>
      <c r="N356" s="44">
        <v>1</v>
      </c>
      <c r="O356" s="44">
        <v>0</v>
      </c>
      <c r="P356" s="44">
        <v>0</v>
      </c>
      <c r="Q356" s="44">
        <v>0</v>
      </c>
      <c r="R356" s="44">
        <v>0</v>
      </c>
    </row>
    <row r="357" spans="2:18" ht="12.75">
      <c r="B357" s="48" t="s">
        <v>388</v>
      </c>
      <c r="C357" s="44">
        <v>0</v>
      </c>
      <c r="D357" s="44">
        <v>0</v>
      </c>
      <c r="E357" s="44">
        <v>1</v>
      </c>
      <c r="F357" s="45"/>
      <c r="G357" s="49">
        <v>0</v>
      </c>
      <c r="H357" s="44">
        <v>0</v>
      </c>
      <c r="I357" s="44">
        <v>0</v>
      </c>
      <c r="J357" s="44">
        <v>0</v>
      </c>
      <c r="K357" s="44">
        <v>0</v>
      </c>
      <c r="L357" s="44">
        <v>0</v>
      </c>
      <c r="M357" s="44">
        <v>0</v>
      </c>
      <c r="N357" s="44">
        <v>0</v>
      </c>
      <c r="O357" s="44">
        <v>0</v>
      </c>
      <c r="P357" s="44">
        <v>0</v>
      </c>
      <c r="Q357" s="44">
        <v>0</v>
      </c>
      <c r="R357" s="44">
        <v>0</v>
      </c>
    </row>
    <row r="358" spans="2:18" ht="25.5">
      <c r="B358" s="48" t="s">
        <v>115</v>
      </c>
      <c r="C358" s="44">
        <v>1</v>
      </c>
      <c r="D358" s="44">
        <v>0</v>
      </c>
      <c r="E358" s="44">
        <v>0</v>
      </c>
      <c r="F358" s="45"/>
      <c r="G358" s="49">
        <v>1</v>
      </c>
      <c r="H358" s="44">
        <v>1</v>
      </c>
      <c r="I358" s="44">
        <v>1</v>
      </c>
      <c r="J358" s="44">
        <v>0</v>
      </c>
      <c r="K358" s="44">
        <v>0</v>
      </c>
      <c r="L358" s="44">
        <v>0</v>
      </c>
      <c r="M358" s="44">
        <v>0</v>
      </c>
      <c r="N358" s="44">
        <v>0</v>
      </c>
      <c r="O358" s="44">
        <v>0</v>
      </c>
      <c r="P358" s="44">
        <v>0</v>
      </c>
      <c r="Q358" s="44">
        <v>0</v>
      </c>
      <c r="R358" s="44">
        <v>0</v>
      </c>
    </row>
    <row r="359" spans="2:18" ht="12.75">
      <c r="B359" s="48" t="s">
        <v>388</v>
      </c>
      <c r="C359" s="44">
        <v>0</v>
      </c>
      <c r="D359" s="44">
        <v>0</v>
      </c>
      <c r="E359" s="44">
        <v>1</v>
      </c>
      <c r="F359" s="45"/>
      <c r="G359" s="49">
        <v>0</v>
      </c>
      <c r="H359" s="44">
        <v>0</v>
      </c>
      <c r="I359" s="44">
        <v>0</v>
      </c>
      <c r="J359" s="44">
        <v>0</v>
      </c>
      <c r="K359" s="44">
        <v>0</v>
      </c>
      <c r="L359" s="44">
        <v>0</v>
      </c>
      <c r="M359" s="44">
        <v>0</v>
      </c>
      <c r="N359" s="44">
        <v>0</v>
      </c>
      <c r="O359" s="44">
        <v>0</v>
      </c>
      <c r="P359" s="44">
        <v>0</v>
      </c>
      <c r="Q359" s="44">
        <v>0</v>
      </c>
      <c r="R359" s="44">
        <v>0</v>
      </c>
    </row>
    <row r="360" spans="2:18" ht="25.5">
      <c r="B360" s="48" t="s">
        <v>183</v>
      </c>
      <c r="C360" s="44">
        <v>1</v>
      </c>
      <c r="D360" s="44">
        <v>0</v>
      </c>
      <c r="E360" s="44">
        <v>0</v>
      </c>
      <c r="F360" s="45"/>
      <c r="G360" s="49">
        <v>1</v>
      </c>
      <c r="H360" s="44">
        <v>1</v>
      </c>
      <c r="I360" s="44">
        <v>1</v>
      </c>
      <c r="J360" s="44">
        <v>0</v>
      </c>
      <c r="K360" s="44">
        <v>0</v>
      </c>
      <c r="L360" s="44">
        <v>0</v>
      </c>
      <c r="M360" s="44">
        <v>0</v>
      </c>
      <c r="N360" s="44">
        <v>1</v>
      </c>
      <c r="O360" s="44">
        <v>0</v>
      </c>
      <c r="P360" s="44">
        <v>0</v>
      </c>
      <c r="Q360" s="44">
        <v>0</v>
      </c>
      <c r="R360" s="44">
        <v>0</v>
      </c>
    </row>
    <row r="361" spans="2:18" ht="12.75">
      <c r="B361" s="48" t="s">
        <v>197</v>
      </c>
      <c r="C361" s="44">
        <v>1</v>
      </c>
      <c r="D361" s="44">
        <v>0</v>
      </c>
      <c r="E361" s="44">
        <v>0</v>
      </c>
      <c r="F361" s="45"/>
      <c r="G361" s="49">
        <v>1</v>
      </c>
      <c r="H361" s="44">
        <v>0</v>
      </c>
      <c r="I361" s="44">
        <v>0</v>
      </c>
      <c r="J361" s="44">
        <v>0</v>
      </c>
      <c r="K361" s="44">
        <v>0</v>
      </c>
      <c r="L361" s="44">
        <v>0</v>
      </c>
      <c r="M361" s="44">
        <v>0</v>
      </c>
      <c r="N361" s="44">
        <v>0</v>
      </c>
      <c r="O361" s="44">
        <v>0</v>
      </c>
      <c r="P361" s="44">
        <v>0</v>
      </c>
      <c r="Q361" s="44">
        <v>0</v>
      </c>
      <c r="R361" s="44">
        <v>0</v>
      </c>
    </row>
    <row r="362" spans="2:18" ht="12.75">
      <c r="B362" s="48" t="s">
        <v>208</v>
      </c>
      <c r="C362" s="44">
        <v>1</v>
      </c>
      <c r="D362" s="44">
        <v>0</v>
      </c>
      <c r="E362" s="44">
        <v>0</v>
      </c>
      <c r="F362" s="45"/>
      <c r="G362" s="49">
        <v>1</v>
      </c>
      <c r="H362" s="44">
        <v>0</v>
      </c>
      <c r="I362" s="44">
        <v>0</v>
      </c>
      <c r="J362" s="44">
        <v>0</v>
      </c>
      <c r="K362" s="44">
        <v>0</v>
      </c>
      <c r="L362" s="44">
        <v>0</v>
      </c>
      <c r="M362" s="44">
        <v>0</v>
      </c>
      <c r="N362" s="44">
        <v>0</v>
      </c>
      <c r="O362" s="44">
        <v>0</v>
      </c>
      <c r="P362" s="44">
        <v>0</v>
      </c>
      <c r="Q362" s="44">
        <v>0</v>
      </c>
      <c r="R362" s="44">
        <v>0</v>
      </c>
    </row>
    <row r="363" spans="2:18" ht="12.75">
      <c r="B363" s="48" t="s">
        <v>251</v>
      </c>
      <c r="C363" s="44">
        <v>1</v>
      </c>
      <c r="D363" s="44">
        <v>0</v>
      </c>
      <c r="E363" s="44">
        <v>0</v>
      </c>
      <c r="F363" s="45"/>
      <c r="G363" s="49">
        <v>0</v>
      </c>
      <c r="H363" s="44">
        <v>0</v>
      </c>
      <c r="I363" s="44">
        <v>1</v>
      </c>
      <c r="J363" s="44">
        <v>0</v>
      </c>
      <c r="K363" s="44">
        <v>0</v>
      </c>
      <c r="L363" s="44">
        <v>0</v>
      </c>
      <c r="M363" s="44">
        <v>0</v>
      </c>
      <c r="N363" s="44">
        <v>0</v>
      </c>
      <c r="O363" s="44">
        <v>0</v>
      </c>
      <c r="P363" s="44">
        <v>0</v>
      </c>
      <c r="Q363" s="44">
        <v>0</v>
      </c>
      <c r="R363" s="44">
        <v>0</v>
      </c>
    </row>
    <row r="364" spans="2:18" ht="12.75">
      <c r="B364" s="48" t="s">
        <v>257</v>
      </c>
      <c r="C364" s="44">
        <v>1</v>
      </c>
      <c r="D364" s="44">
        <v>0</v>
      </c>
      <c r="E364" s="44">
        <v>0</v>
      </c>
      <c r="F364" s="45"/>
      <c r="G364" s="49">
        <v>0</v>
      </c>
      <c r="H364" s="44">
        <v>0</v>
      </c>
      <c r="I364" s="44">
        <v>0</v>
      </c>
      <c r="J364" s="44">
        <v>0</v>
      </c>
      <c r="K364" s="44">
        <v>0</v>
      </c>
      <c r="L364" s="44">
        <v>0</v>
      </c>
      <c r="M364" s="44">
        <v>0</v>
      </c>
      <c r="N364" s="44">
        <v>0</v>
      </c>
      <c r="O364" s="44">
        <v>1</v>
      </c>
      <c r="P364" s="44">
        <v>0</v>
      </c>
      <c r="Q364" s="44">
        <v>0</v>
      </c>
      <c r="R364" s="44">
        <v>0</v>
      </c>
    </row>
    <row r="365" spans="2:18" ht="12.75">
      <c r="B365" s="48" t="s">
        <v>388</v>
      </c>
      <c r="C365" s="44">
        <v>0</v>
      </c>
      <c r="D365" s="44">
        <v>0</v>
      </c>
      <c r="E365" s="44">
        <v>1</v>
      </c>
      <c r="F365" s="45"/>
      <c r="G365" s="49">
        <v>0</v>
      </c>
      <c r="H365" s="44">
        <v>0</v>
      </c>
      <c r="I365" s="44">
        <v>0</v>
      </c>
      <c r="J365" s="44">
        <v>0</v>
      </c>
      <c r="K365" s="44">
        <v>0</v>
      </c>
      <c r="L365" s="44">
        <v>0</v>
      </c>
      <c r="M365" s="44">
        <v>0</v>
      </c>
      <c r="N365" s="44">
        <v>0</v>
      </c>
      <c r="O365" s="44">
        <v>0</v>
      </c>
      <c r="P365" s="44">
        <v>0</v>
      </c>
      <c r="Q365" s="44">
        <v>0</v>
      </c>
      <c r="R365" s="44">
        <v>0</v>
      </c>
    </row>
    <row r="366" spans="2:18" ht="25.5">
      <c r="B366" s="48" t="s">
        <v>258</v>
      </c>
      <c r="C366" s="44">
        <v>1</v>
      </c>
      <c r="D366" s="44">
        <v>0</v>
      </c>
      <c r="E366" s="44">
        <v>0</v>
      </c>
      <c r="F366" s="45"/>
      <c r="G366" s="49">
        <v>1</v>
      </c>
      <c r="H366" s="44">
        <v>1</v>
      </c>
      <c r="I366" s="44">
        <v>0</v>
      </c>
      <c r="J366" s="44">
        <v>0</v>
      </c>
      <c r="K366" s="44">
        <v>0</v>
      </c>
      <c r="L366" s="44">
        <v>0</v>
      </c>
      <c r="M366" s="44">
        <v>0</v>
      </c>
      <c r="N366" s="44">
        <v>1</v>
      </c>
      <c r="O366" s="44">
        <v>0</v>
      </c>
      <c r="P366" s="44">
        <v>0</v>
      </c>
      <c r="Q366" s="44">
        <v>0</v>
      </c>
      <c r="R366" s="44">
        <v>0</v>
      </c>
    </row>
    <row r="367" spans="2:18" ht="12.75">
      <c r="B367" s="48" t="s">
        <v>388</v>
      </c>
      <c r="C367" s="44">
        <v>0</v>
      </c>
      <c r="D367" s="44">
        <v>0</v>
      </c>
      <c r="E367" s="44">
        <v>1</v>
      </c>
      <c r="F367" s="45"/>
      <c r="G367" s="49">
        <v>0</v>
      </c>
      <c r="H367" s="44">
        <v>0</v>
      </c>
      <c r="I367" s="44">
        <v>0</v>
      </c>
      <c r="J367" s="44">
        <v>0</v>
      </c>
      <c r="K367" s="44">
        <v>0</v>
      </c>
      <c r="L367" s="44">
        <v>0</v>
      </c>
      <c r="M367" s="44">
        <v>0</v>
      </c>
      <c r="N367" s="44">
        <v>0</v>
      </c>
      <c r="O367" s="44">
        <v>0</v>
      </c>
      <c r="P367" s="44">
        <v>0</v>
      </c>
      <c r="Q367" s="44">
        <v>0</v>
      </c>
      <c r="R367" s="44">
        <v>0</v>
      </c>
    </row>
    <row r="368" spans="2:18" ht="12.75">
      <c r="B368" s="48" t="s">
        <v>388</v>
      </c>
      <c r="C368" s="44">
        <v>0</v>
      </c>
      <c r="D368" s="44">
        <v>0</v>
      </c>
      <c r="E368" s="44">
        <v>1</v>
      </c>
      <c r="F368" s="45"/>
      <c r="G368" s="49">
        <v>0</v>
      </c>
      <c r="H368" s="44">
        <v>0</v>
      </c>
      <c r="I368" s="44">
        <v>0</v>
      </c>
      <c r="J368" s="44">
        <v>0</v>
      </c>
      <c r="K368" s="44">
        <v>0</v>
      </c>
      <c r="L368" s="44">
        <v>0</v>
      </c>
      <c r="M368" s="44">
        <v>0</v>
      </c>
      <c r="N368" s="44">
        <v>0</v>
      </c>
      <c r="O368" s="44">
        <v>0</v>
      </c>
      <c r="P368" s="44">
        <v>0</v>
      </c>
      <c r="Q368" s="44">
        <v>0</v>
      </c>
      <c r="R368" s="44">
        <v>0</v>
      </c>
    </row>
    <row r="369" spans="2:18" ht="12.75">
      <c r="B369" s="48" t="s">
        <v>231</v>
      </c>
      <c r="C369" s="44">
        <v>1</v>
      </c>
      <c r="D369" s="44">
        <v>0</v>
      </c>
      <c r="E369" s="44">
        <v>0</v>
      </c>
      <c r="F369" s="45"/>
      <c r="G369" s="49">
        <v>1</v>
      </c>
      <c r="H369" s="44">
        <v>0</v>
      </c>
      <c r="I369" s="44">
        <v>0</v>
      </c>
      <c r="J369" s="44">
        <v>0</v>
      </c>
      <c r="K369" s="44">
        <v>0</v>
      </c>
      <c r="L369" s="44">
        <v>0</v>
      </c>
      <c r="M369" s="44">
        <v>0</v>
      </c>
      <c r="N369" s="44">
        <v>1</v>
      </c>
      <c r="O369" s="44">
        <v>0</v>
      </c>
      <c r="P369" s="44">
        <v>0</v>
      </c>
      <c r="Q369" s="44">
        <v>0</v>
      </c>
      <c r="R369" s="44">
        <v>0</v>
      </c>
    </row>
    <row r="370" spans="2:18" ht="12.75">
      <c r="B370" s="48" t="s">
        <v>264</v>
      </c>
      <c r="C370" s="44">
        <v>1</v>
      </c>
      <c r="D370" s="44">
        <v>0</v>
      </c>
      <c r="E370" s="44">
        <v>0</v>
      </c>
      <c r="F370" s="45"/>
      <c r="G370" s="49">
        <v>0</v>
      </c>
      <c r="H370" s="44">
        <v>0</v>
      </c>
      <c r="I370" s="44">
        <v>0</v>
      </c>
      <c r="J370" s="44">
        <v>0</v>
      </c>
      <c r="K370" s="44">
        <v>0</v>
      </c>
      <c r="L370" s="44">
        <v>0</v>
      </c>
      <c r="M370" s="44">
        <v>0</v>
      </c>
      <c r="N370" s="44">
        <v>0</v>
      </c>
      <c r="O370" s="44">
        <v>0</v>
      </c>
      <c r="P370" s="44">
        <v>0</v>
      </c>
      <c r="Q370" s="44">
        <v>1</v>
      </c>
      <c r="R370" s="44">
        <v>0</v>
      </c>
    </row>
    <row r="371" spans="2:18" ht="12.75">
      <c r="B371" s="48" t="s">
        <v>295</v>
      </c>
      <c r="C371" s="44">
        <v>1</v>
      </c>
      <c r="D371" s="44">
        <v>0</v>
      </c>
      <c r="E371" s="44">
        <v>0</v>
      </c>
      <c r="F371" s="45"/>
      <c r="G371" s="49">
        <v>0</v>
      </c>
      <c r="H371" s="44">
        <v>0</v>
      </c>
      <c r="I371" s="44">
        <v>0</v>
      </c>
      <c r="J371" s="44">
        <v>1</v>
      </c>
      <c r="K371" s="44">
        <v>0</v>
      </c>
      <c r="L371" s="44">
        <v>0</v>
      </c>
      <c r="M371" s="44">
        <v>0</v>
      </c>
      <c r="N371" s="44">
        <v>0</v>
      </c>
      <c r="O371" s="44">
        <v>0</v>
      </c>
      <c r="P371" s="44">
        <v>0</v>
      </c>
      <c r="Q371" s="44">
        <v>0</v>
      </c>
      <c r="R371" s="44">
        <v>0</v>
      </c>
    </row>
    <row r="372" spans="2:18" ht="12.75">
      <c r="B372" s="48" t="s">
        <v>388</v>
      </c>
      <c r="C372" s="44">
        <v>0</v>
      </c>
      <c r="D372" s="44">
        <v>0</v>
      </c>
      <c r="E372" s="44">
        <v>1</v>
      </c>
      <c r="F372" s="45"/>
      <c r="G372" s="49">
        <v>0</v>
      </c>
      <c r="H372" s="44">
        <v>0</v>
      </c>
      <c r="I372" s="44">
        <v>0</v>
      </c>
      <c r="J372" s="44">
        <v>0</v>
      </c>
      <c r="K372" s="44">
        <v>0</v>
      </c>
      <c r="L372" s="44">
        <v>0</v>
      </c>
      <c r="M372" s="44">
        <v>0</v>
      </c>
      <c r="N372" s="44">
        <v>0</v>
      </c>
      <c r="O372" s="44">
        <v>0</v>
      </c>
      <c r="P372" s="44">
        <v>0</v>
      </c>
      <c r="Q372" s="44">
        <v>0</v>
      </c>
      <c r="R372" s="44">
        <v>0</v>
      </c>
    </row>
    <row r="373" spans="2:18" ht="25.5">
      <c r="B373" s="48" t="s">
        <v>232</v>
      </c>
      <c r="C373" s="44">
        <v>1</v>
      </c>
      <c r="D373" s="44">
        <v>0</v>
      </c>
      <c r="E373" s="44">
        <v>0</v>
      </c>
      <c r="F373" s="45"/>
      <c r="G373" s="49">
        <v>0</v>
      </c>
      <c r="H373" s="44">
        <v>0</v>
      </c>
      <c r="I373" s="44">
        <v>1</v>
      </c>
      <c r="J373" s="44">
        <v>0</v>
      </c>
      <c r="K373" s="44">
        <v>0</v>
      </c>
      <c r="L373" s="44">
        <v>0</v>
      </c>
      <c r="M373" s="44">
        <v>0</v>
      </c>
      <c r="N373" s="44">
        <v>0</v>
      </c>
      <c r="O373" s="44">
        <v>0</v>
      </c>
      <c r="P373" s="44">
        <v>0</v>
      </c>
      <c r="Q373" s="44">
        <v>0</v>
      </c>
      <c r="R373" s="44">
        <v>0</v>
      </c>
    </row>
    <row r="374" spans="2:18" ht="12.75">
      <c r="B374" s="48" t="s">
        <v>388</v>
      </c>
      <c r="C374" s="44">
        <v>0</v>
      </c>
      <c r="D374" s="44">
        <v>0</v>
      </c>
      <c r="E374" s="44">
        <v>1</v>
      </c>
      <c r="F374" s="45"/>
      <c r="G374" s="49">
        <v>0</v>
      </c>
      <c r="H374" s="44">
        <v>0</v>
      </c>
      <c r="I374" s="44">
        <v>0</v>
      </c>
      <c r="J374" s="44">
        <v>0</v>
      </c>
      <c r="K374" s="44">
        <v>0</v>
      </c>
      <c r="L374" s="44">
        <v>0</v>
      </c>
      <c r="M374" s="44">
        <v>0</v>
      </c>
      <c r="N374" s="44">
        <v>0</v>
      </c>
      <c r="O374" s="44">
        <v>0</v>
      </c>
      <c r="P374" s="44">
        <v>0</v>
      </c>
      <c r="Q374" s="44">
        <v>0</v>
      </c>
      <c r="R374" s="44">
        <v>0</v>
      </c>
    </row>
    <row r="375" spans="2:18" ht="12.75">
      <c r="B375" s="48" t="s">
        <v>388</v>
      </c>
      <c r="C375" s="44">
        <v>0</v>
      </c>
      <c r="D375" s="44">
        <v>0</v>
      </c>
      <c r="E375" s="44">
        <v>1</v>
      </c>
      <c r="F375" s="45"/>
      <c r="G375" s="49">
        <v>0</v>
      </c>
      <c r="H375" s="44">
        <v>0</v>
      </c>
      <c r="I375" s="44">
        <v>0</v>
      </c>
      <c r="J375" s="44">
        <v>0</v>
      </c>
      <c r="K375" s="44">
        <v>0</v>
      </c>
      <c r="L375" s="44">
        <v>0</v>
      </c>
      <c r="M375" s="44">
        <v>0</v>
      </c>
      <c r="N375" s="44">
        <v>0</v>
      </c>
      <c r="O375" s="44">
        <v>0</v>
      </c>
      <c r="P375" s="44">
        <v>0</v>
      </c>
      <c r="Q375" s="44">
        <v>0</v>
      </c>
      <c r="R375" s="44">
        <v>0</v>
      </c>
    </row>
    <row r="376" spans="2:18" ht="12.75">
      <c r="B376" s="48" t="s">
        <v>113</v>
      </c>
      <c r="C376" s="44">
        <v>1</v>
      </c>
      <c r="D376" s="44">
        <v>0</v>
      </c>
      <c r="E376" s="44">
        <v>0</v>
      </c>
      <c r="F376" s="45"/>
      <c r="G376" s="49">
        <v>1</v>
      </c>
      <c r="H376" s="44">
        <v>0</v>
      </c>
      <c r="I376" s="44">
        <v>0</v>
      </c>
      <c r="J376" s="44">
        <v>0</v>
      </c>
      <c r="K376" s="44">
        <v>0</v>
      </c>
      <c r="L376" s="44">
        <v>0</v>
      </c>
      <c r="M376" s="44">
        <v>0</v>
      </c>
      <c r="N376" s="44">
        <v>0</v>
      </c>
      <c r="O376" s="44">
        <v>0</v>
      </c>
      <c r="P376" s="44">
        <v>0</v>
      </c>
      <c r="Q376" s="44">
        <v>0</v>
      </c>
      <c r="R376" s="44">
        <v>0</v>
      </c>
    </row>
    <row r="377" spans="2:18" ht="12.75">
      <c r="B377" s="48" t="s">
        <v>388</v>
      </c>
      <c r="C377" s="44">
        <v>0</v>
      </c>
      <c r="D377" s="44">
        <v>0</v>
      </c>
      <c r="E377" s="44">
        <v>1</v>
      </c>
      <c r="F377" s="45"/>
      <c r="G377" s="49">
        <v>0</v>
      </c>
      <c r="H377" s="44">
        <v>0</v>
      </c>
      <c r="I377" s="44">
        <v>0</v>
      </c>
      <c r="J377" s="44">
        <v>0</v>
      </c>
      <c r="K377" s="44">
        <v>0</v>
      </c>
      <c r="L377" s="44">
        <v>0</v>
      </c>
      <c r="M377" s="44">
        <v>0</v>
      </c>
      <c r="N377" s="44">
        <v>0</v>
      </c>
      <c r="O377" s="44">
        <v>0</v>
      </c>
      <c r="P377" s="44">
        <v>0</v>
      </c>
      <c r="Q377" s="44">
        <v>0</v>
      </c>
      <c r="R377" s="44">
        <v>0</v>
      </c>
    </row>
    <row r="378" spans="2:18" ht="12.75">
      <c r="B378" s="48" t="s">
        <v>388</v>
      </c>
      <c r="C378" s="44">
        <v>0</v>
      </c>
      <c r="D378" s="44">
        <v>0</v>
      </c>
      <c r="E378" s="44">
        <v>1</v>
      </c>
      <c r="F378" s="45"/>
      <c r="G378" s="49">
        <v>0</v>
      </c>
      <c r="H378" s="44">
        <v>0</v>
      </c>
      <c r="I378" s="44">
        <v>0</v>
      </c>
      <c r="J378" s="44">
        <v>0</v>
      </c>
      <c r="K378" s="44">
        <v>0</v>
      </c>
      <c r="L378" s="44">
        <v>0</v>
      </c>
      <c r="M378" s="44">
        <v>0</v>
      </c>
      <c r="N378" s="44">
        <v>0</v>
      </c>
      <c r="O378" s="44">
        <v>0</v>
      </c>
      <c r="P378" s="44">
        <v>0</v>
      </c>
      <c r="Q378" s="44">
        <v>0</v>
      </c>
      <c r="R378" s="44">
        <v>0</v>
      </c>
    </row>
    <row r="379" spans="2:18" ht="12.75">
      <c r="B379" s="48" t="s">
        <v>388</v>
      </c>
      <c r="C379" s="44">
        <v>0</v>
      </c>
      <c r="D379" s="44">
        <v>0</v>
      </c>
      <c r="E379" s="44">
        <v>1</v>
      </c>
      <c r="F379" s="45"/>
      <c r="G379" s="49">
        <v>0</v>
      </c>
      <c r="H379" s="44">
        <v>0</v>
      </c>
      <c r="I379" s="44">
        <v>0</v>
      </c>
      <c r="J379" s="44">
        <v>0</v>
      </c>
      <c r="K379" s="44">
        <v>0</v>
      </c>
      <c r="L379" s="44">
        <v>0</v>
      </c>
      <c r="M379" s="44">
        <v>0</v>
      </c>
      <c r="N379" s="44">
        <v>0</v>
      </c>
      <c r="O379" s="44">
        <v>0</v>
      </c>
      <c r="P379" s="44">
        <v>0</v>
      </c>
      <c r="Q379" s="44">
        <v>0</v>
      </c>
      <c r="R379" s="44">
        <v>0</v>
      </c>
    </row>
    <row r="380" spans="2:18" ht="12.75">
      <c r="B380" s="48" t="s">
        <v>294</v>
      </c>
      <c r="C380" s="44">
        <v>1</v>
      </c>
      <c r="D380" s="44">
        <v>0</v>
      </c>
      <c r="E380" s="44">
        <v>0</v>
      </c>
      <c r="F380" s="45"/>
      <c r="G380" s="49">
        <v>1</v>
      </c>
      <c r="H380" s="44">
        <v>0</v>
      </c>
      <c r="I380" s="44">
        <v>0</v>
      </c>
      <c r="J380" s="44">
        <v>0</v>
      </c>
      <c r="K380" s="44">
        <v>0</v>
      </c>
      <c r="L380" s="44">
        <v>0</v>
      </c>
      <c r="M380" s="44">
        <v>0</v>
      </c>
      <c r="N380" s="44">
        <v>0</v>
      </c>
      <c r="O380" s="44">
        <v>0</v>
      </c>
      <c r="P380" s="44">
        <v>0</v>
      </c>
      <c r="Q380" s="44">
        <v>1</v>
      </c>
      <c r="R380" s="44">
        <v>0</v>
      </c>
    </row>
    <row r="381" spans="2:18" ht="12.75">
      <c r="B381" s="48" t="s">
        <v>388</v>
      </c>
      <c r="C381" s="44">
        <v>0</v>
      </c>
      <c r="D381" s="44">
        <v>0</v>
      </c>
      <c r="E381" s="44">
        <v>1</v>
      </c>
      <c r="F381" s="45"/>
      <c r="G381" s="49">
        <v>0</v>
      </c>
      <c r="H381" s="44">
        <v>0</v>
      </c>
      <c r="I381" s="44">
        <v>0</v>
      </c>
      <c r="J381" s="44">
        <v>0</v>
      </c>
      <c r="K381" s="44">
        <v>0</v>
      </c>
      <c r="L381" s="44">
        <v>0</v>
      </c>
      <c r="M381" s="44">
        <v>0</v>
      </c>
      <c r="N381" s="44">
        <v>0</v>
      </c>
      <c r="O381" s="44">
        <v>0</v>
      </c>
      <c r="P381" s="44">
        <v>0</v>
      </c>
      <c r="Q381" s="44">
        <v>0</v>
      </c>
      <c r="R381" s="44">
        <v>0</v>
      </c>
    </row>
    <row r="382" spans="2:18" ht="12.75">
      <c r="B382" s="48" t="s">
        <v>388</v>
      </c>
      <c r="C382" s="44">
        <v>0</v>
      </c>
      <c r="D382" s="44">
        <v>0</v>
      </c>
      <c r="E382" s="44">
        <v>1</v>
      </c>
      <c r="F382" s="45"/>
      <c r="G382" s="49">
        <v>0</v>
      </c>
      <c r="H382" s="44">
        <v>0</v>
      </c>
      <c r="I382" s="44">
        <v>0</v>
      </c>
      <c r="J382" s="44">
        <v>0</v>
      </c>
      <c r="K382" s="44">
        <v>0</v>
      </c>
      <c r="L382" s="44">
        <v>0</v>
      </c>
      <c r="M382" s="44">
        <v>0</v>
      </c>
      <c r="N382" s="44">
        <v>0</v>
      </c>
      <c r="O382" s="44">
        <v>0</v>
      </c>
      <c r="P382" s="44">
        <v>0</v>
      </c>
      <c r="Q382" s="44">
        <v>0</v>
      </c>
      <c r="R382" s="44">
        <v>0</v>
      </c>
    </row>
    <row r="383" spans="2:18" ht="12.75">
      <c r="B383" s="48" t="s">
        <v>388</v>
      </c>
      <c r="C383" s="44">
        <v>0</v>
      </c>
      <c r="D383" s="44">
        <v>0</v>
      </c>
      <c r="E383" s="44">
        <v>1</v>
      </c>
      <c r="F383" s="45"/>
      <c r="G383" s="49">
        <v>0</v>
      </c>
      <c r="H383" s="44">
        <v>0</v>
      </c>
      <c r="I383" s="44">
        <v>0</v>
      </c>
      <c r="J383" s="44">
        <v>0</v>
      </c>
      <c r="K383" s="44">
        <v>0</v>
      </c>
      <c r="L383" s="44">
        <v>0</v>
      </c>
      <c r="M383" s="44">
        <v>0</v>
      </c>
      <c r="N383" s="44">
        <v>0</v>
      </c>
      <c r="O383" s="44">
        <v>0</v>
      </c>
      <c r="P383" s="44">
        <v>0</v>
      </c>
      <c r="Q383" s="44">
        <v>0</v>
      </c>
      <c r="R383" s="44">
        <v>0</v>
      </c>
    </row>
    <row r="384" spans="2:18" ht="25.5">
      <c r="B384" s="48" t="s">
        <v>303</v>
      </c>
      <c r="C384" s="44">
        <v>1</v>
      </c>
      <c r="D384" s="44">
        <v>0</v>
      </c>
      <c r="E384" s="44">
        <v>0</v>
      </c>
      <c r="F384" s="45"/>
      <c r="G384" s="49">
        <v>0</v>
      </c>
      <c r="H384" s="44">
        <v>1</v>
      </c>
      <c r="I384" s="44">
        <v>0</v>
      </c>
      <c r="J384" s="44">
        <v>0</v>
      </c>
      <c r="K384" s="44">
        <v>1</v>
      </c>
      <c r="L384" s="44">
        <v>0</v>
      </c>
      <c r="M384" s="44">
        <v>0</v>
      </c>
      <c r="N384" s="44">
        <v>1</v>
      </c>
      <c r="O384" s="44">
        <v>0</v>
      </c>
      <c r="P384" s="44">
        <v>0</v>
      </c>
      <c r="Q384" s="44">
        <v>0</v>
      </c>
      <c r="R384" s="44">
        <v>0</v>
      </c>
    </row>
    <row r="385" spans="2:18" ht="12.75">
      <c r="B385" s="48" t="s">
        <v>80</v>
      </c>
      <c r="C385" s="44">
        <v>1</v>
      </c>
      <c r="D385" s="44">
        <v>0</v>
      </c>
      <c r="E385" s="44">
        <v>0</v>
      </c>
      <c r="F385" s="45"/>
      <c r="G385" s="49">
        <v>1</v>
      </c>
      <c r="H385" s="44">
        <v>0</v>
      </c>
      <c r="I385" s="44">
        <v>0</v>
      </c>
      <c r="J385" s="44">
        <v>0</v>
      </c>
      <c r="K385" s="44">
        <v>0</v>
      </c>
      <c r="L385" s="44">
        <v>0</v>
      </c>
      <c r="M385" s="44">
        <v>0</v>
      </c>
      <c r="N385" s="44">
        <v>0</v>
      </c>
      <c r="O385" s="44">
        <v>0</v>
      </c>
      <c r="P385" s="44">
        <v>0</v>
      </c>
      <c r="Q385" s="44">
        <v>0</v>
      </c>
      <c r="R385" s="44">
        <v>0</v>
      </c>
    </row>
    <row r="386" spans="2:18" ht="12.75">
      <c r="B386" s="48" t="s">
        <v>388</v>
      </c>
      <c r="C386" s="44">
        <v>0</v>
      </c>
      <c r="D386" s="44">
        <v>0</v>
      </c>
      <c r="E386" s="44">
        <v>1</v>
      </c>
      <c r="F386" s="45"/>
      <c r="G386" s="49">
        <v>0</v>
      </c>
      <c r="H386" s="44">
        <v>0</v>
      </c>
      <c r="I386" s="44">
        <v>0</v>
      </c>
      <c r="J386" s="44">
        <v>0</v>
      </c>
      <c r="K386" s="44">
        <v>0</v>
      </c>
      <c r="L386" s="44">
        <v>0</v>
      </c>
      <c r="M386" s="44">
        <v>0</v>
      </c>
      <c r="N386" s="44">
        <v>0</v>
      </c>
      <c r="O386" s="44">
        <v>0</v>
      </c>
      <c r="P386" s="44">
        <v>0</v>
      </c>
      <c r="Q386" s="44">
        <v>0</v>
      </c>
      <c r="R386" s="44">
        <v>0</v>
      </c>
    </row>
    <row r="387" spans="2:18" ht="25.5">
      <c r="B387" s="48" t="s">
        <v>178</v>
      </c>
      <c r="C387" s="44">
        <v>1</v>
      </c>
      <c r="D387" s="44">
        <v>0</v>
      </c>
      <c r="E387" s="44">
        <v>0</v>
      </c>
      <c r="F387" s="45"/>
      <c r="G387" s="49">
        <v>1</v>
      </c>
      <c r="H387" s="44">
        <v>0</v>
      </c>
      <c r="I387" s="44">
        <v>0</v>
      </c>
      <c r="J387" s="44">
        <v>0</v>
      </c>
      <c r="K387" s="44">
        <v>0</v>
      </c>
      <c r="L387" s="44">
        <v>0</v>
      </c>
      <c r="M387" s="44">
        <v>0</v>
      </c>
      <c r="N387" s="44">
        <v>1</v>
      </c>
      <c r="O387" s="44">
        <v>0</v>
      </c>
      <c r="P387" s="44">
        <v>0</v>
      </c>
      <c r="Q387" s="44">
        <v>1</v>
      </c>
      <c r="R387" s="44">
        <v>0</v>
      </c>
    </row>
    <row r="388" spans="2:18" ht="12.75">
      <c r="B388" s="48" t="s">
        <v>79</v>
      </c>
      <c r="C388" s="44">
        <v>0</v>
      </c>
      <c r="D388" s="44">
        <v>1</v>
      </c>
      <c r="E388" s="44">
        <v>0</v>
      </c>
      <c r="F388" s="45"/>
      <c r="G388" s="49">
        <v>0</v>
      </c>
      <c r="H388" s="44">
        <v>0</v>
      </c>
      <c r="I388" s="44">
        <v>0</v>
      </c>
      <c r="J388" s="44">
        <v>0</v>
      </c>
      <c r="K388" s="44">
        <v>0</v>
      </c>
      <c r="L388" s="44">
        <v>0</v>
      </c>
      <c r="M388" s="44">
        <v>0</v>
      </c>
      <c r="N388" s="44">
        <v>0</v>
      </c>
      <c r="O388" s="44">
        <v>0</v>
      </c>
      <c r="P388" s="44">
        <v>0</v>
      </c>
      <c r="Q388" s="44">
        <v>0</v>
      </c>
      <c r="R388" s="44">
        <v>0</v>
      </c>
    </row>
    <row r="389" spans="2:18" ht="12.75">
      <c r="B389" s="48" t="s">
        <v>388</v>
      </c>
      <c r="C389" s="44">
        <v>0</v>
      </c>
      <c r="D389" s="44">
        <v>0</v>
      </c>
      <c r="E389" s="44">
        <v>1</v>
      </c>
      <c r="F389" s="45"/>
      <c r="G389" s="49">
        <v>0</v>
      </c>
      <c r="H389" s="44">
        <v>0</v>
      </c>
      <c r="I389" s="44">
        <v>0</v>
      </c>
      <c r="J389" s="44">
        <v>0</v>
      </c>
      <c r="K389" s="44">
        <v>0</v>
      </c>
      <c r="L389" s="44">
        <v>0</v>
      </c>
      <c r="M389" s="44">
        <v>0</v>
      </c>
      <c r="N389" s="44">
        <v>0</v>
      </c>
      <c r="O389" s="44">
        <v>0</v>
      </c>
      <c r="P389" s="44">
        <v>0</v>
      </c>
      <c r="Q389" s="44">
        <v>0</v>
      </c>
      <c r="R389" s="44">
        <v>0</v>
      </c>
    </row>
    <row r="390" spans="2:18" ht="12.75">
      <c r="B390" s="48" t="s">
        <v>388</v>
      </c>
      <c r="C390" s="44">
        <v>0</v>
      </c>
      <c r="D390" s="44">
        <v>0</v>
      </c>
      <c r="E390" s="44">
        <v>1</v>
      </c>
      <c r="F390" s="45"/>
      <c r="G390" s="49">
        <v>0</v>
      </c>
      <c r="H390" s="44">
        <v>0</v>
      </c>
      <c r="I390" s="44">
        <v>0</v>
      </c>
      <c r="J390" s="44">
        <v>0</v>
      </c>
      <c r="K390" s="44">
        <v>0</v>
      </c>
      <c r="L390" s="44">
        <v>0</v>
      </c>
      <c r="M390" s="44">
        <v>0</v>
      </c>
      <c r="N390" s="44">
        <v>0</v>
      </c>
      <c r="O390" s="44">
        <v>0</v>
      </c>
      <c r="P390" s="44">
        <v>0</v>
      </c>
      <c r="Q390" s="44">
        <v>0</v>
      </c>
      <c r="R390" s="44">
        <v>0</v>
      </c>
    </row>
    <row r="391" spans="2:18" ht="38.25">
      <c r="B391" s="48" t="s">
        <v>227</v>
      </c>
      <c r="C391" s="44">
        <v>1</v>
      </c>
      <c r="D391" s="44">
        <v>0</v>
      </c>
      <c r="E391" s="44">
        <v>0</v>
      </c>
      <c r="F391" s="45"/>
      <c r="G391" s="49">
        <v>1</v>
      </c>
      <c r="H391" s="44">
        <v>0</v>
      </c>
      <c r="I391" s="44">
        <v>0</v>
      </c>
      <c r="J391" s="44">
        <v>0</v>
      </c>
      <c r="K391" s="44">
        <v>0</v>
      </c>
      <c r="L391" s="44">
        <v>0</v>
      </c>
      <c r="M391" s="44">
        <v>0</v>
      </c>
      <c r="N391" s="44">
        <v>0</v>
      </c>
      <c r="O391" s="44">
        <v>1</v>
      </c>
      <c r="P391" s="44">
        <v>0</v>
      </c>
      <c r="Q391" s="44">
        <v>0</v>
      </c>
      <c r="R391" s="44">
        <v>0</v>
      </c>
    </row>
    <row r="392" spans="2:18" ht="12.75">
      <c r="B392" s="48" t="s">
        <v>388</v>
      </c>
      <c r="C392" s="44">
        <v>0</v>
      </c>
      <c r="D392" s="44">
        <v>0</v>
      </c>
      <c r="E392" s="44">
        <v>1</v>
      </c>
      <c r="F392" s="45"/>
      <c r="G392" s="49">
        <v>0</v>
      </c>
      <c r="H392" s="44">
        <v>0</v>
      </c>
      <c r="I392" s="44">
        <v>0</v>
      </c>
      <c r="J392" s="44">
        <v>0</v>
      </c>
      <c r="K392" s="44">
        <v>0</v>
      </c>
      <c r="L392" s="44">
        <v>0</v>
      </c>
      <c r="M392" s="44">
        <v>0</v>
      </c>
      <c r="N392" s="44">
        <v>0</v>
      </c>
      <c r="O392" s="44">
        <v>0</v>
      </c>
      <c r="P392" s="44">
        <v>0</v>
      </c>
      <c r="Q392" s="44">
        <v>0</v>
      </c>
      <c r="R392" s="44">
        <v>0</v>
      </c>
    </row>
    <row r="393" spans="2:18" ht="12.75">
      <c r="B393" s="48" t="s">
        <v>297</v>
      </c>
      <c r="C393" s="44">
        <v>1</v>
      </c>
      <c r="D393" s="44">
        <v>0</v>
      </c>
      <c r="E393" s="44">
        <v>0</v>
      </c>
      <c r="F393" s="45"/>
      <c r="G393" s="49">
        <v>1</v>
      </c>
      <c r="H393" s="44">
        <v>0</v>
      </c>
      <c r="I393" s="44">
        <v>0</v>
      </c>
      <c r="J393" s="44">
        <v>0</v>
      </c>
      <c r="K393" s="44">
        <v>0</v>
      </c>
      <c r="L393" s="44">
        <v>0</v>
      </c>
      <c r="M393" s="44">
        <v>1</v>
      </c>
      <c r="N393" s="44">
        <v>0</v>
      </c>
      <c r="O393" s="44">
        <v>0</v>
      </c>
      <c r="P393" s="44">
        <v>0</v>
      </c>
      <c r="Q393" s="44">
        <v>1</v>
      </c>
      <c r="R393" s="44">
        <v>0</v>
      </c>
    </row>
    <row r="394" spans="2:18" ht="12.75">
      <c r="B394" s="48" t="s">
        <v>184</v>
      </c>
      <c r="C394" s="44">
        <v>1</v>
      </c>
      <c r="D394" s="44">
        <v>0</v>
      </c>
      <c r="E394" s="44">
        <v>0</v>
      </c>
      <c r="F394" s="45"/>
      <c r="G394" s="49">
        <v>0</v>
      </c>
      <c r="H394" s="44">
        <v>0</v>
      </c>
      <c r="I394" s="44">
        <v>1</v>
      </c>
      <c r="J394" s="44">
        <v>0</v>
      </c>
      <c r="K394" s="44">
        <v>0</v>
      </c>
      <c r="L394" s="44">
        <v>0</v>
      </c>
      <c r="M394" s="44">
        <v>0</v>
      </c>
      <c r="N394" s="44">
        <v>0</v>
      </c>
      <c r="O394" s="44">
        <v>0</v>
      </c>
      <c r="P394" s="44">
        <v>0</v>
      </c>
      <c r="Q394" s="44">
        <v>0</v>
      </c>
      <c r="R394" s="44">
        <v>0</v>
      </c>
    </row>
    <row r="395" spans="2:18" ht="12.75">
      <c r="B395" s="48" t="s">
        <v>388</v>
      </c>
      <c r="C395" s="44">
        <v>0</v>
      </c>
      <c r="D395" s="44">
        <v>0</v>
      </c>
      <c r="E395" s="44">
        <v>1</v>
      </c>
      <c r="F395" s="45"/>
      <c r="G395" s="49">
        <v>0</v>
      </c>
      <c r="H395" s="44">
        <v>0</v>
      </c>
      <c r="I395" s="44">
        <v>0</v>
      </c>
      <c r="J395" s="44">
        <v>0</v>
      </c>
      <c r="K395" s="44">
        <v>0</v>
      </c>
      <c r="L395" s="44">
        <v>0</v>
      </c>
      <c r="M395" s="44">
        <v>0</v>
      </c>
      <c r="N395" s="44">
        <v>0</v>
      </c>
      <c r="O395" s="44">
        <v>0</v>
      </c>
      <c r="P395" s="44">
        <v>0</v>
      </c>
      <c r="Q395" s="44">
        <v>0</v>
      </c>
      <c r="R395" s="44">
        <v>0</v>
      </c>
    </row>
    <row r="396" spans="2:18" ht="12.75">
      <c r="B396" s="48" t="s">
        <v>388</v>
      </c>
      <c r="C396" s="44">
        <v>0</v>
      </c>
      <c r="D396" s="44">
        <v>0</v>
      </c>
      <c r="E396" s="44">
        <v>1</v>
      </c>
      <c r="F396" s="45"/>
      <c r="G396" s="49">
        <v>0</v>
      </c>
      <c r="H396" s="44">
        <v>0</v>
      </c>
      <c r="I396" s="44">
        <v>0</v>
      </c>
      <c r="J396" s="44">
        <v>0</v>
      </c>
      <c r="K396" s="44">
        <v>0</v>
      </c>
      <c r="L396" s="44">
        <v>0</v>
      </c>
      <c r="M396" s="44">
        <v>0</v>
      </c>
      <c r="N396" s="44">
        <v>0</v>
      </c>
      <c r="O396" s="44">
        <v>0</v>
      </c>
      <c r="P396" s="44">
        <v>0</v>
      </c>
      <c r="Q396" s="44">
        <v>0</v>
      </c>
      <c r="R396" s="44">
        <v>0</v>
      </c>
    </row>
    <row r="397" spans="2:18" ht="12.75">
      <c r="B397" s="48" t="s">
        <v>388</v>
      </c>
      <c r="C397" s="44">
        <v>0</v>
      </c>
      <c r="D397" s="44">
        <v>0</v>
      </c>
      <c r="E397" s="44">
        <v>1</v>
      </c>
      <c r="F397" s="45"/>
      <c r="G397" s="49">
        <v>0</v>
      </c>
      <c r="H397" s="44">
        <v>0</v>
      </c>
      <c r="I397" s="44">
        <v>0</v>
      </c>
      <c r="J397" s="44">
        <v>0</v>
      </c>
      <c r="K397" s="44">
        <v>0</v>
      </c>
      <c r="L397" s="44">
        <v>0</v>
      </c>
      <c r="M397" s="44">
        <v>0</v>
      </c>
      <c r="N397" s="44">
        <v>0</v>
      </c>
      <c r="O397" s="44">
        <v>0</v>
      </c>
      <c r="P397" s="44">
        <v>0</v>
      </c>
      <c r="Q397" s="44">
        <v>0</v>
      </c>
      <c r="R397" s="44">
        <v>0</v>
      </c>
    </row>
    <row r="398" spans="2:18" ht="12.75">
      <c r="B398" s="48" t="s">
        <v>388</v>
      </c>
      <c r="C398" s="44">
        <v>0</v>
      </c>
      <c r="D398" s="44">
        <v>0</v>
      </c>
      <c r="E398" s="44">
        <v>1</v>
      </c>
      <c r="F398" s="45"/>
      <c r="G398" s="49">
        <v>0</v>
      </c>
      <c r="H398" s="44">
        <v>0</v>
      </c>
      <c r="I398" s="44">
        <v>0</v>
      </c>
      <c r="J398" s="44">
        <v>0</v>
      </c>
      <c r="K398" s="44">
        <v>0</v>
      </c>
      <c r="L398" s="44">
        <v>0</v>
      </c>
      <c r="M398" s="44">
        <v>0</v>
      </c>
      <c r="N398" s="44">
        <v>0</v>
      </c>
      <c r="O398" s="44">
        <v>0</v>
      </c>
      <c r="P398" s="44">
        <v>0</v>
      </c>
      <c r="Q398" s="44">
        <v>0</v>
      </c>
      <c r="R398" s="44">
        <v>0</v>
      </c>
    </row>
    <row r="399" spans="2:18" ht="12.75">
      <c r="B399" s="48" t="s">
        <v>388</v>
      </c>
      <c r="C399" s="44">
        <v>0</v>
      </c>
      <c r="D399" s="44">
        <v>0</v>
      </c>
      <c r="E399" s="44">
        <v>1</v>
      </c>
      <c r="F399" s="45"/>
      <c r="G399" s="49">
        <v>0</v>
      </c>
      <c r="H399" s="44">
        <v>0</v>
      </c>
      <c r="I399" s="44">
        <v>0</v>
      </c>
      <c r="J399" s="44">
        <v>0</v>
      </c>
      <c r="K399" s="44">
        <v>0</v>
      </c>
      <c r="L399" s="44">
        <v>0</v>
      </c>
      <c r="M399" s="44">
        <v>0</v>
      </c>
      <c r="N399" s="44">
        <v>0</v>
      </c>
      <c r="O399" s="44">
        <v>0</v>
      </c>
      <c r="P399" s="44">
        <v>0</v>
      </c>
      <c r="Q399" s="44">
        <v>0</v>
      </c>
      <c r="R399" s="44">
        <v>0</v>
      </c>
    </row>
    <row r="400" spans="2:18" ht="12.75">
      <c r="B400" s="48" t="s">
        <v>143</v>
      </c>
      <c r="C400" s="44">
        <v>1</v>
      </c>
      <c r="D400" s="44">
        <v>0</v>
      </c>
      <c r="E400" s="44">
        <v>0</v>
      </c>
      <c r="F400" s="45"/>
      <c r="G400" s="49">
        <v>1</v>
      </c>
      <c r="H400" s="44">
        <v>0</v>
      </c>
      <c r="I400" s="44">
        <v>0</v>
      </c>
      <c r="J400" s="44">
        <v>0</v>
      </c>
      <c r="K400" s="44">
        <v>0</v>
      </c>
      <c r="L400" s="44">
        <v>0</v>
      </c>
      <c r="M400" s="44">
        <v>0</v>
      </c>
      <c r="N400" s="44">
        <v>0</v>
      </c>
      <c r="O400" s="44">
        <v>0</v>
      </c>
      <c r="P400" s="44">
        <v>0</v>
      </c>
      <c r="Q400" s="44">
        <v>0</v>
      </c>
      <c r="R400" s="44">
        <v>0</v>
      </c>
    </row>
    <row r="401" spans="2:18" ht="12.75">
      <c r="B401" s="48" t="s">
        <v>388</v>
      </c>
      <c r="C401" s="44">
        <v>0</v>
      </c>
      <c r="D401" s="44">
        <v>0</v>
      </c>
      <c r="E401" s="44">
        <v>1</v>
      </c>
      <c r="F401" s="45"/>
      <c r="G401" s="49">
        <v>0</v>
      </c>
      <c r="H401" s="44">
        <v>0</v>
      </c>
      <c r="I401" s="44">
        <v>0</v>
      </c>
      <c r="J401" s="44">
        <v>0</v>
      </c>
      <c r="K401" s="44">
        <v>0</v>
      </c>
      <c r="L401" s="44">
        <v>0</v>
      </c>
      <c r="M401" s="44">
        <v>0</v>
      </c>
      <c r="N401" s="44">
        <v>0</v>
      </c>
      <c r="O401" s="44">
        <v>0</v>
      </c>
      <c r="P401" s="44">
        <v>0</v>
      </c>
      <c r="Q401" s="44">
        <v>0</v>
      </c>
      <c r="R401" s="44">
        <v>0</v>
      </c>
    </row>
    <row r="402" spans="2:18" ht="12.75">
      <c r="B402" s="48" t="s">
        <v>153</v>
      </c>
      <c r="C402" s="44">
        <v>1</v>
      </c>
      <c r="D402" s="44">
        <v>0</v>
      </c>
      <c r="E402" s="44">
        <v>0</v>
      </c>
      <c r="F402" s="45"/>
      <c r="G402" s="49">
        <v>0</v>
      </c>
      <c r="H402" s="44">
        <v>1</v>
      </c>
      <c r="I402" s="44">
        <v>0</v>
      </c>
      <c r="J402" s="44">
        <v>0</v>
      </c>
      <c r="K402" s="44">
        <v>0</v>
      </c>
      <c r="L402" s="44">
        <v>0</v>
      </c>
      <c r="M402" s="44">
        <v>0</v>
      </c>
      <c r="N402" s="44">
        <v>0</v>
      </c>
      <c r="O402" s="44">
        <v>0</v>
      </c>
      <c r="P402" s="44">
        <v>0</v>
      </c>
      <c r="Q402" s="44">
        <v>0</v>
      </c>
      <c r="R402" s="44">
        <v>0</v>
      </c>
    </row>
    <row r="403" spans="2:18" ht="12.75">
      <c r="B403" s="48" t="s">
        <v>388</v>
      </c>
      <c r="C403" s="44">
        <v>0</v>
      </c>
      <c r="D403" s="44">
        <v>0</v>
      </c>
      <c r="E403" s="44">
        <v>1</v>
      </c>
      <c r="F403" s="45"/>
      <c r="G403" s="49">
        <v>0</v>
      </c>
      <c r="H403" s="44">
        <v>0</v>
      </c>
      <c r="I403" s="44">
        <v>0</v>
      </c>
      <c r="J403" s="44">
        <v>0</v>
      </c>
      <c r="K403" s="44">
        <v>0</v>
      </c>
      <c r="L403" s="44">
        <v>0</v>
      </c>
      <c r="M403" s="44">
        <v>0</v>
      </c>
      <c r="N403" s="44">
        <v>0</v>
      </c>
      <c r="O403" s="44">
        <v>0</v>
      </c>
      <c r="P403" s="44">
        <v>0</v>
      </c>
      <c r="Q403" s="44">
        <v>0</v>
      </c>
      <c r="R403" s="44">
        <v>0</v>
      </c>
    </row>
    <row r="404" spans="2:18" ht="12.75">
      <c r="B404" s="48" t="s">
        <v>124</v>
      </c>
      <c r="C404" s="44">
        <v>1</v>
      </c>
      <c r="D404" s="44">
        <v>0</v>
      </c>
      <c r="E404" s="44">
        <v>0</v>
      </c>
      <c r="F404" s="45"/>
      <c r="G404" s="49">
        <v>0</v>
      </c>
      <c r="H404" s="44">
        <v>0</v>
      </c>
      <c r="I404" s="44">
        <v>1</v>
      </c>
      <c r="J404" s="44">
        <v>0</v>
      </c>
      <c r="K404" s="44">
        <v>0</v>
      </c>
      <c r="L404" s="44">
        <v>0</v>
      </c>
      <c r="M404" s="44">
        <v>0</v>
      </c>
      <c r="N404" s="44">
        <v>0</v>
      </c>
      <c r="O404" s="44">
        <v>0</v>
      </c>
      <c r="P404" s="44">
        <v>0</v>
      </c>
      <c r="Q404" s="44">
        <v>0</v>
      </c>
      <c r="R404" s="44">
        <v>0</v>
      </c>
    </row>
    <row r="405" spans="2:18" ht="12.75">
      <c r="B405" s="48" t="s">
        <v>291</v>
      </c>
      <c r="C405" s="44">
        <v>1</v>
      </c>
      <c r="D405" s="44">
        <v>0</v>
      </c>
      <c r="E405" s="44">
        <v>0</v>
      </c>
      <c r="F405" s="45"/>
      <c r="G405" s="49">
        <v>1</v>
      </c>
      <c r="H405" s="44">
        <v>0</v>
      </c>
      <c r="I405" s="44">
        <v>1</v>
      </c>
      <c r="J405" s="44">
        <v>0</v>
      </c>
      <c r="K405" s="44">
        <v>0</v>
      </c>
      <c r="L405" s="44">
        <v>0</v>
      </c>
      <c r="M405" s="44">
        <v>0</v>
      </c>
      <c r="N405" s="44">
        <v>0</v>
      </c>
      <c r="O405" s="44">
        <v>0</v>
      </c>
      <c r="P405" s="44">
        <v>0</v>
      </c>
      <c r="Q405" s="44">
        <v>1</v>
      </c>
      <c r="R405" s="44">
        <v>0</v>
      </c>
    </row>
    <row r="406" spans="2:18" ht="12.75">
      <c r="B406" s="48" t="s">
        <v>107</v>
      </c>
      <c r="C406" s="44">
        <v>1</v>
      </c>
      <c r="D406" s="44">
        <v>0</v>
      </c>
      <c r="E406" s="44">
        <v>0</v>
      </c>
      <c r="F406" s="45"/>
      <c r="G406" s="49">
        <v>1</v>
      </c>
      <c r="H406" s="44">
        <v>0</v>
      </c>
      <c r="I406" s="44">
        <v>0</v>
      </c>
      <c r="J406" s="44">
        <v>0</v>
      </c>
      <c r="K406" s="44">
        <v>0</v>
      </c>
      <c r="L406" s="44">
        <v>0</v>
      </c>
      <c r="M406" s="44">
        <v>0</v>
      </c>
      <c r="N406" s="44">
        <v>0</v>
      </c>
      <c r="O406" s="44">
        <v>0</v>
      </c>
      <c r="P406" s="44">
        <v>0</v>
      </c>
      <c r="Q406" s="44">
        <v>0</v>
      </c>
      <c r="R406" s="44">
        <v>0</v>
      </c>
    </row>
    <row r="407" spans="2:18" ht="12.75">
      <c r="B407" s="48" t="s">
        <v>255</v>
      </c>
      <c r="C407" s="44">
        <v>1</v>
      </c>
      <c r="D407" s="44">
        <v>0</v>
      </c>
      <c r="E407" s="44">
        <v>0</v>
      </c>
      <c r="F407" s="45"/>
      <c r="G407" s="49">
        <v>1</v>
      </c>
      <c r="H407" s="44">
        <v>0</v>
      </c>
      <c r="I407" s="44">
        <v>0</v>
      </c>
      <c r="J407" s="44">
        <v>0</v>
      </c>
      <c r="K407" s="44">
        <v>0</v>
      </c>
      <c r="L407" s="44">
        <v>0</v>
      </c>
      <c r="M407" s="44">
        <v>0</v>
      </c>
      <c r="N407" s="44">
        <v>0</v>
      </c>
      <c r="O407" s="44">
        <v>0</v>
      </c>
      <c r="P407" s="44">
        <v>0</v>
      </c>
      <c r="Q407" s="44">
        <v>1</v>
      </c>
      <c r="R407" s="44">
        <v>0</v>
      </c>
    </row>
    <row r="408" spans="2:18" ht="12.75">
      <c r="B408" s="48" t="s">
        <v>388</v>
      </c>
      <c r="C408" s="44">
        <v>0</v>
      </c>
      <c r="D408" s="44">
        <v>0</v>
      </c>
      <c r="E408" s="44">
        <v>1</v>
      </c>
      <c r="F408" s="45"/>
      <c r="G408" s="49">
        <v>0</v>
      </c>
      <c r="H408" s="44">
        <v>0</v>
      </c>
      <c r="I408" s="44">
        <v>0</v>
      </c>
      <c r="J408" s="44">
        <v>0</v>
      </c>
      <c r="K408" s="44">
        <v>0</v>
      </c>
      <c r="L408" s="44">
        <v>0</v>
      </c>
      <c r="M408" s="44">
        <v>0</v>
      </c>
      <c r="N408" s="44">
        <v>0</v>
      </c>
      <c r="O408" s="44">
        <v>0</v>
      </c>
      <c r="P408" s="44">
        <v>0</v>
      </c>
      <c r="Q408" s="44">
        <v>0</v>
      </c>
      <c r="R408" s="44">
        <v>0</v>
      </c>
    </row>
    <row r="409" spans="2:18" ht="12.75">
      <c r="B409" s="48" t="s">
        <v>388</v>
      </c>
      <c r="C409" s="44">
        <v>0</v>
      </c>
      <c r="D409" s="44">
        <v>0</v>
      </c>
      <c r="E409" s="44">
        <v>1</v>
      </c>
      <c r="F409" s="45"/>
      <c r="G409" s="49">
        <v>0</v>
      </c>
      <c r="H409" s="44">
        <v>0</v>
      </c>
      <c r="I409" s="44">
        <v>0</v>
      </c>
      <c r="J409" s="44">
        <v>0</v>
      </c>
      <c r="K409" s="44">
        <v>0</v>
      </c>
      <c r="L409" s="44">
        <v>0</v>
      </c>
      <c r="M409" s="44">
        <v>0</v>
      </c>
      <c r="N409" s="44">
        <v>0</v>
      </c>
      <c r="O409" s="44">
        <v>0</v>
      </c>
      <c r="P409" s="44">
        <v>0</v>
      </c>
      <c r="Q409" s="44">
        <v>0</v>
      </c>
      <c r="R409" s="44">
        <v>0</v>
      </c>
    </row>
    <row r="410" spans="2:18" ht="12.75">
      <c r="B410" s="48" t="s">
        <v>296</v>
      </c>
      <c r="C410" s="44">
        <v>1</v>
      </c>
      <c r="D410" s="44">
        <v>0</v>
      </c>
      <c r="E410" s="44">
        <v>0</v>
      </c>
      <c r="F410" s="45"/>
      <c r="G410" s="49">
        <v>0</v>
      </c>
      <c r="H410" s="44">
        <v>0</v>
      </c>
      <c r="I410" s="44">
        <v>0</v>
      </c>
      <c r="J410" s="44">
        <v>0</v>
      </c>
      <c r="K410" s="44">
        <v>0</v>
      </c>
      <c r="L410" s="44">
        <v>0</v>
      </c>
      <c r="M410" s="44">
        <v>1</v>
      </c>
      <c r="N410" s="44">
        <v>0</v>
      </c>
      <c r="O410" s="44">
        <v>1</v>
      </c>
      <c r="P410" s="44">
        <v>0</v>
      </c>
      <c r="Q410" s="44">
        <v>1</v>
      </c>
      <c r="R410" s="44">
        <v>0</v>
      </c>
    </row>
    <row r="411" spans="2:18" ht="12.75">
      <c r="B411" s="48" t="s">
        <v>79</v>
      </c>
      <c r="C411" s="44">
        <v>0</v>
      </c>
      <c r="D411" s="44">
        <v>1</v>
      </c>
      <c r="E411" s="44">
        <v>0</v>
      </c>
      <c r="F411" s="45"/>
      <c r="G411" s="49">
        <v>0</v>
      </c>
      <c r="H411" s="44">
        <v>0</v>
      </c>
      <c r="I411" s="44">
        <v>0</v>
      </c>
      <c r="J411" s="44">
        <v>0</v>
      </c>
      <c r="K411" s="44">
        <v>0</v>
      </c>
      <c r="L411" s="44">
        <v>0</v>
      </c>
      <c r="M411" s="44">
        <v>0</v>
      </c>
      <c r="N411" s="44">
        <v>0</v>
      </c>
      <c r="O411" s="44">
        <v>0</v>
      </c>
      <c r="P411" s="44">
        <v>0</v>
      </c>
      <c r="Q411" s="44">
        <v>0</v>
      </c>
      <c r="R411" s="44">
        <v>0</v>
      </c>
    </row>
    <row r="412" spans="2:18" ht="12.75">
      <c r="B412" s="48" t="s">
        <v>388</v>
      </c>
      <c r="C412" s="44">
        <v>0</v>
      </c>
      <c r="D412" s="44">
        <v>0</v>
      </c>
      <c r="E412" s="44">
        <v>1</v>
      </c>
      <c r="F412" s="45"/>
      <c r="G412" s="49">
        <v>0</v>
      </c>
      <c r="H412" s="44">
        <v>0</v>
      </c>
      <c r="I412" s="44">
        <v>0</v>
      </c>
      <c r="J412" s="44">
        <v>0</v>
      </c>
      <c r="K412" s="44">
        <v>0</v>
      </c>
      <c r="L412" s="44">
        <v>0</v>
      </c>
      <c r="M412" s="44">
        <v>0</v>
      </c>
      <c r="N412" s="44">
        <v>0</v>
      </c>
      <c r="O412" s="44">
        <v>0</v>
      </c>
      <c r="P412" s="44">
        <v>0</v>
      </c>
      <c r="Q412" s="44">
        <v>0</v>
      </c>
      <c r="R412" s="44">
        <v>0</v>
      </c>
    </row>
    <row r="413" spans="2:18" ht="12.75">
      <c r="B413" s="48" t="s">
        <v>237</v>
      </c>
      <c r="C413" s="44">
        <v>1</v>
      </c>
      <c r="D413" s="44">
        <v>0</v>
      </c>
      <c r="E413" s="44">
        <v>0</v>
      </c>
      <c r="F413" s="45"/>
      <c r="G413" s="49">
        <v>1</v>
      </c>
      <c r="H413" s="44">
        <v>0</v>
      </c>
      <c r="I413" s="44">
        <v>0</v>
      </c>
      <c r="J413" s="44">
        <v>0</v>
      </c>
      <c r="K413" s="44">
        <v>0</v>
      </c>
      <c r="L413" s="44">
        <v>0</v>
      </c>
      <c r="M413" s="44">
        <v>0</v>
      </c>
      <c r="N413" s="44">
        <v>0</v>
      </c>
      <c r="O413" s="44">
        <v>0</v>
      </c>
      <c r="P413" s="44">
        <v>0</v>
      </c>
      <c r="Q413" s="44">
        <v>0</v>
      </c>
      <c r="R413" s="44">
        <v>0</v>
      </c>
    </row>
    <row r="414" spans="2:18" ht="25.5">
      <c r="B414" s="48" t="s">
        <v>135</v>
      </c>
      <c r="C414" s="44">
        <v>1</v>
      </c>
      <c r="D414" s="44">
        <v>0</v>
      </c>
      <c r="E414" s="44">
        <v>0</v>
      </c>
      <c r="F414" s="45"/>
      <c r="G414" s="49">
        <v>1</v>
      </c>
      <c r="H414" s="44">
        <v>1</v>
      </c>
      <c r="I414" s="44">
        <v>0</v>
      </c>
      <c r="J414" s="44">
        <v>0</v>
      </c>
      <c r="K414" s="44">
        <v>0</v>
      </c>
      <c r="L414" s="44">
        <v>0</v>
      </c>
      <c r="M414" s="44">
        <v>0</v>
      </c>
      <c r="N414" s="44">
        <v>0</v>
      </c>
      <c r="O414" s="44">
        <v>1</v>
      </c>
      <c r="P414" s="44">
        <v>0</v>
      </c>
      <c r="Q414" s="44">
        <v>0</v>
      </c>
      <c r="R414" s="44">
        <v>0</v>
      </c>
    </row>
    <row r="415" spans="2:18" ht="12.75">
      <c r="B415" s="48" t="s">
        <v>256</v>
      </c>
      <c r="C415" s="44">
        <v>1</v>
      </c>
      <c r="D415" s="44">
        <v>0</v>
      </c>
      <c r="E415" s="44">
        <v>0</v>
      </c>
      <c r="F415" s="45"/>
      <c r="G415" s="49">
        <v>0</v>
      </c>
      <c r="H415" s="44">
        <v>0</v>
      </c>
      <c r="I415" s="44">
        <v>0</v>
      </c>
      <c r="J415" s="44">
        <v>0</v>
      </c>
      <c r="K415" s="44">
        <v>0</v>
      </c>
      <c r="L415" s="44">
        <v>0</v>
      </c>
      <c r="M415" s="44">
        <v>0</v>
      </c>
      <c r="N415" s="44">
        <v>0</v>
      </c>
      <c r="O415" s="44">
        <v>0</v>
      </c>
      <c r="P415" s="44">
        <v>0</v>
      </c>
      <c r="Q415" s="44">
        <v>1</v>
      </c>
      <c r="R415" s="44">
        <v>0</v>
      </c>
    </row>
    <row r="416" spans="2:18" ht="12.75">
      <c r="B416" s="48" t="s">
        <v>388</v>
      </c>
      <c r="C416" s="44">
        <v>0</v>
      </c>
      <c r="D416" s="44">
        <v>0</v>
      </c>
      <c r="E416" s="44">
        <v>1</v>
      </c>
      <c r="F416" s="45"/>
      <c r="G416" s="49">
        <v>0</v>
      </c>
      <c r="H416" s="44">
        <v>0</v>
      </c>
      <c r="I416" s="44">
        <v>0</v>
      </c>
      <c r="J416" s="44">
        <v>0</v>
      </c>
      <c r="K416" s="44">
        <v>0</v>
      </c>
      <c r="L416" s="44">
        <v>0</v>
      </c>
      <c r="M416" s="44">
        <v>0</v>
      </c>
      <c r="N416" s="44">
        <v>0</v>
      </c>
      <c r="O416" s="44">
        <v>0</v>
      </c>
      <c r="P416" s="44">
        <v>0</v>
      </c>
      <c r="Q416" s="44">
        <v>0</v>
      </c>
      <c r="R416" s="44">
        <v>0</v>
      </c>
    </row>
    <row r="417" spans="2:18" ht="12.75">
      <c r="B417" s="48" t="s">
        <v>388</v>
      </c>
      <c r="C417" s="44">
        <v>0</v>
      </c>
      <c r="D417" s="44">
        <v>0</v>
      </c>
      <c r="E417" s="44">
        <v>1</v>
      </c>
      <c r="F417" s="45"/>
      <c r="G417" s="49">
        <v>0</v>
      </c>
      <c r="H417" s="44">
        <v>0</v>
      </c>
      <c r="I417" s="44">
        <v>0</v>
      </c>
      <c r="J417" s="44">
        <v>0</v>
      </c>
      <c r="K417" s="44">
        <v>0</v>
      </c>
      <c r="L417" s="44">
        <v>0</v>
      </c>
      <c r="M417" s="44">
        <v>0</v>
      </c>
      <c r="N417" s="44">
        <v>0</v>
      </c>
      <c r="O417" s="44">
        <v>0</v>
      </c>
      <c r="P417" s="44">
        <v>0</v>
      </c>
      <c r="Q417" s="44">
        <v>0</v>
      </c>
      <c r="R417" s="44">
        <v>0</v>
      </c>
    </row>
    <row r="418" spans="2:18" ht="12.75">
      <c r="B418" s="48" t="s">
        <v>143</v>
      </c>
      <c r="C418" s="44">
        <v>1</v>
      </c>
      <c r="D418" s="44">
        <v>0</v>
      </c>
      <c r="E418" s="44">
        <v>0</v>
      </c>
      <c r="F418" s="45"/>
      <c r="G418" s="49">
        <v>1</v>
      </c>
      <c r="H418" s="44">
        <v>0</v>
      </c>
      <c r="I418" s="44">
        <v>0</v>
      </c>
      <c r="J418" s="44">
        <v>0</v>
      </c>
      <c r="K418" s="44">
        <v>0</v>
      </c>
      <c r="L418" s="44">
        <v>0</v>
      </c>
      <c r="M418" s="44">
        <v>0</v>
      </c>
      <c r="N418" s="44">
        <v>0</v>
      </c>
      <c r="O418" s="44">
        <v>0</v>
      </c>
      <c r="P418" s="44">
        <v>0</v>
      </c>
      <c r="Q418" s="44">
        <v>0</v>
      </c>
      <c r="R418" s="44">
        <v>0</v>
      </c>
    </row>
    <row r="419" spans="2:18" ht="12.75">
      <c r="B419" s="48" t="s">
        <v>388</v>
      </c>
      <c r="C419" s="44">
        <v>0</v>
      </c>
      <c r="D419" s="44">
        <v>0</v>
      </c>
      <c r="E419" s="44">
        <v>1</v>
      </c>
      <c r="F419" s="45"/>
      <c r="G419" s="49">
        <v>0</v>
      </c>
      <c r="H419" s="44">
        <v>0</v>
      </c>
      <c r="I419" s="44">
        <v>0</v>
      </c>
      <c r="J419" s="44">
        <v>0</v>
      </c>
      <c r="K419" s="44">
        <v>0</v>
      </c>
      <c r="L419" s="44">
        <v>0</v>
      </c>
      <c r="M419" s="44">
        <v>0</v>
      </c>
      <c r="N419" s="44">
        <v>0</v>
      </c>
      <c r="O419" s="44">
        <v>0</v>
      </c>
      <c r="P419" s="44">
        <v>0</v>
      </c>
      <c r="Q419" s="44">
        <v>0</v>
      </c>
      <c r="R419" s="44">
        <v>0</v>
      </c>
    </row>
    <row r="420" spans="2:18" ht="12.75">
      <c r="B420" s="48" t="s">
        <v>388</v>
      </c>
      <c r="C420" s="44">
        <v>0</v>
      </c>
      <c r="D420" s="44">
        <v>0</v>
      </c>
      <c r="E420" s="44">
        <v>1</v>
      </c>
      <c r="F420" s="45"/>
      <c r="G420" s="49">
        <v>0</v>
      </c>
      <c r="H420" s="44">
        <v>0</v>
      </c>
      <c r="I420" s="44">
        <v>0</v>
      </c>
      <c r="J420" s="44">
        <v>0</v>
      </c>
      <c r="K420" s="44">
        <v>0</v>
      </c>
      <c r="L420" s="44">
        <v>0</v>
      </c>
      <c r="M420" s="44">
        <v>0</v>
      </c>
      <c r="N420" s="44">
        <v>0</v>
      </c>
      <c r="O420" s="44">
        <v>0</v>
      </c>
      <c r="P420" s="44">
        <v>0</v>
      </c>
      <c r="Q420" s="44">
        <v>0</v>
      </c>
      <c r="R420" s="44">
        <v>0</v>
      </c>
    </row>
    <row r="421" spans="2:18" ht="25.5">
      <c r="B421" s="48" t="s">
        <v>164</v>
      </c>
      <c r="C421" s="44">
        <v>1</v>
      </c>
      <c r="D421" s="44">
        <v>0</v>
      </c>
      <c r="E421" s="44">
        <v>0</v>
      </c>
      <c r="F421" s="45"/>
      <c r="G421" s="49">
        <v>0</v>
      </c>
      <c r="H421" s="44">
        <v>1</v>
      </c>
      <c r="I421" s="44">
        <v>0</v>
      </c>
      <c r="J421" s="44">
        <v>0</v>
      </c>
      <c r="K421" s="44">
        <v>0</v>
      </c>
      <c r="L421" s="44">
        <v>0</v>
      </c>
      <c r="M421" s="44">
        <v>0</v>
      </c>
      <c r="N421" s="44">
        <v>0</v>
      </c>
      <c r="O421" s="44">
        <v>0</v>
      </c>
      <c r="P421" s="44">
        <v>0</v>
      </c>
      <c r="Q421" s="44">
        <v>0</v>
      </c>
      <c r="R421" s="44">
        <v>0</v>
      </c>
    </row>
    <row r="422" spans="2:18" ht="12.75">
      <c r="B422" s="48" t="s">
        <v>388</v>
      </c>
      <c r="C422" s="44">
        <v>0</v>
      </c>
      <c r="D422" s="44">
        <v>0</v>
      </c>
      <c r="E422" s="44">
        <v>1</v>
      </c>
      <c r="F422" s="45"/>
      <c r="G422" s="49">
        <v>0</v>
      </c>
      <c r="H422" s="44">
        <v>0</v>
      </c>
      <c r="I422" s="44">
        <v>0</v>
      </c>
      <c r="J422" s="44">
        <v>0</v>
      </c>
      <c r="K422" s="44">
        <v>0</v>
      </c>
      <c r="L422" s="44">
        <v>0</v>
      </c>
      <c r="M422" s="44">
        <v>0</v>
      </c>
      <c r="N422" s="44">
        <v>0</v>
      </c>
      <c r="O422" s="44">
        <v>0</v>
      </c>
      <c r="P422" s="44">
        <v>0</v>
      </c>
      <c r="Q422" s="44">
        <v>0</v>
      </c>
      <c r="R422" s="44">
        <v>0</v>
      </c>
    </row>
    <row r="423" spans="2:18" ht="25.5">
      <c r="B423" s="48" t="s">
        <v>259</v>
      </c>
      <c r="C423" s="44">
        <v>1</v>
      </c>
      <c r="D423" s="44">
        <v>0</v>
      </c>
      <c r="E423" s="44">
        <v>0</v>
      </c>
      <c r="F423" s="45"/>
      <c r="G423" s="49">
        <v>1</v>
      </c>
      <c r="H423" s="44">
        <v>1</v>
      </c>
      <c r="I423" s="44">
        <v>1</v>
      </c>
      <c r="J423" s="44">
        <v>0</v>
      </c>
      <c r="K423" s="44">
        <v>0</v>
      </c>
      <c r="L423" s="44">
        <v>0</v>
      </c>
      <c r="M423" s="44">
        <v>0</v>
      </c>
      <c r="N423" s="44">
        <v>0</v>
      </c>
      <c r="O423" s="44">
        <v>0</v>
      </c>
      <c r="P423" s="44">
        <v>0</v>
      </c>
      <c r="Q423" s="44">
        <v>0</v>
      </c>
      <c r="R423" s="44">
        <v>0</v>
      </c>
    </row>
    <row r="424" spans="2:18" ht="12.75">
      <c r="B424" s="48" t="s">
        <v>270</v>
      </c>
      <c r="C424" s="44">
        <v>0</v>
      </c>
      <c r="D424" s="44">
        <v>1</v>
      </c>
      <c r="E424" s="44">
        <v>0</v>
      </c>
      <c r="F424" s="45"/>
      <c r="G424" s="49">
        <v>0</v>
      </c>
      <c r="H424" s="44">
        <v>0</v>
      </c>
      <c r="I424" s="44">
        <v>0</v>
      </c>
      <c r="J424" s="44">
        <v>0</v>
      </c>
      <c r="K424" s="44">
        <v>0</v>
      </c>
      <c r="L424" s="44">
        <v>0</v>
      </c>
      <c r="M424" s="44">
        <v>0</v>
      </c>
      <c r="N424" s="44">
        <v>0</v>
      </c>
      <c r="O424" s="44">
        <v>0</v>
      </c>
      <c r="P424" s="44">
        <v>0</v>
      </c>
      <c r="Q424" s="44">
        <v>0</v>
      </c>
      <c r="R424" s="44">
        <v>0</v>
      </c>
    </row>
    <row r="425" spans="2:18" ht="12.75">
      <c r="B425" s="48" t="s">
        <v>252</v>
      </c>
      <c r="C425" s="44">
        <v>1</v>
      </c>
      <c r="D425" s="44">
        <v>0</v>
      </c>
      <c r="E425" s="44">
        <v>0</v>
      </c>
      <c r="F425" s="45"/>
      <c r="G425" s="49">
        <v>1</v>
      </c>
      <c r="H425" s="44">
        <v>0</v>
      </c>
      <c r="I425" s="44">
        <v>0</v>
      </c>
      <c r="J425" s="44">
        <v>0</v>
      </c>
      <c r="K425" s="44">
        <v>0</v>
      </c>
      <c r="L425" s="44">
        <v>0</v>
      </c>
      <c r="M425" s="44">
        <v>0</v>
      </c>
      <c r="N425" s="44">
        <v>1</v>
      </c>
      <c r="O425" s="44">
        <v>0</v>
      </c>
      <c r="P425" s="44">
        <v>0</v>
      </c>
      <c r="Q425" s="44">
        <v>0</v>
      </c>
      <c r="R425" s="44">
        <v>0</v>
      </c>
    </row>
    <row r="426" spans="2:18" ht="12.75">
      <c r="B426" s="48" t="s">
        <v>388</v>
      </c>
      <c r="C426" s="44">
        <v>0</v>
      </c>
      <c r="D426" s="44">
        <v>0</v>
      </c>
      <c r="E426" s="44">
        <v>1</v>
      </c>
      <c r="F426" s="45"/>
      <c r="G426" s="49">
        <v>0</v>
      </c>
      <c r="H426" s="44">
        <v>0</v>
      </c>
      <c r="I426" s="44">
        <v>0</v>
      </c>
      <c r="J426" s="44">
        <v>0</v>
      </c>
      <c r="K426" s="44">
        <v>0</v>
      </c>
      <c r="L426" s="44">
        <v>0</v>
      </c>
      <c r="M426" s="44">
        <v>0</v>
      </c>
      <c r="N426" s="44">
        <v>0</v>
      </c>
      <c r="O426" s="44">
        <v>0</v>
      </c>
      <c r="P426" s="44">
        <v>0</v>
      </c>
      <c r="Q426" s="44">
        <v>0</v>
      </c>
      <c r="R426" s="44">
        <v>0</v>
      </c>
    </row>
    <row r="427" spans="2:18" ht="12.75">
      <c r="B427" s="48" t="s">
        <v>388</v>
      </c>
      <c r="C427" s="44">
        <v>0</v>
      </c>
      <c r="D427" s="44">
        <v>0</v>
      </c>
      <c r="E427" s="44">
        <v>1</v>
      </c>
      <c r="F427" s="45"/>
      <c r="G427" s="49">
        <v>0</v>
      </c>
      <c r="H427" s="44">
        <v>0</v>
      </c>
      <c r="I427" s="44">
        <v>0</v>
      </c>
      <c r="J427" s="44">
        <v>0</v>
      </c>
      <c r="K427" s="44">
        <v>0</v>
      </c>
      <c r="L427" s="44">
        <v>0</v>
      </c>
      <c r="M427" s="44">
        <v>0</v>
      </c>
      <c r="N427" s="44">
        <v>0</v>
      </c>
      <c r="O427" s="44">
        <v>0</v>
      </c>
      <c r="P427" s="44">
        <v>0</v>
      </c>
      <c r="Q427" s="44">
        <v>0</v>
      </c>
      <c r="R427" s="44">
        <v>0</v>
      </c>
    </row>
    <row r="428" spans="2:18" ht="12.75">
      <c r="B428" s="48" t="s">
        <v>388</v>
      </c>
      <c r="C428" s="44">
        <v>0</v>
      </c>
      <c r="D428" s="44">
        <v>0</v>
      </c>
      <c r="E428" s="44">
        <v>1</v>
      </c>
      <c r="F428" s="45"/>
      <c r="G428" s="49">
        <v>0</v>
      </c>
      <c r="H428" s="44">
        <v>0</v>
      </c>
      <c r="I428" s="44">
        <v>0</v>
      </c>
      <c r="J428" s="44">
        <v>0</v>
      </c>
      <c r="K428" s="44">
        <v>0</v>
      </c>
      <c r="L428" s="44">
        <v>0</v>
      </c>
      <c r="M428" s="44">
        <v>0</v>
      </c>
      <c r="N428" s="44">
        <v>0</v>
      </c>
      <c r="O428" s="44">
        <v>0</v>
      </c>
      <c r="P428" s="44">
        <v>0</v>
      </c>
      <c r="Q428" s="44">
        <v>0</v>
      </c>
      <c r="R428" s="44">
        <v>0</v>
      </c>
    </row>
    <row r="429" spans="2:18" ht="12.75">
      <c r="B429" s="48" t="s">
        <v>241</v>
      </c>
      <c r="C429" s="44">
        <v>1</v>
      </c>
      <c r="D429" s="44">
        <v>0</v>
      </c>
      <c r="E429" s="44">
        <v>0</v>
      </c>
      <c r="F429" s="45"/>
      <c r="G429" s="49">
        <v>0</v>
      </c>
      <c r="H429" s="44">
        <v>0</v>
      </c>
      <c r="I429" s="44">
        <v>1</v>
      </c>
      <c r="J429" s="44">
        <v>0</v>
      </c>
      <c r="K429" s="44">
        <v>0</v>
      </c>
      <c r="L429" s="44">
        <v>0</v>
      </c>
      <c r="M429" s="44">
        <v>0</v>
      </c>
      <c r="N429" s="44">
        <v>0</v>
      </c>
      <c r="O429" s="44">
        <v>0</v>
      </c>
      <c r="P429" s="44">
        <v>0</v>
      </c>
      <c r="Q429" s="44">
        <v>1</v>
      </c>
      <c r="R429" s="44">
        <v>0</v>
      </c>
    </row>
    <row r="430" spans="2:18" ht="12.75">
      <c r="B430" s="48" t="s">
        <v>388</v>
      </c>
      <c r="C430" s="44">
        <v>0</v>
      </c>
      <c r="D430" s="44">
        <v>0</v>
      </c>
      <c r="E430" s="44">
        <v>1</v>
      </c>
      <c r="F430" s="45"/>
      <c r="G430" s="49">
        <v>0</v>
      </c>
      <c r="H430" s="44">
        <v>0</v>
      </c>
      <c r="I430" s="44">
        <v>0</v>
      </c>
      <c r="J430" s="44">
        <v>0</v>
      </c>
      <c r="K430" s="44">
        <v>0</v>
      </c>
      <c r="L430" s="44">
        <v>0</v>
      </c>
      <c r="M430" s="44">
        <v>0</v>
      </c>
      <c r="N430" s="44">
        <v>0</v>
      </c>
      <c r="O430" s="44">
        <v>0</v>
      </c>
      <c r="P430" s="44">
        <v>0</v>
      </c>
      <c r="Q430" s="44">
        <v>0</v>
      </c>
      <c r="R430" s="44">
        <v>0</v>
      </c>
    </row>
    <row r="431" spans="2:18" ht="15.75" customHeight="1">
      <c r="B431" s="53" t="s">
        <v>491</v>
      </c>
      <c r="C431" s="54">
        <f>SUM(C2:C430)</f>
        <v>222</v>
      </c>
      <c r="D431" s="54">
        <f>SUM(D2:D430)</f>
        <v>27</v>
      </c>
      <c r="E431" s="54">
        <v>180</v>
      </c>
      <c r="F431" s="55"/>
      <c r="G431" s="56">
        <f t="shared" ref="G431:R431" si="0">SUM(G2:G430)</f>
        <v>156</v>
      </c>
      <c r="H431" s="54">
        <f t="shared" si="0"/>
        <v>40</v>
      </c>
      <c r="I431" s="54">
        <f t="shared" si="0"/>
        <v>44</v>
      </c>
      <c r="J431" s="54">
        <f t="shared" si="0"/>
        <v>4</v>
      </c>
      <c r="K431" s="54">
        <f t="shared" si="0"/>
        <v>10</v>
      </c>
      <c r="L431" s="54">
        <f t="shared" si="0"/>
        <v>2</v>
      </c>
      <c r="M431" s="54">
        <f t="shared" si="0"/>
        <v>20</v>
      </c>
      <c r="N431" s="54">
        <f t="shared" si="0"/>
        <v>43</v>
      </c>
      <c r="O431" s="54">
        <f t="shared" si="0"/>
        <v>14</v>
      </c>
      <c r="P431" s="54">
        <f t="shared" si="0"/>
        <v>5</v>
      </c>
      <c r="Q431" s="54">
        <f t="shared" si="0"/>
        <v>26</v>
      </c>
      <c r="R431" s="54">
        <f t="shared" si="0"/>
        <v>7</v>
      </c>
    </row>
    <row r="432" spans="2:18" ht="15.75" customHeight="1">
      <c r="B432" s="53" t="s">
        <v>492</v>
      </c>
      <c r="G432" s="57">
        <f t="shared" ref="G432:R432" si="1">G431/224</f>
        <v>0.6964285714285714</v>
      </c>
      <c r="H432" s="57">
        <f t="shared" si="1"/>
        <v>0.17857142857142858</v>
      </c>
      <c r="I432" s="57">
        <f t="shared" si="1"/>
        <v>0.19642857142857142</v>
      </c>
      <c r="J432" s="57">
        <f t="shared" si="1"/>
        <v>1.7857142857142856E-2</v>
      </c>
      <c r="K432" s="57">
        <f t="shared" si="1"/>
        <v>4.4642857142857144E-2</v>
      </c>
      <c r="L432" s="57">
        <f t="shared" si="1"/>
        <v>8.9285714285714281E-3</v>
      </c>
      <c r="M432" s="57">
        <f t="shared" si="1"/>
        <v>8.9285714285714288E-2</v>
      </c>
      <c r="N432" s="57">
        <f t="shared" si="1"/>
        <v>0.19196428571428573</v>
      </c>
      <c r="O432" s="57">
        <f t="shared" si="1"/>
        <v>6.25E-2</v>
      </c>
      <c r="P432" s="57">
        <f t="shared" si="1"/>
        <v>2.2321428571428572E-2</v>
      </c>
      <c r="Q432" s="57">
        <f t="shared" si="1"/>
        <v>0.11607142857142858</v>
      </c>
      <c r="R432" s="57">
        <f t="shared" si="1"/>
        <v>3.125E-2</v>
      </c>
    </row>
    <row r="433" spans="2:2" ht="12.75">
      <c r="B433" s="58"/>
    </row>
    <row r="434" spans="2:2" ht="12.75">
      <c r="B434" s="58"/>
    </row>
    <row r="435" spans="2:2" ht="12.75">
      <c r="B435" s="58"/>
    </row>
    <row r="436" spans="2:2" ht="12.75">
      <c r="B436" s="58"/>
    </row>
    <row r="437" spans="2:2" ht="12.75">
      <c r="B437" s="58"/>
    </row>
    <row r="438" spans="2:2" ht="12.75">
      <c r="B438" s="58"/>
    </row>
    <row r="439" spans="2:2" ht="12.75">
      <c r="B439" s="58"/>
    </row>
    <row r="440" spans="2:2" ht="12.75">
      <c r="B440" s="58"/>
    </row>
    <row r="441" spans="2:2" ht="12.75">
      <c r="B441" s="58"/>
    </row>
    <row r="442" spans="2:2" ht="12.75">
      <c r="B442" s="58"/>
    </row>
    <row r="443" spans="2:2" ht="12.75">
      <c r="B443" s="58"/>
    </row>
    <row r="444" spans="2:2" ht="12.75">
      <c r="B444" s="58"/>
    </row>
    <row r="445" spans="2:2" ht="12.75">
      <c r="B445" s="58"/>
    </row>
    <row r="446" spans="2:2" ht="12.75">
      <c r="B446" s="58"/>
    </row>
    <row r="447" spans="2:2" ht="12.75">
      <c r="B447" s="58"/>
    </row>
    <row r="448" spans="2:2" ht="12.75">
      <c r="B448" s="58"/>
    </row>
    <row r="449" spans="2:2" ht="12.75">
      <c r="B449" s="58"/>
    </row>
    <row r="450" spans="2:2" ht="12.75">
      <c r="B450" s="58"/>
    </row>
    <row r="451" spans="2:2" ht="12.75">
      <c r="B451" s="58"/>
    </row>
    <row r="452" spans="2:2" ht="12.75">
      <c r="B452" s="58"/>
    </row>
    <row r="453" spans="2:2" ht="12.75">
      <c r="B453" s="58"/>
    </row>
    <row r="454" spans="2:2" ht="12.75">
      <c r="B454" s="58"/>
    </row>
    <row r="455" spans="2:2" ht="12.75">
      <c r="B455" s="58"/>
    </row>
    <row r="456" spans="2:2" ht="12.75">
      <c r="B456" s="58"/>
    </row>
    <row r="457" spans="2:2" ht="12.75">
      <c r="B457" s="58"/>
    </row>
    <row r="458" spans="2:2" ht="12.75">
      <c r="B458" s="58"/>
    </row>
    <row r="459" spans="2:2" ht="12.75">
      <c r="B459" s="58"/>
    </row>
    <row r="460" spans="2:2" ht="12.75">
      <c r="B460" s="58"/>
    </row>
    <row r="461" spans="2:2" ht="12.75">
      <c r="B461" s="58"/>
    </row>
    <row r="462" spans="2:2" ht="12.75">
      <c r="B462" s="58"/>
    </row>
    <row r="463" spans="2:2" ht="12.75">
      <c r="B463" s="58"/>
    </row>
    <row r="464" spans="2:2" ht="12.75">
      <c r="B464" s="58"/>
    </row>
    <row r="465" spans="2:2" ht="12.75">
      <c r="B465" s="58"/>
    </row>
    <row r="466" spans="2:2" ht="12.75">
      <c r="B466" s="58"/>
    </row>
    <row r="467" spans="2:2" ht="12.75">
      <c r="B467" s="58"/>
    </row>
    <row r="468" spans="2:2" ht="12.75">
      <c r="B468" s="58"/>
    </row>
    <row r="469" spans="2:2" ht="12.75">
      <c r="B469" s="58"/>
    </row>
    <row r="470" spans="2:2" ht="12.75">
      <c r="B470" s="58"/>
    </row>
    <row r="471" spans="2:2" ht="12.75">
      <c r="B471" s="58"/>
    </row>
    <row r="472" spans="2:2" ht="12.75">
      <c r="B472" s="58"/>
    </row>
    <row r="473" spans="2:2" ht="12.75">
      <c r="B473" s="58"/>
    </row>
    <row r="474" spans="2:2" ht="12.75">
      <c r="B474" s="58"/>
    </row>
    <row r="475" spans="2:2" ht="12.75">
      <c r="B475" s="58"/>
    </row>
    <row r="476" spans="2:2" ht="12.75">
      <c r="B476" s="58"/>
    </row>
    <row r="477" spans="2:2" ht="12.75">
      <c r="B477" s="58"/>
    </row>
    <row r="478" spans="2:2" ht="12.75">
      <c r="B478" s="58"/>
    </row>
    <row r="479" spans="2:2" ht="12.75">
      <c r="B479" s="58"/>
    </row>
    <row r="480" spans="2:2" ht="12.75">
      <c r="B480" s="58"/>
    </row>
    <row r="481" spans="2:2" ht="12.75">
      <c r="B481" s="58"/>
    </row>
    <row r="482" spans="2:2" ht="12.75">
      <c r="B482" s="58"/>
    </row>
    <row r="483" spans="2:2" ht="12.75">
      <c r="B483" s="58"/>
    </row>
    <row r="484" spans="2:2" ht="12.75">
      <c r="B484" s="58"/>
    </row>
    <row r="485" spans="2:2" ht="12.75">
      <c r="B485" s="58"/>
    </row>
    <row r="486" spans="2:2" ht="12.75">
      <c r="B486" s="58"/>
    </row>
    <row r="487" spans="2:2" ht="12.75">
      <c r="B487" s="58"/>
    </row>
    <row r="488" spans="2:2" ht="12.75">
      <c r="B488" s="58"/>
    </row>
    <row r="489" spans="2:2" ht="12.75">
      <c r="B489" s="58"/>
    </row>
    <row r="490" spans="2:2" ht="12.75">
      <c r="B490" s="58"/>
    </row>
    <row r="491" spans="2:2" ht="12.75">
      <c r="B491" s="58"/>
    </row>
    <row r="492" spans="2:2" ht="12.75">
      <c r="B492" s="58"/>
    </row>
    <row r="493" spans="2:2" ht="12.75">
      <c r="B493" s="58"/>
    </row>
    <row r="494" spans="2:2" ht="12.75">
      <c r="B494" s="58"/>
    </row>
    <row r="495" spans="2:2" ht="12.75">
      <c r="B495" s="58"/>
    </row>
    <row r="496" spans="2:2" ht="12.75">
      <c r="B496" s="58"/>
    </row>
    <row r="497" spans="2:6" ht="12.75">
      <c r="B497" s="58"/>
    </row>
    <row r="498" spans="2:6" ht="12.75">
      <c r="B498" s="58"/>
      <c r="D498" s="59"/>
      <c r="E498" s="59"/>
      <c r="F498" s="45"/>
    </row>
    <row r="499" spans="2:6" ht="12.75">
      <c r="B499" s="58"/>
      <c r="D499" s="44"/>
      <c r="E499" s="44"/>
      <c r="F499" s="45"/>
    </row>
    <row r="500" spans="2:6" ht="12.75">
      <c r="B500" s="58"/>
      <c r="D500" s="44"/>
      <c r="E500" s="44"/>
      <c r="F500" s="45"/>
    </row>
    <row r="501" spans="2:6" ht="12.75">
      <c r="B501" s="58"/>
      <c r="D501" s="44"/>
      <c r="E501" s="44"/>
      <c r="F501" s="45"/>
    </row>
    <row r="502" spans="2:6" ht="12.75">
      <c r="B502" s="58"/>
      <c r="D502" s="44"/>
      <c r="E502" s="44"/>
      <c r="F502" s="45"/>
    </row>
    <row r="503" spans="2:6" ht="12.75">
      <c r="B503" s="58"/>
      <c r="D503" s="44"/>
      <c r="E503" s="44"/>
      <c r="F503" s="45"/>
    </row>
    <row r="504" spans="2:6" ht="12.75">
      <c r="B504" s="58"/>
      <c r="D504" s="44"/>
      <c r="E504" s="44"/>
      <c r="F504" s="45"/>
    </row>
    <row r="505" spans="2:6" ht="12.75">
      <c r="B505" s="58"/>
      <c r="D505" s="44"/>
      <c r="E505" s="44"/>
      <c r="F505" s="45"/>
    </row>
    <row r="506" spans="2:6" ht="12.75">
      <c r="B506" s="58"/>
      <c r="D506" s="44"/>
      <c r="E506" s="44"/>
      <c r="F506" s="45"/>
    </row>
    <row r="507" spans="2:6" ht="12.75">
      <c r="B507" s="58"/>
      <c r="D507" s="44"/>
      <c r="E507" s="44"/>
      <c r="F507" s="45"/>
    </row>
    <row r="508" spans="2:6" ht="12.75">
      <c r="B508" s="58"/>
      <c r="D508" s="44"/>
      <c r="E508" s="44"/>
      <c r="F508" s="45"/>
    </row>
    <row r="509" spans="2:6" ht="12.75">
      <c r="B509" s="58"/>
      <c r="D509" s="44"/>
      <c r="E509" s="44"/>
      <c r="F509" s="45"/>
    </row>
    <row r="510" spans="2:6" ht="12.75">
      <c r="B510" s="58"/>
      <c r="D510" s="44"/>
      <c r="E510" s="44"/>
      <c r="F510" s="45"/>
    </row>
    <row r="511" spans="2:6" ht="12.75">
      <c r="B511" s="58"/>
      <c r="D511" s="44"/>
      <c r="E511" s="44"/>
      <c r="F511" s="45"/>
    </row>
    <row r="512" spans="2:6" ht="12.75">
      <c r="B512" s="58"/>
      <c r="D512" s="44"/>
      <c r="E512" s="44"/>
      <c r="F512" s="45"/>
    </row>
    <row r="513" spans="2:6" ht="12.75">
      <c r="B513" s="58"/>
      <c r="D513" s="44"/>
      <c r="E513" s="44"/>
      <c r="F513" s="45"/>
    </row>
    <row r="514" spans="2:6" ht="12.75">
      <c r="B514" s="58"/>
      <c r="D514" s="44"/>
      <c r="E514" s="44"/>
      <c r="F514" s="45"/>
    </row>
    <row r="515" spans="2:6" ht="12.75">
      <c r="B515" s="58"/>
      <c r="D515" s="44"/>
      <c r="E515" s="44"/>
      <c r="F515" s="45"/>
    </row>
    <row r="516" spans="2:6" ht="12.75">
      <c r="B516" s="58"/>
      <c r="D516" s="44"/>
      <c r="E516" s="44"/>
      <c r="F516" s="45"/>
    </row>
    <row r="517" spans="2:6" ht="12.75">
      <c r="B517" s="58"/>
      <c r="D517" s="44"/>
      <c r="E517" s="44"/>
      <c r="F517" s="45"/>
    </row>
    <row r="518" spans="2:6" ht="12.75">
      <c r="B518" s="58"/>
      <c r="D518" s="44"/>
      <c r="E518" s="44"/>
      <c r="F518" s="45"/>
    </row>
    <row r="519" spans="2:6" ht="12.75">
      <c r="B519" s="58"/>
      <c r="D519" s="44"/>
      <c r="E519" s="44"/>
      <c r="F519" s="45"/>
    </row>
    <row r="520" spans="2:6" ht="12.75">
      <c r="B520" s="58"/>
      <c r="D520" s="44"/>
      <c r="E520" s="44"/>
      <c r="F520" s="45"/>
    </row>
    <row r="521" spans="2:6" ht="12.75">
      <c r="B521" s="58"/>
      <c r="D521" s="44"/>
      <c r="E521" s="44"/>
      <c r="F521" s="45"/>
    </row>
    <row r="522" spans="2:6" ht="12.75">
      <c r="B522" s="58"/>
      <c r="D522" s="44"/>
      <c r="E522" s="44"/>
      <c r="F522" s="45"/>
    </row>
    <row r="523" spans="2:6" ht="12.75">
      <c r="B523" s="58"/>
      <c r="D523" s="44"/>
      <c r="E523" s="44"/>
      <c r="F523" s="45"/>
    </row>
    <row r="524" spans="2:6" ht="12.75">
      <c r="B524" s="58"/>
      <c r="D524" s="44"/>
      <c r="E524" s="44"/>
      <c r="F524" s="45"/>
    </row>
    <row r="525" spans="2:6" ht="12.75">
      <c r="B525" s="58"/>
      <c r="D525" s="44"/>
      <c r="E525" s="44"/>
      <c r="F525" s="45"/>
    </row>
    <row r="526" spans="2:6" ht="12.75">
      <c r="B526" s="58"/>
      <c r="D526" s="44"/>
      <c r="E526" s="44"/>
      <c r="F526" s="45"/>
    </row>
    <row r="527" spans="2:6" ht="12.75">
      <c r="B527" s="58"/>
      <c r="D527" s="44"/>
      <c r="E527" s="44"/>
      <c r="F527" s="45"/>
    </row>
    <row r="528" spans="2:6" ht="12.75">
      <c r="B528" s="58"/>
      <c r="D528" s="44"/>
      <c r="E528" s="44"/>
      <c r="F528" s="45"/>
    </row>
    <row r="529" spans="2:6" ht="12.75">
      <c r="B529" s="58"/>
      <c r="D529" s="44"/>
      <c r="E529" s="44"/>
      <c r="F529" s="45"/>
    </row>
    <row r="530" spans="2:6" ht="12.75">
      <c r="B530" s="58"/>
      <c r="D530" s="44"/>
      <c r="E530" s="44"/>
      <c r="F530" s="45"/>
    </row>
    <row r="531" spans="2:6" ht="12.75">
      <c r="B531" s="58"/>
      <c r="D531" s="44"/>
      <c r="E531" s="44"/>
      <c r="F531" s="45"/>
    </row>
    <row r="532" spans="2:6" ht="12.75">
      <c r="B532" s="58"/>
      <c r="D532" s="44"/>
      <c r="E532" s="44"/>
      <c r="F532" s="45"/>
    </row>
    <row r="533" spans="2:6" ht="12.75">
      <c r="B533" s="58"/>
      <c r="D533" s="44"/>
      <c r="E533" s="44"/>
      <c r="F533" s="45"/>
    </row>
    <row r="534" spans="2:6" ht="12.75">
      <c r="B534" s="58"/>
      <c r="D534" s="44"/>
      <c r="E534" s="44"/>
      <c r="F534" s="45"/>
    </row>
    <row r="535" spans="2:6" ht="12.75">
      <c r="B535" s="58"/>
      <c r="D535" s="44"/>
      <c r="E535" s="44"/>
      <c r="F535" s="45"/>
    </row>
    <row r="536" spans="2:6" ht="12.75">
      <c r="B536" s="58"/>
      <c r="D536" s="44"/>
      <c r="E536" s="44"/>
      <c r="F536" s="45"/>
    </row>
    <row r="537" spans="2:6" ht="12.75">
      <c r="B537" s="58"/>
      <c r="D537" s="44"/>
      <c r="E537" s="44"/>
      <c r="F537" s="45"/>
    </row>
    <row r="538" spans="2:6" ht="12.75">
      <c r="B538" s="58"/>
      <c r="D538" s="44"/>
      <c r="E538" s="44"/>
      <c r="F538" s="45"/>
    </row>
    <row r="539" spans="2:6" ht="12.75">
      <c r="B539" s="58"/>
      <c r="D539" s="44"/>
      <c r="E539" s="44"/>
      <c r="F539" s="45"/>
    </row>
    <row r="540" spans="2:6" ht="12.75">
      <c r="B540" s="58"/>
      <c r="D540" s="44"/>
      <c r="E540" s="44"/>
      <c r="F540" s="45"/>
    </row>
    <row r="541" spans="2:6" ht="12.75">
      <c r="B541" s="58"/>
      <c r="D541" s="44"/>
      <c r="E541" s="44"/>
      <c r="F541" s="45"/>
    </row>
    <row r="542" spans="2:6" ht="12.75">
      <c r="B542" s="58"/>
      <c r="D542" s="44"/>
      <c r="E542" s="44"/>
      <c r="F542" s="45"/>
    </row>
    <row r="543" spans="2:6" ht="12.75">
      <c r="B543" s="58"/>
      <c r="D543" s="44"/>
      <c r="E543" s="44"/>
      <c r="F543" s="45"/>
    </row>
    <row r="544" spans="2:6" ht="12.75">
      <c r="B544" s="58"/>
      <c r="D544" s="44"/>
      <c r="E544" s="44"/>
      <c r="F544" s="45"/>
    </row>
    <row r="545" spans="2:6" ht="12.75">
      <c r="B545" s="58"/>
      <c r="D545" s="44"/>
      <c r="E545" s="44"/>
      <c r="F545" s="45"/>
    </row>
    <row r="546" spans="2:6" ht="12.75">
      <c r="B546" s="58"/>
      <c r="D546" s="44"/>
      <c r="E546" s="44"/>
      <c r="F546" s="45"/>
    </row>
    <row r="547" spans="2:6" ht="12.75">
      <c r="B547" s="58"/>
      <c r="D547" s="44"/>
      <c r="E547" s="44"/>
      <c r="F547" s="45"/>
    </row>
    <row r="548" spans="2:6" ht="12.75">
      <c r="B548" s="58"/>
      <c r="D548" s="44"/>
      <c r="E548" s="44"/>
      <c r="F548" s="45"/>
    </row>
    <row r="549" spans="2:6" ht="12.75">
      <c r="B549" s="58"/>
      <c r="D549" s="44"/>
      <c r="E549" s="44"/>
      <c r="F549" s="45"/>
    </row>
    <row r="550" spans="2:6" ht="12.75">
      <c r="B550" s="58"/>
      <c r="D550" s="44"/>
      <c r="E550" s="44"/>
      <c r="F550" s="45"/>
    </row>
    <row r="551" spans="2:6" ht="12.75">
      <c r="B551" s="58"/>
      <c r="D551" s="44"/>
      <c r="E551" s="44"/>
      <c r="F551" s="45"/>
    </row>
    <row r="552" spans="2:6" ht="12.75">
      <c r="B552" s="58"/>
      <c r="D552" s="44"/>
      <c r="E552" s="44"/>
      <c r="F552" s="45"/>
    </row>
    <row r="553" spans="2:6" ht="12.75">
      <c r="B553" s="58"/>
      <c r="D553" s="44"/>
      <c r="E553" s="44"/>
      <c r="F553" s="45"/>
    </row>
    <row r="554" spans="2:6" ht="12.75">
      <c r="B554" s="58"/>
      <c r="D554" s="44"/>
      <c r="E554" s="44"/>
      <c r="F554" s="45"/>
    </row>
    <row r="555" spans="2:6" ht="12.75">
      <c r="B555" s="58"/>
      <c r="D555" s="44"/>
      <c r="E555" s="44"/>
      <c r="F555" s="45"/>
    </row>
    <row r="556" spans="2:6" ht="12.75">
      <c r="B556" s="58"/>
      <c r="D556" s="44"/>
      <c r="E556" s="44"/>
      <c r="F556" s="45"/>
    </row>
    <row r="557" spans="2:6" ht="12.75">
      <c r="B557" s="58"/>
      <c r="D557" s="44"/>
      <c r="E557" s="44"/>
      <c r="F557" s="45"/>
    </row>
    <row r="558" spans="2:6" ht="12.75">
      <c r="B558" s="58"/>
      <c r="D558" s="44"/>
      <c r="E558" s="44"/>
      <c r="F558" s="45"/>
    </row>
    <row r="559" spans="2:6" ht="12.75">
      <c r="B559" s="58"/>
      <c r="D559" s="44"/>
      <c r="E559" s="44"/>
      <c r="F559" s="45"/>
    </row>
    <row r="560" spans="2:6" ht="12.75">
      <c r="B560" s="58"/>
      <c r="D560" s="44"/>
      <c r="E560" s="44"/>
      <c r="F560" s="45"/>
    </row>
    <row r="561" spans="2:6" ht="12.75">
      <c r="B561" s="58"/>
      <c r="D561" s="44"/>
      <c r="E561" s="44"/>
      <c r="F561" s="45"/>
    </row>
    <row r="562" spans="2:6" ht="12.75">
      <c r="B562" s="58"/>
      <c r="D562" s="44"/>
      <c r="E562" s="44"/>
      <c r="F562" s="45"/>
    </row>
    <row r="563" spans="2:6" ht="12.75">
      <c r="B563" s="58"/>
      <c r="D563" s="44"/>
      <c r="E563" s="44"/>
      <c r="F563" s="45"/>
    </row>
    <row r="564" spans="2:6" ht="12.75">
      <c r="B564" s="58"/>
      <c r="D564" s="44"/>
      <c r="E564" s="44"/>
      <c r="F564" s="45"/>
    </row>
    <row r="565" spans="2:6" ht="12.75">
      <c r="B565" s="58"/>
      <c r="D565" s="44"/>
      <c r="E565" s="44"/>
      <c r="F565" s="45"/>
    </row>
    <row r="566" spans="2:6" ht="12.75">
      <c r="B566" s="58"/>
      <c r="D566" s="44"/>
      <c r="E566" s="44"/>
      <c r="F566" s="45"/>
    </row>
    <row r="567" spans="2:6" ht="12.75">
      <c r="B567" s="58"/>
      <c r="D567" s="44"/>
      <c r="E567" s="44"/>
      <c r="F567" s="45"/>
    </row>
    <row r="568" spans="2:6" ht="12.75">
      <c r="B568" s="58"/>
      <c r="D568" s="44"/>
      <c r="E568" s="44"/>
      <c r="F568" s="45"/>
    </row>
    <row r="569" spans="2:6" ht="12.75">
      <c r="B569" s="58"/>
      <c r="D569" s="44"/>
      <c r="E569" s="44"/>
      <c r="F569" s="45"/>
    </row>
    <row r="570" spans="2:6" ht="12.75">
      <c r="B570" s="58"/>
      <c r="D570" s="44"/>
      <c r="E570" s="44"/>
      <c r="F570" s="45"/>
    </row>
    <row r="571" spans="2:6" ht="12.75">
      <c r="B571" s="58"/>
      <c r="D571" s="44"/>
      <c r="E571" s="44"/>
      <c r="F571" s="45"/>
    </row>
    <row r="572" spans="2:6" ht="12.75">
      <c r="B572" s="58"/>
      <c r="D572" s="44"/>
      <c r="E572" s="44"/>
      <c r="F572" s="45"/>
    </row>
    <row r="573" spans="2:6" ht="12.75">
      <c r="B573" s="58"/>
      <c r="D573" s="44"/>
      <c r="E573" s="44"/>
      <c r="F573" s="45"/>
    </row>
    <row r="574" spans="2:6" ht="12.75">
      <c r="B574" s="58"/>
      <c r="D574" s="44"/>
      <c r="E574" s="44"/>
      <c r="F574" s="45"/>
    </row>
    <row r="575" spans="2:6" ht="12.75">
      <c r="B575" s="58"/>
      <c r="D575" s="44"/>
      <c r="E575" s="44"/>
      <c r="F575" s="45"/>
    </row>
    <row r="576" spans="2:6" ht="12.75">
      <c r="B576" s="58"/>
      <c r="D576" s="44"/>
      <c r="E576" s="44"/>
      <c r="F576" s="45"/>
    </row>
    <row r="577" spans="2:6" ht="12.75">
      <c r="B577" s="58"/>
      <c r="D577" s="44"/>
      <c r="E577" s="44"/>
      <c r="F577" s="45"/>
    </row>
    <row r="578" spans="2:6" ht="12.75">
      <c r="B578" s="58"/>
      <c r="D578" s="44"/>
      <c r="E578" s="44"/>
      <c r="F578" s="45"/>
    </row>
    <row r="579" spans="2:6" ht="12.75">
      <c r="B579" s="58"/>
      <c r="D579" s="44"/>
      <c r="E579" s="44"/>
      <c r="F579" s="45"/>
    </row>
    <row r="580" spans="2:6" ht="12.75">
      <c r="B580" s="58"/>
      <c r="D580" s="44"/>
      <c r="E580" s="44"/>
      <c r="F580" s="45"/>
    </row>
    <row r="581" spans="2:6" ht="12.75">
      <c r="B581" s="58"/>
      <c r="D581" s="44"/>
      <c r="E581" s="44"/>
      <c r="F581" s="45"/>
    </row>
    <row r="582" spans="2:6" ht="12.75">
      <c r="B582" s="58"/>
      <c r="D582" s="44"/>
      <c r="E582" s="44"/>
      <c r="F582" s="45"/>
    </row>
    <row r="583" spans="2:6" ht="12.75">
      <c r="B583" s="58"/>
      <c r="D583" s="44"/>
      <c r="E583" s="44"/>
      <c r="F583" s="45"/>
    </row>
    <row r="584" spans="2:6" ht="12.75">
      <c r="B584" s="58"/>
      <c r="D584" s="44"/>
      <c r="E584" s="44"/>
      <c r="F584" s="45"/>
    </row>
    <row r="585" spans="2:6" ht="12.75">
      <c r="B585" s="58"/>
      <c r="D585" s="44"/>
      <c r="E585" s="44"/>
      <c r="F585" s="45"/>
    </row>
    <row r="586" spans="2:6" ht="12.75">
      <c r="B586" s="58"/>
      <c r="D586" s="44"/>
      <c r="E586" s="44"/>
      <c r="F586" s="45"/>
    </row>
    <row r="587" spans="2:6" ht="12.75">
      <c r="B587" s="58"/>
      <c r="D587" s="44"/>
      <c r="E587" s="44"/>
      <c r="F587" s="45"/>
    </row>
    <row r="588" spans="2:6" ht="12.75">
      <c r="B588" s="58"/>
      <c r="D588" s="44"/>
      <c r="E588" s="44"/>
      <c r="F588" s="45"/>
    </row>
    <row r="589" spans="2:6" ht="12.75">
      <c r="B589" s="58"/>
      <c r="D589" s="44"/>
      <c r="E589" s="44"/>
      <c r="F589" s="45"/>
    </row>
    <row r="590" spans="2:6" ht="12.75">
      <c r="B590" s="58"/>
      <c r="D590" s="44"/>
      <c r="E590" s="44"/>
      <c r="F590" s="45"/>
    </row>
    <row r="591" spans="2:6" ht="12.75">
      <c r="B591" s="58"/>
      <c r="D591" s="44"/>
      <c r="E591" s="44"/>
      <c r="F591" s="45"/>
    </row>
    <row r="592" spans="2:6" ht="12.75">
      <c r="B592" s="58"/>
      <c r="D592" s="44"/>
      <c r="E592" s="44"/>
      <c r="F592" s="45"/>
    </row>
    <row r="593" spans="2:6" ht="12.75">
      <c r="B593" s="58"/>
      <c r="D593" s="44"/>
      <c r="E593" s="44"/>
      <c r="F593" s="45"/>
    </row>
    <row r="594" spans="2:6" ht="12.75">
      <c r="B594" s="58"/>
      <c r="D594" s="44"/>
      <c r="E594" s="44"/>
      <c r="F594" s="45"/>
    </row>
    <row r="595" spans="2:6" ht="12.75">
      <c r="B595" s="58"/>
      <c r="D595" s="44"/>
      <c r="E595" s="44"/>
      <c r="F595" s="45"/>
    </row>
    <row r="596" spans="2:6" ht="12.75">
      <c r="B596" s="58"/>
      <c r="D596" s="44"/>
      <c r="E596" s="44"/>
      <c r="F596" s="45"/>
    </row>
    <row r="597" spans="2:6" ht="12.75">
      <c r="B597" s="58"/>
      <c r="D597" s="44"/>
      <c r="E597" s="44"/>
      <c r="F597" s="45"/>
    </row>
    <row r="598" spans="2:6" ht="12.75">
      <c r="B598" s="58"/>
      <c r="D598" s="44"/>
      <c r="E598" s="44"/>
      <c r="F598" s="45"/>
    </row>
    <row r="599" spans="2:6" ht="12.75">
      <c r="B599" s="58"/>
      <c r="D599" s="44"/>
      <c r="E599" s="44"/>
      <c r="F599" s="45"/>
    </row>
    <row r="600" spans="2:6" ht="12.75">
      <c r="B600" s="58"/>
      <c r="D600" s="44"/>
      <c r="E600" s="44"/>
      <c r="F600" s="45"/>
    </row>
    <row r="601" spans="2:6" ht="12.75">
      <c r="B601" s="58"/>
      <c r="D601" s="44"/>
      <c r="E601" s="44"/>
      <c r="F601" s="45"/>
    </row>
    <row r="602" spans="2:6" ht="12.75">
      <c r="B602" s="58"/>
      <c r="D602" s="44"/>
      <c r="E602" s="44"/>
      <c r="F602" s="45"/>
    </row>
    <row r="603" spans="2:6" ht="12.75">
      <c r="B603" s="58"/>
      <c r="D603" s="44"/>
      <c r="E603" s="44"/>
      <c r="F603" s="45"/>
    </row>
    <row r="604" spans="2:6" ht="12.75">
      <c r="B604" s="58"/>
      <c r="D604" s="44"/>
      <c r="E604" s="44"/>
      <c r="F604" s="45"/>
    </row>
    <row r="605" spans="2:6" ht="12.75">
      <c r="B605" s="58"/>
      <c r="D605" s="44"/>
      <c r="E605" s="44"/>
      <c r="F605" s="45"/>
    </row>
    <row r="606" spans="2:6" ht="12.75">
      <c r="B606" s="58"/>
      <c r="D606" s="44"/>
      <c r="E606" s="44"/>
      <c r="F606" s="45"/>
    </row>
    <row r="607" spans="2:6" ht="12.75">
      <c r="B607" s="58"/>
      <c r="D607" s="44"/>
      <c r="E607" s="44"/>
      <c r="F607" s="45"/>
    </row>
    <row r="608" spans="2:6" ht="12.75">
      <c r="B608" s="58"/>
      <c r="D608" s="44"/>
      <c r="E608" s="44"/>
      <c r="F608" s="45"/>
    </row>
    <row r="609" spans="2:6" ht="12.75">
      <c r="B609" s="58"/>
      <c r="D609" s="44"/>
      <c r="E609" s="44"/>
      <c r="F609" s="45"/>
    </row>
    <row r="610" spans="2:6" ht="12.75">
      <c r="B610" s="58"/>
      <c r="D610" s="44"/>
      <c r="E610" s="44"/>
      <c r="F610" s="45"/>
    </row>
    <row r="611" spans="2:6" ht="12.75">
      <c r="B611" s="58"/>
      <c r="D611" s="44"/>
      <c r="E611" s="44"/>
      <c r="F611" s="45"/>
    </row>
    <row r="612" spans="2:6" ht="12.75">
      <c r="B612" s="58"/>
      <c r="D612" s="44"/>
      <c r="E612" s="44"/>
      <c r="F612" s="45"/>
    </row>
    <row r="613" spans="2:6" ht="12.75">
      <c r="B613" s="58"/>
      <c r="D613" s="44"/>
      <c r="E613" s="44"/>
      <c r="F613" s="45"/>
    </row>
    <row r="614" spans="2:6" ht="12.75">
      <c r="B614" s="58"/>
      <c r="D614" s="44"/>
      <c r="E614" s="44"/>
      <c r="F614" s="45"/>
    </row>
    <row r="615" spans="2:6" ht="12.75">
      <c r="B615" s="58"/>
      <c r="D615" s="44"/>
      <c r="E615" s="44"/>
      <c r="F615" s="45"/>
    </row>
    <row r="616" spans="2:6" ht="12.75">
      <c r="B616" s="58"/>
      <c r="D616" s="44"/>
      <c r="E616" s="44"/>
      <c r="F616" s="45"/>
    </row>
    <row r="617" spans="2:6" ht="12.75">
      <c r="B617" s="58"/>
      <c r="D617" s="44"/>
      <c r="E617" s="44"/>
      <c r="F617" s="45"/>
    </row>
    <row r="618" spans="2:6" ht="12.75">
      <c r="B618" s="58"/>
      <c r="D618" s="44"/>
      <c r="E618" s="44"/>
      <c r="F618" s="45"/>
    </row>
    <row r="619" spans="2:6" ht="12.75">
      <c r="B619" s="58"/>
      <c r="D619" s="44"/>
      <c r="E619" s="44"/>
      <c r="F619" s="45"/>
    </row>
    <row r="620" spans="2:6" ht="12.75">
      <c r="B620" s="58"/>
      <c r="D620" s="44"/>
      <c r="E620" s="44"/>
      <c r="F620" s="45"/>
    </row>
    <row r="621" spans="2:6" ht="12.75">
      <c r="B621" s="58"/>
      <c r="D621" s="44"/>
      <c r="E621" s="44"/>
      <c r="F621" s="45"/>
    </row>
    <row r="622" spans="2:6" ht="12.75">
      <c r="B622" s="58"/>
      <c r="D622" s="44"/>
      <c r="E622" s="44"/>
      <c r="F622" s="45"/>
    </row>
    <row r="623" spans="2:6" ht="12.75">
      <c r="B623" s="58"/>
      <c r="D623" s="44"/>
      <c r="E623" s="44"/>
      <c r="F623" s="45"/>
    </row>
    <row r="624" spans="2:6" ht="12.75">
      <c r="B624" s="58"/>
      <c r="D624" s="44"/>
      <c r="E624" s="44"/>
      <c r="F624" s="45"/>
    </row>
    <row r="625" spans="2:6" ht="12.75">
      <c r="B625" s="58"/>
      <c r="D625" s="44"/>
      <c r="E625" s="44"/>
      <c r="F625" s="45"/>
    </row>
    <row r="626" spans="2:6" ht="12.75">
      <c r="B626" s="58"/>
      <c r="D626" s="44"/>
      <c r="E626" s="44"/>
      <c r="F626" s="45"/>
    </row>
    <row r="627" spans="2:6" ht="12.75">
      <c r="B627" s="58"/>
      <c r="D627" s="44"/>
      <c r="E627" s="44"/>
      <c r="F627" s="45"/>
    </row>
    <row r="628" spans="2:6" ht="12.75">
      <c r="B628" s="58"/>
      <c r="D628" s="44"/>
      <c r="E628" s="44"/>
      <c r="F628" s="45"/>
    </row>
    <row r="629" spans="2:6" ht="12.75">
      <c r="B629" s="58"/>
      <c r="D629" s="44"/>
      <c r="E629" s="44"/>
      <c r="F629" s="45"/>
    </row>
    <row r="630" spans="2:6" ht="12.75">
      <c r="B630" s="58"/>
      <c r="D630" s="44"/>
      <c r="E630" s="44"/>
      <c r="F630" s="45"/>
    </row>
    <row r="631" spans="2:6" ht="12.75">
      <c r="B631" s="58"/>
      <c r="D631" s="44"/>
      <c r="E631" s="44"/>
      <c r="F631" s="45"/>
    </row>
    <row r="632" spans="2:6" ht="12.75">
      <c r="B632" s="58"/>
      <c r="D632" s="44"/>
      <c r="E632" s="44"/>
      <c r="F632" s="45"/>
    </row>
    <row r="633" spans="2:6" ht="12.75">
      <c r="B633" s="58"/>
      <c r="D633" s="44"/>
      <c r="E633" s="44"/>
      <c r="F633" s="45"/>
    </row>
    <row r="634" spans="2:6" ht="12.75">
      <c r="B634" s="58"/>
      <c r="D634" s="44"/>
      <c r="E634" s="44"/>
      <c r="F634" s="45"/>
    </row>
    <row r="635" spans="2:6" ht="12.75">
      <c r="B635" s="58"/>
      <c r="D635" s="44"/>
      <c r="E635" s="44"/>
      <c r="F635" s="45"/>
    </row>
    <row r="636" spans="2:6" ht="12.75">
      <c r="B636" s="58"/>
      <c r="D636" s="44"/>
      <c r="E636" s="44"/>
      <c r="F636" s="45"/>
    </row>
    <row r="637" spans="2:6" ht="12.75">
      <c r="B637" s="58"/>
      <c r="D637" s="44"/>
      <c r="E637" s="44"/>
      <c r="F637" s="45"/>
    </row>
    <row r="638" spans="2:6" ht="12.75">
      <c r="B638" s="58"/>
      <c r="D638" s="44"/>
      <c r="E638" s="44"/>
      <c r="F638" s="45"/>
    </row>
    <row r="639" spans="2:6" ht="12.75">
      <c r="B639" s="58"/>
      <c r="D639" s="44"/>
      <c r="E639" s="44"/>
      <c r="F639" s="45"/>
    </row>
    <row r="640" spans="2:6" ht="12.75">
      <c r="B640" s="58"/>
      <c r="D640" s="44"/>
      <c r="E640" s="44"/>
      <c r="F640" s="45"/>
    </row>
    <row r="641" spans="2:6" ht="12.75">
      <c r="B641" s="58"/>
      <c r="D641" s="44"/>
      <c r="E641" s="44"/>
      <c r="F641" s="45"/>
    </row>
    <row r="642" spans="2:6" ht="12.75">
      <c r="B642" s="58"/>
      <c r="D642" s="44"/>
      <c r="E642" s="44"/>
      <c r="F642" s="45"/>
    </row>
    <row r="643" spans="2:6" ht="12.75">
      <c r="B643" s="58"/>
      <c r="D643" s="44"/>
      <c r="E643" s="44"/>
      <c r="F643" s="45"/>
    </row>
    <row r="644" spans="2:6" ht="12.75">
      <c r="B644" s="58"/>
      <c r="D644" s="44"/>
      <c r="E644" s="44"/>
      <c r="F644" s="45"/>
    </row>
    <row r="645" spans="2:6" ht="12.75">
      <c r="B645" s="58"/>
      <c r="D645" s="44"/>
      <c r="E645" s="44"/>
      <c r="F645" s="45"/>
    </row>
    <row r="646" spans="2:6" ht="12.75">
      <c r="B646" s="58"/>
      <c r="D646" s="44"/>
      <c r="E646" s="44"/>
      <c r="F646" s="45"/>
    </row>
    <row r="647" spans="2:6" ht="12.75">
      <c r="B647" s="58"/>
      <c r="D647" s="44"/>
      <c r="E647" s="44"/>
      <c r="F647" s="45"/>
    </row>
    <row r="648" spans="2:6" ht="12.75">
      <c r="B648" s="58"/>
      <c r="D648" s="44"/>
      <c r="E648" s="44"/>
      <c r="F648" s="45"/>
    </row>
    <row r="649" spans="2:6" ht="12.75">
      <c r="B649" s="58"/>
      <c r="D649" s="44"/>
      <c r="E649" s="44"/>
      <c r="F649" s="45"/>
    </row>
    <row r="650" spans="2:6" ht="12.75">
      <c r="B650" s="58"/>
      <c r="D650" s="44"/>
      <c r="E650" s="44"/>
      <c r="F650" s="45"/>
    </row>
    <row r="651" spans="2:6" ht="12.75">
      <c r="B651" s="58"/>
      <c r="D651" s="44"/>
      <c r="E651" s="44"/>
      <c r="F651" s="45"/>
    </row>
    <row r="652" spans="2:6" ht="12.75">
      <c r="B652" s="58"/>
      <c r="D652" s="44"/>
      <c r="E652" s="44"/>
      <c r="F652" s="45"/>
    </row>
    <row r="653" spans="2:6" ht="12.75">
      <c r="B653" s="58"/>
      <c r="D653" s="44"/>
      <c r="E653" s="44"/>
      <c r="F653" s="45"/>
    </row>
    <row r="654" spans="2:6" ht="12.75">
      <c r="B654" s="58"/>
      <c r="D654" s="44"/>
      <c r="E654" s="44"/>
      <c r="F654" s="45"/>
    </row>
    <row r="655" spans="2:6" ht="12.75">
      <c r="B655" s="58"/>
      <c r="D655" s="44"/>
      <c r="E655" s="44"/>
      <c r="F655" s="45"/>
    </row>
    <row r="656" spans="2:6" ht="12.75">
      <c r="B656" s="58"/>
      <c r="D656" s="44"/>
      <c r="E656" s="44"/>
      <c r="F656" s="45"/>
    </row>
    <row r="657" spans="2:6" ht="12.75">
      <c r="B657" s="58"/>
      <c r="D657" s="44"/>
      <c r="E657" s="44"/>
      <c r="F657" s="45"/>
    </row>
    <row r="658" spans="2:6" ht="12.75">
      <c r="B658" s="58"/>
      <c r="D658" s="44"/>
      <c r="E658" s="44"/>
      <c r="F658" s="45"/>
    </row>
    <row r="659" spans="2:6" ht="12.75">
      <c r="B659" s="58"/>
      <c r="D659" s="44"/>
      <c r="E659" s="44"/>
      <c r="F659" s="45"/>
    </row>
    <row r="660" spans="2:6" ht="12.75">
      <c r="B660" s="58"/>
      <c r="D660" s="44"/>
      <c r="E660" s="44"/>
      <c r="F660" s="45"/>
    </row>
    <row r="661" spans="2:6" ht="12.75">
      <c r="B661" s="58"/>
      <c r="D661" s="44"/>
      <c r="E661" s="44"/>
      <c r="F661" s="45"/>
    </row>
    <row r="662" spans="2:6" ht="12.75">
      <c r="B662" s="58"/>
      <c r="D662" s="44"/>
      <c r="E662" s="44"/>
      <c r="F662" s="45"/>
    </row>
    <row r="663" spans="2:6" ht="12.75">
      <c r="B663" s="58"/>
      <c r="D663" s="44"/>
      <c r="E663" s="44"/>
      <c r="F663" s="45"/>
    </row>
    <row r="664" spans="2:6" ht="12.75">
      <c r="B664" s="58"/>
      <c r="D664" s="44"/>
      <c r="E664" s="44"/>
      <c r="F664" s="45"/>
    </row>
    <row r="665" spans="2:6" ht="12.75">
      <c r="B665" s="58"/>
      <c r="D665" s="44"/>
      <c r="E665" s="44"/>
      <c r="F665" s="45"/>
    </row>
    <row r="666" spans="2:6" ht="12.75">
      <c r="B666" s="58"/>
      <c r="D666" s="44"/>
      <c r="E666" s="44"/>
      <c r="F666" s="45"/>
    </row>
    <row r="667" spans="2:6" ht="12.75">
      <c r="B667" s="58"/>
      <c r="D667" s="44"/>
      <c r="E667" s="44"/>
      <c r="F667" s="45"/>
    </row>
    <row r="668" spans="2:6" ht="12.75">
      <c r="B668" s="58"/>
      <c r="D668" s="44"/>
      <c r="E668" s="44"/>
      <c r="F668" s="45"/>
    </row>
    <row r="669" spans="2:6" ht="12.75">
      <c r="B669" s="58"/>
      <c r="D669" s="44"/>
      <c r="E669" s="44"/>
      <c r="F669" s="45"/>
    </row>
    <row r="670" spans="2:6" ht="12.75">
      <c r="B670" s="58"/>
      <c r="D670" s="44"/>
      <c r="E670" s="44"/>
      <c r="F670" s="45"/>
    </row>
    <row r="671" spans="2:6" ht="12.75">
      <c r="B671" s="58"/>
      <c r="D671" s="44"/>
      <c r="E671" s="44"/>
      <c r="F671" s="45"/>
    </row>
    <row r="672" spans="2:6" ht="12.75">
      <c r="B672" s="58"/>
      <c r="D672" s="44"/>
      <c r="E672" s="44"/>
      <c r="F672" s="45"/>
    </row>
    <row r="673" spans="2:6" ht="12.75">
      <c r="B673" s="58"/>
      <c r="D673" s="44"/>
      <c r="E673" s="44"/>
      <c r="F673" s="45"/>
    </row>
    <row r="674" spans="2:6" ht="12.75">
      <c r="B674" s="58"/>
      <c r="D674" s="44"/>
      <c r="E674" s="44"/>
      <c r="F674" s="45"/>
    </row>
    <row r="675" spans="2:6" ht="12.75">
      <c r="B675" s="58"/>
      <c r="D675" s="44"/>
      <c r="E675" s="44"/>
      <c r="F675" s="45"/>
    </row>
    <row r="676" spans="2:6" ht="12.75">
      <c r="B676" s="58"/>
      <c r="D676" s="44"/>
      <c r="E676" s="44"/>
      <c r="F676" s="45"/>
    </row>
    <row r="677" spans="2:6" ht="12.75">
      <c r="B677" s="58"/>
      <c r="D677" s="44"/>
      <c r="E677" s="44"/>
      <c r="F677" s="45"/>
    </row>
    <row r="678" spans="2:6" ht="12.75">
      <c r="B678" s="58"/>
      <c r="D678" s="44"/>
      <c r="E678" s="44"/>
      <c r="F678" s="45"/>
    </row>
    <row r="679" spans="2:6" ht="12.75">
      <c r="B679" s="58"/>
      <c r="D679" s="44"/>
      <c r="E679" s="44"/>
      <c r="F679" s="45"/>
    </row>
    <row r="680" spans="2:6" ht="12.75">
      <c r="B680" s="58"/>
      <c r="D680" s="44"/>
      <c r="E680" s="44"/>
      <c r="F680" s="45"/>
    </row>
    <row r="681" spans="2:6" ht="12.75">
      <c r="B681" s="58"/>
      <c r="D681" s="44"/>
      <c r="E681" s="44"/>
      <c r="F681" s="45"/>
    </row>
    <row r="682" spans="2:6" ht="12.75">
      <c r="B682" s="58"/>
      <c r="D682" s="44"/>
      <c r="E682" s="44"/>
      <c r="F682" s="45"/>
    </row>
    <row r="683" spans="2:6" ht="12.75">
      <c r="B683" s="58"/>
      <c r="D683" s="44"/>
      <c r="E683" s="44"/>
      <c r="F683" s="45"/>
    </row>
    <row r="684" spans="2:6" ht="12.75">
      <c r="B684" s="58"/>
      <c r="D684" s="44"/>
      <c r="E684" s="44"/>
      <c r="F684" s="45"/>
    </row>
    <row r="685" spans="2:6" ht="12.75">
      <c r="B685" s="58"/>
      <c r="D685" s="44"/>
      <c r="E685" s="44"/>
      <c r="F685" s="45"/>
    </row>
    <row r="686" spans="2:6" ht="12.75">
      <c r="B686" s="58"/>
      <c r="D686" s="44"/>
      <c r="E686" s="44"/>
      <c r="F686" s="45"/>
    </row>
    <row r="687" spans="2:6" ht="12.75">
      <c r="B687" s="58"/>
      <c r="D687" s="44"/>
      <c r="E687" s="44"/>
      <c r="F687" s="45"/>
    </row>
    <row r="688" spans="2:6" ht="12.75">
      <c r="B688" s="58"/>
      <c r="D688" s="44"/>
      <c r="E688" s="44"/>
      <c r="F688" s="45"/>
    </row>
    <row r="689" spans="2:6" ht="12.75">
      <c r="B689" s="58"/>
      <c r="D689" s="44"/>
      <c r="E689" s="44"/>
      <c r="F689" s="45"/>
    </row>
    <row r="690" spans="2:6" ht="12.75">
      <c r="B690" s="58"/>
      <c r="D690" s="44"/>
      <c r="E690" s="44"/>
      <c r="F690" s="45"/>
    </row>
    <row r="691" spans="2:6" ht="12.75">
      <c r="B691" s="58"/>
      <c r="D691" s="44"/>
      <c r="E691" s="44"/>
      <c r="F691" s="45"/>
    </row>
    <row r="692" spans="2:6" ht="12.75">
      <c r="B692" s="58"/>
      <c r="D692" s="44"/>
      <c r="E692" s="44"/>
      <c r="F692" s="45"/>
    </row>
    <row r="693" spans="2:6" ht="12.75">
      <c r="B693" s="58"/>
      <c r="D693" s="44"/>
      <c r="E693" s="44"/>
      <c r="F693" s="45"/>
    </row>
    <row r="694" spans="2:6" ht="12.75">
      <c r="B694" s="58"/>
      <c r="D694" s="44"/>
      <c r="E694" s="44"/>
      <c r="F694" s="45"/>
    </row>
    <row r="695" spans="2:6" ht="12.75">
      <c r="B695" s="58"/>
      <c r="D695" s="44"/>
      <c r="E695" s="44"/>
      <c r="F695" s="45"/>
    </row>
    <row r="696" spans="2:6" ht="12.75">
      <c r="B696" s="58"/>
      <c r="D696" s="44"/>
      <c r="E696" s="44"/>
      <c r="F696" s="45"/>
    </row>
    <row r="697" spans="2:6" ht="12.75">
      <c r="B697" s="58"/>
      <c r="D697" s="44"/>
      <c r="E697" s="44"/>
      <c r="F697" s="45"/>
    </row>
    <row r="698" spans="2:6" ht="12.75">
      <c r="B698" s="58"/>
      <c r="D698" s="44"/>
      <c r="E698" s="44"/>
      <c r="F698" s="45"/>
    </row>
    <row r="699" spans="2:6" ht="12.75">
      <c r="B699" s="58"/>
      <c r="D699" s="44"/>
      <c r="E699" s="44"/>
      <c r="F699" s="45"/>
    </row>
    <row r="700" spans="2:6" ht="12.75">
      <c r="B700" s="58"/>
      <c r="D700" s="44"/>
      <c r="E700" s="44"/>
      <c r="F700" s="45"/>
    </row>
    <row r="701" spans="2:6" ht="12.75">
      <c r="B701" s="58"/>
      <c r="D701" s="44"/>
      <c r="E701" s="44"/>
      <c r="F701" s="45"/>
    </row>
    <row r="702" spans="2:6" ht="12.75">
      <c r="B702" s="58"/>
      <c r="D702" s="44"/>
      <c r="E702" s="44"/>
      <c r="F702" s="45"/>
    </row>
    <row r="703" spans="2:6" ht="12.75">
      <c r="B703" s="58"/>
      <c r="D703" s="44"/>
      <c r="E703" s="44"/>
      <c r="F703" s="45"/>
    </row>
    <row r="704" spans="2:6" ht="12.75">
      <c r="B704" s="58"/>
      <c r="D704" s="44"/>
      <c r="E704" s="44"/>
      <c r="F704" s="45"/>
    </row>
    <row r="705" spans="2:6" ht="12.75">
      <c r="B705" s="58"/>
      <c r="D705" s="44"/>
      <c r="E705" s="44"/>
      <c r="F705" s="45"/>
    </row>
    <row r="706" spans="2:6" ht="12.75">
      <c r="B706" s="58"/>
      <c r="D706" s="44"/>
      <c r="E706" s="44"/>
      <c r="F706" s="45"/>
    </row>
    <row r="707" spans="2:6" ht="12.75">
      <c r="B707" s="58"/>
      <c r="D707" s="44"/>
      <c r="E707" s="44"/>
      <c r="F707" s="45"/>
    </row>
    <row r="708" spans="2:6" ht="12.75">
      <c r="B708" s="58"/>
      <c r="D708" s="44"/>
      <c r="E708" s="44"/>
      <c r="F708" s="45"/>
    </row>
    <row r="709" spans="2:6" ht="12.75">
      <c r="B709" s="58"/>
      <c r="D709" s="44"/>
      <c r="E709" s="44"/>
      <c r="F709" s="45"/>
    </row>
    <row r="710" spans="2:6" ht="12.75">
      <c r="B710" s="58"/>
      <c r="D710" s="44"/>
      <c r="E710" s="44"/>
      <c r="F710" s="45"/>
    </row>
    <row r="711" spans="2:6" ht="12.75">
      <c r="B711" s="58"/>
      <c r="D711" s="44"/>
      <c r="E711" s="44"/>
      <c r="F711" s="45"/>
    </row>
    <row r="712" spans="2:6" ht="12.75">
      <c r="B712" s="58"/>
      <c r="D712" s="44"/>
      <c r="E712" s="44"/>
      <c r="F712" s="45"/>
    </row>
    <row r="713" spans="2:6" ht="12.75">
      <c r="B713" s="58"/>
      <c r="D713" s="44"/>
      <c r="E713" s="44"/>
      <c r="F713" s="45"/>
    </row>
    <row r="714" spans="2:6" ht="12.75">
      <c r="B714" s="58"/>
      <c r="D714" s="44"/>
      <c r="E714" s="44"/>
      <c r="F714" s="45"/>
    </row>
    <row r="715" spans="2:6" ht="12.75">
      <c r="B715" s="58"/>
      <c r="D715" s="44"/>
      <c r="E715" s="44"/>
      <c r="F715" s="45"/>
    </row>
    <row r="716" spans="2:6" ht="12.75">
      <c r="B716" s="58"/>
      <c r="D716" s="44"/>
      <c r="E716" s="44"/>
      <c r="F716" s="45"/>
    </row>
    <row r="717" spans="2:6" ht="12.75">
      <c r="B717" s="58"/>
      <c r="D717" s="44"/>
      <c r="E717" s="44"/>
      <c r="F717" s="45"/>
    </row>
    <row r="718" spans="2:6" ht="12.75">
      <c r="B718" s="58"/>
      <c r="D718" s="44"/>
      <c r="E718" s="44"/>
      <c r="F718" s="45"/>
    </row>
    <row r="719" spans="2:6" ht="12.75">
      <c r="B719" s="58"/>
      <c r="D719" s="44"/>
      <c r="E719" s="44"/>
      <c r="F719" s="45"/>
    </row>
    <row r="720" spans="2:6" ht="12.75">
      <c r="B720" s="58"/>
      <c r="D720" s="44"/>
      <c r="E720" s="44"/>
      <c r="F720" s="45"/>
    </row>
    <row r="721" spans="2:6" ht="12.75">
      <c r="B721" s="58"/>
      <c r="D721" s="44"/>
      <c r="E721" s="44"/>
      <c r="F721" s="45"/>
    </row>
    <row r="722" spans="2:6" ht="12.75">
      <c r="B722" s="58"/>
      <c r="D722" s="44"/>
      <c r="E722" s="44"/>
      <c r="F722" s="45"/>
    </row>
    <row r="723" spans="2:6" ht="12.75">
      <c r="B723" s="58"/>
      <c r="D723" s="44"/>
      <c r="E723" s="44"/>
      <c r="F723" s="45"/>
    </row>
    <row r="724" spans="2:6" ht="12.75">
      <c r="B724" s="58"/>
      <c r="D724" s="44"/>
      <c r="E724" s="44"/>
      <c r="F724" s="45"/>
    </row>
    <row r="725" spans="2:6" ht="12.75">
      <c r="B725" s="58"/>
      <c r="D725" s="44"/>
      <c r="E725" s="44"/>
      <c r="F725" s="45"/>
    </row>
    <row r="726" spans="2:6" ht="12.75">
      <c r="B726" s="58"/>
      <c r="D726" s="44"/>
      <c r="E726" s="44"/>
      <c r="F726" s="45"/>
    </row>
    <row r="727" spans="2:6" ht="12.75">
      <c r="B727" s="58"/>
      <c r="D727" s="44"/>
      <c r="E727" s="44"/>
      <c r="F727" s="45"/>
    </row>
    <row r="728" spans="2:6" ht="12.75">
      <c r="B728" s="58"/>
      <c r="D728" s="44"/>
      <c r="E728" s="44"/>
      <c r="F728" s="45"/>
    </row>
    <row r="729" spans="2:6" ht="12.75">
      <c r="B729" s="58"/>
      <c r="D729" s="44"/>
      <c r="E729" s="44"/>
      <c r="F729" s="45"/>
    </row>
    <row r="730" spans="2:6" ht="12.75">
      <c r="B730" s="58"/>
      <c r="D730" s="44"/>
      <c r="E730" s="44"/>
      <c r="F730" s="45"/>
    </row>
    <row r="731" spans="2:6" ht="12.75">
      <c r="B731" s="58"/>
      <c r="D731" s="44"/>
      <c r="E731" s="44"/>
      <c r="F731" s="45"/>
    </row>
    <row r="732" spans="2:6" ht="12.75">
      <c r="B732" s="58"/>
      <c r="D732" s="44"/>
      <c r="E732" s="44"/>
      <c r="F732" s="45"/>
    </row>
    <row r="733" spans="2:6" ht="12.75">
      <c r="B733" s="58"/>
      <c r="D733" s="44"/>
      <c r="E733" s="44"/>
      <c r="F733" s="45"/>
    </row>
    <row r="734" spans="2:6" ht="12.75">
      <c r="B734" s="58"/>
      <c r="D734" s="44"/>
      <c r="E734" s="44"/>
      <c r="F734" s="45"/>
    </row>
    <row r="735" spans="2:6" ht="12.75">
      <c r="B735" s="58"/>
      <c r="D735" s="44"/>
      <c r="E735" s="44"/>
      <c r="F735" s="45"/>
    </row>
    <row r="736" spans="2:6" ht="12.75">
      <c r="B736" s="58"/>
      <c r="D736" s="44"/>
      <c r="E736" s="44"/>
      <c r="F736" s="45"/>
    </row>
    <row r="737" spans="2:6" ht="12.75">
      <c r="B737" s="58"/>
      <c r="D737" s="44"/>
      <c r="E737" s="44"/>
      <c r="F737" s="45"/>
    </row>
    <row r="738" spans="2:6" ht="12.75">
      <c r="B738" s="58"/>
      <c r="D738" s="44"/>
      <c r="E738" s="44"/>
      <c r="F738" s="45"/>
    </row>
    <row r="739" spans="2:6" ht="12.75">
      <c r="B739" s="58"/>
      <c r="D739" s="44"/>
      <c r="E739" s="44"/>
      <c r="F739" s="45"/>
    </row>
    <row r="740" spans="2:6" ht="12.75">
      <c r="B740" s="58"/>
      <c r="D740" s="44"/>
      <c r="E740" s="44"/>
      <c r="F740" s="45"/>
    </row>
    <row r="741" spans="2:6" ht="12.75">
      <c r="B741" s="58"/>
      <c r="D741" s="44"/>
      <c r="E741" s="44"/>
      <c r="F741" s="45"/>
    </row>
    <row r="742" spans="2:6" ht="12.75">
      <c r="B742" s="58"/>
      <c r="D742" s="44"/>
      <c r="E742" s="44"/>
      <c r="F742" s="45"/>
    </row>
    <row r="743" spans="2:6" ht="12.75">
      <c r="B743" s="58"/>
      <c r="D743" s="44"/>
      <c r="E743" s="44"/>
      <c r="F743" s="45"/>
    </row>
    <row r="744" spans="2:6" ht="12.75">
      <c r="B744" s="58"/>
      <c r="D744" s="44"/>
      <c r="E744" s="44"/>
      <c r="F744" s="45"/>
    </row>
    <row r="745" spans="2:6" ht="12.75">
      <c r="B745" s="58"/>
      <c r="D745" s="44"/>
      <c r="E745" s="44"/>
      <c r="F745" s="45"/>
    </row>
    <row r="746" spans="2:6" ht="12.75">
      <c r="B746" s="58"/>
      <c r="D746" s="44"/>
      <c r="E746" s="44"/>
      <c r="F746" s="45"/>
    </row>
    <row r="747" spans="2:6" ht="12.75">
      <c r="B747" s="58"/>
      <c r="D747" s="44"/>
      <c r="E747" s="44"/>
      <c r="F747" s="45"/>
    </row>
    <row r="748" spans="2:6" ht="12.75">
      <c r="B748" s="58"/>
      <c r="D748" s="44"/>
      <c r="E748" s="44"/>
      <c r="F748" s="45"/>
    </row>
    <row r="749" spans="2:6" ht="12.75">
      <c r="B749" s="58"/>
      <c r="D749" s="44"/>
      <c r="E749" s="44"/>
      <c r="F749" s="45"/>
    </row>
    <row r="750" spans="2:6" ht="12.75">
      <c r="B750" s="58"/>
      <c r="D750" s="44"/>
      <c r="E750" s="44"/>
      <c r="F750" s="45"/>
    </row>
    <row r="751" spans="2:6" ht="12.75">
      <c r="B751" s="58"/>
      <c r="D751" s="44"/>
      <c r="E751" s="44"/>
      <c r="F751" s="45"/>
    </row>
    <row r="752" spans="2:6" ht="12.75">
      <c r="B752" s="58"/>
      <c r="D752" s="44"/>
      <c r="E752" s="44"/>
      <c r="F752" s="45"/>
    </row>
    <row r="753" spans="2:6" ht="12.75">
      <c r="B753" s="58"/>
      <c r="D753" s="44"/>
      <c r="E753" s="44"/>
      <c r="F753" s="45"/>
    </row>
    <row r="754" spans="2:6" ht="12.75">
      <c r="B754" s="58"/>
      <c r="D754" s="44"/>
      <c r="E754" s="44"/>
      <c r="F754" s="45"/>
    </row>
    <row r="755" spans="2:6" ht="12.75">
      <c r="B755" s="58"/>
      <c r="D755" s="44"/>
      <c r="E755" s="44"/>
      <c r="F755" s="45"/>
    </row>
    <row r="756" spans="2:6" ht="12.75">
      <c r="B756" s="58"/>
      <c r="D756" s="44"/>
      <c r="E756" s="44"/>
      <c r="F756" s="45"/>
    </row>
    <row r="757" spans="2:6" ht="12.75">
      <c r="B757" s="58"/>
      <c r="D757" s="44"/>
      <c r="E757" s="44"/>
      <c r="F757" s="45"/>
    </row>
    <row r="758" spans="2:6" ht="12.75">
      <c r="B758" s="58"/>
      <c r="D758" s="44"/>
      <c r="E758" s="44"/>
      <c r="F758" s="45"/>
    </row>
    <row r="759" spans="2:6" ht="12.75">
      <c r="B759" s="58"/>
      <c r="D759" s="44"/>
      <c r="E759" s="44"/>
      <c r="F759" s="45"/>
    </row>
    <row r="760" spans="2:6" ht="12.75">
      <c r="B760" s="58"/>
      <c r="D760" s="44"/>
      <c r="E760" s="44"/>
      <c r="F760" s="45"/>
    </row>
    <row r="761" spans="2:6" ht="12.75">
      <c r="B761" s="58"/>
      <c r="D761" s="44"/>
      <c r="E761" s="44"/>
      <c r="F761" s="45"/>
    </row>
    <row r="762" spans="2:6" ht="12.75">
      <c r="B762" s="58"/>
      <c r="D762" s="44"/>
      <c r="E762" s="44"/>
      <c r="F762" s="45"/>
    </row>
    <row r="763" spans="2:6" ht="12.75">
      <c r="B763" s="58"/>
      <c r="D763" s="44"/>
      <c r="E763" s="44"/>
      <c r="F763" s="45"/>
    </row>
    <row r="764" spans="2:6" ht="12.75">
      <c r="B764" s="58"/>
      <c r="D764" s="44"/>
      <c r="E764" s="44"/>
      <c r="F764" s="45"/>
    </row>
    <row r="765" spans="2:6" ht="12.75">
      <c r="B765" s="58"/>
      <c r="D765" s="44"/>
      <c r="E765" s="44"/>
      <c r="F765" s="45"/>
    </row>
    <row r="766" spans="2:6" ht="12.75">
      <c r="B766" s="58"/>
      <c r="D766" s="44"/>
      <c r="E766" s="44"/>
      <c r="F766" s="45"/>
    </row>
    <row r="767" spans="2:6" ht="12.75">
      <c r="B767" s="58"/>
      <c r="D767" s="44"/>
      <c r="E767" s="44"/>
      <c r="F767" s="45"/>
    </row>
    <row r="768" spans="2:6" ht="12.75">
      <c r="B768" s="58"/>
      <c r="D768" s="44"/>
      <c r="E768" s="44"/>
      <c r="F768" s="45"/>
    </row>
    <row r="769" spans="2:6" ht="12.75">
      <c r="B769" s="58"/>
      <c r="D769" s="44"/>
      <c r="E769" s="44"/>
      <c r="F769" s="45"/>
    </row>
    <row r="770" spans="2:6" ht="12.75">
      <c r="B770" s="58"/>
      <c r="D770" s="44"/>
      <c r="E770" s="44"/>
      <c r="F770" s="45"/>
    </row>
    <row r="771" spans="2:6" ht="12.75">
      <c r="B771" s="58"/>
      <c r="D771" s="44"/>
      <c r="E771" s="44"/>
      <c r="F771" s="45"/>
    </row>
    <row r="772" spans="2:6" ht="12.75">
      <c r="B772" s="58"/>
      <c r="D772" s="44"/>
      <c r="E772" s="44"/>
      <c r="F772" s="45"/>
    </row>
    <row r="773" spans="2:6" ht="12.75">
      <c r="B773" s="58"/>
      <c r="D773" s="44"/>
      <c r="E773" s="44"/>
      <c r="F773" s="45"/>
    </row>
    <row r="774" spans="2:6" ht="12.75">
      <c r="B774" s="58"/>
      <c r="D774" s="44"/>
      <c r="E774" s="44"/>
      <c r="F774" s="45"/>
    </row>
    <row r="775" spans="2:6" ht="12.75">
      <c r="B775" s="58"/>
      <c r="D775" s="44"/>
      <c r="E775" s="44"/>
      <c r="F775" s="45"/>
    </row>
    <row r="776" spans="2:6" ht="12.75">
      <c r="B776" s="58"/>
      <c r="D776" s="44"/>
      <c r="E776" s="44"/>
      <c r="F776" s="45"/>
    </row>
    <row r="777" spans="2:6" ht="12.75">
      <c r="B777" s="58"/>
      <c r="D777" s="44"/>
      <c r="E777" s="44"/>
      <c r="F777" s="45"/>
    </row>
    <row r="778" spans="2:6" ht="12.75">
      <c r="B778" s="58"/>
      <c r="D778" s="44"/>
      <c r="E778" s="44"/>
      <c r="F778" s="45"/>
    </row>
    <row r="779" spans="2:6" ht="12.75">
      <c r="B779" s="58"/>
      <c r="D779" s="44"/>
      <c r="E779" s="44"/>
      <c r="F779" s="45"/>
    </row>
    <row r="780" spans="2:6" ht="12.75">
      <c r="B780" s="58"/>
      <c r="D780" s="44"/>
      <c r="E780" s="44"/>
      <c r="F780" s="45"/>
    </row>
    <row r="781" spans="2:6" ht="12.75">
      <c r="B781" s="58"/>
      <c r="D781" s="44"/>
      <c r="E781" s="44"/>
      <c r="F781" s="45"/>
    </row>
    <row r="782" spans="2:6" ht="12.75">
      <c r="B782" s="58"/>
      <c r="D782" s="44"/>
      <c r="E782" s="44"/>
      <c r="F782" s="45"/>
    </row>
    <row r="783" spans="2:6" ht="12.75">
      <c r="B783" s="58"/>
      <c r="D783" s="44"/>
      <c r="E783" s="44"/>
      <c r="F783" s="45"/>
    </row>
    <row r="784" spans="2:6" ht="12.75">
      <c r="B784" s="58"/>
      <c r="D784" s="44"/>
      <c r="E784" s="44"/>
      <c r="F784" s="45"/>
    </row>
    <row r="785" spans="2:6" ht="12.75">
      <c r="B785" s="58"/>
      <c r="D785" s="44"/>
      <c r="E785" s="44"/>
      <c r="F785" s="45"/>
    </row>
    <row r="786" spans="2:6" ht="12.75">
      <c r="B786" s="58"/>
      <c r="D786" s="44"/>
      <c r="E786" s="44"/>
      <c r="F786" s="45"/>
    </row>
    <row r="787" spans="2:6" ht="12.75">
      <c r="B787" s="58"/>
      <c r="D787" s="44"/>
      <c r="E787" s="44"/>
      <c r="F787" s="45"/>
    </row>
    <row r="788" spans="2:6" ht="12.75">
      <c r="B788" s="58"/>
      <c r="D788" s="44"/>
      <c r="E788" s="44"/>
      <c r="F788" s="45"/>
    </row>
    <row r="789" spans="2:6" ht="12.75">
      <c r="B789" s="58"/>
      <c r="D789" s="44"/>
      <c r="E789" s="44"/>
      <c r="F789" s="45"/>
    </row>
    <row r="790" spans="2:6" ht="12.75">
      <c r="B790" s="58"/>
      <c r="D790" s="44"/>
      <c r="E790" s="44"/>
      <c r="F790" s="45"/>
    </row>
    <row r="791" spans="2:6" ht="12.75">
      <c r="B791" s="58"/>
      <c r="D791" s="44"/>
      <c r="E791" s="44"/>
      <c r="F791" s="45"/>
    </row>
    <row r="792" spans="2:6" ht="12.75">
      <c r="B792" s="58"/>
      <c r="D792" s="44"/>
      <c r="E792" s="44"/>
      <c r="F792" s="45"/>
    </row>
    <row r="793" spans="2:6" ht="12.75">
      <c r="B793" s="58"/>
      <c r="D793" s="44"/>
      <c r="E793" s="44"/>
      <c r="F793" s="45"/>
    </row>
    <row r="794" spans="2:6" ht="12.75">
      <c r="B794" s="58"/>
      <c r="D794" s="44"/>
      <c r="E794" s="44"/>
      <c r="F794" s="45"/>
    </row>
    <row r="795" spans="2:6" ht="12.75">
      <c r="B795" s="58"/>
      <c r="D795" s="44"/>
      <c r="E795" s="44"/>
      <c r="F795" s="45"/>
    </row>
    <row r="796" spans="2:6" ht="12.75">
      <c r="B796" s="58"/>
      <c r="D796" s="44"/>
      <c r="E796" s="44"/>
      <c r="F796" s="45"/>
    </row>
    <row r="797" spans="2:6" ht="12.75">
      <c r="B797" s="58"/>
      <c r="D797" s="44"/>
      <c r="E797" s="44"/>
      <c r="F797" s="45"/>
    </row>
    <row r="798" spans="2:6" ht="12.75">
      <c r="B798" s="58"/>
      <c r="D798" s="44"/>
      <c r="E798" s="44"/>
      <c r="F798" s="45"/>
    </row>
    <row r="799" spans="2:6" ht="12.75">
      <c r="B799" s="58"/>
      <c r="D799" s="44"/>
      <c r="E799" s="44"/>
      <c r="F799" s="45"/>
    </row>
    <row r="800" spans="2:6" ht="12.75">
      <c r="B800" s="58"/>
      <c r="D800" s="44"/>
      <c r="E800" s="44"/>
      <c r="F800" s="45"/>
    </row>
    <row r="801" spans="2:6" ht="12.75">
      <c r="B801" s="58"/>
      <c r="D801" s="44"/>
      <c r="E801" s="44"/>
      <c r="F801" s="45"/>
    </row>
    <row r="802" spans="2:6" ht="12.75">
      <c r="B802" s="58"/>
      <c r="D802" s="44"/>
      <c r="E802" s="44"/>
      <c r="F802" s="45"/>
    </row>
    <row r="803" spans="2:6" ht="12.75">
      <c r="B803" s="58"/>
      <c r="D803" s="44"/>
      <c r="E803" s="44"/>
      <c r="F803" s="45"/>
    </row>
    <row r="804" spans="2:6" ht="12.75">
      <c r="B804" s="58"/>
      <c r="D804" s="44"/>
      <c r="E804" s="44"/>
      <c r="F804" s="45"/>
    </row>
    <row r="805" spans="2:6" ht="12.75">
      <c r="B805" s="58"/>
      <c r="D805" s="44"/>
      <c r="E805" s="44"/>
      <c r="F805" s="45"/>
    </row>
    <row r="806" spans="2:6" ht="12.75">
      <c r="B806" s="58"/>
      <c r="D806" s="44"/>
      <c r="E806" s="44"/>
      <c r="F806" s="45"/>
    </row>
    <row r="807" spans="2:6" ht="12.75">
      <c r="B807" s="58"/>
      <c r="D807" s="44"/>
      <c r="E807" s="44"/>
      <c r="F807" s="45"/>
    </row>
    <row r="808" spans="2:6" ht="12.75">
      <c r="B808" s="58"/>
      <c r="D808" s="44"/>
      <c r="E808" s="44"/>
      <c r="F808" s="45"/>
    </row>
    <row r="809" spans="2:6" ht="12.75">
      <c r="B809" s="58"/>
      <c r="D809" s="44"/>
      <c r="E809" s="44"/>
      <c r="F809" s="45"/>
    </row>
    <row r="810" spans="2:6" ht="12.75">
      <c r="B810" s="58"/>
      <c r="D810" s="44"/>
      <c r="E810" s="44"/>
      <c r="F810" s="45"/>
    </row>
    <row r="811" spans="2:6" ht="12.75">
      <c r="B811" s="58"/>
      <c r="D811" s="44"/>
      <c r="E811" s="44"/>
      <c r="F811" s="45"/>
    </row>
    <row r="812" spans="2:6" ht="12.75">
      <c r="B812" s="58"/>
      <c r="D812" s="44"/>
      <c r="E812" s="44"/>
      <c r="F812" s="45"/>
    </row>
    <row r="813" spans="2:6" ht="12.75">
      <c r="B813" s="58"/>
      <c r="D813" s="44"/>
      <c r="E813" s="44"/>
      <c r="F813" s="45"/>
    </row>
    <row r="814" spans="2:6" ht="12.75">
      <c r="B814" s="58"/>
      <c r="D814" s="44"/>
      <c r="E814" s="44"/>
      <c r="F814" s="45"/>
    </row>
    <row r="815" spans="2:6" ht="12.75">
      <c r="B815" s="58"/>
      <c r="D815" s="44"/>
      <c r="E815" s="44"/>
      <c r="F815" s="45"/>
    </row>
    <row r="816" spans="2:6" ht="12.75">
      <c r="B816" s="58"/>
      <c r="D816" s="44"/>
      <c r="E816" s="44"/>
      <c r="F816" s="45"/>
    </row>
    <row r="817" spans="2:6" ht="12.75">
      <c r="B817" s="58"/>
      <c r="D817" s="44"/>
      <c r="E817" s="44"/>
      <c r="F817" s="45"/>
    </row>
    <row r="818" spans="2:6" ht="12.75">
      <c r="B818" s="58"/>
      <c r="D818" s="44"/>
      <c r="E818" s="44"/>
      <c r="F818" s="45"/>
    </row>
    <row r="819" spans="2:6" ht="12.75">
      <c r="B819" s="58"/>
      <c r="D819" s="44"/>
      <c r="E819" s="44"/>
      <c r="F819" s="45"/>
    </row>
    <row r="820" spans="2:6" ht="12.75">
      <c r="B820" s="58"/>
      <c r="D820" s="44"/>
      <c r="E820" s="44"/>
      <c r="F820" s="45"/>
    </row>
    <row r="821" spans="2:6" ht="12.75">
      <c r="B821" s="58"/>
      <c r="D821" s="44"/>
      <c r="E821" s="44"/>
      <c r="F821" s="45"/>
    </row>
    <row r="822" spans="2:6" ht="12.75">
      <c r="B822" s="58"/>
      <c r="D822" s="44"/>
      <c r="E822" s="44"/>
      <c r="F822" s="45"/>
    </row>
    <row r="823" spans="2:6" ht="12.75">
      <c r="B823" s="58"/>
      <c r="D823" s="44"/>
      <c r="E823" s="44"/>
      <c r="F823" s="45"/>
    </row>
    <row r="824" spans="2:6" ht="12.75">
      <c r="B824" s="58"/>
      <c r="D824" s="44"/>
      <c r="E824" s="44"/>
      <c r="F824" s="45"/>
    </row>
    <row r="825" spans="2:6" ht="12.75">
      <c r="B825" s="58"/>
      <c r="D825" s="44"/>
      <c r="E825" s="44"/>
      <c r="F825" s="45"/>
    </row>
    <row r="826" spans="2:6" ht="12.75">
      <c r="B826" s="58"/>
      <c r="D826" s="44"/>
      <c r="E826" s="44"/>
      <c r="F826" s="45"/>
    </row>
    <row r="827" spans="2:6" ht="12.75">
      <c r="B827" s="58"/>
      <c r="D827" s="44"/>
      <c r="E827" s="44"/>
      <c r="F827" s="45"/>
    </row>
    <row r="828" spans="2:6" ht="12.75">
      <c r="B828" s="58"/>
      <c r="D828" s="44"/>
      <c r="E828" s="44"/>
      <c r="F828" s="45"/>
    </row>
    <row r="829" spans="2:6" ht="12.75">
      <c r="B829" s="58"/>
      <c r="D829" s="44"/>
      <c r="E829" s="44"/>
      <c r="F829" s="45"/>
    </row>
    <row r="830" spans="2:6" ht="12.75">
      <c r="B830" s="58"/>
      <c r="D830" s="44"/>
      <c r="E830" s="44"/>
      <c r="F830" s="45"/>
    </row>
    <row r="831" spans="2:6" ht="12.75">
      <c r="B831" s="58"/>
      <c r="D831" s="44"/>
      <c r="E831" s="44"/>
      <c r="F831" s="45"/>
    </row>
    <row r="832" spans="2:6" ht="12.75">
      <c r="B832" s="58"/>
      <c r="D832" s="44"/>
      <c r="E832" s="44"/>
      <c r="F832" s="45"/>
    </row>
    <row r="833" spans="2:6" ht="12.75">
      <c r="B833" s="58"/>
      <c r="D833" s="44"/>
      <c r="E833" s="44"/>
      <c r="F833" s="45"/>
    </row>
    <row r="834" spans="2:6" ht="12.75">
      <c r="B834" s="58"/>
      <c r="D834" s="44"/>
      <c r="E834" s="44"/>
      <c r="F834" s="45"/>
    </row>
    <row r="835" spans="2:6" ht="12.75">
      <c r="B835" s="58"/>
      <c r="D835" s="44"/>
      <c r="E835" s="44"/>
      <c r="F835" s="45"/>
    </row>
    <row r="836" spans="2:6" ht="12.75">
      <c r="B836" s="58"/>
      <c r="D836" s="44"/>
      <c r="E836" s="44"/>
      <c r="F836" s="45"/>
    </row>
    <row r="837" spans="2:6" ht="12.75">
      <c r="B837" s="58"/>
      <c r="D837" s="44"/>
      <c r="E837" s="44"/>
      <c r="F837" s="45"/>
    </row>
    <row r="838" spans="2:6" ht="12.75">
      <c r="B838" s="58"/>
      <c r="D838" s="44"/>
      <c r="E838" s="44"/>
      <c r="F838" s="45"/>
    </row>
    <row r="839" spans="2:6" ht="12.75">
      <c r="B839" s="58"/>
      <c r="D839" s="44"/>
      <c r="E839" s="44"/>
      <c r="F839" s="45"/>
    </row>
    <row r="840" spans="2:6" ht="12.75">
      <c r="B840" s="58"/>
      <c r="D840" s="44"/>
      <c r="E840" s="44"/>
      <c r="F840" s="45"/>
    </row>
    <row r="841" spans="2:6" ht="12.75">
      <c r="B841" s="58"/>
      <c r="D841" s="44"/>
      <c r="E841" s="44"/>
      <c r="F841" s="45"/>
    </row>
    <row r="842" spans="2:6" ht="12.75">
      <c r="B842" s="58"/>
      <c r="D842" s="44"/>
      <c r="E842" s="44"/>
      <c r="F842" s="45"/>
    </row>
    <row r="843" spans="2:6" ht="12.75">
      <c r="B843" s="58"/>
      <c r="D843" s="44"/>
      <c r="E843" s="44"/>
      <c r="F843" s="45"/>
    </row>
    <row r="844" spans="2:6" ht="12.75">
      <c r="B844" s="58"/>
      <c r="D844" s="44"/>
      <c r="E844" s="44"/>
      <c r="F844" s="45"/>
    </row>
    <row r="845" spans="2:6" ht="12.75">
      <c r="B845" s="58"/>
      <c r="D845" s="44"/>
      <c r="E845" s="44"/>
      <c r="F845" s="45"/>
    </row>
    <row r="846" spans="2:6" ht="12.75">
      <c r="B846" s="58"/>
      <c r="D846" s="44"/>
      <c r="E846" s="44"/>
      <c r="F846" s="45"/>
    </row>
    <row r="847" spans="2:6" ht="12.75">
      <c r="B847" s="58"/>
      <c r="D847" s="44"/>
      <c r="E847" s="44"/>
      <c r="F847" s="45"/>
    </row>
    <row r="848" spans="2:6" ht="12.75">
      <c r="B848" s="58"/>
      <c r="D848" s="44"/>
      <c r="E848" s="44"/>
      <c r="F848" s="45"/>
    </row>
    <row r="849" spans="2:6" ht="12.75">
      <c r="B849" s="58"/>
      <c r="D849" s="44"/>
      <c r="E849" s="44"/>
      <c r="F849" s="45"/>
    </row>
    <row r="850" spans="2:6" ht="12.75">
      <c r="B850" s="58"/>
      <c r="D850" s="44"/>
      <c r="E850" s="44"/>
      <c r="F850" s="45"/>
    </row>
    <row r="851" spans="2:6" ht="12.75">
      <c r="B851" s="58"/>
      <c r="D851" s="44"/>
      <c r="E851" s="44"/>
      <c r="F851" s="45"/>
    </row>
    <row r="852" spans="2:6" ht="12.75">
      <c r="B852" s="58"/>
      <c r="D852" s="44"/>
      <c r="E852" s="44"/>
      <c r="F852" s="45"/>
    </row>
    <row r="853" spans="2:6" ht="12.75">
      <c r="B853" s="58"/>
      <c r="D853" s="44"/>
      <c r="E853" s="44"/>
      <c r="F853" s="45"/>
    </row>
    <row r="854" spans="2:6" ht="12.75">
      <c r="B854" s="58"/>
      <c r="D854" s="44"/>
      <c r="E854" s="44"/>
      <c r="F854" s="45"/>
    </row>
    <row r="855" spans="2:6" ht="12.75">
      <c r="B855" s="58"/>
      <c r="D855" s="44"/>
      <c r="E855" s="44"/>
      <c r="F855" s="45"/>
    </row>
    <row r="856" spans="2:6" ht="12.75">
      <c r="B856" s="58"/>
      <c r="D856" s="44"/>
      <c r="E856" s="44"/>
      <c r="F856" s="45"/>
    </row>
    <row r="857" spans="2:6" ht="12.75">
      <c r="B857" s="58"/>
      <c r="D857" s="44"/>
      <c r="E857" s="44"/>
      <c r="F857" s="45"/>
    </row>
    <row r="858" spans="2:6" ht="12.75">
      <c r="B858" s="58"/>
      <c r="D858" s="44"/>
      <c r="E858" s="44"/>
      <c r="F858" s="45"/>
    </row>
    <row r="859" spans="2:6" ht="12.75">
      <c r="B859" s="58"/>
      <c r="D859" s="44"/>
      <c r="E859" s="44"/>
      <c r="F859" s="45"/>
    </row>
    <row r="860" spans="2:6" ht="12.75">
      <c r="B860" s="58"/>
      <c r="D860" s="44"/>
      <c r="E860" s="44"/>
      <c r="F860" s="45"/>
    </row>
    <row r="861" spans="2:6" ht="12.75">
      <c r="B861" s="58"/>
      <c r="D861" s="44"/>
      <c r="E861" s="44"/>
      <c r="F861" s="45"/>
    </row>
    <row r="862" spans="2:6" ht="12.75">
      <c r="B862" s="58"/>
      <c r="D862" s="44"/>
      <c r="E862" s="44"/>
      <c r="F862" s="45"/>
    </row>
    <row r="863" spans="2:6" ht="12.75">
      <c r="B863" s="58"/>
      <c r="D863" s="44"/>
      <c r="E863" s="44"/>
      <c r="F863" s="45"/>
    </row>
    <row r="864" spans="2:6" ht="12.75">
      <c r="B864" s="58"/>
      <c r="D864" s="44"/>
      <c r="E864" s="44"/>
      <c r="F864" s="45"/>
    </row>
    <row r="865" spans="2:6" ht="12.75">
      <c r="B865" s="58"/>
      <c r="D865" s="44"/>
      <c r="E865" s="44"/>
      <c r="F865" s="45"/>
    </row>
    <row r="866" spans="2:6" ht="12.75">
      <c r="B866" s="58"/>
      <c r="D866" s="44"/>
      <c r="E866" s="44"/>
      <c r="F866" s="45"/>
    </row>
    <row r="867" spans="2:6" ht="12.75">
      <c r="B867" s="58"/>
      <c r="D867" s="44"/>
      <c r="E867" s="44"/>
      <c r="F867" s="45"/>
    </row>
    <row r="868" spans="2:6" ht="12.75">
      <c r="B868" s="58"/>
      <c r="D868" s="44"/>
      <c r="E868" s="44"/>
      <c r="F868" s="45"/>
    </row>
    <row r="869" spans="2:6" ht="12.75">
      <c r="B869" s="58"/>
      <c r="D869" s="44"/>
      <c r="E869" s="44"/>
      <c r="F869" s="45"/>
    </row>
    <row r="870" spans="2:6" ht="12.75">
      <c r="B870" s="58"/>
      <c r="D870" s="44"/>
      <c r="E870" s="44"/>
      <c r="F870" s="45"/>
    </row>
    <row r="871" spans="2:6" ht="12.75">
      <c r="B871" s="58"/>
      <c r="D871" s="44"/>
      <c r="E871" s="44"/>
      <c r="F871" s="45"/>
    </row>
    <row r="872" spans="2:6" ht="12.75">
      <c r="B872" s="58"/>
      <c r="D872" s="44"/>
      <c r="E872" s="44"/>
      <c r="F872" s="45"/>
    </row>
    <row r="873" spans="2:6" ht="12.75">
      <c r="B873" s="58"/>
      <c r="D873" s="44"/>
      <c r="E873" s="44"/>
      <c r="F873" s="45"/>
    </row>
    <row r="874" spans="2:6" ht="12.75">
      <c r="B874" s="58"/>
      <c r="D874" s="44"/>
      <c r="E874" s="44"/>
      <c r="F874" s="45"/>
    </row>
    <row r="875" spans="2:6" ht="12.75">
      <c r="B875" s="58"/>
      <c r="D875" s="44"/>
      <c r="E875" s="44"/>
      <c r="F875" s="45"/>
    </row>
    <row r="876" spans="2:6" ht="12.75">
      <c r="B876" s="58"/>
      <c r="D876" s="44"/>
      <c r="E876" s="44"/>
      <c r="F876" s="45"/>
    </row>
    <row r="877" spans="2:6" ht="12.75">
      <c r="B877" s="58"/>
      <c r="D877" s="44"/>
      <c r="E877" s="44"/>
      <c r="F877" s="45"/>
    </row>
    <row r="878" spans="2:6" ht="12.75">
      <c r="B878" s="58"/>
      <c r="D878" s="44"/>
      <c r="E878" s="44"/>
      <c r="F878" s="45"/>
    </row>
    <row r="879" spans="2:6" ht="12.75">
      <c r="B879" s="58"/>
      <c r="D879" s="44"/>
      <c r="E879" s="44"/>
      <c r="F879" s="45"/>
    </row>
    <row r="880" spans="2:6" ht="12.75">
      <c r="B880" s="58"/>
      <c r="D880" s="44"/>
      <c r="E880" s="44"/>
      <c r="F880" s="45"/>
    </row>
    <row r="881" spans="2:6" ht="12.75">
      <c r="B881" s="58"/>
      <c r="D881" s="44"/>
      <c r="E881" s="44"/>
      <c r="F881" s="45"/>
    </row>
    <row r="882" spans="2:6" ht="12.75">
      <c r="B882" s="58"/>
      <c r="D882" s="44"/>
      <c r="E882" s="44"/>
      <c r="F882" s="45"/>
    </row>
    <row r="883" spans="2:6" ht="12.75">
      <c r="B883" s="58"/>
      <c r="D883" s="44"/>
      <c r="E883" s="44"/>
      <c r="F883" s="45"/>
    </row>
    <row r="884" spans="2:6" ht="12.75">
      <c r="B884" s="58"/>
      <c r="D884" s="44"/>
      <c r="E884" s="44"/>
      <c r="F884" s="45"/>
    </row>
    <row r="885" spans="2:6" ht="12.75">
      <c r="B885" s="58"/>
      <c r="D885" s="44"/>
      <c r="E885" s="44"/>
      <c r="F885" s="45"/>
    </row>
    <row r="886" spans="2:6" ht="12.75">
      <c r="B886" s="58"/>
      <c r="D886" s="44"/>
      <c r="E886" s="44"/>
      <c r="F886" s="45"/>
    </row>
    <row r="887" spans="2:6" ht="12.75">
      <c r="B887" s="58"/>
      <c r="D887" s="44"/>
      <c r="E887" s="44"/>
      <c r="F887" s="45"/>
    </row>
    <row r="888" spans="2:6" ht="12.75">
      <c r="B888" s="58"/>
      <c r="D888" s="44"/>
      <c r="E888" s="44"/>
      <c r="F888" s="45"/>
    </row>
    <row r="889" spans="2:6" ht="12.75">
      <c r="B889" s="58"/>
      <c r="D889" s="44"/>
      <c r="E889" s="44"/>
      <c r="F889" s="45"/>
    </row>
    <row r="890" spans="2:6" ht="12.75">
      <c r="B890" s="58"/>
      <c r="D890" s="44"/>
      <c r="E890" s="44"/>
      <c r="F890" s="45"/>
    </row>
    <row r="891" spans="2:6" ht="12.75">
      <c r="B891" s="58"/>
      <c r="D891" s="44"/>
      <c r="E891" s="44"/>
      <c r="F891" s="45"/>
    </row>
    <row r="892" spans="2:6" ht="12.75">
      <c r="B892" s="58"/>
      <c r="D892" s="44"/>
      <c r="E892" s="44"/>
      <c r="F892" s="45"/>
    </row>
    <row r="893" spans="2:6" ht="12.75">
      <c r="B893" s="58"/>
      <c r="D893" s="44"/>
      <c r="E893" s="44"/>
      <c r="F893" s="45"/>
    </row>
    <row r="894" spans="2:6" ht="12.75">
      <c r="B894" s="58"/>
      <c r="D894" s="44"/>
      <c r="E894" s="44"/>
      <c r="F894" s="45"/>
    </row>
    <row r="895" spans="2:6" ht="12.75">
      <c r="B895" s="58"/>
      <c r="D895" s="44"/>
      <c r="E895" s="44"/>
      <c r="F895" s="45"/>
    </row>
    <row r="896" spans="2:6" ht="12.75">
      <c r="B896" s="58"/>
      <c r="D896" s="44"/>
      <c r="E896" s="44"/>
      <c r="F896" s="45"/>
    </row>
    <row r="897" spans="2:6" ht="12.75">
      <c r="B897" s="58"/>
      <c r="D897" s="44"/>
      <c r="E897" s="44"/>
      <c r="F897" s="45"/>
    </row>
    <row r="898" spans="2:6" ht="12.75">
      <c r="B898" s="58"/>
      <c r="D898" s="44"/>
      <c r="E898" s="44"/>
      <c r="F898" s="45"/>
    </row>
    <row r="899" spans="2:6" ht="12.75">
      <c r="B899" s="58"/>
      <c r="D899" s="44"/>
      <c r="E899" s="44"/>
      <c r="F899" s="45"/>
    </row>
    <row r="900" spans="2:6" ht="12.75">
      <c r="B900" s="58"/>
      <c r="D900" s="44"/>
      <c r="E900" s="44"/>
      <c r="F900" s="45"/>
    </row>
    <row r="901" spans="2:6" ht="12.75">
      <c r="B901" s="58"/>
      <c r="D901" s="44"/>
      <c r="E901" s="44"/>
      <c r="F901" s="45"/>
    </row>
    <row r="902" spans="2:6" ht="12.75">
      <c r="B902" s="58"/>
      <c r="D902" s="44"/>
      <c r="E902" s="44"/>
      <c r="F902" s="45"/>
    </row>
    <row r="903" spans="2:6" ht="12.75">
      <c r="B903" s="58"/>
      <c r="D903" s="44"/>
      <c r="E903" s="44"/>
      <c r="F903" s="45"/>
    </row>
    <row r="904" spans="2:6" ht="12.75">
      <c r="B904" s="58"/>
      <c r="D904" s="44"/>
      <c r="E904" s="44"/>
      <c r="F904" s="45"/>
    </row>
    <row r="905" spans="2:6" ht="12.75">
      <c r="B905" s="58"/>
      <c r="D905" s="44"/>
      <c r="E905" s="44"/>
      <c r="F905" s="45"/>
    </row>
    <row r="906" spans="2:6" ht="12.75">
      <c r="B906" s="58"/>
      <c r="D906" s="44"/>
      <c r="E906" s="44"/>
      <c r="F906" s="45"/>
    </row>
    <row r="907" spans="2:6" ht="12.75">
      <c r="B907" s="58"/>
      <c r="D907" s="44"/>
      <c r="E907" s="44"/>
      <c r="F907" s="45"/>
    </row>
    <row r="908" spans="2:6" ht="12.75">
      <c r="B908" s="58"/>
      <c r="D908" s="44"/>
      <c r="E908" s="44"/>
      <c r="F908" s="45"/>
    </row>
    <row r="909" spans="2:6" ht="12.75">
      <c r="B909" s="58"/>
      <c r="D909" s="44"/>
      <c r="E909" s="44"/>
      <c r="F909" s="45"/>
    </row>
    <row r="910" spans="2:6" ht="12.75">
      <c r="B910" s="58"/>
      <c r="D910" s="44"/>
      <c r="E910" s="44"/>
      <c r="F910" s="45"/>
    </row>
    <row r="911" spans="2:6" ht="12.75">
      <c r="B911" s="58"/>
      <c r="D911" s="44"/>
      <c r="E911" s="44"/>
      <c r="F911" s="45"/>
    </row>
    <row r="912" spans="2:6" ht="12.75">
      <c r="B912" s="58"/>
      <c r="D912" s="44"/>
      <c r="E912" s="44"/>
      <c r="F912" s="45"/>
    </row>
    <row r="913" spans="2:6" ht="12.75">
      <c r="B913" s="58"/>
      <c r="D913" s="44"/>
      <c r="E913" s="44"/>
      <c r="F913" s="45"/>
    </row>
    <row r="914" spans="2:6" ht="12.75">
      <c r="B914" s="58"/>
      <c r="D914" s="44"/>
      <c r="E914" s="44"/>
      <c r="F914" s="45"/>
    </row>
    <row r="915" spans="2:6" ht="12.75">
      <c r="B915" s="58"/>
      <c r="D915" s="44"/>
      <c r="E915" s="44"/>
      <c r="F915" s="45"/>
    </row>
    <row r="916" spans="2:6" ht="12.75">
      <c r="B916" s="58"/>
      <c r="D916" s="44"/>
      <c r="E916" s="44"/>
      <c r="F916" s="45"/>
    </row>
    <row r="917" spans="2:6" ht="12.75">
      <c r="B917" s="58"/>
      <c r="D917" s="44"/>
      <c r="E917" s="44"/>
      <c r="F917" s="45"/>
    </row>
    <row r="918" spans="2:6" ht="12.75">
      <c r="B918" s="58"/>
      <c r="D918" s="44"/>
      <c r="E918" s="44"/>
      <c r="F918" s="45"/>
    </row>
    <row r="919" spans="2:6" ht="12.75">
      <c r="B919" s="58"/>
      <c r="D919" s="44"/>
      <c r="E919" s="44"/>
      <c r="F919" s="45"/>
    </row>
    <row r="920" spans="2:6" ht="12.75">
      <c r="B920" s="58"/>
      <c r="D920" s="44"/>
      <c r="E920" s="44"/>
      <c r="F920" s="45"/>
    </row>
    <row r="921" spans="2:6" ht="12.75">
      <c r="B921" s="58"/>
      <c r="D921" s="44"/>
      <c r="E921" s="44"/>
      <c r="F921" s="45"/>
    </row>
    <row r="922" spans="2:6" ht="12.75">
      <c r="B922" s="58"/>
      <c r="D922" s="44"/>
      <c r="E922" s="44"/>
      <c r="F922" s="45"/>
    </row>
    <row r="923" spans="2:6" ht="12.75">
      <c r="B923" s="58"/>
      <c r="D923" s="44"/>
      <c r="E923" s="44"/>
      <c r="F923" s="45"/>
    </row>
    <row r="924" spans="2:6" ht="12.75">
      <c r="B924" s="58"/>
      <c r="D924" s="44"/>
      <c r="E924" s="44"/>
      <c r="F924" s="45"/>
    </row>
    <row r="925" spans="2:6" ht="12.75">
      <c r="B925" s="58"/>
      <c r="D925" s="44"/>
      <c r="E925" s="44"/>
      <c r="F925" s="45"/>
    </row>
    <row r="926" spans="2:6" ht="12.75">
      <c r="B926" s="58"/>
      <c r="D926" s="44"/>
      <c r="E926" s="44"/>
      <c r="F926" s="45"/>
    </row>
    <row r="927" spans="2:6" ht="12.75">
      <c r="B927" s="58"/>
      <c r="D927" s="44"/>
      <c r="E927" s="44"/>
      <c r="F927" s="45"/>
    </row>
    <row r="928" spans="2:6" ht="12.75">
      <c r="B928" s="58"/>
      <c r="D928" s="44"/>
      <c r="E928" s="44"/>
      <c r="F928" s="45"/>
    </row>
    <row r="929" spans="2:6" ht="12.75">
      <c r="B929" s="58"/>
      <c r="D929" s="44"/>
      <c r="E929" s="44"/>
      <c r="F929" s="45"/>
    </row>
    <row r="930" spans="2:6" ht="12.75">
      <c r="B930" s="58"/>
      <c r="D930" s="44"/>
      <c r="E930" s="44"/>
      <c r="F930" s="45"/>
    </row>
    <row r="931" spans="2:6" ht="12.75">
      <c r="B931" s="58"/>
      <c r="D931" s="44"/>
      <c r="E931" s="44"/>
      <c r="F931" s="45"/>
    </row>
    <row r="932" spans="2:6" ht="12.75">
      <c r="B932" s="58"/>
      <c r="D932" s="44"/>
      <c r="E932" s="44"/>
      <c r="F932" s="45"/>
    </row>
    <row r="933" spans="2:6" ht="12.75">
      <c r="B933" s="58"/>
      <c r="D933" s="44"/>
      <c r="E933" s="44"/>
      <c r="F933" s="45"/>
    </row>
    <row r="934" spans="2:6" ht="12.75">
      <c r="B934" s="58"/>
      <c r="D934" s="44"/>
      <c r="E934" s="44"/>
      <c r="F934" s="45"/>
    </row>
    <row r="935" spans="2:6" ht="12.75">
      <c r="B935" s="58"/>
      <c r="D935" s="44"/>
      <c r="E935" s="44"/>
      <c r="F935" s="45"/>
    </row>
    <row r="936" spans="2:6" ht="12.75">
      <c r="B936" s="58"/>
      <c r="D936" s="44"/>
      <c r="E936" s="44"/>
      <c r="F936" s="45"/>
    </row>
    <row r="937" spans="2:6" ht="12.75">
      <c r="B937" s="58"/>
      <c r="D937" s="44"/>
      <c r="E937" s="44"/>
      <c r="F937" s="45"/>
    </row>
    <row r="938" spans="2:6" ht="12.75">
      <c r="B938" s="58"/>
      <c r="D938" s="44"/>
      <c r="E938" s="44"/>
      <c r="F938" s="45"/>
    </row>
    <row r="939" spans="2:6" ht="12.75">
      <c r="B939" s="58"/>
      <c r="D939" s="44"/>
      <c r="E939" s="44"/>
      <c r="F939" s="45"/>
    </row>
    <row r="940" spans="2:6" ht="12.75">
      <c r="B940" s="58"/>
      <c r="D940" s="44"/>
      <c r="E940" s="44"/>
      <c r="F940" s="45"/>
    </row>
    <row r="941" spans="2:6" ht="12.75">
      <c r="B941" s="58"/>
      <c r="D941" s="44"/>
      <c r="E941" s="44"/>
      <c r="F941" s="45"/>
    </row>
    <row r="942" spans="2:6" ht="12.75">
      <c r="B942" s="58"/>
      <c r="D942" s="44"/>
      <c r="E942" s="44"/>
      <c r="F942" s="45"/>
    </row>
    <row r="943" spans="2:6" ht="12.75">
      <c r="B943" s="58"/>
      <c r="D943" s="44"/>
      <c r="E943" s="44"/>
      <c r="F943" s="45"/>
    </row>
    <row r="944" spans="2:6" ht="12.75">
      <c r="B944" s="58"/>
      <c r="D944" s="44"/>
      <c r="E944" s="44"/>
      <c r="F944" s="45"/>
    </row>
    <row r="945" spans="2:6" ht="12.75">
      <c r="B945" s="58"/>
      <c r="D945" s="44"/>
      <c r="E945" s="44"/>
      <c r="F945" s="45"/>
    </row>
    <row r="946" spans="2:6" ht="12.75">
      <c r="B946" s="58"/>
      <c r="D946" s="44"/>
      <c r="E946" s="44"/>
      <c r="F946" s="45"/>
    </row>
    <row r="947" spans="2:6" ht="12.75">
      <c r="B947" s="58"/>
      <c r="D947" s="44"/>
      <c r="E947" s="44"/>
      <c r="F947" s="45"/>
    </row>
    <row r="948" spans="2:6" ht="12.75">
      <c r="B948" s="58"/>
      <c r="D948" s="44"/>
      <c r="E948" s="44"/>
      <c r="F948" s="45"/>
    </row>
    <row r="949" spans="2:6" ht="12.75">
      <c r="B949" s="58"/>
      <c r="D949" s="44"/>
      <c r="E949" s="44"/>
      <c r="F949" s="45"/>
    </row>
    <row r="950" spans="2:6" ht="12.75">
      <c r="B950" s="58"/>
      <c r="D950" s="44"/>
      <c r="E950" s="44"/>
      <c r="F950" s="45"/>
    </row>
    <row r="951" spans="2:6" ht="12.75">
      <c r="B951" s="58"/>
      <c r="D951" s="44"/>
      <c r="E951" s="44"/>
      <c r="F951" s="45"/>
    </row>
    <row r="952" spans="2:6" ht="12.75">
      <c r="B952" s="58"/>
      <c r="D952" s="44"/>
      <c r="E952" s="44"/>
      <c r="F952" s="45"/>
    </row>
    <row r="953" spans="2:6" ht="12.75">
      <c r="B953" s="58"/>
      <c r="D953" s="44"/>
      <c r="E953" s="44"/>
      <c r="F953" s="45"/>
    </row>
    <row r="954" spans="2:6" ht="12.75">
      <c r="B954" s="58"/>
      <c r="D954" s="44"/>
      <c r="E954" s="44"/>
      <c r="F954" s="45"/>
    </row>
    <row r="955" spans="2:6" ht="12.75">
      <c r="B955" s="58"/>
      <c r="D955" s="44"/>
      <c r="E955" s="44"/>
      <c r="F955" s="45"/>
    </row>
    <row r="956" spans="2:6" ht="12.75">
      <c r="B956" s="58"/>
      <c r="D956" s="44"/>
      <c r="E956" s="44"/>
      <c r="F956" s="45"/>
    </row>
    <row r="957" spans="2:6" ht="12.75">
      <c r="B957" s="58"/>
      <c r="D957" s="44"/>
      <c r="E957" s="44"/>
      <c r="F957" s="45"/>
    </row>
    <row r="958" spans="2:6" ht="12.75">
      <c r="B958" s="58"/>
      <c r="D958" s="44"/>
      <c r="E958" s="44"/>
      <c r="F958" s="45"/>
    </row>
    <row r="959" spans="2:6" ht="12.75">
      <c r="B959" s="58"/>
      <c r="D959" s="44"/>
      <c r="E959" s="44"/>
      <c r="F959" s="45"/>
    </row>
    <row r="960" spans="2:6" ht="12.75">
      <c r="B960" s="58"/>
      <c r="D960" s="44"/>
      <c r="E960" s="44"/>
      <c r="F960" s="45"/>
    </row>
    <row r="961" spans="2:6" ht="12.75">
      <c r="B961" s="58"/>
      <c r="D961" s="44"/>
      <c r="E961" s="44"/>
      <c r="F961" s="45"/>
    </row>
    <row r="962" spans="2:6" ht="12.75">
      <c r="B962" s="58"/>
      <c r="D962" s="44"/>
      <c r="E962" s="44"/>
      <c r="F962" s="45"/>
    </row>
    <row r="963" spans="2:6" ht="12.75">
      <c r="B963" s="58"/>
      <c r="D963" s="44"/>
      <c r="E963" s="44"/>
      <c r="F963" s="45"/>
    </row>
    <row r="964" spans="2:6" ht="12.75">
      <c r="B964" s="58"/>
      <c r="D964" s="44"/>
      <c r="E964" s="44"/>
      <c r="F964" s="45"/>
    </row>
    <row r="965" spans="2:6" ht="12.75">
      <c r="B965" s="58"/>
      <c r="D965" s="44"/>
      <c r="E965" s="44"/>
      <c r="F965" s="45"/>
    </row>
    <row r="966" spans="2:6" ht="12.75">
      <c r="B966" s="58"/>
      <c r="D966" s="44"/>
      <c r="E966" s="44"/>
      <c r="F966" s="45"/>
    </row>
    <row r="967" spans="2:6" ht="12.75">
      <c r="B967" s="58"/>
      <c r="D967" s="44"/>
      <c r="E967" s="44"/>
      <c r="F967" s="45"/>
    </row>
    <row r="968" spans="2:6" ht="12.75">
      <c r="B968" s="58"/>
      <c r="D968" s="44"/>
      <c r="E968" s="44"/>
      <c r="F968" s="45"/>
    </row>
    <row r="969" spans="2:6" ht="12.75">
      <c r="B969" s="58"/>
      <c r="D969" s="44"/>
      <c r="E969" s="44"/>
      <c r="F969" s="45"/>
    </row>
    <row r="970" spans="2:6" ht="12.75">
      <c r="B970" s="58"/>
      <c r="D970" s="44"/>
      <c r="E970" s="44"/>
      <c r="F970" s="45"/>
    </row>
    <row r="971" spans="2:6" ht="12.75">
      <c r="B971" s="58"/>
      <c r="D971" s="44"/>
      <c r="E971" s="44"/>
      <c r="F971" s="45"/>
    </row>
    <row r="972" spans="2:6" ht="12.75">
      <c r="B972" s="58"/>
      <c r="D972" s="44"/>
      <c r="E972" s="44"/>
      <c r="F972" s="45"/>
    </row>
    <row r="973" spans="2:6" ht="12.75">
      <c r="B973" s="58"/>
      <c r="D973" s="44"/>
      <c r="E973" s="44"/>
      <c r="F973" s="45"/>
    </row>
    <row r="974" spans="2:6" ht="12.75">
      <c r="B974" s="58"/>
      <c r="D974" s="44"/>
      <c r="E974" s="44"/>
      <c r="F974" s="45"/>
    </row>
    <row r="975" spans="2:6" ht="12.75">
      <c r="B975" s="58"/>
      <c r="D975" s="44"/>
      <c r="E975" s="44"/>
      <c r="F975" s="45"/>
    </row>
    <row r="976" spans="2:6" ht="12.75">
      <c r="B976" s="58"/>
      <c r="D976" s="44"/>
      <c r="E976" s="44"/>
      <c r="F976" s="45"/>
    </row>
    <row r="977" spans="2:6" ht="12.75">
      <c r="B977" s="58"/>
      <c r="D977" s="44"/>
      <c r="E977" s="44"/>
      <c r="F977" s="45"/>
    </row>
    <row r="978" spans="2:6" ht="12.75">
      <c r="B978" s="58"/>
      <c r="D978" s="44"/>
      <c r="E978" s="44"/>
      <c r="F978" s="45"/>
    </row>
    <row r="979" spans="2:6" ht="12.75">
      <c r="B979" s="58"/>
      <c r="D979" s="44"/>
      <c r="E979" s="44"/>
      <c r="F979" s="45"/>
    </row>
    <row r="980" spans="2:6" ht="12.75">
      <c r="B980" s="58"/>
      <c r="D980" s="44"/>
      <c r="E980" s="44"/>
      <c r="F980" s="45"/>
    </row>
    <row r="981" spans="2:6" ht="12.75">
      <c r="B981" s="58"/>
      <c r="D981" s="44"/>
      <c r="E981" s="44"/>
      <c r="F981" s="45"/>
    </row>
    <row r="982" spans="2:6" ht="12.75">
      <c r="B982" s="58"/>
      <c r="D982" s="44"/>
      <c r="E982" s="44"/>
      <c r="F982" s="45"/>
    </row>
    <row r="983" spans="2:6" ht="12.75">
      <c r="B983" s="58"/>
      <c r="D983" s="44"/>
      <c r="E983" s="44"/>
      <c r="F983" s="45"/>
    </row>
    <row r="984" spans="2:6" ht="12.75">
      <c r="B984" s="58"/>
      <c r="D984" s="44"/>
      <c r="E984" s="44"/>
      <c r="F984" s="45"/>
    </row>
    <row r="985" spans="2:6" ht="12.75">
      <c r="B985" s="58"/>
      <c r="D985" s="44"/>
      <c r="E985" s="44"/>
      <c r="F985" s="45"/>
    </row>
    <row r="986" spans="2:6" ht="12.75">
      <c r="B986" s="58"/>
      <c r="D986" s="44"/>
      <c r="E986" s="44"/>
      <c r="F986" s="45"/>
    </row>
    <row r="987" spans="2:6" ht="12.75">
      <c r="B987" s="58"/>
      <c r="D987" s="44"/>
      <c r="E987" s="44"/>
      <c r="F987" s="45"/>
    </row>
    <row r="988" spans="2:6" ht="12.75">
      <c r="B988" s="58"/>
      <c r="D988" s="44"/>
      <c r="E988" s="44"/>
      <c r="F988" s="45"/>
    </row>
    <row r="989" spans="2:6" ht="12.75">
      <c r="B989" s="58"/>
      <c r="D989" s="44"/>
      <c r="E989" s="44"/>
      <c r="F989" s="45"/>
    </row>
    <row r="990" spans="2:6" ht="12.75">
      <c r="B990" s="58"/>
      <c r="D990" s="44"/>
      <c r="E990" s="44"/>
      <c r="F990" s="45"/>
    </row>
    <row r="991" spans="2:6" ht="12.75">
      <c r="B991" s="58"/>
      <c r="D991" s="44"/>
      <c r="E991" s="44"/>
      <c r="F991" s="45"/>
    </row>
    <row r="992" spans="2:6" ht="12.75">
      <c r="B992" s="58"/>
      <c r="D992" s="44"/>
      <c r="E992" s="44"/>
      <c r="F992" s="45"/>
    </row>
    <row r="993" spans="2:6" ht="12.75">
      <c r="B993" s="58"/>
      <c r="D993" s="44"/>
      <c r="E993" s="44"/>
      <c r="F993" s="45"/>
    </row>
    <row r="994" spans="2:6" ht="12.75">
      <c r="B994" s="58"/>
      <c r="D994" s="44"/>
      <c r="E994" s="44"/>
      <c r="F994" s="45"/>
    </row>
    <row r="995" spans="2:6" ht="12.75">
      <c r="B995" s="58"/>
      <c r="D995" s="44"/>
      <c r="E995" s="44"/>
      <c r="F995" s="45"/>
    </row>
    <row r="996" spans="2:6" ht="12.75">
      <c r="B996" s="58"/>
      <c r="D996" s="44"/>
      <c r="E996" s="44"/>
      <c r="F996" s="45"/>
    </row>
    <row r="997" spans="2:6" ht="12.75">
      <c r="B997" s="58"/>
      <c r="D997" s="44"/>
      <c r="E997" s="44"/>
      <c r="F997" s="45"/>
    </row>
    <row r="998" spans="2:6" ht="12.75">
      <c r="B998" s="58"/>
      <c r="D998" s="44"/>
      <c r="E998" s="44"/>
      <c r="F998" s="45"/>
    </row>
  </sheetData>
  <autoFilter ref="B1:E432" xr:uid="{00000000-0009-0000-0000-00000A000000}"/>
  <pageMargins left="0.7" right="0.7" top="0.78740157499999996" bottom="0.78740157499999996" header="0.3" footer="0.3"/>
  <pageSetup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X781"/>
  <sheetViews>
    <sheetView zoomScale="112" workbookViewId="0">
      <selection activeCell="B216" sqref="B216"/>
    </sheetView>
  </sheetViews>
  <sheetFormatPr defaultColWidth="12.7109375" defaultRowHeight="15.75" customHeight="1"/>
  <sheetData>
    <row r="1" spans="1:24" ht="15.75" customHeight="1">
      <c r="A1" s="60" t="s">
        <v>32</v>
      </c>
      <c r="B1" s="61" t="s">
        <v>33</v>
      </c>
      <c r="C1" s="61" t="s">
        <v>387</v>
      </c>
      <c r="D1" s="61" t="s">
        <v>37</v>
      </c>
      <c r="E1" s="61" t="s">
        <v>38</v>
      </c>
      <c r="F1" s="61" t="s">
        <v>41</v>
      </c>
      <c r="G1" s="61" t="s">
        <v>43</v>
      </c>
      <c r="H1" s="61" t="s">
        <v>44</v>
      </c>
      <c r="I1" s="61" t="s">
        <v>46</v>
      </c>
      <c r="J1" s="61" t="s">
        <v>51</v>
      </c>
      <c r="K1" s="61" t="s">
        <v>493</v>
      </c>
      <c r="L1" s="60" t="s">
        <v>494</v>
      </c>
    </row>
    <row r="2" spans="1:24" ht="15.75" customHeight="1">
      <c r="A2" s="62">
        <v>31530</v>
      </c>
      <c r="B2" s="62">
        <v>0</v>
      </c>
      <c r="C2" s="62">
        <v>26</v>
      </c>
      <c r="D2" s="62">
        <v>4</v>
      </c>
      <c r="E2" s="62">
        <v>1</v>
      </c>
      <c r="F2" s="62">
        <v>1</v>
      </c>
      <c r="G2" s="62">
        <v>3</v>
      </c>
      <c r="H2" s="62">
        <v>3</v>
      </c>
      <c r="I2" s="62">
        <v>1</v>
      </c>
      <c r="J2" s="62">
        <v>1</v>
      </c>
      <c r="K2" s="62">
        <v>14</v>
      </c>
      <c r="L2" s="14">
        <v>1</v>
      </c>
    </row>
    <row r="3" spans="1:24" ht="15.75" customHeight="1">
      <c r="A3" s="62">
        <v>33606</v>
      </c>
      <c r="B3" s="62">
        <v>0</v>
      </c>
      <c r="C3" s="62">
        <v>26</v>
      </c>
      <c r="D3" s="62">
        <v>2</v>
      </c>
      <c r="E3" s="62">
        <v>3</v>
      </c>
      <c r="F3" s="62">
        <v>3</v>
      </c>
      <c r="G3" s="62">
        <v>2</v>
      </c>
      <c r="H3" s="62">
        <v>2</v>
      </c>
      <c r="I3" s="62">
        <v>3</v>
      </c>
      <c r="J3" s="62">
        <v>4</v>
      </c>
      <c r="K3" s="62">
        <v>19</v>
      </c>
      <c r="L3" s="14">
        <v>1</v>
      </c>
      <c r="O3" s="126"/>
      <c r="P3" s="128"/>
      <c r="Q3" s="127"/>
      <c r="R3" s="127"/>
      <c r="S3" s="127"/>
      <c r="T3" s="127"/>
      <c r="U3" s="127"/>
      <c r="V3" s="127"/>
      <c r="W3" s="127"/>
      <c r="X3" s="127"/>
    </row>
    <row r="4" spans="1:24" ht="15.75" customHeight="1">
      <c r="A4" s="62">
        <v>31941</v>
      </c>
      <c r="B4" s="62">
        <v>0</v>
      </c>
      <c r="C4" s="62">
        <v>26</v>
      </c>
      <c r="D4" s="62">
        <v>1</v>
      </c>
      <c r="E4" s="62">
        <v>2</v>
      </c>
      <c r="F4" s="62">
        <v>1</v>
      </c>
      <c r="G4" s="62">
        <v>3</v>
      </c>
      <c r="H4" s="62">
        <v>1</v>
      </c>
      <c r="I4" s="62">
        <v>3</v>
      </c>
      <c r="J4" s="62">
        <v>1</v>
      </c>
      <c r="K4" s="62">
        <v>12</v>
      </c>
      <c r="L4" s="14">
        <v>1</v>
      </c>
      <c r="O4" s="127"/>
      <c r="P4" s="95"/>
      <c r="Q4" s="95"/>
      <c r="R4" s="95"/>
      <c r="S4" s="95"/>
      <c r="T4" s="95"/>
      <c r="U4" s="95"/>
      <c r="V4" s="95"/>
      <c r="W4" s="95"/>
      <c r="X4" s="95"/>
    </row>
    <row r="5" spans="1:24" ht="15.75" customHeight="1">
      <c r="A5" s="62">
        <v>31677</v>
      </c>
      <c r="B5" s="62">
        <v>0</v>
      </c>
      <c r="C5" s="62">
        <v>25</v>
      </c>
      <c r="D5" s="62">
        <v>4</v>
      </c>
      <c r="E5" s="62">
        <v>4</v>
      </c>
      <c r="F5" s="62">
        <v>2</v>
      </c>
      <c r="G5" s="62">
        <v>4</v>
      </c>
      <c r="H5" s="62">
        <v>4</v>
      </c>
      <c r="I5" s="62">
        <v>4</v>
      </c>
      <c r="J5" s="62">
        <v>1</v>
      </c>
      <c r="K5" s="62">
        <v>23</v>
      </c>
      <c r="L5" s="14">
        <v>1</v>
      </c>
      <c r="O5" s="96"/>
      <c r="P5" s="97"/>
      <c r="Q5" s="98"/>
      <c r="R5" s="98"/>
      <c r="S5" s="99"/>
      <c r="T5" s="99"/>
      <c r="U5" s="99"/>
      <c r="V5" s="99"/>
      <c r="W5" s="100"/>
      <c r="X5" s="100"/>
    </row>
    <row r="6" spans="1:24" ht="15.75" customHeight="1">
      <c r="A6" s="62">
        <v>30723</v>
      </c>
      <c r="B6" s="62">
        <v>0</v>
      </c>
      <c r="C6" s="62">
        <v>25</v>
      </c>
      <c r="D6" s="62">
        <v>4</v>
      </c>
      <c r="E6" s="62">
        <v>4</v>
      </c>
      <c r="F6" s="62">
        <v>4</v>
      </c>
      <c r="G6" s="62">
        <v>3</v>
      </c>
      <c r="H6" s="62">
        <v>4</v>
      </c>
      <c r="I6" s="62">
        <v>3</v>
      </c>
      <c r="J6" s="62">
        <v>2</v>
      </c>
      <c r="K6" s="62">
        <v>24</v>
      </c>
      <c r="L6" s="14">
        <v>1</v>
      </c>
    </row>
    <row r="7" spans="1:24" ht="15.75" customHeight="1">
      <c r="A7" s="62">
        <v>30411</v>
      </c>
      <c r="B7" s="62">
        <v>0</v>
      </c>
      <c r="C7" s="62">
        <v>25</v>
      </c>
      <c r="D7" s="62">
        <v>3</v>
      </c>
      <c r="E7" s="62">
        <v>4</v>
      </c>
      <c r="F7" s="62">
        <v>4</v>
      </c>
      <c r="G7" s="62">
        <v>4</v>
      </c>
      <c r="H7" s="62">
        <v>4</v>
      </c>
      <c r="I7" s="62">
        <v>3</v>
      </c>
      <c r="J7" s="62">
        <v>4</v>
      </c>
      <c r="K7" s="62">
        <v>26</v>
      </c>
      <c r="L7" s="14">
        <v>1</v>
      </c>
      <c r="O7" s="123"/>
      <c r="P7" s="125"/>
      <c r="Q7" s="124"/>
      <c r="R7" s="124"/>
      <c r="S7" s="124"/>
      <c r="T7" s="124"/>
      <c r="U7" s="124"/>
      <c r="V7" s="124"/>
      <c r="W7" s="124"/>
      <c r="X7" s="124"/>
    </row>
    <row r="8" spans="1:24" ht="15.75" customHeight="1">
      <c r="A8" s="62">
        <v>32839</v>
      </c>
      <c r="B8" s="62">
        <v>0</v>
      </c>
      <c r="C8" s="62">
        <v>25</v>
      </c>
      <c r="D8" s="62">
        <v>2</v>
      </c>
      <c r="E8" s="62">
        <v>4</v>
      </c>
      <c r="F8" s="62">
        <v>3</v>
      </c>
      <c r="G8" s="62">
        <v>3</v>
      </c>
      <c r="H8" s="62">
        <v>2</v>
      </c>
      <c r="I8" s="62">
        <v>4</v>
      </c>
      <c r="J8" s="62">
        <v>2</v>
      </c>
      <c r="K8" s="62">
        <v>20</v>
      </c>
      <c r="L8" s="14">
        <v>1</v>
      </c>
      <c r="O8" s="124"/>
      <c r="P8" s="36"/>
      <c r="Q8" s="36"/>
      <c r="R8" s="36"/>
      <c r="S8" s="36"/>
      <c r="T8" s="36"/>
      <c r="U8" s="36"/>
      <c r="V8" s="36"/>
      <c r="W8" s="36"/>
      <c r="X8" s="36"/>
    </row>
    <row r="9" spans="1:24" ht="15.75" customHeight="1">
      <c r="A9" s="62">
        <v>33514</v>
      </c>
      <c r="B9" s="62">
        <v>0</v>
      </c>
      <c r="C9" s="62">
        <v>25</v>
      </c>
      <c r="D9" s="62">
        <v>2</v>
      </c>
      <c r="E9" s="62">
        <v>2</v>
      </c>
      <c r="F9" s="62">
        <v>4</v>
      </c>
      <c r="G9" s="62">
        <v>2</v>
      </c>
      <c r="H9" s="62">
        <v>2</v>
      </c>
      <c r="I9" s="62">
        <v>3</v>
      </c>
      <c r="J9" s="62">
        <v>4</v>
      </c>
      <c r="K9" s="62">
        <v>19</v>
      </c>
      <c r="L9" s="14">
        <v>1</v>
      </c>
      <c r="O9" s="29"/>
      <c r="P9" s="37"/>
      <c r="Q9" s="37"/>
      <c r="R9" s="37"/>
      <c r="S9" s="37"/>
      <c r="T9" s="37"/>
      <c r="U9" s="37"/>
      <c r="V9" s="37"/>
      <c r="W9" s="37"/>
      <c r="X9" s="37"/>
    </row>
    <row r="10" spans="1:24" ht="15.75" customHeight="1">
      <c r="A10" s="62">
        <v>34258</v>
      </c>
      <c r="B10" s="62">
        <v>0</v>
      </c>
      <c r="C10" s="62">
        <v>25</v>
      </c>
      <c r="D10" s="62">
        <v>2</v>
      </c>
      <c r="E10" s="62">
        <v>3</v>
      </c>
      <c r="F10" s="62">
        <v>3</v>
      </c>
      <c r="G10" s="62">
        <v>3</v>
      </c>
      <c r="H10" s="62">
        <v>3</v>
      </c>
      <c r="I10" s="62">
        <v>2</v>
      </c>
      <c r="J10" s="62">
        <v>4</v>
      </c>
      <c r="K10" s="62">
        <v>20</v>
      </c>
      <c r="L10" s="14">
        <v>1</v>
      </c>
    </row>
    <row r="11" spans="1:24" ht="15.75" customHeight="1">
      <c r="A11" s="62">
        <v>31401</v>
      </c>
      <c r="B11" s="62">
        <v>0</v>
      </c>
      <c r="C11" s="62">
        <v>25</v>
      </c>
      <c r="D11" s="62">
        <v>3</v>
      </c>
      <c r="E11" s="62">
        <v>3</v>
      </c>
      <c r="F11" s="62">
        <v>4</v>
      </c>
      <c r="G11" s="62">
        <v>2</v>
      </c>
      <c r="H11" s="62">
        <v>3</v>
      </c>
      <c r="I11" s="62">
        <v>3</v>
      </c>
      <c r="J11" s="62">
        <v>3</v>
      </c>
      <c r="K11" s="62">
        <v>21</v>
      </c>
      <c r="L11" s="14">
        <v>0</v>
      </c>
    </row>
    <row r="12" spans="1:24" ht="15.75" customHeight="1">
      <c r="A12" s="62">
        <v>30771</v>
      </c>
      <c r="B12" s="62">
        <v>0</v>
      </c>
      <c r="C12" s="62">
        <v>25</v>
      </c>
      <c r="D12" s="62">
        <v>2</v>
      </c>
      <c r="E12" s="62">
        <v>3</v>
      </c>
      <c r="F12" s="62">
        <v>3</v>
      </c>
      <c r="G12" s="62">
        <v>3</v>
      </c>
      <c r="H12" s="62">
        <v>3</v>
      </c>
      <c r="I12" s="62">
        <v>3</v>
      </c>
      <c r="J12" s="62">
        <v>4</v>
      </c>
      <c r="K12" s="62">
        <v>21</v>
      </c>
      <c r="L12" s="14">
        <v>1</v>
      </c>
    </row>
    <row r="13" spans="1:24" ht="15.75" customHeight="1">
      <c r="A13" s="62">
        <v>32105</v>
      </c>
      <c r="B13" s="62">
        <v>1</v>
      </c>
      <c r="C13" s="62">
        <v>25</v>
      </c>
      <c r="D13" s="62">
        <v>2</v>
      </c>
      <c r="E13" s="62">
        <v>3</v>
      </c>
      <c r="F13" s="62">
        <v>1</v>
      </c>
      <c r="G13" s="62">
        <v>3</v>
      </c>
      <c r="H13" s="62">
        <v>3</v>
      </c>
      <c r="I13" s="62">
        <v>2</v>
      </c>
      <c r="J13" s="62">
        <v>2</v>
      </c>
      <c r="K13" s="62">
        <v>16</v>
      </c>
      <c r="L13" s="14">
        <v>1</v>
      </c>
    </row>
    <row r="14" spans="1:24" ht="15.75" customHeight="1">
      <c r="A14" s="62">
        <v>32952</v>
      </c>
      <c r="B14" s="62">
        <v>0</v>
      </c>
      <c r="C14" s="62">
        <v>25</v>
      </c>
      <c r="D14" s="62">
        <v>2</v>
      </c>
      <c r="E14" s="62">
        <v>4</v>
      </c>
      <c r="F14" s="62">
        <v>3</v>
      </c>
      <c r="G14" s="62">
        <v>4</v>
      </c>
      <c r="H14" s="62">
        <v>3</v>
      </c>
      <c r="I14" s="62">
        <v>3</v>
      </c>
      <c r="J14" s="62">
        <v>3</v>
      </c>
      <c r="K14" s="62">
        <v>22</v>
      </c>
      <c r="L14" s="14">
        <v>1</v>
      </c>
    </row>
    <row r="15" spans="1:24" ht="15.75" customHeight="1">
      <c r="A15" s="62">
        <v>30374</v>
      </c>
      <c r="B15" s="62">
        <v>0</v>
      </c>
      <c r="C15" s="62">
        <v>25</v>
      </c>
      <c r="D15" s="62">
        <v>4</v>
      </c>
      <c r="E15" s="62">
        <v>3</v>
      </c>
      <c r="F15" s="62">
        <v>3</v>
      </c>
      <c r="G15" s="62">
        <v>3</v>
      </c>
      <c r="H15" s="62">
        <v>3</v>
      </c>
      <c r="I15" s="62">
        <v>3</v>
      </c>
      <c r="J15" s="62">
        <v>2</v>
      </c>
      <c r="K15" s="62">
        <v>21</v>
      </c>
      <c r="L15" s="14">
        <v>1</v>
      </c>
    </row>
    <row r="16" spans="1:24" ht="15.75" customHeight="1">
      <c r="A16" s="62">
        <v>32973</v>
      </c>
      <c r="B16" s="62">
        <v>0</v>
      </c>
      <c r="C16" s="62">
        <v>25</v>
      </c>
      <c r="D16" s="62">
        <v>3</v>
      </c>
      <c r="E16" s="62">
        <v>3</v>
      </c>
      <c r="F16" s="62">
        <v>4</v>
      </c>
      <c r="G16" s="62">
        <v>3</v>
      </c>
      <c r="H16" s="62">
        <v>3</v>
      </c>
      <c r="I16" s="62">
        <v>3</v>
      </c>
      <c r="J16" s="62">
        <v>3</v>
      </c>
      <c r="K16" s="62">
        <v>22</v>
      </c>
      <c r="L16" s="14">
        <v>1</v>
      </c>
    </row>
    <row r="17" spans="1:12" ht="15.75" customHeight="1">
      <c r="A17" s="62">
        <v>30947</v>
      </c>
      <c r="B17" s="62">
        <v>0</v>
      </c>
      <c r="C17" s="62">
        <v>25</v>
      </c>
      <c r="D17" s="62">
        <v>2</v>
      </c>
      <c r="E17" s="62">
        <v>3</v>
      </c>
      <c r="F17" s="62">
        <v>3</v>
      </c>
      <c r="G17" s="62">
        <v>2</v>
      </c>
      <c r="H17" s="62">
        <v>3</v>
      </c>
      <c r="I17" s="62">
        <v>2</v>
      </c>
      <c r="J17" s="62">
        <v>2</v>
      </c>
      <c r="K17" s="62">
        <v>17</v>
      </c>
      <c r="L17" s="14">
        <v>1</v>
      </c>
    </row>
    <row r="18" spans="1:12" ht="15.75" customHeight="1">
      <c r="A18" s="62">
        <v>30169</v>
      </c>
      <c r="B18" s="62">
        <v>1</v>
      </c>
      <c r="C18" s="62">
        <v>25</v>
      </c>
      <c r="D18" s="62">
        <v>1</v>
      </c>
      <c r="E18" s="62">
        <v>1</v>
      </c>
      <c r="F18" s="62">
        <v>1</v>
      </c>
      <c r="G18" s="62">
        <v>1</v>
      </c>
      <c r="H18" s="62">
        <v>1</v>
      </c>
      <c r="I18" s="62">
        <v>1</v>
      </c>
      <c r="J18" s="62">
        <v>1</v>
      </c>
      <c r="K18" s="62">
        <v>7</v>
      </c>
      <c r="L18" s="14">
        <v>0</v>
      </c>
    </row>
    <row r="19" spans="1:12" ht="15.75" customHeight="1">
      <c r="A19" s="62">
        <v>33740</v>
      </c>
      <c r="B19" s="62">
        <v>0</v>
      </c>
      <c r="C19" s="62">
        <v>25</v>
      </c>
      <c r="D19" s="62">
        <v>4</v>
      </c>
      <c r="E19" s="62">
        <v>4</v>
      </c>
      <c r="F19" s="62">
        <v>4</v>
      </c>
      <c r="G19" s="62">
        <v>4</v>
      </c>
      <c r="H19" s="62">
        <v>4</v>
      </c>
      <c r="I19" s="62">
        <v>4</v>
      </c>
      <c r="J19" s="62">
        <v>3</v>
      </c>
      <c r="K19" s="62">
        <v>27</v>
      </c>
      <c r="L19" s="14">
        <v>1</v>
      </c>
    </row>
    <row r="20" spans="1:12" ht="15.75" customHeight="1">
      <c r="A20" s="62">
        <v>34295</v>
      </c>
      <c r="B20" s="62">
        <v>1</v>
      </c>
      <c r="C20" s="62">
        <v>24</v>
      </c>
      <c r="D20" s="62">
        <v>4</v>
      </c>
      <c r="E20" s="62">
        <v>3</v>
      </c>
      <c r="F20" s="62">
        <v>2</v>
      </c>
      <c r="G20" s="62">
        <v>4</v>
      </c>
      <c r="H20" s="62">
        <v>4</v>
      </c>
      <c r="I20" s="62">
        <v>4</v>
      </c>
      <c r="J20" s="62">
        <v>2</v>
      </c>
      <c r="K20" s="62">
        <v>23</v>
      </c>
      <c r="L20" s="14">
        <v>1</v>
      </c>
    </row>
    <row r="21" spans="1:12" ht="15.75" customHeight="1">
      <c r="A21" s="62">
        <v>31479</v>
      </c>
      <c r="B21" s="62">
        <v>0</v>
      </c>
      <c r="C21" s="62">
        <v>24</v>
      </c>
      <c r="D21" s="62">
        <v>3</v>
      </c>
      <c r="E21" s="62">
        <v>3</v>
      </c>
      <c r="F21" s="62">
        <v>3</v>
      </c>
      <c r="G21" s="62">
        <v>2</v>
      </c>
      <c r="H21" s="62">
        <v>2</v>
      </c>
      <c r="I21" s="62">
        <v>1</v>
      </c>
      <c r="J21" s="62">
        <v>3</v>
      </c>
      <c r="K21" s="62">
        <v>17</v>
      </c>
      <c r="L21" s="14">
        <v>1</v>
      </c>
    </row>
    <row r="22" spans="1:12" ht="15">
      <c r="A22" s="62">
        <v>30658</v>
      </c>
      <c r="B22" s="62">
        <v>1</v>
      </c>
      <c r="C22" s="62">
        <v>24</v>
      </c>
      <c r="D22" s="62">
        <v>3</v>
      </c>
      <c r="E22" s="62">
        <v>3</v>
      </c>
      <c r="F22" s="62">
        <v>4</v>
      </c>
      <c r="G22" s="62">
        <v>2</v>
      </c>
      <c r="H22" s="62">
        <v>3</v>
      </c>
      <c r="I22" s="62">
        <v>4</v>
      </c>
      <c r="J22" s="62">
        <v>2</v>
      </c>
      <c r="K22" s="62">
        <v>21</v>
      </c>
      <c r="L22" s="14">
        <v>1</v>
      </c>
    </row>
    <row r="23" spans="1:12" ht="15">
      <c r="A23" s="62">
        <v>31320</v>
      </c>
      <c r="B23" s="62">
        <v>0</v>
      </c>
      <c r="C23" s="62">
        <v>24</v>
      </c>
      <c r="D23" s="62">
        <v>3</v>
      </c>
      <c r="E23" s="62">
        <v>2</v>
      </c>
      <c r="F23" s="62">
        <v>4</v>
      </c>
      <c r="G23" s="62">
        <v>2</v>
      </c>
      <c r="H23" s="62">
        <v>3</v>
      </c>
      <c r="I23" s="62">
        <v>3</v>
      </c>
      <c r="J23" s="62">
        <v>4</v>
      </c>
      <c r="K23" s="62">
        <v>21</v>
      </c>
      <c r="L23" s="14">
        <v>1</v>
      </c>
    </row>
    <row r="24" spans="1:12" ht="15">
      <c r="A24" s="62">
        <v>35060</v>
      </c>
      <c r="B24" s="62">
        <v>0</v>
      </c>
      <c r="C24" s="62">
        <v>24</v>
      </c>
      <c r="D24" s="62">
        <v>2</v>
      </c>
      <c r="E24" s="62">
        <v>4</v>
      </c>
      <c r="F24" s="62">
        <v>4</v>
      </c>
      <c r="G24" s="62">
        <v>3</v>
      </c>
      <c r="H24" s="62">
        <v>3</v>
      </c>
      <c r="I24" s="62">
        <v>3</v>
      </c>
      <c r="J24" s="62">
        <v>4</v>
      </c>
      <c r="K24" s="62">
        <v>23</v>
      </c>
      <c r="L24" s="14">
        <v>1</v>
      </c>
    </row>
    <row r="25" spans="1:12" ht="15">
      <c r="A25" s="62">
        <v>34029</v>
      </c>
      <c r="B25" s="62">
        <v>0</v>
      </c>
      <c r="C25" s="62">
        <v>24</v>
      </c>
      <c r="D25" s="62">
        <v>2</v>
      </c>
      <c r="E25" s="62">
        <v>4</v>
      </c>
      <c r="F25" s="62">
        <v>4</v>
      </c>
      <c r="G25" s="62">
        <v>3</v>
      </c>
      <c r="H25" s="62">
        <v>3</v>
      </c>
      <c r="I25" s="62">
        <v>4</v>
      </c>
      <c r="J25" s="62">
        <v>4</v>
      </c>
      <c r="K25" s="62">
        <v>24</v>
      </c>
      <c r="L25" s="14">
        <v>1</v>
      </c>
    </row>
    <row r="26" spans="1:12" ht="15">
      <c r="A26" s="62">
        <v>34415</v>
      </c>
      <c r="B26" s="62">
        <v>1</v>
      </c>
      <c r="C26" s="62">
        <v>24</v>
      </c>
      <c r="D26" s="62">
        <v>3</v>
      </c>
      <c r="E26" s="62">
        <v>3</v>
      </c>
      <c r="F26" s="62">
        <v>4</v>
      </c>
      <c r="G26" s="62">
        <v>3</v>
      </c>
      <c r="H26" s="62">
        <v>3</v>
      </c>
      <c r="I26" s="62">
        <v>2</v>
      </c>
      <c r="J26" s="62">
        <v>3</v>
      </c>
      <c r="K26" s="62">
        <v>21</v>
      </c>
      <c r="L26" s="14">
        <v>1</v>
      </c>
    </row>
    <row r="27" spans="1:12" ht="15">
      <c r="A27" s="62">
        <v>33195</v>
      </c>
      <c r="B27" s="62">
        <v>0</v>
      </c>
      <c r="C27" s="62">
        <v>24</v>
      </c>
      <c r="D27" s="62">
        <v>3</v>
      </c>
      <c r="E27" s="62">
        <v>2</v>
      </c>
      <c r="F27" s="62">
        <v>4</v>
      </c>
      <c r="G27" s="62">
        <v>3</v>
      </c>
      <c r="H27" s="62">
        <v>3</v>
      </c>
      <c r="I27" s="62">
        <v>3</v>
      </c>
      <c r="J27" s="62">
        <v>4</v>
      </c>
      <c r="K27" s="62">
        <v>22</v>
      </c>
      <c r="L27" s="14">
        <v>1</v>
      </c>
    </row>
    <row r="28" spans="1:12" ht="15">
      <c r="A28" s="62">
        <v>30182</v>
      </c>
      <c r="B28" s="62">
        <v>0</v>
      </c>
      <c r="C28" s="62">
        <v>24</v>
      </c>
      <c r="D28" s="62">
        <v>3</v>
      </c>
      <c r="E28" s="62">
        <v>3</v>
      </c>
      <c r="F28" s="62">
        <v>4</v>
      </c>
      <c r="G28" s="62">
        <v>3</v>
      </c>
      <c r="H28" s="62">
        <v>3</v>
      </c>
      <c r="I28" s="62">
        <v>3</v>
      </c>
      <c r="J28" s="62">
        <v>3</v>
      </c>
      <c r="K28" s="62">
        <v>22</v>
      </c>
      <c r="L28" s="14">
        <v>1</v>
      </c>
    </row>
    <row r="29" spans="1:12" ht="15">
      <c r="A29" s="62">
        <v>30936</v>
      </c>
      <c r="B29" s="62">
        <v>0</v>
      </c>
      <c r="C29" s="62">
        <v>24</v>
      </c>
      <c r="D29" s="62">
        <v>3</v>
      </c>
      <c r="E29" s="62">
        <v>3</v>
      </c>
      <c r="F29" s="62">
        <v>3</v>
      </c>
      <c r="G29" s="62">
        <v>3</v>
      </c>
      <c r="H29" s="62">
        <v>4</v>
      </c>
      <c r="I29" s="62">
        <v>3</v>
      </c>
      <c r="J29" s="62">
        <v>3</v>
      </c>
      <c r="K29" s="62">
        <v>22</v>
      </c>
      <c r="L29" s="14">
        <v>1</v>
      </c>
    </row>
    <row r="30" spans="1:12" ht="15">
      <c r="A30" s="62">
        <v>30639</v>
      </c>
      <c r="B30" s="62">
        <v>0</v>
      </c>
      <c r="C30" s="62">
        <v>24</v>
      </c>
      <c r="D30" s="62">
        <v>3</v>
      </c>
      <c r="E30" s="62">
        <v>3</v>
      </c>
      <c r="F30" s="62">
        <v>3</v>
      </c>
      <c r="G30" s="62">
        <v>3</v>
      </c>
      <c r="H30" s="62">
        <v>3</v>
      </c>
      <c r="I30" s="62">
        <v>3</v>
      </c>
      <c r="J30" s="62">
        <v>3</v>
      </c>
      <c r="K30" s="62">
        <v>21</v>
      </c>
      <c r="L30" s="14">
        <v>1</v>
      </c>
    </row>
    <row r="31" spans="1:12" ht="15">
      <c r="A31" s="62">
        <v>34607</v>
      </c>
      <c r="B31" s="62">
        <v>0</v>
      </c>
      <c r="C31" s="62">
        <v>24</v>
      </c>
      <c r="D31" s="62">
        <v>2</v>
      </c>
      <c r="E31" s="62">
        <v>2</v>
      </c>
      <c r="F31" s="62">
        <v>4</v>
      </c>
      <c r="G31" s="62">
        <v>2</v>
      </c>
      <c r="H31" s="62">
        <v>3</v>
      </c>
      <c r="I31" s="62">
        <v>4</v>
      </c>
      <c r="J31" s="62">
        <v>3</v>
      </c>
      <c r="K31" s="62">
        <v>20</v>
      </c>
      <c r="L31" s="14">
        <v>1</v>
      </c>
    </row>
    <row r="32" spans="1:12" ht="15">
      <c r="A32" s="62">
        <v>30327</v>
      </c>
      <c r="B32" s="62">
        <v>0</v>
      </c>
      <c r="C32" s="62">
        <v>24</v>
      </c>
      <c r="D32" s="62">
        <v>3</v>
      </c>
      <c r="E32" s="62">
        <v>3</v>
      </c>
      <c r="F32" s="62">
        <v>4</v>
      </c>
      <c r="G32" s="62">
        <v>4</v>
      </c>
      <c r="H32" s="62">
        <v>4</v>
      </c>
      <c r="I32" s="62">
        <v>4</v>
      </c>
      <c r="J32" s="62">
        <v>3</v>
      </c>
      <c r="K32" s="62">
        <v>25</v>
      </c>
      <c r="L32" s="14">
        <v>1</v>
      </c>
    </row>
    <row r="33" spans="1:12" ht="15">
      <c r="A33" s="62">
        <v>35217</v>
      </c>
      <c r="B33" s="62">
        <v>0</v>
      </c>
      <c r="C33" s="62">
        <v>24</v>
      </c>
      <c r="D33" s="62">
        <v>4</v>
      </c>
      <c r="E33" s="62">
        <v>2</v>
      </c>
      <c r="F33" s="62">
        <v>4</v>
      </c>
      <c r="G33" s="62">
        <v>3</v>
      </c>
      <c r="H33" s="62">
        <v>4</v>
      </c>
      <c r="I33" s="62">
        <v>3</v>
      </c>
      <c r="J33" s="62">
        <v>4</v>
      </c>
      <c r="K33" s="62">
        <v>24</v>
      </c>
      <c r="L33" s="14">
        <v>1</v>
      </c>
    </row>
    <row r="34" spans="1:12" ht="15">
      <c r="A34" s="62">
        <v>35429</v>
      </c>
      <c r="B34" s="62">
        <v>0</v>
      </c>
      <c r="C34" s="62">
        <v>24</v>
      </c>
      <c r="D34" s="62">
        <v>3</v>
      </c>
      <c r="E34" s="62">
        <v>2</v>
      </c>
      <c r="F34" s="62">
        <v>3</v>
      </c>
      <c r="G34" s="62">
        <v>3</v>
      </c>
      <c r="H34" s="62">
        <v>3</v>
      </c>
      <c r="I34" s="62">
        <v>3</v>
      </c>
      <c r="J34" s="62">
        <v>2</v>
      </c>
      <c r="K34" s="62">
        <v>19</v>
      </c>
      <c r="L34" s="14">
        <v>1</v>
      </c>
    </row>
    <row r="35" spans="1:12" ht="15">
      <c r="A35" s="62">
        <v>32400</v>
      </c>
      <c r="B35" s="62">
        <v>0</v>
      </c>
      <c r="C35" s="62">
        <v>24</v>
      </c>
      <c r="D35" s="62">
        <v>2</v>
      </c>
      <c r="E35" s="62">
        <v>3</v>
      </c>
      <c r="F35" s="62">
        <v>3</v>
      </c>
      <c r="G35" s="62">
        <v>3</v>
      </c>
      <c r="H35" s="62">
        <v>2</v>
      </c>
      <c r="I35" s="62">
        <v>3</v>
      </c>
      <c r="J35" s="62">
        <v>3</v>
      </c>
      <c r="K35" s="62">
        <v>19</v>
      </c>
      <c r="L35" s="14">
        <v>1</v>
      </c>
    </row>
    <row r="36" spans="1:12" ht="15">
      <c r="A36" s="62">
        <v>34677</v>
      </c>
      <c r="B36" s="62">
        <v>0</v>
      </c>
      <c r="C36" s="62">
        <v>24</v>
      </c>
      <c r="D36" s="62">
        <v>3</v>
      </c>
      <c r="E36" s="62">
        <v>4</v>
      </c>
      <c r="F36" s="62">
        <v>4</v>
      </c>
      <c r="G36" s="62">
        <v>2</v>
      </c>
      <c r="H36" s="62">
        <v>3</v>
      </c>
      <c r="I36" s="62">
        <v>4</v>
      </c>
      <c r="J36" s="62">
        <v>4</v>
      </c>
      <c r="K36" s="62">
        <v>24</v>
      </c>
      <c r="L36" s="14">
        <v>1</v>
      </c>
    </row>
    <row r="37" spans="1:12" ht="15">
      <c r="A37" s="62">
        <v>33001</v>
      </c>
      <c r="B37" s="62">
        <v>0</v>
      </c>
      <c r="C37" s="62">
        <v>24</v>
      </c>
      <c r="D37" s="62">
        <v>3</v>
      </c>
      <c r="E37" s="62">
        <v>2</v>
      </c>
      <c r="F37" s="62">
        <v>3</v>
      </c>
      <c r="G37" s="62">
        <v>3</v>
      </c>
      <c r="H37" s="62">
        <v>3</v>
      </c>
      <c r="I37" s="62">
        <v>2</v>
      </c>
      <c r="J37" s="62">
        <v>3</v>
      </c>
      <c r="K37" s="62">
        <v>19</v>
      </c>
      <c r="L37" s="14">
        <v>1</v>
      </c>
    </row>
    <row r="38" spans="1:12" ht="15">
      <c r="A38" s="62">
        <v>33028</v>
      </c>
      <c r="B38" s="62">
        <v>0</v>
      </c>
      <c r="C38" s="62">
        <v>24</v>
      </c>
      <c r="D38" s="62">
        <v>3</v>
      </c>
      <c r="E38" s="62">
        <v>2</v>
      </c>
      <c r="F38" s="62">
        <v>2</v>
      </c>
      <c r="G38" s="62">
        <v>3</v>
      </c>
      <c r="H38" s="62">
        <v>3</v>
      </c>
      <c r="I38" s="62">
        <v>3</v>
      </c>
      <c r="J38" s="62">
        <v>2</v>
      </c>
      <c r="K38" s="62">
        <v>18</v>
      </c>
      <c r="L38" s="14">
        <v>1</v>
      </c>
    </row>
    <row r="39" spans="1:12" ht="15">
      <c r="A39" s="62">
        <v>31244</v>
      </c>
      <c r="B39" s="62">
        <v>0</v>
      </c>
      <c r="C39" s="62">
        <v>24</v>
      </c>
      <c r="D39" s="62">
        <v>3</v>
      </c>
      <c r="E39" s="62">
        <v>4</v>
      </c>
      <c r="F39" s="62">
        <v>4</v>
      </c>
      <c r="G39" s="62">
        <v>4</v>
      </c>
      <c r="H39" s="62">
        <v>3</v>
      </c>
      <c r="I39" s="62">
        <v>4</v>
      </c>
      <c r="J39" s="62">
        <v>2</v>
      </c>
      <c r="K39" s="62">
        <v>24</v>
      </c>
      <c r="L39" s="14">
        <v>1</v>
      </c>
    </row>
    <row r="40" spans="1:12" ht="15">
      <c r="A40" s="62">
        <v>30171</v>
      </c>
      <c r="B40" s="62">
        <v>0</v>
      </c>
      <c r="C40" s="62">
        <v>24</v>
      </c>
      <c r="D40" s="62">
        <v>4</v>
      </c>
      <c r="E40" s="62">
        <v>4</v>
      </c>
      <c r="F40" s="62">
        <v>4</v>
      </c>
      <c r="G40" s="62">
        <v>4</v>
      </c>
      <c r="H40" s="62">
        <v>4</v>
      </c>
      <c r="I40" s="62">
        <v>4</v>
      </c>
      <c r="J40" s="62">
        <v>3</v>
      </c>
      <c r="K40" s="62">
        <v>27</v>
      </c>
      <c r="L40" s="14">
        <v>1</v>
      </c>
    </row>
    <row r="41" spans="1:12" ht="15">
      <c r="A41" s="62">
        <v>30597</v>
      </c>
      <c r="B41" s="62">
        <v>0</v>
      </c>
      <c r="C41" s="62">
        <v>24</v>
      </c>
      <c r="D41" s="62">
        <v>3</v>
      </c>
      <c r="E41" s="62">
        <v>4</v>
      </c>
      <c r="F41" s="62">
        <v>4</v>
      </c>
      <c r="G41" s="62">
        <v>4</v>
      </c>
      <c r="H41" s="62">
        <v>4</v>
      </c>
      <c r="I41" s="62">
        <v>4</v>
      </c>
      <c r="J41" s="62">
        <v>4</v>
      </c>
      <c r="K41" s="62">
        <v>27</v>
      </c>
      <c r="L41" s="14">
        <v>1</v>
      </c>
    </row>
    <row r="42" spans="1:12" ht="15">
      <c r="A42" s="62">
        <v>30679</v>
      </c>
      <c r="B42" s="62">
        <v>1</v>
      </c>
      <c r="C42" s="62">
        <v>24</v>
      </c>
      <c r="D42" s="62">
        <v>1</v>
      </c>
      <c r="E42" s="62">
        <v>1</v>
      </c>
      <c r="F42" s="62">
        <v>1</v>
      </c>
      <c r="G42" s="62">
        <v>2</v>
      </c>
      <c r="H42" s="62">
        <v>2</v>
      </c>
      <c r="I42" s="62">
        <v>1</v>
      </c>
      <c r="J42" s="62">
        <v>1</v>
      </c>
      <c r="K42" s="62">
        <v>9</v>
      </c>
      <c r="L42" s="14">
        <v>0</v>
      </c>
    </row>
    <row r="43" spans="1:12" ht="15">
      <c r="A43" s="62">
        <v>33510</v>
      </c>
      <c r="B43" s="62">
        <v>0</v>
      </c>
      <c r="C43" s="62">
        <v>23</v>
      </c>
      <c r="D43" s="62">
        <v>4</v>
      </c>
      <c r="E43" s="62">
        <v>4</v>
      </c>
      <c r="F43" s="62">
        <v>3</v>
      </c>
      <c r="G43" s="62">
        <v>4</v>
      </c>
      <c r="H43" s="62">
        <v>4</v>
      </c>
      <c r="I43" s="62">
        <v>3</v>
      </c>
      <c r="J43" s="62">
        <v>1</v>
      </c>
      <c r="K43" s="62">
        <v>23</v>
      </c>
      <c r="L43" s="14">
        <v>1</v>
      </c>
    </row>
    <row r="44" spans="1:12" ht="15">
      <c r="A44" s="62">
        <v>31333</v>
      </c>
      <c r="B44" s="62">
        <v>1</v>
      </c>
      <c r="C44" s="62">
        <v>23</v>
      </c>
      <c r="D44" s="62">
        <v>1</v>
      </c>
      <c r="E44" s="62">
        <v>3</v>
      </c>
      <c r="F44" s="62">
        <v>4</v>
      </c>
      <c r="G44" s="62">
        <v>1</v>
      </c>
      <c r="H44" s="62">
        <v>2</v>
      </c>
      <c r="I44" s="62">
        <v>4</v>
      </c>
      <c r="J44" s="62">
        <v>4</v>
      </c>
      <c r="K44" s="62">
        <v>19</v>
      </c>
      <c r="L44" s="14">
        <v>1</v>
      </c>
    </row>
    <row r="45" spans="1:12" ht="15">
      <c r="A45" s="62">
        <v>32531</v>
      </c>
      <c r="B45" s="62">
        <v>0</v>
      </c>
      <c r="C45" s="62">
        <v>23</v>
      </c>
      <c r="D45" s="62">
        <v>3</v>
      </c>
      <c r="E45" s="62">
        <v>1</v>
      </c>
      <c r="F45" s="62">
        <v>3</v>
      </c>
      <c r="G45" s="62">
        <v>4</v>
      </c>
      <c r="H45" s="62">
        <v>4</v>
      </c>
      <c r="I45" s="62">
        <v>1</v>
      </c>
      <c r="J45" s="62">
        <v>2</v>
      </c>
      <c r="K45" s="62">
        <v>18</v>
      </c>
      <c r="L45" s="14">
        <v>1</v>
      </c>
    </row>
    <row r="46" spans="1:12" ht="15">
      <c r="A46" s="62">
        <v>31802</v>
      </c>
      <c r="B46" s="62">
        <v>0</v>
      </c>
      <c r="C46" s="62">
        <v>23</v>
      </c>
      <c r="D46" s="62">
        <v>2</v>
      </c>
      <c r="E46" s="62">
        <v>2</v>
      </c>
      <c r="F46" s="62">
        <v>2</v>
      </c>
      <c r="G46" s="62">
        <v>4</v>
      </c>
      <c r="H46" s="62">
        <v>3</v>
      </c>
      <c r="I46" s="62">
        <v>4</v>
      </c>
      <c r="J46" s="62">
        <v>2</v>
      </c>
      <c r="K46" s="62">
        <v>19</v>
      </c>
      <c r="L46" s="14">
        <v>0</v>
      </c>
    </row>
    <row r="47" spans="1:12" ht="15">
      <c r="A47" s="62">
        <v>30222</v>
      </c>
      <c r="B47" s="62">
        <v>0</v>
      </c>
      <c r="C47" s="62">
        <v>23</v>
      </c>
      <c r="D47" s="62">
        <v>2</v>
      </c>
      <c r="E47" s="62">
        <v>1</v>
      </c>
      <c r="F47" s="62">
        <v>4</v>
      </c>
      <c r="G47" s="62">
        <v>3</v>
      </c>
      <c r="H47" s="62">
        <v>3</v>
      </c>
      <c r="I47" s="62">
        <v>1</v>
      </c>
      <c r="J47" s="62">
        <v>4</v>
      </c>
      <c r="K47" s="62">
        <v>18</v>
      </c>
      <c r="L47" s="14">
        <v>1</v>
      </c>
    </row>
    <row r="48" spans="1:12" ht="15">
      <c r="A48" s="62">
        <v>35401</v>
      </c>
      <c r="B48" s="62">
        <v>0</v>
      </c>
      <c r="C48" s="62">
        <v>23</v>
      </c>
      <c r="D48" s="62">
        <v>3</v>
      </c>
      <c r="E48" s="62">
        <v>4</v>
      </c>
      <c r="F48" s="62">
        <v>2</v>
      </c>
      <c r="G48" s="62">
        <v>3</v>
      </c>
      <c r="H48" s="62">
        <v>3</v>
      </c>
      <c r="I48" s="62">
        <v>4</v>
      </c>
      <c r="J48" s="62">
        <v>2</v>
      </c>
      <c r="K48" s="62">
        <v>21</v>
      </c>
      <c r="L48" s="14">
        <v>1</v>
      </c>
    </row>
    <row r="49" spans="1:12" ht="15">
      <c r="A49" s="62">
        <v>34497</v>
      </c>
      <c r="B49" s="62">
        <v>0</v>
      </c>
      <c r="C49" s="62">
        <v>23</v>
      </c>
      <c r="D49" s="62">
        <v>2</v>
      </c>
      <c r="E49" s="62">
        <v>4</v>
      </c>
      <c r="F49" s="62">
        <v>4</v>
      </c>
      <c r="G49" s="62">
        <v>2</v>
      </c>
      <c r="H49" s="62">
        <v>3</v>
      </c>
      <c r="I49" s="62">
        <v>3</v>
      </c>
      <c r="J49" s="62">
        <v>4</v>
      </c>
      <c r="K49" s="62">
        <v>22</v>
      </c>
      <c r="L49" s="14">
        <v>1</v>
      </c>
    </row>
    <row r="50" spans="1:12" ht="15">
      <c r="A50" s="62">
        <v>31165</v>
      </c>
      <c r="B50" s="62">
        <v>0</v>
      </c>
      <c r="C50" s="62">
        <v>23</v>
      </c>
      <c r="D50" s="62">
        <v>3</v>
      </c>
      <c r="E50" s="62">
        <v>2</v>
      </c>
      <c r="F50" s="62">
        <v>3</v>
      </c>
      <c r="G50" s="62">
        <v>2</v>
      </c>
      <c r="H50" s="62">
        <v>3</v>
      </c>
      <c r="I50" s="62">
        <v>3</v>
      </c>
      <c r="J50" s="62">
        <v>2</v>
      </c>
      <c r="K50" s="62">
        <v>18</v>
      </c>
      <c r="L50" s="14">
        <v>1</v>
      </c>
    </row>
    <row r="51" spans="1:12" ht="15">
      <c r="A51" s="62">
        <v>33912</v>
      </c>
      <c r="B51" s="62">
        <v>0</v>
      </c>
      <c r="C51" s="62">
        <v>23</v>
      </c>
      <c r="D51" s="62">
        <v>4</v>
      </c>
      <c r="E51" s="62">
        <v>4</v>
      </c>
      <c r="F51" s="62">
        <v>3</v>
      </c>
      <c r="G51" s="62">
        <v>4</v>
      </c>
      <c r="H51" s="62">
        <v>3</v>
      </c>
      <c r="I51" s="62">
        <v>4</v>
      </c>
      <c r="J51" s="62">
        <v>3</v>
      </c>
      <c r="K51" s="62">
        <v>25</v>
      </c>
      <c r="L51" s="14">
        <v>1</v>
      </c>
    </row>
    <row r="52" spans="1:12" ht="15">
      <c r="A52" s="62">
        <v>30557</v>
      </c>
      <c r="B52" s="62">
        <v>0</v>
      </c>
      <c r="C52" s="62">
        <v>23</v>
      </c>
      <c r="D52" s="62">
        <v>4</v>
      </c>
      <c r="E52" s="62">
        <v>2</v>
      </c>
      <c r="F52" s="62">
        <v>3</v>
      </c>
      <c r="G52" s="62">
        <v>3</v>
      </c>
      <c r="H52" s="62">
        <v>3</v>
      </c>
      <c r="I52" s="62">
        <v>2</v>
      </c>
      <c r="J52" s="62">
        <v>2</v>
      </c>
      <c r="K52" s="62">
        <v>19</v>
      </c>
      <c r="L52" s="14">
        <v>1</v>
      </c>
    </row>
    <row r="53" spans="1:12" ht="15">
      <c r="A53" s="62">
        <v>31310</v>
      </c>
      <c r="B53" s="62">
        <v>0</v>
      </c>
      <c r="C53" s="62">
        <v>23</v>
      </c>
      <c r="D53" s="62">
        <v>4</v>
      </c>
      <c r="E53" s="62">
        <v>3</v>
      </c>
      <c r="F53" s="62">
        <v>3</v>
      </c>
      <c r="G53" s="62">
        <v>3</v>
      </c>
      <c r="H53" s="62">
        <v>3</v>
      </c>
      <c r="I53" s="62">
        <v>3</v>
      </c>
      <c r="J53" s="62">
        <v>4</v>
      </c>
      <c r="K53" s="62">
        <v>23</v>
      </c>
      <c r="L53" s="14">
        <v>1</v>
      </c>
    </row>
    <row r="54" spans="1:12" ht="15">
      <c r="A54" s="62">
        <v>32607</v>
      </c>
      <c r="B54" s="62">
        <v>0</v>
      </c>
      <c r="C54" s="62">
        <v>23</v>
      </c>
      <c r="D54" s="62">
        <v>3</v>
      </c>
      <c r="E54" s="62">
        <v>3</v>
      </c>
      <c r="F54" s="62">
        <v>4</v>
      </c>
      <c r="G54" s="62">
        <v>3</v>
      </c>
      <c r="H54" s="62">
        <v>4</v>
      </c>
      <c r="I54" s="62">
        <v>2</v>
      </c>
      <c r="J54" s="62">
        <v>4</v>
      </c>
      <c r="K54" s="62">
        <v>23</v>
      </c>
      <c r="L54" s="14">
        <v>1</v>
      </c>
    </row>
    <row r="55" spans="1:12" ht="15">
      <c r="A55" s="62">
        <v>30678</v>
      </c>
      <c r="B55" s="62">
        <v>1</v>
      </c>
      <c r="C55" s="62">
        <v>23</v>
      </c>
      <c r="D55" s="62">
        <v>3</v>
      </c>
      <c r="E55" s="62">
        <v>2</v>
      </c>
      <c r="F55" s="62">
        <v>4</v>
      </c>
      <c r="G55" s="62">
        <v>4</v>
      </c>
      <c r="H55" s="62">
        <v>4</v>
      </c>
      <c r="I55" s="62">
        <v>2</v>
      </c>
      <c r="J55" s="62">
        <v>4</v>
      </c>
      <c r="K55" s="62">
        <v>23</v>
      </c>
      <c r="L55" s="14">
        <v>1</v>
      </c>
    </row>
    <row r="56" spans="1:12" ht="15">
      <c r="A56" s="62">
        <v>31441</v>
      </c>
      <c r="B56" s="62">
        <v>0</v>
      </c>
      <c r="C56" s="62">
        <v>23</v>
      </c>
      <c r="D56" s="62">
        <v>2</v>
      </c>
      <c r="E56" s="62">
        <v>4</v>
      </c>
      <c r="F56" s="62">
        <v>4</v>
      </c>
      <c r="G56" s="62">
        <v>3</v>
      </c>
      <c r="H56" s="62">
        <v>3</v>
      </c>
      <c r="I56" s="62">
        <v>2</v>
      </c>
      <c r="J56" s="62">
        <v>3</v>
      </c>
      <c r="K56" s="62">
        <v>21</v>
      </c>
      <c r="L56" s="14">
        <v>1</v>
      </c>
    </row>
    <row r="57" spans="1:12" ht="15">
      <c r="A57" s="62">
        <v>33262</v>
      </c>
      <c r="B57" s="62">
        <v>1</v>
      </c>
      <c r="C57" s="62">
        <v>23</v>
      </c>
      <c r="D57" s="62">
        <v>3</v>
      </c>
      <c r="E57" s="62">
        <v>3</v>
      </c>
      <c r="F57" s="62">
        <v>4</v>
      </c>
      <c r="G57" s="62">
        <v>4</v>
      </c>
      <c r="H57" s="62">
        <v>4</v>
      </c>
      <c r="I57" s="62">
        <v>4</v>
      </c>
      <c r="J57" s="62">
        <v>3</v>
      </c>
      <c r="K57" s="62">
        <v>25</v>
      </c>
      <c r="L57" s="14">
        <v>1</v>
      </c>
    </row>
    <row r="58" spans="1:12" ht="15">
      <c r="A58" s="62">
        <v>33773</v>
      </c>
      <c r="B58" s="62">
        <v>1</v>
      </c>
      <c r="C58" s="62">
        <v>23</v>
      </c>
      <c r="D58" s="62">
        <v>3</v>
      </c>
      <c r="E58" s="62">
        <v>2</v>
      </c>
      <c r="F58" s="62">
        <v>3</v>
      </c>
      <c r="G58" s="62">
        <v>3</v>
      </c>
      <c r="H58" s="62">
        <v>2</v>
      </c>
      <c r="I58" s="62">
        <v>2</v>
      </c>
      <c r="J58" s="62">
        <v>3</v>
      </c>
      <c r="K58" s="62">
        <v>18</v>
      </c>
      <c r="L58" s="14">
        <v>1</v>
      </c>
    </row>
    <row r="59" spans="1:12" ht="15">
      <c r="A59" s="62">
        <v>31406</v>
      </c>
      <c r="B59" s="62">
        <v>1</v>
      </c>
      <c r="C59" s="62">
        <v>23</v>
      </c>
      <c r="D59" s="62">
        <v>3</v>
      </c>
      <c r="E59" s="62">
        <v>2</v>
      </c>
      <c r="F59" s="62">
        <v>3</v>
      </c>
      <c r="G59" s="62">
        <v>2</v>
      </c>
      <c r="H59" s="62">
        <v>3</v>
      </c>
      <c r="I59" s="62">
        <v>2</v>
      </c>
      <c r="J59" s="62">
        <v>3</v>
      </c>
      <c r="K59" s="62">
        <v>18</v>
      </c>
      <c r="L59" s="14">
        <v>1</v>
      </c>
    </row>
    <row r="60" spans="1:12" ht="15">
      <c r="A60" s="62">
        <v>32026</v>
      </c>
      <c r="B60" s="62">
        <v>0</v>
      </c>
      <c r="C60" s="62">
        <v>23</v>
      </c>
      <c r="D60" s="62">
        <v>3</v>
      </c>
      <c r="E60" s="62">
        <v>2</v>
      </c>
      <c r="F60" s="62">
        <v>4</v>
      </c>
      <c r="G60" s="62">
        <v>4</v>
      </c>
      <c r="H60" s="62">
        <v>3</v>
      </c>
      <c r="I60" s="62">
        <v>2</v>
      </c>
      <c r="J60" s="62">
        <v>4</v>
      </c>
      <c r="K60" s="62">
        <v>22</v>
      </c>
      <c r="L60" s="14">
        <v>1</v>
      </c>
    </row>
    <row r="61" spans="1:12" ht="15">
      <c r="A61" s="62">
        <v>30604</v>
      </c>
      <c r="B61" s="62">
        <v>0</v>
      </c>
      <c r="C61" s="62">
        <v>23</v>
      </c>
      <c r="D61" s="62">
        <v>2</v>
      </c>
      <c r="E61" s="62">
        <v>3</v>
      </c>
      <c r="F61" s="62">
        <v>3</v>
      </c>
      <c r="G61" s="62">
        <v>3</v>
      </c>
      <c r="H61" s="62">
        <v>4</v>
      </c>
      <c r="I61" s="62">
        <v>3</v>
      </c>
      <c r="J61" s="62">
        <v>3</v>
      </c>
      <c r="K61" s="62">
        <v>21</v>
      </c>
      <c r="L61" s="14">
        <v>1</v>
      </c>
    </row>
    <row r="62" spans="1:12" ht="15">
      <c r="A62" s="62">
        <v>30547</v>
      </c>
      <c r="B62" s="62">
        <v>0</v>
      </c>
      <c r="C62" s="62">
        <v>23</v>
      </c>
      <c r="D62" s="62">
        <v>3</v>
      </c>
      <c r="E62" s="62">
        <v>3</v>
      </c>
      <c r="F62" s="62">
        <v>4</v>
      </c>
      <c r="G62" s="62">
        <v>3</v>
      </c>
      <c r="H62" s="62">
        <v>4</v>
      </c>
      <c r="I62" s="62">
        <v>2</v>
      </c>
      <c r="J62" s="62">
        <v>4</v>
      </c>
      <c r="K62" s="62">
        <v>23</v>
      </c>
      <c r="L62" s="14">
        <v>1</v>
      </c>
    </row>
    <row r="63" spans="1:12" ht="15">
      <c r="A63" s="62">
        <v>30683</v>
      </c>
      <c r="B63" s="62">
        <v>1</v>
      </c>
      <c r="C63" s="62">
        <v>23</v>
      </c>
      <c r="D63" s="62">
        <v>4</v>
      </c>
      <c r="E63" s="62">
        <v>4</v>
      </c>
      <c r="F63" s="62">
        <v>3</v>
      </c>
      <c r="G63" s="62">
        <v>4</v>
      </c>
      <c r="H63" s="62">
        <v>4</v>
      </c>
      <c r="I63" s="62">
        <v>3</v>
      </c>
      <c r="J63" s="62">
        <v>3</v>
      </c>
      <c r="K63" s="62">
        <v>25</v>
      </c>
      <c r="L63" s="14">
        <v>1</v>
      </c>
    </row>
    <row r="64" spans="1:12" ht="15">
      <c r="A64" s="62">
        <v>27084</v>
      </c>
      <c r="B64" s="62">
        <v>0</v>
      </c>
      <c r="C64" s="62">
        <v>23</v>
      </c>
      <c r="D64" s="62">
        <v>2</v>
      </c>
      <c r="E64" s="62">
        <v>2</v>
      </c>
      <c r="F64" s="62">
        <v>4</v>
      </c>
      <c r="G64" s="62">
        <v>2</v>
      </c>
      <c r="H64" s="62">
        <v>2</v>
      </c>
      <c r="I64" s="62">
        <v>1</v>
      </c>
      <c r="J64" s="62">
        <v>3</v>
      </c>
      <c r="K64" s="62">
        <v>16</v>
      </c>
      <c r="L64" s="14">
        <v>1</v>
      </c>
    </row>
    <row r="65" spans="1:12" ht="15">
      <c r="A65" s="62">
        <v>32529</v>
      </c>
      <c r="B65" s="62">
        <v>0</v>
      </c>
      <c r="C65" s="62">
        <v>23</v>
      </c>
      <c r="D65" s="62">
        <v>3</v>
      </c>
      <c r="E65" s="62">
        <v>2</v>
      </c>
      <c r="F65" s="62">
        <v>3</v>
      </c>
      <c r="G65" s="62">
        <v>2</v>
      </c>
      <c r="H65" s="62">
        <v>3</v>
      </c>
      <c r="I65" s="62">
        <v>4</v>
      </c>
      <c r="J65" s="62">
        <v>2</v>
      </c>
      <c r="K65" s="62">
        <v>19</v>
      </c>
      <c r="L65" s="14">
        <v>1</v>
      </c>
    </row>
    <row r="66" spans="1:12" ht="15">
      <c r="A66" s="62">
        <v>30559</v>
      </c>
      <c r="B66" s="62">
        <v>0</v>
      </c>
      <c r="C66" s="62">
        <v>23</v>
      </c>
      <c r="D66" s="62">
        <v>4</v>
      </c>
      <c r="E66" s="62">
        <v>3</v>
      </c>
      <c r="F66" s="62">
        <v>3</v>
      </c>
      <c r="G66" s="62">
        <v>1</v>
      </c>
      <c r="H66" s="62">
        <v>2</v>
      </c>
      <c r="I66" s="62">
        <v>3</v>
      </c>
      <c r="J66" s="62">
        <v>3</v>
      </c>
      <c r="K66" s="62">
        <v>19</v>
      </c>
      <c r="L66" s="14">
        <v>1</v>
      </c>
    </row>
    <row r="67" spans="1:12" ht="15">
      <c r="A67" s="62">
        <v>30880</v>
      </c>
      <c r="B67" s="62">
        <v>0</v>
      </c>
      <c r="C67" s="62">
        <v>23</v>
      </c>
      <c r="D67" s="62">
        <v>3</v>
      </c>
      <c r="E67" s="62">
        <v>3</v>
      </c>
      <c r="F67" s="62">
        <v>4</v>
      </c>
      <c r="G67" s="62">
        <v>4</v>
      </c>
      <c r="H67" s="62">
        <v>3</v>
      </c>
      <c r="I67" s="62">
        <v>3</v>
      </c>
      <c r="J67" s="62">
        <v>3</v>
      </c>
      <c r="K67" s="62">
        <v>23</v>
      </c>
      <c r="L67" s="14">
        <v>1</v>
      </c>
    </row>
    <row r="68" spans="1:12" ht="15">
      <c r="A68" s="62">
        <v>31190</v>
      </c>
      <c r="B68" s="62">
        <v>0</v>
      </c>
      <c r="C68" s="62">
        <v>23</v>
      </c>
      <c r="D68" s="62">
        <v>3</v>
      </c>
      <c r="E68" s="62">
        <v>2</v>
      </c>
      <c r="F68" s="62">
        <v>3</v>
      </c>
      <c r="G68" s="62">
        <v>4</v>
      </c>
      <c r="H68" s="62">
        <v>3</v>
      </c>
      <c r="I68" s="62">
        <v>2</v>
      </c>
      <c r="J68" s="62">
        <v>2</v>
      </c>
      <c r="K68" s="62">
        <v>19</v>
      </c>
      <c r="L68" s="14">
        <v>1</v>
      </c>
    </row>
    <row r="69" spans="1:12" ht="15">
      <c r="A69" s="62">
        <v>31283</v>
      </c>
      <c r="B69" s="62">
        <v>1</v>
      </c>
      <c r="C69" s="62">
        <v>23</v>
      </c>
      <c r="D69" s="62">
        <v>2</v>
      </c>
      <c r="E69" s="62">
        <v>3</v>
      </c>
      <c r="F69" s="62">
        <v>4</v>
      </c>
      <c r="G69" s="62">
        <v>3</v>
      </c>
      <c r="H69" s="62">
        <v>3</v>
      </c>
      <c r="I69" s="62">
        <v>3</v>
      </c>
      <c r="J69" s="62">
        <v>2</v>
      </c>
      <c r="K69" s="62">
        <v>20</v>
      </c>
      <c r="L69" s="14">
        <v>1</v>
      </c>
    </row>
    <row r="70" spans="1:12" ht="15">
      <c r="A70" s="62">
        <v>30817</v>
      </c>
      <c r="B70" s="62">
        <v>0</v>
      </c>
      <c r="C70" s="62">
        <v>23</v>
      </c>
      <c r="D70" s="62">
        <v>3</v>
      </c>
      <c r="E70" s="62">
        <v>3</v>
      </c>
      <c r="F70" s="62">
        <v>3</v>
      </c>
      <c r="G70" s="62">
        <v>4</v>
      </c>
      <c r="H70" s="62">
        <v>3</v>
      </c>
      <c r="I70" s="62">
        <v>2</v>
      </c>
      <c r="J70" s="62">
        <v>3</v>
      </c>
      <c r="K70" s="62">
        <v>21</v>
      </c>
      <c r="L70" s="14">
        <v>1</v>
      </c>
    </row>
    <row r="71" spans="1:12" ht="15">
      <c r="A71" s="62">
        <v>33003</v>
      </c>
      <c r="B71" s="62">
        <v>0</v>
      </c>
      <c r="C71" s="62">
        <v>23</v>
      </c>
      <c r="D71" s="62">
        <v>3</v>
      </c>
      <c r="E71" s="62">
        <v>2</v>
      </c>
      <c r="F71" s="62">
        <v>2</v>
      </c>
      <c r="G71" s="62">
        <v>2</v>
      </c>
      <c r="H71" s="62">
        <v>4</v>
      </c>
      <c r="I71" s="62">
        <v>2</v>
      </c>
      <c r="J71" s="62">
        <v>3</v>
      </c>
      <c r="K71" s="62">
        <v>18</v>
      </c>
      <c r="L71" s="14">
        <v>1</v>
      </c>
    </row>
    <row r="72" spans="1:12" ht="15">
      <c r="A72" s="62">
        <v>30792</v>
      </c>
      <c r="B72" s="62">
        <v>0</v>
      </c>
      <c r="C72" s="62">
        <v>23</v>
      </c>
      <c r="D72" s="62">
        <v>3</v>
      </c>
      <c r="E72" s="62">
        <v>4</v>
      </c>
      <c r="F72" s="62">
        <v>4</v>
      </c>
      <c r="G72" s="62">
        <v>3</v>
      </c>
      <c r="H72" s="62">
        <v>3</v>
      </c>
      <c r="I72" s="62">
        <v>3</v>
      </c>
      <c r="J72" s="62">
        <v>3</v>
      </c>
      <c r="K72" s="62">
        <v>23</v>
      </c>
      <c r="L72" s="14">
        <v>1</v>
      </c>
    </row>
    <row r="73" spans="1:12" ht="15">
      <c r="A73" s="62">
        <v>31154</v>
      </c>
      <c r="B73" s="62">
        <v>1</v>
      </c>
      <c r="C73" s="62">
        <v>23</v>
      </c>
      <c r="D73" s="62">
        <v>3</v>
      </c>
      <c r="E73" s="62">
        <v>2</v>
      </c>
      <c r="F73" s="62">
        <v>3</v>
      </c>
      <c r="G73" s="62">
        <v>2</v>
      </c>
      <c r="H73" s="62">
        <v>3</v>
      </c>
      <c r="I73" s="62">
        <v>4</v>
      </c>
      <c r="J73" s="62">
        <v>3</v>
      </c>
      <c r="K73" s="62">
        <v>20</v>
      </c>
      <c r="L73" s="14">
        <v>1</v>
      </c>
    </row>
    <row r="74" spans="1:12" ht="15">
      <c r="A74" s="62">
        <v>30829</v>
      </c>
      <c r="B74" s="62">
        <v>0</v>
      </c>
      <c r="C74" s="62">
        <v>23</v>
      </c>
      <c r="D74" s="62">
        <v>3</v>
      </c>
      <c r="E74" s="62">
        <v>3</v>
      </c>
      <c r="F74" s="62">
        <v>4</v>
      </c>
      <c r="G74" s="62">
        <v>3</v>
      </c>
      <c r="H74" s="62">
        <v>4</v>
      </c>
      <c r="I74" s="62">
        <v>2</v>
      </c>
      <c r="J74" s="62">
        <v>4</v>
      </c>
      <c r="K74" s="62">
        <v>23</v>
      </c>
      <c r="L74" s="14">
        <v>1</v>
      </c>
    </row>
    <row r="75" spans="1:12" ht="15">
      <c r="A75" s="62">
        <v>33599</v>
      </c>
      <c r="B75" s="62">
        <v>1</v>
      </c>
      <c r="C75" s="62">
        <v>23</v>
      </c>
      <c r="D75" s="62">
        <v>2</v>
      </c>
      <c r="E75" s="62">
        <v>3</v>
      </c>
      <c r="F75" s="62">
        <v>3</v>
      </c>
      <c r="G75" s="62">
        <v>3</v>
      </c>
      <c r="H75" s="62">
        <v>4</v>
      </c>
      <c r="I75" s="62">
        <v>2</v>
      </c>
      <c r="J75" s="62">
        <v>2</v>
      </c>
      <c r="K75" s="62">
        <v>19</v>
      </c>
      <c r="L75" s="14">
        <v>1</v>
      </c>
    </row>
    <row r="76" spans="1:12" ht="15">
      <c r="A76" s="62">
        <v>33704</v>
      </c>
      <c r="B76" s="62">
        <v>0</v>
      </c>
      <c r="C76" s="62">
        <v>23</v>
      </c>
      <c r="D76" s="62">
        <v>4</v>
      </c>
      <c r="E76" s="62">
        <v>3</v>
      </c>
      <c r="F76" s="62">
        <v>4</v>
      </c>
      <c r="G76" s="62">
        <v>4</v>
      </c>
      <c r="H76" s="62">
        <v>4</v>
      </c>
      <c r="I76" s="62">
        <v>2</v>
      </c>
      <c r="J76" s="62">
        <v>4</v>
      </c>
      <c r="K76" s="62">
        <v>25</v>
      </c>
      <c r="L76" s="14">
        <v>1</v>
      </c>
    </row>
    <row r="77" spans="1:12" ht="15">
      <c r="A77" s="62">
        <v>33852</v>
      </c>
      <c r="B77" s="62">
        <v>1</v>
      </c>
      <c r="C77" s="62">
        <v>23</v>
      </c>
      <c r="D77" s="62">
        <v>2</v>
      </c>
      <c r="E77" s="62">
        <v>2</v>
      </c>
      <c r="F77" s="62">
        <v>4</v>
      </c>
      <c r="G77" s="62">
        <v>2</v>
      </c>
      <c r="H77" s="62">
        <v>3</v>
      </c>
      <c r="I77" s="62">
        <v>3</v>
      </c>
      <c r="J77" s="62">
        <v>2</v>
      </c>
      <c r="K77" s="62">
        <v>18</v>
      </c>
      <c r="L77" s="14">
        <v>1</v>
      </c>
    </row>
    <row r="78" spans="1:12" ht="15">
      <c r="A78" s="62">
        <v>32988</v>
      </c>
      <c r="B78" s="62">
        <v>0</v>
      </c>
      <c r="C78" s="62">
        <v>23</v>
      </c>
      <c r="D78" s="62">
        <v>2</v>
      </c>
      <c r="E78" s="62">
        <v>3</v>
      </c>
      <c r="F78" s="62">
        <v>3</v>
      </c>
      <c r="G78" s="62">
        <v>2</v>
      </c>
      <c r="H78" s="62">
        <v>2</v>
      </c>
      <c r="I78" s="62">
        <v>3</v>
      </c>
      <c r="J78" s="62">
        <v>2</v>
      </c>
      <c r="K78" s="62">
        <v>17</v>
      </c>
      <c r="L78" s="14">
        <v>1</v>
      </c>
    </row>
    <row r="79" spans="1:12" ht="15">
      <c r="A79" s="62">
        <v>34701</v>
      </c>
      <c r="B79" s="62">
        <v>0</v>
      </c>
      <c r="C79" s="62">
        <v>23</v>
      </c>
      <c r="D79" s="62">
        <v>3</v>
      </c>
      <c r="E79" s="62">
        <v>3</v>
      </c>
      <c r="F79" s="62">
        <v>3</v>
      </c>
      <c r="G79" s="62">
        <v>3</v>
      </c>
      <c r="H79" s="62">
        <v>3</v>
      </c>
      <c r="I79" s="62">
        <v>4</v>
      </c>
      <c r="J79" s="62">
        <v>3</v>
      </c>
      <c r="K79" s="62">
        <v>22</v>
      </c>
      <c r="L79" s="14">
        <v>1</v>
      </c>
    </row>
    <row r="80" spans="1:12" ht="15">
      <c r="A80" s="62">
        <v>30264</v>
      </c>
      <c r="B80" s="62">
        <v>1</v>
      </c>
      <c r="C80" s="62">
        <v>23</v>
      </c>
      <c r="D80" s="62">
        <v>2</v>
      </c>
      <c r="E80" s="62">
        <v>3</v>
      </c>
      <c r="F80" s="62">
        <v>3</v>
      </c>
      <c r="G80" s="62">
        <v>3</v>
      </c>
      <c r="H80" s="62">
        <v>3</v>
      </c>
      <c r="I80" s="62">
        <v>3</v>
      </c>
      <c r="J80" s="62">
        <v>2</v>
      </c>
      <c r="K80" s="62">
        <v>19</v>
      </c>
      <c r="L80" s="14">
        <v>1</v>
      </c>
    </row>
    <row r="81" spans="1:12" ht="15">
      <c r="A81" s="62">
        <v>32912</v>
      </c>
      <c r="B81" s="62">
        <v>0</v>
      </c>
      <c r="C81" s="62">
        <v>23</v>
      </c>
      <c r="D81" s="62">
        <v>2</v>
      </c>
      <c r="E81" s="62">
        <v>2</v>
      </c>
      <c r="F81" s="62">
        <v>2</v>
      </c>
      <c r="G81" s="62">
        <v>3</v>
      </c>
      <c r="H81" s="62">
        <v>2</v>
      </c>
      <c r="I81" s="62">
        <v>4</v>
      </c>
      <c r="J81" s="62">
        <v>2</v>
      </c>
      <c r="K81" s="62">
        <v>17</v>
      </c>
      <c r="L81" s="14">
        <v>1</v>
      </c>
    </row>
    <row r="82" spans="1:12" ht="15">
      <c r="A82" s="62">
        <v>33809</v>
      </c>
      <c r="B82" s="62">
        <v>0</v>
      </c>
      <c r="C82" s="62">
        <v>23</v>
      </c>
      <c r="D82" s="62">
        <v>4</v>
      </c>
      <c r="E82" s="62">
        <v>3</v>
      </c>
      <c r="F82" s="62">
        <v>3</v>
      </c>
      <c r="G82" s="62">
        <v>4</v>
      </c>
      <c r="H82" s="62">
        <v>4</v>
      </c>
      <c r="I82" s="62">
        <v>2</v>
      </c>
      <c r="J82" s="62">
        <v>2</v>
      </c>
      <c r="K82" s="62">
        <v>22</v>
      </c>
      <c r="L82" s="14">
        <v>1</v>
      </c>
    </row>
    <row r="83" spans="1:12" ht="15">
      <c r="A83" s="62">
        <v>30164</v>
      </c>
      <c r="B83" s="62">
        <v>0</v>
      </c>
      <c r="C83" s="62">
        <v>23</v>
      </c>
      <c r="D83" s="62">
        <v>3</v>
      </c>
      <c r="E83" s="62">
        <v>4</v>
      </c>
      <c r="F83" s="62">
        <v>4</v>
      </c>
      <c r="G83" s="62">
        <v>3</v>
      </c>
      <c r="H83" s="62">
        <v>3</v>
      </c>
      <c r="I83" s="62">
        <v>4</v>
      </c>
      <c r="J83" s="62">
        <v>3</v>
      </c>
      <c r="K83" s="62">
        <v>24</v>
      </c>
      <c r="L83" s="14">
        <v>1</v>
      </c>
    </row>
    <row r="84" spans="1:12" ht="15">
      <c r="A84" s="62">
        <v>30696</v>
      </c>
      <c r="B84" s="62">
        <v>1</v>
      </c>
      <c r="C84" s="62">
        <v>23</v>
      </c>
      <c r="D84" s="62">
        <v>3</v>
      </c>
      <c r="E84" s="62">
        <v>3</v>
      </c>
      <c r="F84" s="62">
        <v>4</v>
      </c>
      <c r="G84" s="62">
        <v>3</v>
      </c>
      <c r="H84" s="62">
        <v>3</v>
      </c>
      <c r="I84" s="62">
        <v>3</v>
      </c>
      <c r="J84" s="62">
        <v>2</v>
      </c>
      <c r="K84" s="62">
        <v>21</v>
      </c>
      <c r="L84" s="14">
        <v>1</v>
      </c>
    </row>
    <row r="85" spans="1:12" ht="15">
      <c r="A85" s="62">
        <v>30386</v>
      </c>
      <c r="B85" s="62">
        <v>0</v>
      </c>
      <c r="C85" s="62">
        <v>23</v>
      </c>
      <c r="D85" s="62">
        <v>2</v>
      </c>
      <c r="E85" s="62">
        <v>3</v>
      </c>
      <c r="F85" s="62">
        <v>1</v>
      </c>
      <c r="G85" s="62">
        <v>3</v>
      </c>
      <c r="H85" s="62">
        <v>2</v>
      </c>
      <c r="I85" s="62">
        <v>3</v>
      </c>
      <c r="J85" s="62">
        <v>2</v>
      </c>
      <c r="K85" s="62">
        <v>16</v>
      </c>
      <c r="L85" s="14">
        <v>1</v>
      </c>
    </row>
    <row r="86" spans="1:12" ht="15">
      <c r="A86" s="62">
        <v>30861</v>
      </c>
      <c r="B86" s="62">
        <v>0</v>
      </c>
      <c r="C86" s="62">
        <v>23</v>
      </c>
      <c r="D86" s="62">
        <v>3</v>
      </c>
      <c r="E86" s="62">
        <v>3</v>
      </c>
      <c r="F86" s="62">
        <v>4</v>
      </c>
      <c r="G86" s="62">
        <v>4</v>
      </c>
      <c r="H86" s="62">
        <v>3</v>
      </c>
      <c r="I86" s="62">
        <v>3</v>
      </c>
      <c r="J86" s="62">
        <v>2</v>
      </c>
      <c r="K86" s="62">
        <v>22</v>
      </c>
      <c r="L86" s="14">
        <v>1</v>
      </c>
    </row>
    <row r="87" spans="1:12" ht="15">
      <c r="A87" s="62">
        <v>31373</v>
      </c>
      <c r="B87" s="62">
        <v>0</v>
      </c>
      <c r="C87" s="62">
        <v>23</v>
      </c>
      <c r="D87" s="62">
        <v>2</v>
      </c>
      <c r="E87" s="62">
        <v>3</v>
      </c>
      <c r="F87" s="62">
        <v>3</v>
      </c>
      <c r="G87" s="62">
        <v>3</v>
      </c>
      <c r="H87" s="62">
        <v>3</v>
      </c>
      <c r="I87" s="62">
        <v>3</v>
      </c>
      <c r="J87" s="62">
        <v>3</v>
      </c>
      <c r="K87" s="62">
        <v>20</v>
      </c>
      <c r="L87" s="14">
        <v>1</v>
      </c>
    </row>
    <row r="88" spans="1:12" ht="15">
      <c r="A88" s="62">
        <v>34431</v>
      </c>
      <c r="B88" s="62">
        <v>1</v>
      </c>
      <c r="C88" s="62">
        <v>23</v>
      </c>
      <c r="D88" s="62">
        <v>2</v>
      </c>
      <c r="E88" s="62">
        <v>2</v>
      </c>
      <c r="F88" s="62">
        <v>3</v>
      </c>
      <c r="G88" s="62">
        <v>3</v>
      </c>
      <c r="H88" s="62">
        <v>2</v>
      </c>
      <c r="I88" s="62">
        <v>4</v>
      </c>
      <c r="J88" s="62">
        <v>2</v>
      </c>
      <c r="K88" s="62">
        <v>18</v>
      </c>
      <c r="L88" s="14">
        <v>1</v>
      </c>
    </row>
    <row r="89" spans="1:12" ht="15">
      <c r="A89" s="62">
        <v>32262</v>
      </c>
      <c r="B89" s="62">
        <v>0</v>
      </c>
      <c r="C89" s="62">
        <v>23</v>
      </c>
      <c r="D89" s="62">
        <v>2</v>
      </c>
      <c r="E89" s="62">
        <v>3</v>
      </c>
      <c r="F89" s="62">
        <v>3</v>
      </c>
      <c r="G89" s="62">
        <v>2</v>
      </c>
      <c r="H89" s="62">
        <v>3</v>
      </c>
      <c r="I89" s="62">
        <v>2</v>
      </c>
      <c r="J89" s="62">
        <v>3</v>
      </c>
      <c r="K89" s="62">
        <v>18</v>
      </c>
      <c r="L89" s="14">
        <v>1</v>
      </c>
    </row>
    <row r="90" spans="1:12" ht="15">
      <c r="A90" s="62">
        <v>34422</v>
      </c>
      <c r="B90" s="62">
        <v>0</v>
      </c>
      <c r="C90" s="62">
        <v>23</v>
      </c>
      <c r="D90" s="62">
        <v>3</v>
      </c>
      <c r="E90" s="62">
        <v>1</v>
      </c>
      <c r="F90" s="62">
        <v>3</v>
      </c>
      <c r="G90" s="62">
        <v>2</v>
      </c>
      <c r="H90" s="62">
        <v>4</v>
      </c>
      <c r="I90" s="62">
        <v>2</v>
      </c>
      <c r="J90" s="62">
        <v>2</v>
      </c>
      <c r="K90" s="62">
        <v>17</v>
      </c>
      <c r="L90" s="14">
        <v>1</v>
      </c>
    </row>
    <row r="91" spans="1:12" ht="15">
      <c r="A91" s="62">
        <v>34589</v>
      </c>
      <c r="B91" s="62">
        <v>0</v>
      </c>
      <c r="C91" s="62">
        <v>23</v>
      </c>
      <c r="D91" s="62">
        <v>3</v>
      </c>
      <c r="E91" s="62">
        <v>4</v>
      </c>
      <c r="F91" s="62">
        <v>3</v>
      </c>
      <c r="G91" s="62">
        <v>2</v>
      </c>
      <c r="H91" s="62">
        <v>4</v>
      </c>
      <c r="I91" s="62">
        <v>4</v>
      </c>
      <c r="J91" s="62">
        <v>3</v>
      </c>
      <c r="K91" s="62">
        <v>23</v>
      </c>
      <c r="L91" s="14">
        <v>1</v>
      </c>
    </row>
    <row r="92" spans="1:12" ht="15">
      <c r="A92" s="62">
        <v>34941</v>
      </c>
      <c r="B92" s="62">
        <v>0</v>
      </c>
      <c r="C92" s="62">
        <v>23</v>
      </c>
      <c r="D92" s="62">
        <v>2</v>
      </c>
      <c r="E92" s="62">
        <v>3</v>
      </c>
      <c r="F92" s="62">
        <v>3</v>
      </c>
      <c r="G92" s="62">
        <v>2</v>
      </c>
      <c r="H92" s="62">
        <v>3</v>
      </c>
      <c r="I92" s="62">
        <v>4</v>
      </c>
      <c r="J92" s="62">
        <v>2</v>
      </c>
      <c r="K92" s="62">
        <v>19</v>
      </c>
      <c r="L92" s="14">
        <v>0</v>
      </c>
    </row>
    <row r="93" spans="1:12" ht="15">
      <c r="A93" s="62">
        <v>30385</v>
      </c>
      <c r="B93" s="62">
        <v>0</v>
      </c>
      <c r="C93" s="62">
        <v>23</v>
      </c>
      <c r="D93" s="62">
        <v>3</v>
      </c>
      <c r="E93" s="62">
        <v>3</v>
      </c>
      <c r="F93" s="62">
        <v>3</v>
      </c>
      <c r="G93" s="62">
        <v>3</v>
      </c>
      <c r="H93" s="62">
        <v>3</v>
      </c>
      <c r="I93" s="62">
        <v>3</v>
      </c>
      <c r="J93" s="62">
        <v>3</v>
      </c>
      <c r="K93" s="62">
        <v>21</v>
      </c>
      <c r="L93" s="14">
        <v>1</v>
      </c>
    </row>
    <row r="94" spans="1:12" ht="15">
      <c r="A94" s="62">
        <v>30269</v>
      </c>
      <c r="B94" s="62">
        <v>1</v>
      </c>
      <c r="C94" s="62">
        <v>23</v>
      </c>
      <c r="D94" s="62">
        <v>2</v>
      </c>
      <c r="E94" s="62">
        <v>3</v>
      </c>
      <c r="F94" s="62">
        <v>3</v>
      </c>
      <c r="G94" s="62">
        <v>3</v>
      </c>
      <c r="H94" s="62">
        <v>3</v>
      </c>
      <c r="I94" s="62">
        <v>3</v>
      </c>
      <c r="J94" s="62">
        <v>2</v>
      </c>
      <c r="K94" s="62">
        <v>19</v>
      </c>
      <c r="L94" s="14">
        <v>1</v>
      </c>
    </row>
    <row r="95" spans="1:12" ht="15">
      <c r="A95" s="62">
        <v>30986</v>
      </c>
      <c r="B95" s="62">
        <v>0</v>
      </c>
      <c r="C95" s="62">
        <v>23</v>
      </c>
      <c r="D95" s="62">
        <v>3</v>
      </c>
      <c r="E95" s="62">
        <v>3</v>
      </c>
      <c r="F95" s="62">
        <v>4</v>
      </c>
      <c r="G95" s="62">
        <v>3</v>
      </c>
      <c r="H95" s="62">
        <v>4</v>
      </c>
      <c r="I95" s="62">
        <v>4</v>
      </c>
      <c r="J95" s="62">
        <v>4</v>
      </c>
      <c r="K95" s="62">
        <v>25</v>
      </c>
      <c r="L95" s="14">
        <v>1</v>
      </c>
    </row>
    <row r="96" spans="1:12" ht="15">
      <c r="A96" s="62">
        <v>31007</v>
      </c>
      <c r="B96" s="62">
        <v>0</v>
      </c>
      <c r="C96" s="62">
        <v>23</v>
      </c>
      <c r="D96" s="62">
        <v>2</v>
      </c>
      <c r="E96" s="62">
        <v>1</v>
      </c>
      <c r="F96" s="62">
        <v>3</v>
      </c>
      <c r="G96" s="62">
        <v>2</v>
      </c>
      <c r="H96" s="62">
        <v>3</v>
      </c>
      <c r="I96" s="62">
        <v>1</v>
      </c>
      <c r="J96" s="62">
        <v>3</v>
      </c>
      <c r="K96" s="62">
        <v>15</v>
      </c>
      <c r="L96" s="14">
        <v>1</v>
      </c>
    </row>
    <row r="97" spans="1:12" ht="15">
      <c r="A97" s="62">
        <v>33205</v>
      </c>
      <c r="B97" s="62">
        <v>0</v>
      </c>
      <c r="C97" s="62">
        <v>23</v>
      </c>
      <c r="D97" s="62">
        <v>4</v>
      </c>
      <c r="E97" s="62">
        <v>2</v>
      </c>
      <c r="F97" s="62">
        <v>4</v>
      </c>
      <c r="G97" s="62">
        <v>4</v>
      </c>
      <c r="H97" s="62">
        <v>4</v>
      </c>
      <c r="I97" s="62">
        <v>4</v>
      </c>
      <c r="J97" s="62">
        <v>4</v>
      </c>
      <c r="K97" s="62">
        <v>26</v>
      </c>
      <c r="L97" s="14">
        <v>1</v>
      </c>
    </row>
    <row r="98" spans="1:12" ht="15">
      <c r="A98" s="62">
        <v>31622</v>
      </c>
      <c r="B98" s="62">
        <v>0</v>
      </c>
      <c r="C98" s="62">
        <v>23</v>
      </c>
      <c r="D98" s="62">
        <v>4</v>
      </c>
      <c r="E98" s="62">
        <v>1</v>
      </c>
      <c r="F98" s="62">
        <v>4</v>
      </c>
      <c r="G98" s="62">
        <v>4</v>
      </c>
      <c r="H98" s="62">
        <v>3</v>
      </c>
      <c r="I98" s="62">
        <v>4</v>
      </c>
      <c r="J98" s="62">
        <v>4</v>
      </c>
      <c r="K98" s="62">
        <v>24</v>
      </c>
      <c r="L98" s="14">
        <v>1</v>
      </c>
    </row>
    <row r="99" spans="1:12" ht="15">
      <c r="A99" s="62">
        <v>31249</v>
      </c>
      <c r="B99" s="62">
        <v>0</v>
      </c>
      <c r="C99" s="62">
        <v>23</v>
      </c>
      <c r="D99" s="62">
        <v>3</v>
      </c>
      <c r="E99" s="62">
        <v>2</v>
      </c>
      <c r="F99" s="62">
        <v>4</v>
      </c>
      <c r="G99" s="62">
        <v>4</v>
      </c>
      <c r="H99" s="62">
        <v>4</v>
      </c>
      <c r="I99" s="62">
        <v>3</v>
      </c>
      <c r="J99" s="62">
        <v>4</v>
      </c>
      <c r="K99" s="62">
        <v>24</v>
      </c>
      <c r="L99" s="14">
        <v>1</v>
      </c>
    </row>
    <row r="100" spans="1:12" ht="15">
      <c r="A100" s="62">
        <v>34245</v>
      </c>
      <c r="B100" s="62">
        <v>1</v>
      </c>
      <c r="C100" s="62">
        <v>23</v>
      </c>
      <c r="D100" s="62">
        <v>2</v>
      </c>
      <c r="E100" s="62">
        <v>1</v>
      </c>
      <c r="F100" s="62">
        <v>3</v>
      </c>
      <c r="G100" s="62">
        <v>1</v>
      </c>
      <c r="H100" s="62">
        <v>3</v>
      </c>
      <c r="I100" s="62">
        <v>3</v>
      </c>
      <c r="J100" s="62">
        <v>3</v>
      </c>
      <c r="K100" s="62">
        <v>16</v>
      </c>
      <c r="L100" s="14">
        <v>1</v>
      </c>
    </row>
    <row r="101" spans="1:12" ht="15">
      <c r="A101" s="62">
        <v>30708</v>
      </c>
      <c r="B101" s="62">
        <v>0</v>
      </c>
      <c r="C101" s="62">
        <v>23</v>
      </c>
      <c r="D101" s="62">
        <v>3</v>
      </c>
      <c r="E101" s="62">
        <v>2</v>
      </c>
      <c r="F101" s="62">
        <v>2</v>
      </c>
      <c r="G101" s="62">
        <v>2</v>
      </c>
      <c r="H101" s="62">
        <v>2</v>
      </c>
      <c r="I101" s="62">
        <v>2</v>
      </c>
      <c r="J101" s="62">
        <v>1</v>
      </c>
      <c r="K101" s="62">
        <v>14</v>
      </c>
      <c r="L101" s="14">
        <v>1</v>
      </c>
    </row>
    <row r="102" spans="1:12" ht="15">
      <c r="A102" s="62">
        <v>32112</v>
      </c>
      <c r="B102" s="62">
        <v>0</v>
      </c>
      <c r="C102" s="62">
        <v>23</v>
      </c>
      <c r="D102" s="62">
        <v>3</v>
      </c>
      <c r="E102" s="62">
        <v>4</v>
      </c>
      <c r="F102" s="62">
        <v>4</v>
      </c>
      <c r="G102" s="62">
        <v>4</v>
      </c>
      <c r="H102" s="62">
        <v>4</v>
      </c>
      <c r="I102" s="62">
        <v>4</v>
      </c>
      <c r="J102" s="62">
        <v>4</v>
      </c>
      <c r="K102" s="62">
        <v>27</v>
      </c>
      <c r="L102" s="14">
        <v>1</v>
      </c>
    </row>
    <row r="103" spans="1:12" ht="15">
      <c r="A103" s="62">
        <v>32761</v>
      </c>
      <c r="B103" s="62">
        <v>0</v>
      </c>
      <c r="C103" s="62">
        <v>23</v>
      </c>
      <c r="D103" s="62">
        <v>3</v>
      </c>
      <c r="E103" s="62">
        <v>4</v>
      </c>
      <c r="F103" s="62">
        <v>4</v>
      </c>
      <c r="G103" s="62">
        <v>3</v>
      </c>
      <c r="H103" s="62">
        <v>3</v>
      </c>
      <c r="I103" s="62">
        <v>4</v>
      </c>
      <c r="J103" s="62">
        <v>4</v>
      </c>
      <c r="K103" s="62">
        <v>25</v>
      </c>
      <c r="L103" s="14">
        <v>1</v>
      </c>
    </row>
    <row r="104" spans="1:12" ht="15">
      <c r="A104" s="62">
        <v>32904</v>
      </c>
      <c r="B104" s="62">
        <v>0</v>
      </c>
      <c r="C104" s="62">
        <v>23</v>
      </c>
      <c r="D104" s="62">
        <v>4</v>
      </c>
      <c r="E104" s="62">
        <v>3</v>
      </c>
      <c r="F104" s="62">
        <v>4</v>
      </c>
      <c r="G104" s="62">
        <v>4</v>
      </c>
      <c r="H104" s="62">
        <v>4</v>
      </c>
      <c r="I104" s="62">
        <v>3</v>
      </c>
      <c r="J104" s="62">
        <v>4</v>
      </c>
      <c r="K104" s="62">
        <v>26</v>
      </c>
      <c r="L104" s="14">
        <v>1</v>
      </c>
    </row>
    <row r="105" spans="1:12" ht="15">
      <c r="A105" s="62">
        <v>30047</v>
      </c>
      <c r="B105" s="62">
        <v>0</v>
      </c>
      <c r="C105" s="62">
        <v>23</v>
      </c>
      <c r="D105" s="62">
        <v>1</v>
      </c>
      <c r="E105" s="62">
        <v>2</v>
      </c>
      <c r="F105" s="62">
        <v>3</v>
      </c>
      <c r="G105" s="62">
        <v>1</v>
      </c>
      <c r="H105" s="62">
        <v>2</v>
      </c>
      <c r="I105" s="62">
        <v>1</v>
      </c>
      <c r="J105" s="62">
        <v>3</v>
      </c>
      <c r="K105" s="62">
        <v>13</v>
      </c>
      <c r="L105" s="14">
        <v>1</v>
      </c>
    </row>
    <row r="106" spans="1:12" ht="15">
      <c r="A106" s="62">
        <v>30891</v>
      </c>
      <c r="B106" s="62">
        <v>0</v>
      </c>
      <c r="C106" s="62">
        <v>23</v>
      </c>
      <c r="D106" s="62">
        <v>4</v>
      </c>
      <c r="E106" s="62">
        <v>3</v>
      </c>
      <c r="F106" s="62">
        <v>4</v>
      </c>
      <c r="G106" s="62">
        <v>4</v>
      </c>
      <c r="H106" s="62">
        <v>4</v>
      </c>
      <c r="I106" s="62">
        <v>3</v>
      </c>
      <c r="J106" s="62">
        <v>3</v>
      </c>
      <c r="K106" s="62">
        <v>25</v>
      </c>
      <c r="L106" s="14">
        <v>1</v>
      </c>
    </row>
    <row r="107" spans="1:12" ht="15">
      <c r="A107" s="62">
        <v>30311</v>
      </c>
      <c r="B107" s="62">
        <v>0</v>
      </c>
      <c r="C107" s="62">
        <v>23</v>
      </c>
      <c r="D107" s="62">
        <v>4</v>
      </c>
      <c r="E107" s="62">
        <v>4</v>
      </c>
      <c r="F107" s="62">
        <v>4</v>
      </c>
      <c r="G107" s="62">
        <v>4</v>
      </c>
      <c r="H107" s="62">
        <v>4</v>
      </c>
      <c r="I107" s="62">
        <v>3</v>
      </c>
      <c r="J107" s="62">
        <v>3</v>
      </c>
      <c r="K107" s="62">
        <v>26</v>
      </c>
      <c r="L107" s="14">
        <v>1</v>
      </c>
    </row>
    <row r="108" spans="1:12" ht="15">
      <c r="A108" s="62">
        <v>30363</v>
      </c>
      <c r="B108" s="62">
        <v>0</v>
      </c>
      <c r="C108" s="62">
        <v>23</v>
      </c>
      <c r="D108" s="62">
        <v>4</v>
      </c>
      <c r="E108" s="62">
        <v>3</v>
      </c>
      <c r="F108" s="62">
        <v>4</v>
      </c>
      <c r="G108" s="62">
        <v>4</v>
      </c>
      <c r="H108" s="62">
        <v>4</v>
      </c>
      <c r="I108" s="62">
        <v>4</v>
      </c>
      <c r="J108" s="62">
        <v>3</v>
      </c>
      <c r="K108" s="62">
        <v>26</v>
      </c>
      <c r="L108" s="14">
        <v>1</v>
      </c>
    </row>
    <row r="109" spans="1:12" ht="15">
      <c r="A109" s="62">
        <v>30688</v>
      </c>
      <c r="B109" s="62">
        <v>1</v>
      </c>
      <c r="C109" s="62">
        <v>23</v>
      </c>
      <c r="D109" s="62">
        <v>2</v>
      </c>
      <c r="E109" s="62">
        <v>2</v>
      </c>
      <c r="F109" s="62">
        <v>1</v>
      </c>
      <c r="G109" s="62">
        <v>1</v>
      </c>
      <c r="H109" s="62">
        <v>1</v>
      </c>
      <c r="I109" s="62">
        <v>3</v>
      </c>
      <c r="J109" s="62">
        <v>2</v>
      </c>
      <c r="K109" s="62">
        <v>12</v>
      </c>
      <c r="L109" s="14">
        <v>1</v>
      </c>
    </row>
    <row r="110" spans="1:12" ht="15">
      <c r="A110" s="62">
        <v>31136</v>
      </c>
      <c r="B110" s="62">
        <v>0</v>
      </c>
      <c r="C110" s="62">
        <v>23</v>
      </c>
      <c r="D110" s="62">
        <v>4</v>
      </c>
      <c r="E110" s="62">
        <v>4</v>
      </c>
      <c r="F110" s="62">
        <v>4</v>
      </c>
      <c r="G110" s="62">
        <v>4</v>
      </c>
      <c r="H110" s="62">
        <v>4</v>
      </c>
      <c r="I110" s="62">
        <v>3</v>
      </c>
      <c r="J110" s="62">
        <v>4</v>
      </c>
      <c r="K110" s="62">
        <v>27</v>
      </c>
      <c r="L110" s="14">
        <v>1</v>
      </c>
    </row>
    <row r="111" spans="1:12" ht="15">
      <c r="A111" s="62">
        <v>31722</v>
      </c>
      <c r="B111" s="62">
        <v>0</v>
      </c>
      <c r="C111" s="62">
        <v>23</v>
      </c>
      <c r="D111" s="62">
        <v>2</v>
      </c>
      <c r="E111" s="62">
        <v>2</v>
      </c>
      <c r="F111" s="62">
        <v>2</v>
      </c>
      <c r="G111" s="62">
        <v>1</v>
      </c>
      <c r="H111" s="62">
        <v>2</v>
      </c>
      <c r="I111" s="62">
        <v>2</v>
      </c>
      <c r="J111" s="62">
        <v>2</v>
      </c>
      <c r="K111" s="62">
        <v>13</v>
      </c>
      <c r="L111" s="14">
        <v>1</v>
      </c>
    </row>
    <row r="112" spans="1:12" ht="15">
      <c r="A112" s="62">
        <v>33078</v>
      </c>
      <c r="B112" s="62">
        <v>0</v>
      </c>
      <c r="C112" s="62">
        <v>23</v>
      </c>
      <c r="D112" s="62">
        <v>2</v>
      </c>
      <c r="E112" s="62">
        <v>1</v>
      </c>
      <c r="F112" s="62">
        <v>1</v>
      </c>
      <c r="G112" s="62">
        <v>1</v>
      </c>
      <c r="H112" s="62">
        <v>2</v>
      </c>
      <c r="I112" s="62">
        <v>1</v>
      </c>
      <c r="J112" s="62">
        <v>2</v>
      </c>
      <c r="K112" s="62">
        <v>10</v>
      </c>
      <c r="L112" s="14">
        <v>0</v>
      </c>
    </row>
    <row r="113" spans="1:12" ht="15">
      <c r="A113" s="62">
        <v>33236</v>
      </c>
      <c r="B113" s="62">
        <v>0</v>
      </c>
      <c r="C113" s="62">
        <v>23</v>
      </c>
      <c r="D113" s="62">
        <v>2</v>
      </c>
      <c r="E113" s="62">
        <v>1</v>
      </c>
      <c r="F113" s="62">
        <v>2</v>
      </c>
      <c r="G113" s="62">
        <v>2</v>
      </c>
      <c r="H113" s="62">
        <v>3</v>
      </c>
      <c r="I113" s="62">
        <v>1</v>
      </c>
      <c r="J113" s="62">
        <v>1</v>
      </c>
      <c r="K113" s="62">
        <v>12</v>
      </c>
      <c r="L113" s="14">
        <v>0</v>
      </c>
    </row>
    <row r="114" spans="1:12" ht="15">
      <c r="A114" s="62">
        <v>34890</v>
      </c>
      <c r="B114" s="62">
        <v>0</v>
      </c>
      <c r="C114" s="62">
        <v>23</v>
      </c>
      <c r="D114" s="62">
        <v>2</v>
      </c>
      <c r="E114" s="62">
        <v>1</v>
      </c>
      <c r="F114" s="62">
        <v>1</v>
      </c>
      <c r="G114" s="62">
        <v>1</v>
      </c>
      <c r="H114" s="62">
        <v>2</v>
      </c>
      <c r="I114" s="62">
        <v>1</v>
      </c>
      <c r="J114" s="62">
        <v>2</v>
      </c>
      <c r="K114" s="62">
        <v>10</v>
      </c>
      <c r="L114" s="14">
        <v>0</v>
      </c>
    </row>
    <row r="115" spans="1:12" ht="15">
      <c r="A115" s="62">
        <v>34930</v>
      </c>
      <c r="B115" s="62">
        <v>1</v>
      </c>
      <c r="C115" s="62">
        <v>23</v>
      </c>
      <c r="D115" s="62">
        <v>1</v>
      </c>
      <c r="E115" s="62">
        <v>1</v>
      </c>
      <c r="F115" s="62">
        <v>1</v>
      </c>
      <c r="G115" s="62">
        <v>1</v>
      </c>
      <c r="H115" s="62">
        <v>1</v>
      </c>
      <c r="I115" s="62">
        <v>1</v>
      </c>
      <c r="J115" s="62">
        <v>1</v>
      </c>
      <c r="K115" s="62">
        <v>7</v>
      </c>
      <c r="L115" s="14">
        <v>0</v>
      </c>
    </row>
    <row r="116" spans="1:12" ht="15">
      <c r="A116" s="62">
        <v>34581</v>
      </c>
      <c r="B116" s="62">
        <v>0</v>
      </c>
      <c r="C116" s="62">
        <v>22</v>
      </c>
      <c r="D116" s="62">
        <v>1</v>
      </c>
      <c r="E116" s="62">
        <v>1</v>
      </c>
      <c r="F116" s="62">
        <v>4</v>
      </c>
      <c r="G116" s="62">
        <v>2</v>
      </c>
      <c r="H116" s="62">
        <v>3</v>
      </c>
      <c r="I116" s="62">
        <v>4</v>
      </c>
      <c r="J116" s="62">
        <v>2</v>
      </c>
      <c r="K116" s="62">
        <v>17</v>
      </c>
      <c r="L116" s="14">
        <v>1</v>
      </c>
    </row>
    <row r="117" spans="1:12" ht="15">
      <c r="A117" s="62">
        <v>31181</v>
      </c>
      <c r="B117" s="62">
        <v>0</v>
      </c>
      <c r="C117" s="62">
        <v>22</v>
      </c>
      <c r="D117" s="62">
        <v>2</v>
      </c>
      <c r="E117" s="62">
        <v>2</v>
      </c>
      <c r="F117" s="62">
        <v>3</v>
      </c>
      <c r="G117" s="62">
        <v>1</v>
      </c>
      <c r="H117" s="62">
        <v>3</v>
      </c>
      <c r="I117" s="62">
        <v>1</v>
      </c>
      <c r="J117" s="62">
        <v>2</v>
      </c>
      <c r="K117" s="62">
        <v>14</v>
      </c>
      <c r="L117" s="14">
        <v>0</v>
      </c>
    </row>
    <row r="118" spans="1:12" ht="15">
      <c r="A118" s="62">
        <v>32042</v>
      </c>
      <c r="B118" s="62">
        <v>0</v>
      </c>
      <c r="C118" s="62">
        <v>22</v>
      </c>
      <c r="D118" s="62">
        <v>2</v>
      </c>
      <c r="E118" s="62">
        <v>2</v>
      </c>
      <c r="F118" s="62">
        <v>4</v>
      </c>
      <c r="G118" s="62">
        <v>4</v>
      </c>
      <c r="H118" s="62">
        <v>2</v>
      </c>
      <c r="I118" s="62">
        <v>1</v>
      </c>
      <c r="J118" s="62">
        <v>4</v>
      </c>
      <c r="K118" s="62">
        <v>19</v>
      </c>
      <c r="L118" s="14">
        <v>1</v>
      </c>
    </row>
    <row r="119" spans="1:12" ht="15">
      <c r="A119" s="62">
        <v>33064</v>
      </c>
      <c r="B119" s="62">
        <v>1</v>
      </c>
      <c r="C119" s="62">
        <v>22</v>
      </c>
      <c r="D119" s="62">
        <v>2</v>
      </c>
      <c r="E119" s="62">
        <v>3</v>
      </c>
      <c r="F119" s="62">
        <v>2</v>
      </c>
      <c r="G119" s="62">
        <v>3</v>
      </c>
      <c r="H119" s="62">
        <v>4</v>
      </c>
      <c r="I119" s="62">
        <v>4</v>
      </c>
      <c r="J119" s="62">
        <v>1</v>
      </c>
      <c r="K119" s="62">
        <v>19</v>
      </c>
      <c r="L119" s="14">
        <v>1</v>
      </c>
    </row>
    <row r="120" spans="1:12" ht="15">
      <c r="A120" s="62">
        <v>32495</v>
      </c>
      <c r="B120" s="62">
        <v>0</v>
      </c>
      <c r="C120" s="62">
        <v>22</v>
      </c>
      <c r="D120" s="62">
        <v>3</v>
      </c>
      <c r="E120" s="62">
        <v>4</v>
      </c>
      <c r="F120" s="62">
        <v>3</v>
      </c>
      <c r="G120" s="62">
        <v>4</v>
      </c>
      <c r="H120" s="62">
        <v>4</v>
      </c>
      <c r="I120" s="62">
        <v>4</v>
      </c>
      <c r="J120" s="62">
        <v>3</v>
      </c>
      <c r="K120" s="62">
        <v>25</v>
      </c>
      <c r="L120" s="14">
        <v>0</v>
      </c>
    </row>
    <row r="121" spans="1:12" ht="15">
      <c r="A121" s="62">
        <v>33710</v>
      </c>
      <c r="B121" s="62">
        <v>1</v>
      </c>
      <c r="C121" s="62">
        <v>22</v>
      </c>
      <c r="D121" s="62">
        <v>3</v>
      </c>
      <c r="E121" s="62">
        <v>2</v>
      </c>
      <c r="F121" s="62">
        <v>2</v>
      </c>
      <c r="G121" s="62">
        <v>3</v>
      </c>
      <c r="H121" s="62">
        <v>4</v>
      </c>
      <c r="I121" s="62">
        <v>1</v>
      </c>
      <c r="J121" s="62">
        <v>3</v>
      </c>
      <c r="K121" s="62">
        <v>18</v>
      </c>
      <c r="L121" s="14">
        <v>1</v>
      </c>
    </row>
    <row r="122" spans="1:12" ht="15">
      <c r="A122" s="62">
        <v>32090</v>
      </c>
      <c r="B122" s="62">
        <v>0</v>
      </c>
      <c r="C122" s="62">
        <v>22</v>
      </c>
      <c r="D122" s="62">
        <v>3</v>
      </c>
      <c r="E122" s="62">
        <v>2</v>
      </c>
      <c r="F122" s="62">
        <v>4</v>
      </c>
      <c r="G122" s="62">
        <v>3</v>
      </c>
      <c r="H122" s="62">
        <v>4</v>
      </c>
      <c r="I122" s="62">
        <v>4</v>
      </c>
      <c r="J122" s="62">
        <v>4</v>
      </c>
      <c r="K122" s="62">
        <v>24</v>
      </c>
      <c r="L122" s="14">
        <v>1</v>
      </c>
    </row>
    <row r="123" spans="1:12" ht="15">
      <c r="A123" s="62">
        <v>34002</v>
      </c>
      <c r="B123" s="62">
        <v>1</v>
      </c>
      <c r="C123" s="62">
        <v>22</v>
      </c>
      <c r="D123" s="62">
        <v>4</v>
      </c>
      <c r="E123" s="62">
        <v>4</v>
      </c>
      <c r="F123" s="62">
        <v>4</v>
      </c>
      <c r="G123" s="62">
        <v>3</v>
      </c>
      <c r="H123" s="62">
        <v>3</v>
      </c>
      <c r="I123" s="62">
        <v>4</v>
      </c>
      <c r="J123" s="62">
        <v>3</v>
      </c>
      <c r="K123" s="62">
        <v>25</v>
      </c>
      <c r="L123" s="14">
        <v>1</v>
      </c>
    </row>
    <row r="124" spans="1:12" ht="15">
      <c r="A124" s="62">
        <v>31422</v>
      </c>
      <c r="B124" s="62">
        <v>0</v>
      </c>
      <c r="C124" s="62">
        <v>22</v>
      </c>
      <c r="D124" s="62">
        <v>2</v>
      </c>
      <c r="E124" s="62">
        <v>4</v>
      </c>
      <c r="F124" s="62">
        <v>4</v>
      </c>
      <c r="G124" s="62">
        <v>4</v>
      </c>
      <c r="H124" s="62">
        <v>2</v>
      </c>
      <c r="I124" s="62">
        <v>2</v>
      </c>
      <c r="J124" s="62">
        <v>2</v>
      </c>
      <c r="K124" s="62">
        <v>20</v>
      </c>
      <c r="L124" s="14">
        <v>1</v>
      </c>
    </row>
    <row r="125" spans="1:12" ht="15">
      <c r="A125" s="62">
        <v>34352</v>
      </c>
      <c r="B125" s="62">
        <v>1</v>
      </c>
      <c r="C125" s="62">
        <v>22</v>
      </c>
      <c r="D125" s="62">
        <v>4</v>
      </c>
      <c r="E125" s="62">
        <v>2</v>
      </c>
      <c r="F125" s="62">
        <v>2</v>
      </c>
      <c r="G125" s="62">
        <v>1</v>
      </c>
      <c r="H125" s="62">
        <v>3</v>
      </c>
      <c r="I125" s="62">
        <v>2</v>
      </c>
      <c r="J125" s="62">
        <v>1</v>
      </c>
      <c r="K125" s="62">
        <v>15</v>
      </c>
      <c r="L125" s="14">
        <v>1</v>
      </c>
    </row>
    <row r="126" spans="1:12" ht="15">
      <c r="A126" s="62">
        <v>31213</v>
      </c>
      <c r="B126" s="62">
        <v>0</v>
      </c>
      <c r="C126" s="62">
        <v>22</v>
      </c>
      <c r="D126" s="62">
        <v>3</v>
      </c>
      <c r="E126" s="62">
        <v>4</v>
      </c>
      <c r="F126" s="62">
        <v>4</v>
      </c>
      <c r="G126" s="62">
        <v>4</v>
      </c>
      <c r="H126" s="62">
        <v>3</v>
      </c>
      <c r="I126" s="62">
        <v>4</v>
      </c>
      <c r="J126" s="62">
        <v>2</v>
      </c>
      <c r="K126" s="62">
        <v>24</v>
      </c>
      <c r="L126" s="14">
        <v>1</v>
      </c>
    </row>
    <row r="127" spans="1:12" ht="15">
      <c r="A127" s="62">
        <v>30438</v>
      </c>
      <c r="B127" s="62">
        <v>0</v>
      </c>
      <c r="C127" s="62">
        <v>22</v>
      </c>
      <c r="D127" s="62">
        <v>2</v>
      </c>
      <c r="E127" s="62">
        <v>1</v>
      </c>
      <c r="F127" s="62">
        <v>4</v>
      </c>
      <c r="G127" s="62">
        <v>4</v>
      </c>
      <c r="H127" s="62">
        <v>3</v>
      </c>
      <c r="I127" s="62">
        <v>2</v>
      </c>
      <c r="J127" s="62">
        <v>2</v>
      </c>
      <c r="K127" s="62">
        <v>18</v>
      </c>
      <c r="L127" s="14">
        <v>1</v>
      </c>
    </row>
    <row r="128" spans="1:12" ht="15">
      <c r="A128" s="62">
        <v>32943</v>
      </c>
      <c r="B128" s="62">
        <v>0</v>
      </c>
      <c r="C128" s="62">
        <v>22</v>
      </c>
      <c r="D128" s="62">
        <v>2</v>
      </c>
      <c r="E128" s="62">
        <v>3</v>
      </c>
      <c r="F128" s="62">
        <v>3</v>
      </c>
      <c r="G128" s="62">
        <v>2</v>
      </c>
      <c r="H128" s="62">
        <v>3</v>
      </c>
      <c r="I128" s="62">
        <v>4</v>
      </c>
      <c r="J128" s="62">
        <v>3</v>
      </c>
      <c r="K128" s="62">
        <v>20</v>
      </c>
      <c r="L128" s="14">
        <v>1</v>
      </c>
    </row>
    <row r="129" spans="1:12" ht="15">
      <c r="A129" s="62">
        <v>30915</v>
      </c>
      <c r="B129" s="62">
        <v>0</v>
      </c>
      <c r="C129" s="62">
        <v>22</v>
      </c>
      <c r="D129" s="62">
        <v>2</v>
      </c>
      <c r="E129" s="62">
        <v>3</v>
      </c>
      <c r="F129" s="62">
        <v>3</v>
      </c>
      <c r="G129" s="62">
        <v>4</v>
      </c>
      <c r="H129" s="62">
        <v>2</v>
      </c>
      <c r="I129" s="62">
        <v>3</v>
      </c>
      <c r="J129" s="62">
        <v>2</v>
      </c>
      <c r="K129" s="62">
        <v>19</v>
      </c>
      <c r="L129" s="14">
        <v>1</v>
      </c>
    </row>
    <row r="130" spans="1:12" ht="15">
      <c r="A130" s="62">
        <v>34956</v>
      </c>
      <c r="B130" s="62">
        <v>0</v>
      </c>
      <c r="C130" s="62">
        <v>22</v>
      </c>
      <c r="D130" s="62">
        <v>2</v>
      </c>
      <c r="E130" s="62">
        <v>4</v>
      </c>
      <c r="F130" s="62">
        <v>4</v>
      </c>
      <c r="G130" s="62">
        <v>3</v>
      </c>
      <c r="H130" s="62">
        <v>2</v>
      </c>
      <c r="I130" s="62">
        <v>4</v>
      </c>
      <c r="J130" s="62">
        <v>3</v>
      </c>
      <c r="K130" s="62">
        <v>22</v>
      </c>
      <c r="L130" s="14">
        <v>1</v>
      </c>
    </row>
    <row r="131" spans="1:12" ht="15">
      <c r="A131" s="62">
        <v>33402</v>
      </c>
      <c r="B131" s="62">
        <v>0</v>
      </c>
      <c r="C131" s="62">
        <v>22</v>
      </c>
      <c r="D131" s="62">
        <v>2</v>
      </c>
      <c r="E131" s="62">
        <v>4</v>
      </c>
      <c r="F131" s="62">
        <v>3</v>
      </c>
      <c r="G131" s="62">
        <v>3</v>
      </c>
      <c r="H131" s="62">
        <v>3</v>
      </c>
      <c r="I131" s="62">
        <v>4</v>
      </c>
      <c r="J131" s="62">
        <v>3</v>
      </c>
      <c r="K131" s="62">
        <v>22</v>
      </c>
      <c r="L131" s="14">
        <v>1</v>
      </c>
    </row>
    <row r="132" spans="1:12" ht="15">
      <c r="A132" s="62">
        <v>30552</v>
      </c>
      <c r="B132" s="62">
        <v>0</v>
      </c>
      <c r="C132" s="62">
        <v>22</v>
      </c>
      <c r="D132" s="62">
        <v>4</v>
      </c>
      <c r="E132" s="62">
        <v>3</v>
      </c>
      <c r="F132" s="62">
        <v>4</v>
      </c>
      <c r="G132" s="62">
        <v>3</v>
      </c>
      <c r="H132" s="62">
        <v>4</v>
      </c>
      <c r="I132" s="62">
        <v>3</v>
      </c>
      <c r="J132" s="62">
        <v>3</v>
      </c>
      <c r="K132" s="62">
        <v>24</v>
      </c>
      <c r="L132" s="14">
        <v>1</v>
      </c>
    </row>
    <row r="133" spans="1:12" ht="15">
      <c r="A133" s="62">
        <v>31839</v>
      </c>
      <c r="B133" s="62">
        <v>0</v>
      </c>
      <c r="C133" s="62">
        <v>22</v>
      </c>
      <c r="D133" s="62">
        <v>2</v>
      </c>
      <c r="E133" s="62">
        <v>4</v>
      </c>
      <c r="F133" s="62">
        <v>4</v>
      </c>
      <c r="G133" s="62">
        <v>4</v>
      </c>
      <c r="H133" s="62">
        <v>3</v>
      </c>
      <c r="I133" s="62">
        <v>4</v>
      </c>
      <c r="J133" s="62">
        <v>3</v>
      </c>
      <c r="K133" s="62">
        <v>24</v>
      </c>
      <c r="L133" s="14">
        <v>1</v>
      </c>
    </row>
    <row r="134" spans="1:12" ht="15">
      <c r="A134" s="62">
        <v>34338</v>
      </c>
      <c r="B134" s="62">
        <v>0</v>
      </c>
      <c r="C134" s="62">
        <v>22</v>
      </c>
      <c r="D134" s="62">
        <v>3</v>
      </c>
      <c r="E134" s="62">
        <v>4</v>
      </c>
      <c r="F134" s="62">
        <v>3</v>
      </c>
      <c r="G134" s="62">
        <v>3</v>
      </c>
      <c r="H134" s="62">
        <v>3</v>
      </c>
      <c r="I134" s="62">
        <v>2</v>
      </c>
      <c r="J134" s="62">
        <v>3</v>
      </c>
      <c r="K134" s="62">
        <v>21</v>
      </c>
      <c r="L134" s="14">
        <v>0</v>
      </c>
    </row>
    <row r="135" spans="1:12" ht="15">
      <c r="A135" s="62">
        <v>30767</v>
      </c>
      <c r="B135" s="62">
        <v>0</v>
      </c>
      <c r="C135" s="62">
        <v>22</v>
      </c>
      <c r="D135" s="62">
        <v>3</v>
      </c>
      <c r="E135" s="62">
        <v>2</v>
      </c>
      <c r="F135" s="62">
        <v>4</v>
      </c>
      <c r="G135" s="62">
        <v>2</v>
      </c>
      <c r="H135" s="62">
        <v>4</v>
      </c>
      <c r="I135" s="62">
        <v>3</v>
      </c>
      <c r="J135" s="62">
        <v>4</v>
      </c>
      <c r="K135" s="62">
        <v>22</v>
      </c>
      <c r="L135" s="14">
        <v>1</v>
      </c>
    </row>
    <row r="136" spans="1:12" ht="15">
      <c r="A136" s="62">
        <v>31471</v>
      </c>
      <c r="B136" s="62">
        <v>0</v>
      </c>
      <c r="C136" s="62">
        <v>22</v>
      </c>
      <c r="D136" s="62">
        <v>3</v>
      </c>
      <c r="E136" s="62">
        <v>2</v>
      </c>
      <c r="F136" s="62">
        <v>4</v>
      </c>
      <c r="G136" s="62">
        <v>3</v>
      </c>
      <c r="H136" s="62">
        <v>3</v>
      </c>
      <c r="I136" s="62">
        <v>2</v>
      </c>
      <c r="J136" s="62">
        <v>4</v>
      </c>
      <c r="K136" s="62">
        <v>21</v>
      </c>
      <c r="L136" s="14">
        <v>1</v>
      </c>
    </row>
    <row r="137" spans="1:12" ht="15">
      <c r="A137" s="62">
        <v>32339</v>
      </c>
      <c r="B137" s="62">
        <v>1</v>
      </c>
      <c r="C137" s="62">
        <v>22</v>
      </c>
      <c r="D137" s="62">
        <v>4</v>
      </c>
      <c r="E137" s="62">
        <v>3</v>
      </c>
      <c r="F137" s="62">
        <v>3</v>
      </c>
      <c r="G137" s="62">
        <v>4</v>
      </c>
      <c r="H137" s="62">
        <v>4</v>
      </c>
      <c r="I137" s="62">
        <v>3</v>
      </c>
      <c r="J137" s="62">
        <v>2</v>
      </c>
      <c r="K137" s="62">
        <v>23</v>
      </c>
      <c r="L137" s="14">
        <v>1</v>
      </c>
    </row>
    <row r="138" spans="1:12" ht="15">
      <c r="A138" s="62">
        <v>31436</v>
      </c>
      <c r="B138" s="62">
        <v>0</v>
      </c>
      <c r="C138" s="62">
        <v>22</v>
      </c>
      <c r="D138" s="62">
        <v>2</v>
      </c>
      <c r="E138" s="62">
        <v>3</v>
      </c>
      <c r="F138" s="62">
        <v>3</v>
      </c>
      <c r="G138" s="62">
        <v>2</v>
      </c>
      <c r="H138" s="62">
        <v>3</v>
      </c>
      <c r="I138" s="62">
        <v>4</v>
      </c>
      <c r="J138" s="62">
        <v>3</v>
      </c>
      <c r="K138" s="62">
        <v>20</v>
      </c>
      <c r="L138" s="14">
        <v>1</v>
      </c>
    </row>
    <row r="139" spans="1:12" ht="15">
      <c r="A139" s="62">
        <v>34813</v>
      </c>
      <c r="B139" s="62">
        <v>0</v>
      </c>
      <c r="C139" s="62">
        <v>22</v>
      </c>
      <c r="D139" s="62">
        <v>4</v>
      </c>
      <c r="E139" s="62">
        <v>3</v>
      </c>
      <c r="F139" s="62">
        <v>3</v>
      </c>
      <c r="G139" s="62">
        <v>4</v>
      </c>
      <c r="H139" s="62">
        <v>3</v>
      </c>
      <c r="I139" s="62">
        <v>4</v>
      </c>
      <c r="J139" s="62">
        <v>2</v>
      </c>
      <c r="K139" s="62">
        <v>23</v>
      </c>
      <c r="L139" s="14">
        <v>1</v>
      </c>
    </row>
    <row r="140" spans="1:12" ht="15">
      <c r="A140" s="62">
        <v>30656</v>
      </c>
      <c r="B140" s="62">
        <v>0</v>
      </c>
      <c r="C140" s="62">
        <v>22</v>
      </c>
      <c r="D140" s="62">
        <v>3</v>
      </c>
      <c r="E140" s="62">
        <v>3</v>
      </c>
      <c r="F140" s="62">
        <v>3</v>
      </c>
      <c r="G140" s="62">
        <v>4</v>
      </c>
      <c r="H140" s="62">
        <v>3</v>
      </c>
      <c r="I140" s="62">
        <v>2</v>
      </c>
      <c r="J140" s="62">
        <v>2</v>
      </c>
      <c r="K140" s="62">
        <v>20</v>
      </c>
      <c r="L140" s="14">
        <v>1</v>
      </c>
    </row>
    <row r="141" spans="1:12" ht="15">
      <c r="A141" s="62">
        <v>30717</v>
      </c>
      <c r="B141" s="62">
        <v>1</v>
      </c>
      <c r="C141" s="62">
        <v>22</v>
      </c>
      <c r="D141" s="62">
        <v>2</v>
      </c>
      <c r="E141" s="62">
        <v>3</v>
      </c>
      <c r="F141" s="62">
        <v>4</v>
      </c>
      <c r="G141" s="62">
        <v>3</v>
      </c>
      <c r="H141" s="62">
        <v>2</v>
      </c>
      <c r="I141" s="62">
        <v>3</v>
      </c>
      <c r="J141" s="62">
        <v>4</v>
      </c>
      <c r="K141" s="62">
        <v>21</v>
      </c>
      <c r="L141" s="14">
        <v>1</v>
      </c>
    </row>
    <row r="142" spans="1:12" ht="15">
      <c r="A142" s="62">
        <v>30647</v>
      </c>
      <c r="B142" s="62">
        <v>0</v>
      </c>
      <c r="C142" s="62">
        <v>22</v>
      </c>
      <c r="D142" s="62">
        <v>4</v>
      </c>
      <c r="E142" s="62">
        <v>2</v>
      </c>
      <c r="F142" s="62">
        <v>3</v>
      </c>
      <c r="G142" s="62">
        <v>4</v>
      </c>
      <c r="H142" s="62">
        <v>4</v>
      </c>
      <c r="I142" s="62">
        <v>2</v>
      </c>
      <c r="J142" s="62">
        <v>4</v>
      </c>
      <c r="K142" s="62">
        <v>23</v>
      </c>
      <c r="L142" s="14">
        <v>1</v>
      </c>
    </row>
    <row r="143" spans="1:12" ht="15">
      <c r="A143" s="62">
        <v>30210</v>
      </c>
      <c r="B143" s="62">
        <v>0</v>
      </c>
      <c r="C143" s="62">
        <v>22</v>
      </c>
      <c r="D143" s="62">
        <v>3</v>
      </c>
      <c r="E143" s="62">
        <v>2</v>
      </c>
      <c r="F143" s="62">
        <v>4</v>
      </c>
      <c r="G143" s="62">
        <v>3</v>
      </c>
      <c r="H143" s="62">
        <v>3</v>
      </c>
      <c r="I143" s="62">
        <v>3</v>
      </c>
      <c r="J143" s="62">
        <v>4</v>
      </c>
      <c r="K143" s="62">
        <v>22</v>
      </c>
      <c r="L143" s="14">
        <v>1</v>
      </c>
    </row>
    <row r="144" spans="1:12" ht="15">
      <c r="A144" s="62">
        <v>31197</v>
      </c>
      <c r="B144" s="62">
        <v>0</v>
      </c>
      <c r="C144" s="62">
        <v>22</v>
      </c>
      <c r="D144" s="62">
        <v>1</v>
      </c>
      <c r="E144" s="62">
        <v>2</v>
      </c>
      <c r="F144" s="62">
        <v>3</v>
      </c>
      <c r="G144" s="62">
        <v>1</v>
      </c>
      <c r="H144" s="62">
        <v>3</v>
      </c>
      <c r="I144" s="62">
        <v>2</v>
      </c>
      <c r="J144" s="62">
        <v>2</v>
      </c>
      <c r="K144" s="62">
        <v>14</v>
      </c>
      <c r="L144" s="14">
        <v>1</v>
      </c>
    </row>
    <row r="145" spans="1:12" ht="15">
      <c r="A145" s="62">
        <v>33596</v>
      </c>
      <c r="B145" s="62">
        <v>0</v>
      </c>
      <c r="C145" s="62">
        <v>22</v>
      </c>
      <c r="D145" s="62">
        <v>3</v>
      </c>
      <c r="E145" s="62">
        <v>3</v>
      </c>
      <c r="F145" s="62">
        <v>4</v>
      </c>
      <c r="G145" s="62">
        <v>3</v>
      </c>
      <c r="H145" s="62">
        <v>3</v>
      </c>
      <c r="I145" s="62">
        <v>3</v>
      </c>
      <c r="J145" s="62">
        <v>3</v>
      </c>
      <c r="K145" s="62">
        <v>22</v>
      </c>
      <c r="L145" s="14">
        <v>0</v>
      </c>
    </row>
    <row r="146" spans="1:12" ht="15">
      <c r="A146" s="62">
        <v>30671</v>
      </c>
      <c r="B146" s="62">
        <v>0</v>
      </c>
      <c r="C146" s="62">
        <v>22</v>
      </c>
      <c r="D146" s="62">
        <v>3</v>
      </c>
      <c r="E146" s="62">
        <v>2</v>
      </c>
      <c r="F146" s="62">
        <v>3</v>
      </c>
      <c r="G146" s="62">
        <v>2</v>
      </c>
      <c r="H146" s="62">
        <v>3</v>
      </c>
      <c r="I146" s="62">
        <v>3</v>
      </c>
      <c r="J146" s="62">
        <v>3</v>
      </c>
      <c r="K146" s="62">
        <v>19</v>
      </c>
      <c r="L146" s="14">
        <v>1</v>
      </c>
    </row>
    <row r="147" spans="1:12" ht="15">
      <c r="A147" s="62">
        <v>33090</v>
      </c>
      <c r="B147" s="62">
        <v>0</v>
      </c>
      <c r="C147" s="62">
        <v>22</v>
      </c>
      <c r="D147" s="62">
        <v>3</v>
      </c>
      <c r="E147" s="62">
        <v>3</v>
      </c>
      <c r="F147" s="62">
        <v>3</v>
      </c>
      <c r="G147" s="62">
        <v>2</v>
      </c>
      <c r="H147" s="62">
        <v>3</v>
      </c>
      <c r="I147" s="62">
        <v>4</v>
      </c>
      <c r="J147" s="62">
        <v>2</v>
      </c>
      <c r="K147" s="62">
        <v>20</v>
      </c>
      <c r="L147" s="14">
        <v>1</v>
      </c>
    </row>
    <row r="148" spans="1:12" ht="15">
      <c r="A148" s="62">
        <v>33580</v>
      </c>
      <c r="B148" s="62">
        <v>0</v>
      </c>
      <c r="C148" s="62">
        <v>22</v>
      </c>
      <c r="D148" s="62">
        <v>3</v>
      </c>
      <c r="E148" s="62">
        <v>3</v>
      </c>
      <c r="F148" s="62">
        <v>3</v>
      </c>
      <c r="G148" s="62">
        <v>3</v>
      </c>
      <c r="H148" s="62">
        <v>3</v>
      </c>
      <c r="I148" s="62">
        <v>3</v>
      </c>
      <c r="J148" s="62">
        <v>3</v>
      </c>
      <c r="K148" s="62">
        <v>21</v>
      </c>
      <c r="L148" s="14">
        <v>1</v>
      </c>
    </row>
    <row r="149" spans="1:12" ht="15">
      <c r="A149" s="62">
        <v>30614</v>
      </c>
      <c r="B149" s="62">
        <v>0</v>
      </c>
      <c r="C149" s="62">
        <v>22</v>
      </c>
      <c r="D149" s="62">
        <v>3</v>
      </c>
      <c r="E149" s="62">
        <v>3</v>
      </c>
      <c r="F149" s="62">
        <v>3</v>
      </c>
      <c r="G149" s="62">
        <v>3</v>
      </c>
      <c r="H149" s="62">
        <v>3</v>
      </c>
      <c r="I149" s="62">
        <v>3</v>
      </c>
      <c r="J149" s="62">
        <v>3</v>
      </c>
      <c r="K149" s="62">
        <v>21</v>
      </c>
      <c r="L149" s="14">
        <v>1</v>
      </c>
    </row>
    <row r="150" spans="1:12" ht="15">
      <c r="A150" s="62">
        <v>30390</v>
      </c>
      <c r="B150" s="62">
        <v>0</v>
      </c>
      <c r="C150" s="62">
        <v>22</v>
      </c>
      <c r="D150" s="62">
        <v>3</v>
      </c>
      <c r="E150" s="62">
        <v>3</v>
      </c>
      <c r="F150" s="62">
        <v>3</v>
      </c>
      <c r="G150" s="62">
        <v>3</v>
      </c>
      <c r="H150" s="62">
        <v>3</v>
      </c>
      <c r="I150" s="62">
        <v>3</v>
      </c>
      <c r="J150" s="62">
        <v>3</v>
      </c>
      <c r="K150" s="62">
        <v>21</v>
      </c>
      <c r="L150" s="14">
        <v>1</v>
      </c>
    </row>
    <row r="151" spans="1:12" ht="15">
      <c r="A151" s="62">
        <v>30633</v>
      </c>
      <c r="B151" s="62">
        <v>1</v>
      </c>
      <c r="C151" s="62">
        <v>22</v>
      </c>
      <c r="D151" s="62">
        <v>3</v>
      </c>
      <c r="E151" s="62">
        <v>2</v>
      </c>
      <c r="F151" s="62">
        <v>3</v>
      </c>
      <c r="G151" s="62">
        <v>3</v>
      </c>
      <c r="H151" s="62">
        <v>3</v>
      </c>
      <c r="I151" s="62">
        <v>3</v>
      </c>
      <c r="J151" s="62">
        <v>2</v>
      </c>
      <c r="K151" s="62">
        <v>19</v>
      </c>
      <c r="L151" s="14">
        <v>1</v>
      </c>
    </row>
    <row r="152" spans="1:12" ht="15">
      <c r="A152" s="62">
        <v>32045</v>
      </c>
      <c r="B152" s="62">
        <v>0</v>
      </c>
      <c r="C152" s="62">
        <v>22</v>
      </c>
      <c r="D152" s="62">
        <v>2</v>
      </c>
      <c r="E152" s="62">
        <v>2</v>
      </c>
      <c r="F152" s="62">
        <v>4</v>
      </c>
      <c r="G152" s="62">
        <v>2</v>
      </c>
      <c r="H152" s="62">
        <v>3</v>
      </c>
      <c r="I152" s="62">
        <v>2</v>
      </c>
      <c r="J152" s="62">
        <v>3</v>
      </c>
      <c r="K152" s="62">
        <v>18</v>
      </c>
      <c r="L152" s="14">
        <v>1</v>
      </c>
    </row>
    <row r="153" spans="1:12" ht="15">
      <c r="A153" s="62">
        <v>30640</v>
      </c>
      <c r="B153" s="62">
        <v>0</v>
      </c>
      <c r="C153" s="62">
        <v>22</v>
      </c>
      <c r="D153" s="62">
        <v>3</v>
      </c>
      <c r="E153" s="62">
        <v>1</v>
      </c>
      <c r="F153" s="62">
        <v>3</v>
      </c>
      <c r="G153" s="62">
        <v>3</v>
      </c>
      <c r="H153" s="62">
        <v>3</v>
      </c>
      <c r="I153" s="62">
        <v>3</v>
      </c>
      <c r="J153" s="62">
        <v>3</v>
      </c>
      <c r="K153" s="62">
        <v>19</v>
      </c>
      <c r="L153" s="14">
        <v>1</v>
      </c>
    </row>
    <row r="154" spans="1:12" ht="15">
      <c r="A154" s="62">
        <v>31292</v>
      </c>
      <c r="B154" s="62">
        <v>1</v>
      </c>
      <c r="C154" s="62">
        <v>22</v>
      </c>
      <c r="D154" s="62">
        <v>3</v>
      </c>
      <c r="E154" s="62">
        <v>2</v>
      </c>
      <c r="F154" s="62">
        <v>3</v>
      </c>
      <c r="G154" s="62">
        <v>4</v>
      </c>
      <c r="H154" s="62">
        <v>3</v>
      </c>
      <c r="I154" s="62">
        <v>1</v>
      </c>
      <c r="J154" s="62">
        <v>2</v>
      </c>
      <c r="K154" s="62">
        <v>18</v>
      </c>
      <c r="L154" s="14">
        <v>1</v>
      </c>
    </row>
    <row r="155" spans="1:12" ht="15">
      <c r="A155" s="62">
        <v>33666</v>
      </c>
      <c r="B155" s="62">
        <v>0</v>
      </c>
      <c r="C155" s="62">
        <v>22</v>
      </c>
      <c r="D155" s="62">
        <v>2</v>
      </c>
      <c r="E155" s="62">
        <v>2</v>
      </c>
      <c r="F155" s="62">
        <v>3</v>
      </c>
      <c r="G155" s="62">
        <v>3</v>
      </c>
      <c r="H155" s="62">
        <v>2</v>
      </c>
      <c r="I155" s="62">
        <v>3</v>
      </c>
      <c r="J155" s="62">
        <v>3</v>
      </c>
      <c r="K155" s="62">
        <v>18</v>
      </c>
      <c r="L155" s="14">
        <v>1</v>
      </c>
    </row>
    <row r="156" spans="1:12" ht="15">
      <c r="A156" s="62">
        <v>31063</v>
      </c>
      <c r="B156" s="62">
        <v>0</v>
      </c>
      <c r="C156" s="62">
        <v>22</v>
      </c>
      <c r="D156" s="62">
        <v>2</v>
      </c>
      <c r="E156" s="62">
        <v>4</v>
      </c>
      <c r="F156" s="62">
        <v>4</v>
      </c>
      <c r="G156" s="62">
        <v>3</v>
      </c>
      <c r="H156" s="62">
        <v>2</v>
      </c>
      <c r="I156" s="62">
        <v>4</v>
      </c>
      <c r="J156" s="62">
        <v>4</v>
      </c>
      <c r="K156" s="62">
        <v>23</v>
      </c>
      <c r="L156" s="14">
        <v>1</v>
      </c>
    </row>
    <row r="157" spans="1:12" ht="15">
      <c r="A157" s="62">
        <v>31601</v>
      </c>
      <c r="B157" s="62">
        <v>0</v>
      </c>
      <c r="C157" s="62">
        <v>22</v>
      </c>
      <c r="D157" s="62">
        <v>3</v>
      </c>
      <c r="E157" s="62">
        <v>2</v>
      </c>
      <c r="F157" s="62">
        <v>2</v>
      </c>
      <c r="G157" s="62">
        <v>2</v>
      </c>
      <c r="H157" s="62">
        <v>3</v>
      </c>
      <c r="I157" s="62">
        <v>1</v>
      </c>
      <c r="J157" s="62">
        <v>2</v>
      </c>
      <c r="K157" s="62">
        <v>15</v>
      </c>
      <c r="L157" s="14">
        <v>1</v>
      </c>
    </row>
    <row r="158" spans="1:12" ht="15">
      <c r="A158" s="62">
        <v>34399</v>
      </c>
      <c r="B158" s="62">
        <v>0</v>
      </c>
      <c r="C158" s="62">
        <v>22</v>
      </c>
      <c r="D158" s="62">
        <v>3</v>
      </c>
      <c r="E158" s="62">
        <v>3</v>
      </c>
      <c r="F158" s="62">
        <v>3</v>
      </c>
      <c r="G158" s="62">
        <v>3</v>
      </c>
      <c r="H158" s="62">
        <v>3</v>
      </c>
      <c r="I158" s="62">
        <v>3</v>
      </c>
      <c r="J158" s="62">
        <v>4</v>
      </c>
      <c r="K158" s="62">
        <v>22</v>
      </c>
      <c r="L158" s="14">
        <v>1</v>
      </c>
    </row>
    <row r="159" spans="1:12" ht="15">
      <c r="A159" s="62">
        <v>31680</v>
      </c>
      <c r="B159" s="62">
        <v>0</v>
      </c>
      <c r="C159" s="62">
        <v>22</v>
      </c>
      <c r="D159" s="62">
        <v>2</v>
      </c>
      <c r="E159" s="62">
        <v>3</v>
      </c>
      <c r="F159" s="62">
        <v>3</v>
      </c>
      <c r="G159" s="62">
        <v>2</v>
      </c>
      <c r="H159" s="62">
        <v>2</v>
      </c>
      <c r="I159" s="62">
        <v>3</v>
      </c>
      <c r="J159" s="62">
        <v>3</v>
      </c>
      <c r="K159" s="62">
        <v>18</v>
      </c>
      <c r="L159" s="14">
        <v>1</v>
      </c>
    </row>
    <row r="160" spans="1:12" ht="15">
      <c r="A160" s="62">
        <v>33652</v>
      </c>
      <c r="B160" s="62">
        <v>1</v>
      </c>
      <c r="C160" s="62">
        <v>22</v>
      </c>
      <c r="D160" s="62">
        <v>2</v>
      </c>
      <c r="E160" s="62">
        <v>3</v>
      </c>
      <c r="F160" s="62">
        <v>3</v>
      </c>
      <c r="G160" s="62">
        <v>2</v>
      </c>
      <c r="H160" s="62">
        <v>2</v>
      </c>
      <c r="I160" s="62">
        <v>4</v>
      </c>
      <c r="J160" s="62">
        <v>2</v>
      </c>
      <c r="K160" s="62">
        <v>18</v>
      </c>
      <c r="L160" s="14">
        <v>1</v>
      </c>
    </row>
    <row r="161" spans="1:12" ht="15">
      <c r="A161" s="62">
        <v>30700</v>
      </c>
      <c r="B161" s="62">
        <v>0</v>
      </c>
      <c r="C161" s="62">
        <v>22</v>
      </c>
      <c r="D161" s="62">
        <v>3</v>
      </c>
      <c r="E161" s="62">
        <v>4</v>
      </c>
      <c r="F161" s="62">
        <v>4</v>
      </c>
      <c r="G161" s="62">
        <v>3</v>
      </c>
      <c r="H161" s="62">
        <v>3</v>
      </c>
      <c r="I161" s="62">
        <v>3</v>
      </c>
      <c r="J161" s="62">
        <v>4</v>
      </c>
      <c r="K161" s="62">
        <v>24</v>
      </c>
      <c r="L161" s="14">
        <v>0</v>
      </c>
    </row>
    <row r="162" spans="1:12" ht="15">
      <c r="A162" s="62">
        <v>30884</v>
      </c>
      <c r="B162" s="62">
        <v>1</v>
      </c>
      <c r="C162" s="62">
        <v>22</v>
      </c>
      <c r="D162" s="62">
        <v>2</v>
      </c>
      <c r="E162" s="62">
        <v>2</v>
      </c>
      <c r="F162" s="62">
        <v>3</v>
      </c>
      <c r="G162" s="62">
        <v>3</v>
      </c>
      <c r="H162" s="62">
        <v>3</v>
      </c>
      <c r="I162" s="62">
        <v>3</v>
      </c>
      <c r="J162" s="62">
        <v>2</v>
      </c>
      <c r="K162" s="62">
        <v>18</v>
      </c>
      <c r="L162" s="14">
        <v>1</v>
      </c>
    </row>
    <row r="163" spans="1:12" ht="15">
      <c r="A163" s="62">
        <v>30852</v>
      </c>
      <c r="B163" s="62">
        <v>0</v>
      </c>
      <c r="C163" s="62">
        <v>22</v>
      </c>
      <c r="D163" s="62">
        <v>4</v>
      </c>
      <c r="E163" s="62">
        <v>4</v>
      </c>
      <c r="F163" s="62">
        <v>4</v>
      </c>
      <c r="G163" s="62">
        <v>4</v>
      </c>
      <c r="H163" s="62">
        <v>4</v>
      </c>
      <c r="I163" s="62">
        <v>4</v>
      </c>
      <c r="J163" s="62">
        <v>2</v>
      </c>
      <c r="K163" s="62">
        <v>26</v>
      </c>
      <c r="L163" s="14">
        <v>0</v>
      </c>
    </row>
    <row r="164" spans="1:12" ht="15">
      <c r="A164" s="62">
        <v>31306</v>
      </c>
      <c r="B164" s="62">
        <v>1</v>
      </c>
      <c r="C164" s="62">
        <v>22</v>
      </c>
      <c r="D164" s="62">
        <v>3</v>
      </c>
      <c r="E164" s="62">
        <v>3</v>
      </c>
      <c r="F164" s="62">
        <v>4</v>
      </c>
      <c r="G164" s="62">
        <v>4</v>
      </c>
      <c r="H164" s="62">
        <v>3</v>
      </c>
      <c r="I164" s="62">
        <v>4</v>
      </c>
      <c r="J164" s="62">
        <v>4</v>
      </c>
      <c r="K164" s="62">
        <v>25</v>
      </c>
      <c r="L164" s="14">
        <v>1</v>
      </c>
    </row>
    <row r="165" spans="1:12" ht="15">
      <c r="A165" s="62">
        <v>31797</v>
      </c>
      <c r="B165" s="62">
        <v>1</v>
      </c>
      <c r="C165" s="62">
        <v>22</v>
      </c>
      <c r="D165" s="62">
        <v>3</v>
      </c>
      <c r="E165" s="62">
        <v>3</v>
      </c>
      <c r="F165" s="62">
        <v>4</v>
      </c>
      <c r="G165" s="62">
        <v>3</v>
      </c>
      <c r="H165" s="62">
        <v>4</v>
      </c>
      <c r="I165" s="62">
        <v>4</v>
      </c>
      <c r="J165" s="62">
        <v>4</v>
      </c>
      <c r="K165" s="62">
        <v>25</v>
      </c>
      <c r="L165" s="14">
        <v>1</v>
      </c>
    </row>
    <row r="166" spans="1:12" ht="15">
      <c r="A166" s="62">
        <v>34244</v>
      </c>
      <c r="B166" s="62">
        <v>1</v>
      </c>
      <c r="C166" s="62">
        <v>22</v>
      </c>
      <c r="D166" s="62">
        <v>1</v>
      </c>
      <c r="E166" s="62">
        <v>2</v>
      </c>
      <c r="F166" s="62">
        <v>3</v>
      </c>
      <c r="G166" s="62">
        <v>2</v>
      </c>
      <c r="H166" s="62">
        <v>3</v>
      </c>
      <c r="I166" s="62">
        <v>2</v>
      </c>
      <c r="J166" s="62">
        <v>3</v>
      </c>
      <c r="K166" s="62">
        <v>16</v>
      </c>
      <c r="L166" s="14">
        <v>1</v>
      </c>
    </row>
    <row r="167" spans="1:12" ht="15">
      <c r="A167" s="62">
        <v>30372</v>
      </c>
      <c r="B167" s="62">
        <v>1</v>
      </c>
      <c r="C167" s="62">
        <v>22</v>
      </c>
      <c r="D167" s="62">
        <v>3</v>
      </c>
      <c r="E167" s="62">
        <v>3</v>
      </c>
      <c r="F167" s="62">
        <v>4</v>
      </c>
      <c r="G167" s="62">
        <v>3</v>
      </c>
      <c r="H167" s="62">
        <v>4</v>
      </c>
      <c r="I167" s="62">
        <v>3</v>
      </c>
      <c r="J167" s="62">
        <v>3</v>
      </c>
      <c r="K167" s="62">
        <v>23</v>
      </c>
      <c r="L167" s="14">
        <v>1</v>
      </c>
    </row>
    <row r="168" spans="1:12" ht="15">
      <c r="A168" s="62">
        <v>35477</v>
      </c>
      <c r="B168" s="62">
        <v>0</v>
      </c>
      <c r="C168" s="62">
        <v>22</v>
      </c>
      <c r="D168" s="62">
        <v>3</v>
      </c>
      <c r="E168" s="62">
        <v>3</v>
      </c>
      <c r="F168" s="62">
        <v>4</v>
      </c>
      <c r="G168" s="62">
        <v>3</v>
      </c>
      <c r="H168" s="62">
        <v>3</v>
      </c>
      <c r="I168" s="62">
        <v>3</v>
      </c>
      <c r="J168" s="62">
        <v>4</v>
      </c>
      <c r="K168" s="62">
        <v>23</v>
      </c>
      <c r="L168" s="14">
        <v>1</v>
      </c>
    </row>
    <row r="169" spans="1:12" ht="15">
      <c r="A169" s="62">
        <v>34301</v>
      </c>
      <c r="B169" s="62">
        <v>0</v>
      </c>
      <c r="C169" s="62">
        <v>22</v>
      </c>
      <c r="D169" s="62">
        <v>3</v>
      </c>
      <c r="E169" s="62">
        <v>4</v>
      </c>
      <c r="F169" s="62">
        <v>4</v>
      </c>
      <c r="G169" s="62">
        <v>4</v>
      </c>
      <c r="H169" s="62">
        <v>4</v>
      </c>
      <c r="I169" s="62">
        <v>2</v>
      </c>
      <c r="J169" s="62">
        <v>4</v>
      </c>
      <c r="K169" s="62">
        <v>25</v>
      </c>
      <c r="L169" s="14">
        <v>1</v>
      </c>
    </row>
    <row r="170" spans="1:12" ht="15">
      <c r="A170" s="62">
        <v>34143</v>
      </c>
      <c r="B170" s="62">
        <v>0</v>
      </c>
      <c r="C170" s="62">
        <v>22</v>
      </c>
      <c r="D170" s="62">
        <v>3</v>
      </c>
      <c r="E170" s="62">
        <v>4</v>
      </c>
      <c r="F170" s="62">
        <v>4</v>
      </c>
      <c r="G170" s="62">
        <v>4</v>
      </c>
      <c r="H170" s="62">
        <v>4</v>
      </c>
      <c r="I170" s="62">
        <v>4</v>
      </c>
      <c r="J170" s="62">
        <v>3</v>
      </c>
      <c r="K170" s="62">
        <v>26</v>
      </c>
      <c r="L170" s="14">
        <v>0</v>
      </c>
    </row>
    <row r="171" spans="1:12" ht="15">
      <c r="A171" s="62">
        <v>31574</v>
      </c>
      <c r="B171" s="62">
        <v>0</v>
      </c>
      <c r="C171" s="62">
        <v>22</v>
      </c>
      <c r="D171" s="62">
        <v>4</v>
      </c>
      <c r="E171" s="62">
        <v>3</v>
      </c>
      <c r="F171" s="62">
        <v>4</v>
      </c>
      <c r="G171" s="62">
        <v>4</v>
      </c>
      <c r="H171" s="62">
        <v>4</v>
      </c>
      <c r="I171" s="62">
        <v>3</v>
      </c>
      <c r="J171" s="62">
        <v>4</v>
      </c>
      <c r="K171" s="62">
        <v>26</v>
      </c>
      <c r="L171" s="14">
        <v>1</v>
      </c>
    </row>
    <row r="172" spans="1:12" ht="15">
      <c r="A172" s="62">
        <v>31023</v>
      </c>
      <c r="B172" s="62">
        <v>0</v>
      </c>
      <c r="C172" s="62">
        <v>22</v>
      </c>
      <c r="D172" s="62">
        <v>4</v>
      </c>
      <c r="E172" s="62">
        <v>3</v>
      </c>
      <c r="F172" s="62">
        <v>4</v>
      </c>
      <c r="G172" s="62">
        <v>3</v>
      </c>
      <c r="H172" s="62">
        <v>4</v>
      </c>
      <c r="I172" s="62">
        <v>4</v>
      </c>
      <c r="J172" s="62">
        <v>4</v>
      </c>
      <c r="K172" s="62">
        <v>26</v>
      </c>
      <c r="L172" s="14">
        <v>1</v>
      </c>
    </row>
    <row r="173" spans="1:12" ht="15">
      <c r="A173" s="62">
        <v>31656</v>
      </c>
      <c r="B173" s="62">
        <v>0</v>
      </c>
      <c r="C173" s="62">
        <v>22</v>
      </c>
      <c r="D173" s="62">
        <v>4</v>
      </c>
      <c r="E173" s="62">
        <v>3</v>
      </c>
      <c r="F173" s="62">
        <v>4</v>
      </c>
      <c r="G173" s="62">
        <v>4</v>
      </c>
      <c r="H173" s="62">
        <v>4</v>
      </c>
      <c r="I173" s="62">
        <v>4</v>
      </c>
      <c r="J173" s="62">
        <v>4</v>
      </c>
      <c r="K173" s="62">
        <v>27</v>
      </c>
      <c r="L173" s="14">
        <v>0</v>
      </c>
    </row>
    <row r="174" spans="1:12" ht="15">
      <c r="A174" s="62">
        <v>33268</v>
      </c>
      <c r="B174" s="62">
        <v>0</v>
      </c>
      <c r="C174" s="62">
        <v>22</v>
      </c>
      <c r="D174" s="62">
        <v>4</v>
      </c>
      <c r="E174" s="62">
        <v>3</v>
      </c>
      <c r="F174" s="62">
        <v>4</v>
      </c>
      <c r="G174" s="62">
        <v>4</v>
      </c>
      <c r="H174" s="62">
        <v>4</v>
      </c>
      <c r="I174" s="62">
        <v>4</v>
      </c>
      <c r="J174" s="62">
        <v>4</v>
      </c>
      <c r="K174" s="62">
        <v>27</v>
      </c>
      <c r="L174" s="14">
        <v>1</v>
      </c>
    </row>
    <row r="175" spans="1:12" ht="15">
      <c r="A175" s="62">
        <v>31483</v>
      </c>
      <c r="B175" s="62">
        <v>0</v>
      </c>
      <c r="C175" s="62">
        <v>22</v>
      </c>
      <c r="D175" s="62">
        <v>4</v>
      </c>
      <c r="E175" s="62">
        <v>4</v>
      </c>
      <c r="F175" s="62">
        <v>3</v>
      </c>
      <c r="G175" s="62">
        <v>4</v>
      </c>
      <c r="H175" s="62">
        <v>4</v>
      </c>
      <c r="I175" s="62">
        <v>4</v>
      </c>
      <c r="J175" s="62">
        <v>4</v>
      </c>
      <c r="K175" s="62">
        <v>27</v>
      </c>
      <c r="L175" s="14">
        <v>1</v>
      </c>
    </row>
    <row r="176" spans="1:12" ht="15">
      <c r="A176" s="62">
        <v>30576</v>
      </c>
      <c r="B176" s="62">
        <v>1</v>
      </c>
      <c r="C176" s="62">
        <v>22</v>
      </c>
      <c r="D176" s="62">
        <v>2</v>
      </c>
      <c r="E176" s="62">
        <v>1</v>
      </c>
      <c r="F176" s="62">
        <v>2</v>
      </c>
      <c r="G176" s="62">
        <v>1</v>
      </c>
      <c r="H176" s="62">
        <v>2</v>
      </c>
      <c r="I176" s="62">
        <v>1</v>
      </c>
      <c r="J176" s="62">
        <v>2</v>
      </c>
      <c r="K176" s="62">
        <v>11</v>
      </c>
      <c r="L176" s="14">
        <v>1</v>
      </c>
    </row>
    <row r="177" spans="1:12" ht="15">
      <c r="A177" s="62">
        <v>32981</v>
      </c>
      <c r="B177" s="62">
        <v>0</v>
      </c>
      <c r="C177" s="62">
        <v>22</v>
      </c>
      <c r="D177" s="62">
        <v>2</v>
      </c>
      <c r="E177" s="62">
        <v>2</v>
      </c>
      <c r="F177" s="62">
        <v>3</v>
      </c>
      <c r="G177" s="62">
        <v>2</v>
      </c>
      <c r="H177" s="62">
        <v>2</v>
      </c>
      <c r="I177" s="62">
        <v>1</v>
      </c>
      <c r="J177" s="62">
        <v>1</v>
      </c>
      <c r="K177" s="62">
        <v>13</v>
      </c>
      <c r="L177" s="14">
        <v>0</v>
      </c>
    </row>
    <row r="178" spans="1:12" ht="15">
      <c r="A178" s="62">
        <v>33595</v>
      </c>
      <c r="B178" s="62">
        <v>0</v>
      </c>
      <c r="C178" s="62">
        <v>22</v>
      </c>
      <c r="D178" s="62">
        <v>4</v>
      </c>
      <c r="E178" s="62">
        <v>4</v>
      </c>
      <c r="F178" s="62">
        <v>4</v>
      </c>
      <c r="G178" s="62">
        <v>4</v>
      </c>
      <c r="H178" s="62">
        <v>4</v>
      </c>
      <c r="I178" s="62">
        <v>4</v>
      </c>
      <c r="J178" s="62">
        <v>4</v>
      </c>
      <c r="K178" s="62">
        <v>28</v>
      </c>
      <c r="L178" s="14">
        <v>1</v>
      </c>
    </row>
    <row r="179" spans="1:12" ht="15">
      <c r="A179" s="62">
        <v>35171</v>
      </c>
      <c r="B179" s="62">
        <v>1</v>
      </c>
      <c r="C179" s="62">
        <v>22</v>
      </c>
      <c r="D179" s="62">
        <v>2</v>
      </c>
      <c r="E179" s="62">
        <v>1</v>
      </c>
      <c r="F179" s="62">
        <v>2</v>
      </c>
      <c r="G179" s="62">
        <v>2</v>
      </c>
      <c r="H179" s="62">
        <v>3</v>
      </c>
      <c r="I179" s="62">
        <v>1</v>
      </c>
      <c r="J179" s="62">
        <v>2</v>
      </c>
      <c r="K179" s="62">
        <v>13</v>
      </c>
      <c r="L179" s="14">
        <v>0</v>
      </c>
    </row>
    <row r="180" spans="1:12" ht="15">
      <c r="A180" s="62">
        <v>31644</v>
      </c>
      <c r="B180" s="62">
        <v>0</v>
      </c>
      <c r="C180" s="62">
        <v>21</v>
      </c>
      <c r="D180" s="62">
        <v>3</v>
      </c>
      <c r="E180" s="62">
        <v>4</v>
      </c>
      <c r="F180" s="62">
        <v>4</v>
      </c>
      <c r="G180" s="62">
        <v>4</v>
      </c>
      <c r="H180" s="62">
        <v>4</v>
      </c>
      <c r="I180" s="62">
        <v>4</v>
      </c>
      <c r="J180" s="62">
        <v>3</v>
      </c>
      <c r="K180" s="62">
        <v>26</v>
      </c>
      <c r="L180" s="14">
        <v>0</v>
      </c>
    </row>
    <row r="181" spans="1:12" ht="15">
      <c r="A181" s="62">
        <v>32483</v>
      </c>
      <c r="B181" s="62">
        <v>1</v>
      </c>
      <c r="C181" s="62">
        <v>21</v>
      </c>
      <c r="D181" s="62">
        <v>3</v>
      </c>
      <c r="E181" s="62">
        <v>2</v>
      </c>
      <c r="F181" s="62">
        <v>2</v>
      </c>
      <c r="G181" s="62">
        <v>4</v>
      </c>
      <c r="H181" s="62">
        <v>2</v>
      </c>
      <c r="I181" s="62">
        <v>4</v>
      </c>
      <c r="J181" s="62">
        <v>2</v>
      </c>
      <c r="K181" s="62">
        <v>19</v>
      </c>
      <c r="L181" s="14">
        <v>1</v>
      </c>
    </row>
    <row r="182" spans="1:12" ht="15">
      <c r="A182" s="62">
        <v>31369</v>
      </c>
      <c r="B182" s="62">
        <v>0</v>
      </c>
      <c r="C182" s="62">
        <v>21</v>
      </c>
      <c r="D182" s="62">
        <v>4</v>
      </c>
      <c r="E182" s="62">
        <v>3</v>
      </c>
      <c r="F182" s="62">
        <v>2</v>
      </c>
      <c r="G182" s="62">
        <v>4</v>
      </c>
      <c r="H182" s="62">
        <v>3</v>
      </c>
      <c r="I182" s="62">
        <v>2</v>
      </c>
      <c r="J182" s="62">
        <v>2</v>
      </c>
      <c r="K182" s="62">
        <v>20</v>
      </c>
      <c r="L182" s="14">
        <v>1</v>
      </c>
    </row>
    <row r="183" spans="1:12" ht="15">
      <c r="A183" s="62">
        <v>31711</v>
      </c>
      <c r="B183" s="62">
        <v>0</v>
      </c>
      <c r="C183" s="62">
        <v>21</v>
      </c>
      <c r="D183" s="62">
        <v>2</v>
      </c>
      <c r="E183" s="62">
        <v>3</v>
      </c>
      <c r="F183" s="62">
        <v>4</v>
      </c>
      <c r="G183" s="62">
        <v>4</v>
      </c>
      <c r="H183" s="62">
        <v>2</v>
      </c>
      <c r="I183" s="62">
        <v>3</v>
      </c>
      <c r="J183" s="62">
        <v>4</v>
      </c>
      <c r="K183" s="62">
        <v>22</v>
      </c>
      <c r="L183" s="14">
        <v>1</v>
      </c>
    </row>
    <row r="184" spans="1:12" ht="15">
      <c r="A184" s="62">
        <v>30175</v>
      </c>
      <c r="B184" s="62">
        <v>0</v>
      </c>
      <c r="C184" s="62">
        <v>21</v>
      </c>
      <c r="D184" s="62">
        <v>4</v>
      </c>
      <c r="E184" s="62">
        <v>2</v>
      </c>
      <c r="F184" s="62">
        <v>4</v>
      </c>
      <c r="G184" s="62">
        <v>3</v>
      </c>
      <c r="H184" s="62">
        <v>4</v>
      </c>
      <c r="I184" s="62">
        <v>4</v>
      </c>
      <c r="J184" s="62">
        <v>3</v>
      </c>
      <c r="K184" s="62">
        <v>24</v>
      </c>
      <c r="L184" s="14">
        <v>1</v>
      </c>
    </row>
    <row r="185" spans="1:12" ht="15">
      <c r="A185" s="62">
        <v>34556</v>
      </c>
      <c r="B185" s="62">
        <v>0</v>
      </c>
      <c r="C185" s="62">
        <v>21</v>
      </c>
      <c r="D185" s="62">
        <v>1</v>
      </c>
      <c r="E185" s="62">
        <v>3</v>
      </c>
      <c r="F185" s="62">
        <v>3</v>
      </c>
      <c r="G185" s="62">
        <v>1</v>
      </c>
      <c r="H185" s="62">
        <v>2</v>
      </c>
      <c r="I185" s="62">
        <v>1</v>
      </c>
      <c r="J185" s="62">
        <v>4</v>
      </c>
      <c r="K185" s="62">
        <v>15</v>
      </c>
      <c r="L185" s="14">
        <v>1</v>
      </c>
    </row>
    <row r="186" spans="1:12" ht="15">
      <c r="A186" s="62">
        <v>30652</v>
      </c>
      <c r="B186" s="62">
        <v>0</v>
      </c>
      <c r="C186" s="62">
        <v>21</v>
      </c>
      <c r="D186" s="62">
        <v>3</v>
      </c>
      <c r="E186" s="62">
        <v>2</v>
      </c>
      <c r="F186" s="62">
        <v>3</v>
      </c>
      <c r="G186" s="62">
        <v>3</v>
      </c>
      <c r="H186" s="62">
        <v>4</v>
      </c>
      <c r="I186" s="62">
        <v>2</v>
      </c>
      <c r="J186" s="62">
        <v>2</v>
      </c>
      <c r="K186" s="62">
        <v>19</v>
      </c>
      <c r="L186" s="14">
        <v>1</v>
      </c>
    </row>
    <row r="187" spans="1:12" ht="15">
      <c r="A187" s="62">
        <v>34714</v>
      </c>
      <c r="B187" s="62">
        <v>0</v>
      </c>
      <c r="C187" s="62">
        <v>21</v>
      </c>
      <c r="D187" s="62">
        <v>3</v>
      </c>
      <c r="E187" s="62">
        <v>2</v>
      </c>
      <c r="F187" s="62">
        <v>2</v>
      </c>
      <c r="G187" s="62">
        <v>2</v>
      </c>
      <c r="H187" s="62">
        <v>2</v>
      </c>
      <c r="I187" s="62">
        <v>2</v>
      </c>
      <c r="J187" s="62">
        <v>3</v>
      </c>
      <c r="K187" s="62">
        <v>16</v>
      </c>
      <c r="L187" s="14">
        <v>1</v>
      </c>
    </row>
    <row r="188" spans="1:12" ht="15">
      <c r="A188" s="62">
        <v>35476</v>
      </c>
      <c r="B188" s="62">
        <v>0</v>
      </c>
      <c r="C188" s="62">
        <v>21</v>
      </c>
      <c r="D188" s="62">
        <v>3</v>
      </c>
      <c r="E188" s="62">
        <v>2</v>
      </c>
      <c r="F188" s="62">
        <v>2</v>
      </c>
      <c r="G188" s="62">
        <v>3</v>
      </c>
      <c r="H188" s="62">
        <v>3</v>
      </c>
      <c r="I188" s="62">
        <v>3</v>
      </c>
      <c r="J188" s="62">
        <v>2</v>
      </c>
      <c r="K188" s="62">
        <v>18</v>
      </c>
      <c r="L188" s="14">
        <v>1</v>
      </c>
    </row>
    <row r="189" spans="1:12" ht="15">
      <c r="A189" s="62">
        <v>31527</v>
      </c>
      <c r="B189" s="62">
        <v>0</v>
      </c>
      <c r="C189" s="62">
        <v>21</v>
      </c>
      <c r="D189" s="62">
        <v>3</v>
      </c>
      <c r="E189" s="62">
        <v>3</v>
      </c>
      <c r="F189" s="62">
        <v>4</v>
      </c>
      <c r="G189" s="62">
        <v>2</v>
      </c>
      <c r="H189" s="62">
        <v>3</v>
      </c>
      <c r="I189" s="62">
        <v>4</v>
      </c>
      <c r="J189" s="62">
        <v>4</v>
      </c>
      <c r="K189" s="62">
        <v>23</v>
      </c>
      <c r="L189" s="14">
        <v>1</v>
      </c>
    </row>
    <row r="190" spans="1:12" ht="15">
      <c r="A190" s="62">
        <v>32740</v>
      </c>
      <c r="B190" s="62">
        <v>0</v>
      </c>
      <c r="C190" s="62">
        <v>21</v>
      </c>
      <c r="D190" s="62">
        <v>3</v>
      </c>
      <c r="E190" s="62">
        <v>3</v>
      </c>
      <c r="F190" s="62">
        <v>4</v>
      </c>
      <c r="G190" s="62">
        <v>2</v>
      </c>
      <c r="H190" s="62">
        <v>4</v>
      </c>
      <c r="I190" s="62">
        <v>3</v>
      </c>
      <c r="J190" s="62">
        <v>4</v>
      </c>
      <c r="K190" s="62">
        <v>23</v>
      </c>
      <c r="L190" s="14">
        <v>1</v>
      </c>
    </row>
    <row r="191" spans="1:12" ht="15">
      <c r="A191" s="62">
        <v>30710</v>
      </c>
      <c r="B191" s="62">
        <v>1</v>
      </c>
      <c r="C191" s="62">
        <v>21</v>
      </c>
      <c r="D191" s="62">
        <v>3</v>
      </c>
      <c r="E191" s="62">
        <v>3</v>
      </c>
      <c r="F191" s="62">
        <v>4</v>
      </c>
      <c r="G191" s="62">
        <v>3</v>
      </c>
      <c r="H191" s="62">
        <v>3</v>
      </c>
      <c r="I191" s="62">
        <v>4</v>
      </c>
      <c r="J191" s="62">
        <v>3</v>
      </c>
      <c r="K191" s="62">
        <v>23</v>
      </c>
      <c r="L191" s="14">
        <v>1</v>
      </c>
    </row>
    <row r="192" spans="1:12" ht="15">
      <c r="A192" s="62">
        <v>31646</v>
      </c>
      <c r="B192" s="62">
        <v>0</v>
      </c>
      <c r="C192" s="62">
        <v>21</v>
      </c>
      <c r="D192" s="62">
        <v>4</v>
      </c>
      <c r="E192" s="62">
        <v>2</v>
      </c>
      <c r="F192" s="62">
        <v>4</v>
      </c>
      <c r="G192" s="62">
        <v>2</v>
      </c>
      <c r="H192" s="62">
        <v>4</v>
      </c>
      <c r="I192" s="62">
        <v>3</v>
      </c>
      <c r="J192" s="62">
        <v>3</v>
      </c>
      <c r="K192" s="62">
        <v>22</v>
      </c>
      <c r="L192" s="14">
        <v>0</v>
      </c>
    </row>
    <row r="193" spans="1:12" ht="15">
      <c r="A193" s="62">
        <v>30199</v>
      </c>
      <c r="B193" s="62">
        <v>0</v>
      </c>
      <c r="C193" s="62">
        <v>21</v>
      </c>
      <c r="D193" s="62">
        <v>4</v>
      </c>
      <c r="E193" s="62">
        <v>3</v>
      </c>
      <c r="F193" s="62">
        <v>3</v>
      </c>
      <c r="G193" s="62">
        <v>3</v>
      </c>
      <c r="H193" s="62">
        <v>4</v>
      </c>
      <c r="I193" s="62">
        <v>3</v>
      </c>
      <c r="J193" s="62">
        <v>4</v>
      </c>
      <c r="K193" s="62">
        <v>24</v>
      </c>
      <c r="L193" s="14">
        <v>0</v>
      </c>
    </row>
    <row r="194" spans="1:12" ht="15">
      <c r="A194" s="62">
        <v>31535</v>
      </c>
      <c r="B194" s="62">
        <v>0</v>
      </c>
      <c r="C194" s="62">
        <v>21</v>
      </c>
      <c r="D194" s="62">
        <v>3</v>
      </c>
      <c r="E194" s="62">
        <v>2</v>
      </c>
      <c r="F194" s="62">
        <v>4</v>
      </c>
      <c r="G194" s="62">
        <v>3</v>
      </c>
      <c r="H194" s="62">
        <v>3</v>
      </c>
      <c r="I194" s="62">
        <v>3</v>
      </c>
      <c r="J194" s="62">
        <v>3</v>
      </c>
      <c r="K194" s="62">
        <v>21</v>
      </c>
      <c r="L194" s="14">
        <v>1</v>
      </c>
    </row>
    <row r="195" spans="1:12" ht="15">
      <c r="A195" s="62">
        <v>34959</v>
      </c>
      <c r="B195" s="62">
        <v>0</v>
      </c>
      <c r="C195" s="62">
        <v>21</v>
      </c>
      <c r="D195" s="62">
        <v>3</v>
      </c>
      <c r="E195" s="62">
        <v>4</v>
      </c>
      <c r="F195" s="62">
        <v>4</v>
      </c>
      <c r="G195" s="62">
        <v>3</v>
      </c>
      <c r="H195" s="62">
        <v>3</v>
      </c>
      <c r="I195" s="62">
        <v>3</v>
      </c>
      <c r="J195" s="62">
        <v>2</v>
      </c>
      <c r="K195" s="62">
        <v>22</v>
      </c>
      <c r="L195" s="14">
        <v>1</v>
      </c>
    </row>
    <row r="196" spans="1:12" ht="15">
      <c r="A196" s="62">
        <v>31226</v>
      </c>
      <c r="B196" s="62">
        <v>0</v>
      </c>
      <c r="C196" s="62">
        <v>21</v>
      </c>
      <c r="D196" s="62">
        <v>2</v>
      </c>
      <c r="E196" s="62">
        <v>4</v>
      </c>
      <c r="F196" s="62">
        <v>4</v>
      </c>
      <c r="G196" s="62">
        <v>3</v>
      </c>
      <c r="H196" s="62">
        <v>3</v>
      </c>
      <c r="I196" s="62">
        <v>4</v>
      </c>
      <c r="J196" s="62">
        <v>3</v>
      </c>
      <c r="K196" s="62">
        <v>23</v>
      </c>
      <c r="L196" s="14">
        <v>0</v>
      </c>
    </row>
    <row r="197" spans="1:12" ht="15">
      <c r="A197" s="62">
        <v>33798</v>
      </c>
      <c r="B197" s="62">
        <v>0</v>
      </c>
      <c r="C197" s="62">
        <v>21</v>
      </c>
      <c r="D197" s="62">
        <v>2</v>
      </c>
      <c r="E197" s="62">
        <v>4</v>
      </c>
      <c r="F197" s="62">
        <v>4</v>
      </c>
      <c r="G197" s="62">
        <v>3</v>
      </c>
      <c r="H197" s="62">
        <v>3</v>
      </c>
      <c r="I197" s="62">
        <v>4</v>
      </c>
      <c r="J197" s="62">
        <v>4</v>
      </c>
      <c r="K197" s="62">
        <v>24</v>
      </c>
      <c r="L197" s="14">
        <v>1</v>
      </c>
    </row>
    <row r="198" spans="1:12" ht="15">
      <c r="A198" s="62">
        <v>34275</v>
      </c>
      <c r="B198" s="62">
        <v>0</v>
      </c>
      <c r="C198" s="62">
        <v>21</v>
      </c>
      <c r="D198" s="62">
        <v>3</v>
      </c>
      <c r="E198" s="62">
        <v>4</v>
      </c>
      <c r="F198" s="62">
        <v>3</v>
      </c>
      <c r="G198" s="62">
        <v>4</v>
      </c>
      <c r="H198" s="62">
        <v>4</v>
      </c>
      <c r="I198" s="62">
        <v>4</v>
      </c>
      <c r="J198" s="62">
        <v>3</v>
      </c>
      <c r="K198" s="62">
        <v>25</v>
      </c>
      <c r="L198" s="14">
        <v>1</v>
      </c>
    </row>
    <row r="199" spans="1:12" ht="15">
      <c r="A199" s="62">
        <v>30686</v>
      </c>
      <c r="B199" s="62">
        <v>0</v>
      </c>
      <c r="C199" s="62">
        <v>21</v>
      </c>
      <c r="D199" s="62">
        <v>2</v>
      </c>
      <c r="E199" s="62">
        <v>3</v>
      </c>
      <c r="F199" s="62">
        <v>3</v>
      </c>
      <c r="G199" s="62">
        <v>2</v>
      </c>
      <c r="H199" s="62">
        <v>2</v>
      </c>
      <c r="I199" s="62">
        <v>3</v>
      </c>
      <c r="J199" s="62">
        <v>2</v>
      </c>
      <c r="K199" s="62">
        <v>17</v>
      </c>
      <c r="L199" s="14">
        <v>1</v>
      </c>
    </row>
    <row r="200" spans="1:12" ht="15">
      <c r="A200" s="62">
        <v>32014</v>
      </c>
      <c r="B200" s="62">
        <v>0</v>
      </c>
      <c r="C200" s="62">
        <v>21</v>
      </c>
      <c r="D200" s="62">
        <v>4</v>
      </c>
      <c r="E200" s="62">
        <v>3</v>
      </c>
      <c r="F200" s="62">
        <v>4</v>
      </c>
      <c r="G200" s="62">
        <v>4</v>
      </c>
      <c r="H200" s="62">
        <v>4</v>
      </c>
      <c r="I200" s="62">
        <v>2</v>
      </c>
      <c r="J200" s="62">
        <v>4</v>
      </c>
      <c r="K200" s="62">
        <v>25</v>
      </c>
      <c r="L200" s="14">
        <v>1</v>
      </c>
    </row>
    <row r="201" spans="1:12" ht="15">
      <c r="A201" s="62">
        <v>33135</v>
      </c>
      <c r="B201" s="62">
        <v>0</v>
      </c>
      <c r="C201" s="62">
        <v>21</v>
      </c>
      <c r="D201" s="62">
        <v>3</v>
      </c>
      <c r="E201" s="62">
        <v>3</v>
      </c>
      <c r="F201" s="62">
        <v>2</v>
      </c>
      <c r="G201" s="62">
        <v>2</v>
      </c>
      <c r="H201" s="62">
        <v>2</v>
      </c>
      <c r="I201" s="62">
        <v>2</v>
      </c>
      <c r="J201" s="62">
        <v>2</v>
      </c>
      <c r="K201" s="62">
        <v>16</v>
      </c>
      <c r="L201" s="14">
        <v>1</v>
      </c>
    </row>
    <row r="202" spans="1:12" ht="15">
      <c r="A202" s="62">
        <v>30706</v>
      </c>
      <c r="B202" s="62">
        <v>0</v>
      </c>
      <c r="C202" s="62">
        <v>21</v>
      </c>
      <c r="D202" s="62">
        <v>3</v>
      </c>
      <c r="E202" s="62">
        <v>4</v>
      </c>
      <c r="F202" s="62">
        <v>4</v>
      </c>
      <c r="G202" s="62">
        <v>3</v>
      </c>
      <c r="H202" s="62">
        <v>3</v>
      </c>
      <c r="I202" s="62">
        <v>4</v>
      </c>
      <c r="J202" s="62">
        <v>4</v>
      </c>
      <c r="K202" s="62">
        <v>25</v>
      </c>
      <c r="L202" s="14">
        <v>1</v>
      </c>
    </row>
    <row r="203" spans="1:12" ht="15">
      <c r="A203" s="62">
        <v>33485</v>
      </c>
      <c r="B203" s="62">
        <v>0</v>
      </c>
      <c r="C203" s="62">
        <v>21</v>
      </c>
      <c r="D203" s="62">
        <v>3</v>
      </c>
      <c r="E203" s="62">
        <v>1</v>
      </c>
      <c r="F203" s="62">
        <v>2</v>
      </c>
      <c r="G203" s="62">
        <v>3</v>
      </c>
      <c r="H203" s="62">
        <v>2</v>
      </c>
      <c r="I203" s="62">
        <v>2</v>
      </c>
      <c r="J203" s="62">
        <v>3</v>
      </c>
      <c r="K203" s="62">
        <v>16</v>
      </c>
      <c r="L203" s="14">
        <v>1</v>
      </c>
    </row>
    <row r="204" spans="1:12" ht="15">
      <c r="A204" s="62">
        <v>30609</v>
      </c>
      <c r="B204" s="62">
        <v>0</v>
      </c>
      <c r="C204" s="62">
        <v>21</v>
      </c>
      <c r="D204" s="62">
        <v>3</v>
      </c>
      <c r="E204" s="62">
        <v>4</v>
      </c>
      <c r="F204" s="62">
        <v>4</v>
      </c>
      <c r="G204" s="62">
        <v>3</v>
      </c>
      <c r="H204" s="62">
        <v>3</v>
      </c>
      <c r="I204" s="62">
        <v>4</v>
      </c>
      <c r="J204" s="62">
        <v>4</v>
      </c>
      <c r="K204" s="62">
        <v>25</v>
      </c>
      <c r="L204" s="14">
        <v>1</v>
      </c>
    </row>
    <row r="205" spans="1:12" ht="15">
      <c r="A205" s="62">
        <v>32085</v>
      </c>
      <c r="B205" s="62">
        <v>0</v>
      </c>
      <c r="C205" s="62">
        <v>21</v>
      </c>
      <c r="D205" s="62">
        <v>4</v>
      </c>
      <c r="E205" s="62">
        <v>3</v>
      </c>
      <c r="F205" s="62">
        <v>4</v>
      </c>
      <c r="G205" s="62">
        <v>4</v>
      </c>
      <c r="H205" s="62">
        <v>4</v>
      </c>
      <c r="I205" s="62">
        <v>4</v>
      </c>
      <c r="J205" s="62">
        <v>4</v>
      </c>
      <c r="K205" s="62">
        <v>27</v>
      </c>
      <c r="L205" s="14">
        <v>1</v>
      </c>
    </row>
    <row r="206" spans="1:12" ht="15">
      <c r="A206" s="62">
        <v>34786</v>
      </c>
      <c r="B206" s="62">
        <v>0</v>
      </c>
      <c r="C206" s="62">
        <v>21</v>
      </c>
      <c r="D206" s="62">
        <v>3</v>
      </c>
      <c r="E206" s="62">
        <v>2</v>
      </c>
      <c r="F206" s="62">
        <v>2</v>
      </c>
      <c r="G206" s="62">
        <v>1</v>
      </c>
      <c r="H206" s="62">
        <v>2</v>
      </c>
      <c r="I206" s="62">
        <v>2</v>
      </c>
      <c r="J206" s="62">
        <v>2</v>
      </c>
      <c r="K206" s="62">
        <v>14</v>
      </c>
      <c r="L206" s="14">
        <v>1</v>
      </c>
    </row>
    <row r="207" spans="1:12" ht="15">
      <c r="A207" s="62">
        <v>31277</v>
      </c>
      <c r="B207" s="62">
        <v>0</v>
      </c>
      <c r="C207" s="62">
        <v>21</v>
      </c>
      <c r="D207" s="62">
        <v>2</v>
      </c>
      <c r="E207" s="62">
        <v>2</v>
      </c>
      <c r="F207" s="62">
        <v>3</v>
      </c>
      <c r="G207" s="62">
        <v>3</v>
      </c>
      <c r="H207" s="62">
        <v>3</v>
      </c>
      <c r="I207" s="62">
        <v>1</v>
      </c>
      <c r="J207" s="62">
        <v>3</v>
      </c>
      <c r="K207" s="62">
        <v>17</v>
      </c>
      <c r="L207" s="14">
        <v>1</v>
      </c>
    </row>
    <row r="208" spans="1:12" ht="15">
      <c r="A208" s="62">
        <v>30611</v>
      </c>
      <c r="B208" s="62">
        <v>0</v>
      </c>
      <c r="C208" s="62">
        <v>21</v>
      </c>
      <c r="D208" s="62">
        <v>2</v>
      </c>
      <c r="E208" s="62">
        <v>3</v>
      </c>
      <c r="F208" s="62">
        <v>2</v>
      </c>
      <c r="G208" s="62">
        <v>3</v>
      </c>
      <c r="H208" s="62">
        <v>3</v>
      </c>
      <c r="I208" s="62">
        <v>2</v>
      </c>
      <c r="J208" s="62">
        <v>2</v>
      </c>
      <c r="K208" s="62">
        <v>17</v>
      </c>
      <c r="L208" s="14">
        <v>1</v>
      </c>
    </row>
    <row r="209" spans="1:12" ht="15">
      <c r="A209" s="62">
        <v>31252</v>
      </c>
      <c r="B209" s="62">
        <v>0</v>
      </c>
      <c r="C209" s="62">
        <v>21</v>
      </c>
      <c r="D209" s="62">
        <v>3</v>
      </c>
      <c r="E209" s="62">
        <v>3</v>
      </c>
      <c r="F209" s="62">
        <v>4</v>
      </c>
      <c r="G209" s="62">
        <v>4</v>
      </c>
      <c r="H209" s="62">
        <v>4</v>
      </c>
      <c r="I209" s="62">
        <v>3</v>
      </c>
      <c r="J209" s="62">
        <v>4</v>
      </c>
      <c r="K209" s="62">
        <v>25</v>
      </c>
      <c r="L209" s="14">
        <v>1</v>
      </c>
    </row>
    <row r="210" spans="1:12" ht="15">
      <c r="A210" s="62">
        <v>32891</v>
      </c>
      <c r="B210" s="62">
        <v>0</v>
      </c>
      <c r="C210" s="62">
        <v>21</v>
      </c>
      <c r="D210" s="62">
        <v>4</v>
      </c>
      <c r="E210" s="62">
        <v>4</v>
      </c>
      <c r="F210" s="62">
        <v>4</v>
      </c>
      <c r="G210" s="62">
        <v>4</v>
      </c>
      <c r="H210" s="62">
        <v>4</v>
      </c>
      <c r="I210" s="62">
        <v>4</v>
      </c>
      <c r="J210" s="62">
        <v>3</v>
      </c>
      <c r="K210" s="62">
        <v>27</v>
      </c>
      <c r="L210" s="14">
        <v>0</v>
      </c>
    </row>
    <row r="211" spans="1:12" ht="15">
      <c r="A211" s="62">
        <v>35549</v>
      </c>
      <c r="B211" s="62">
        <v>1</v>
      </c>
      <c r="C211" s="62">
        <v>20</v>
      </c>
      <c r="D211" s="62">
        <v>4</v>
      </c>
      <c r="E211" s="62">
        <v>2</v>
      </c>
      <c r="F211" s="62">
        <v>1</v>
      </c>
      <c r="G211" s="62">
        <v>3</v>
      </c>
      <c r="H211" s="62">
        <v>3</v>
      </c>
      <c r="I211" s="62">
        <v>1</v>
      </c>
      <c r="J211" s="62">
        <v>4</v>
      </c>
      <c r="K211" s="62">
        <v>18</v>
      </c>
      <c r="L211" s="14">
        <v>1</v>
      </c>
    </row>
    <row r="212" spans="1:12" ht="15">
      <c r="A212" s="62">
        <v>34181</v>
      </c>
      <c r="B212" s="62">
        <v>0</v>
      </c>
      <c r="C212" s="62">
        <v>20</v>
      </c>
      <c r="D212" s="62">
        <v>4</v>
      </c>
      <c r="E212" s="62">
        <v>3</v>
      </c>
      <c r="F212" s="62">
        <v>2</v>
      </c>
      <c r="G212" s="62">
        <v>3</v>
      </c>
      <c r="H212" s="62">
        <v>3</v>
      </c>
      <c r="I212" s="62">
        <v>2</v>
      </c>
      <c r="J212" s="62">
        <v>2</v>
      </c>
      <c r="K212" s="62">
        <v>19</v>
      </c>
      <c r="L212" s="14">
        <v>1</v>
      </c>
    </row>
    <row r="213" spans="1:12" ht="15">
      <c r="A213" s="62">
        <v>34775</v>
      </c>
      <c r="B213" s="62">
        <v>0</v>
      </c>
      <c r="C213" s="62">
        <v>20</v>
      </c>
      <c r="D213" s="62">
        <v>2</v>
      </c>
      <c r="E213" s="62">
        <v>4</v>
      </c>
      <c r="F213" s="62">
        <v>3</v>
      </c>
      <c r="G213" s="62">
        <v>2</v>
      </c>
      <c r="H213" s="62">
        <v>2</v>
      </c>
      <c r="I213" s="62">
        <v>3</v>
      </c>
      <c r="J213" s="62">
        <v>3</v>
      </c>
      <c r="K213" s="62">
        <v>19</v>
      </c>
      <c r="L213" s="14">
        <v>1</v>
      </c>
    </row>
    <row r="214" spans="1:12" ht="15">
      <c r="A214" s="62">
        <v>30681</v>
      </c>
      <c r="B214" s="62">
        <v>0</v>
      </c>
      <c r="C214" s="62">
        <v>20</v>
      </c>
      <c r="D214" s="62">
        <v>2</v>
      </c>
      <c r="E214" s="62">
        <v>4</v>
      </c>
      <c r="F214" s="62">
        <v>3</v>
      </c>
      <c r="G214" s="62">
        <v>4</v>
      </c>
      <c r="H214" s="62">
        <v>4</v>
      </c>
      <c r="I214" s="62">
        <v>3</v>
      </c>
      <c r="J214" s="62">
        <v>3</v>
      </c>
      <c r="K214" s="62">
        <v>23</v>
      </c>
      <c r="L214" s="14">
        <v>1</v>
      </c>
    </row>
    <row r="215" spans="1:12" ht="15">
      <c r="A215" s="62">
        <v>31872</v>
      </c>
      <c r="B215" s="62">
        <v>0</v>
      </c>
      <c r="C215" s="62">
        <v>20</v>
      </c>
      <c r="D215" s="62">
        <v>3</v>
      </c>
      <c r="E215" s="62">
        <v>2</v>
      </c>
      <c r="F215" s="62">
        <v>4</v>
      </c>
      <c r="G215" s="62">
        <v>2</v>
      </c>
      <c r="H215" s="62">
        <v>3</v>
      </c>
      <c r="I215" s="62">
        <v>4</v>
      </c>
      <c r="J215" s="62">
        <v>4</v>
      </c>
      <c r="K215" s="62">
        <v>22</v>
      </c>
      <c r="L215" s="14">
        <v>1</v>
      </c>
    </row>
    <row r="216" spans="1:12" ht="15">
      <c r="A216" s="62">
        <v>32427</v>
      </c>
      <c r="B216" s="62">
        <v>0</v>
      </c>
      <c r="C216" s="62">
        <v>20</v>
      </c>
      <c r="D216" s="62">
        <v>3</v>
      </c>
      <c r="E216" s="62">
        <v>3</v>
      </c>
      <c r="F216" s="62">
        <v>2</v>
      </c>
      <c r="G216" s="62">
        <v>3</v>
      </c>
      <c r="H216" s="62">
        <v>4</v>
      </c>
      <c r="I216" s="62">
        <v>3</v>
      </c>
      <c r="J216" s="62">
        <v>2</v>
      </c>
      <c r="K216" s="62">
        <v>20</v>
      </c>
      <c r="L216" s="14">
        <v>1</v>
      </c>
    </row>
    <row r="217" spans="1:12" ht="15">
      <c r="A217" s="62">
        <v>32850</v>
      </c>
      <c r="B217" s="62">
        <v>0</v>
      </c>
      <c r="C217" s="62">
        <v>20</v>
      </c>
      <c r="D217" s="62">
        <v>2</v>
      </c>
      <c r="E217" s="62">
        <v>3</v>
      </c>
      <c r="F217" s="62">
        <v>3</v>
      </c>
      <c r="G217" s="62">
        <v>3</v>
      </c>
      <c r="H217" s="62">
        <v>2</v>
      </c>
      <c r="I217" s="62">
        <v>4</v>
      </c>
      <c r="J217" s="62">
        <v>3</v>
      </c>
      <c r="K217" s="62">
        <v>20</v>
      </c>
      <c r="L217" s="14">
        <v>1</v>
      </c>
    </row>
    <row r="218" spans="1:12" ht="15">
      <c r="A218" s="62">
        <v>33917</v>
      </c>
      <c r="B218" s="62">
        <v>0</v>
      </c>
      <c r="C218" s="62">
        <v>20</v>
      </c>
      <c r="D218" s="62">
        <v>3</v>
      </c>
      <c r="E218" s="62">
        <v>2</v>
      </c>
      <c r="F218" s="62">
        <v>4</v>
      </c>
      <c r="G218" s="62">
        <v>3</v>
      </c>
      <c r="H218" s="62">
        <v>2</v>
      </c>
      <c r="I218" s="62">
        <v>3</v>
      </c>
      <c r="J218" s="62">
        <v>4</v>
      </c>
      <c r="K218" s="62">
        <v>21</v>
      </c>
      <c r="L218" s="14">
        <v>1</v>
      </c>
    </row>
    <row r="219" spans="1:12" ht="15">
      <c r="A219" s="62">
        <v>34116</v>
      </c>
      <c r="B219" s="62">
        <v>0</v>
      </c>
      <c r="C219" s="62">
        <v>20</v>
      </c>
      <c r="D219" s="62">
        <v>3</v>
      </c>
      <c r="E219" s="62">
        <v>4</v>
      </c>
      <c r="F219" s="62">
        <v>4</v>
      </c>
      <c r="G219" s="62">
        <v>3</v>
      </c>
      <c r="H219" s="62">
        <v>4</v>
      </c>
      <c r="I219" s="62">
        <v>3</v>
      </c>
      <c r="J219" s="62">
        <v>3</v>
      </c>
      <c r="K219" s="62">
        <v>24</v>
      </c>
      <c r="L219" s="14">
        <v>1</v>
      </c>
    </row>
    <row r="220" spans="1:12" ht="15">
      <c r="A220" s="62">
        <v>34135</v>
      </c>
      <c r="B220" s="62">
        <v>0</v>
      </c>
      <c r="C220" s="62">
        <v>20</v>
      </c>
      <c r="D220" s="62">
        <v>3</v>
      </c>
      <c r="E220" s="62">
        <v>2</v>
      </c>
      <c r="F220" s="62">
        <v>4</v>
      </c>
      <c r="G220" s="62">
        <v>3</v>
      </c>
      <c r="H220" s="62">
        <v>3</v>
      </c>
      <c r="I220" s="62">
        <v>3</v>
      </c>
      <c r="J220" s="62">
        <v>4</v>
      </c>
      <c r="K220" s="62">
        <v>22</v>
      </c>
      <c r="L220" s="14">
        <v>1</v>
      </c>
    </row>
    <row r="221" spans="1:12" ht="15">
      <c r="A221" s="62">
        <v>33570</v>
      </c>
      <c r="B221" s="62">
        <v>0</v>
      </c>
      <c r="C221" s="62">
        <v>20</v>
      </c>
      <c r="D221" s="62">
        <v>3</v>
      </c>
      <c r="E221" s="62">
        <v>2</v>
      </c>
      <c r="F221" s="62">
        <v>3</v>
      </c>
      <c r="G221" s="62">
        <v>2</v>
      </c>
      <c r="H221" s="62">
        <v>2</v>
      </c>
      <c r="I221" s="62">
        <v>3</v>
      </c>
      <c r="J221" s="62">
        <v>2</v>
      </c>
      <c r="K221" s="62">
        <v>17</v>
      </c>
      <c r="L221" s="14">
        <v>1</v>
      </c>
    </row>
    <row r="222" spans="1:12" ht="15">
      <c r="A222" s="62">
        <v>35013</v>
      </c>
      <c r="B222" s="62">
        <v>0</v>
      </c>
      <c r="C222" s="62">
        <v>20</v>
      </c>
      <c r="D222" s="62">
        <v>3</v>
      </c>
      <c r="E222" s="62">
        <v>4</v>
      </c>
      <c r="F222" s="62">
        <v>3</v>
      </c>
      <c r="G222" s="62">
        <v>2</v>
      </c>
      <c r="H222" s="62">
        <v>3</v>
      </c>
      <c r="I222" s="62">
        <v>4</v>
      </c>
      <c r="J222" s="62">
        <v>3</v>
      </c>
      <c r="K222" s="62">
        <v>22</v>
      </c>
      <c r="L222" s="14">
        <v>1</v>
      </c>
    </row>
    <row r="223" spans="1:12" ht="15">
      <c r="A223" s="62">
        <v>35097</v>
      </c>
      <c r="B223" s="62">
        <v>0</v>
      </c>
      <c r="C223" s="62">
        <v>20</v>
      </c>
      <c r="D223" s="62">
        <v>4</v>
      </c>
      <c r="E223" s="62">
        <v>3</v>
      </c>
      <c r="F223" s="62">
        <v>3</v>
      </c>
      <c r="G223" s="62">
        <v>1</v>
      </c>
      <c r="H223" s="62">
        <v>2</v>
      </c>
      <c r="I223" s="62">
        <v>1</v>
      </c>
      <c r="J223" s="62">
        <v>2</v>
      </c>
      <c r="K223" s="62">
        <v>16</v>
      </c>
      <c r="L223" s="14">
        <v>1</v>
      </c>
    </row>
    <row r="224" spans="1:12" ht="15">
      <c r="A224" s="62">
        <v>33576</v>
      </c>
      <c r="B224" s="62">
        <v>0</v>
      </c>
      <c r="C224" s="62">
        <v>20</v>
      </c>
      <c r="D224" s="62">
        <v>3</v>
      </c>
      <c r="E224" s="62">
        <v>3</v>
      </c>
      <c r="F224" s="62">
        <v>3</v>
      </c>
      <c r="G224" s="62">
        <v>2</v>
      </c>
      <c r="H224" s="62">
        <v>4</v>
      </c>
      <c r="I224" s="62">
        <v>2</v>
      </c>
      <c r="J224" s="62">
        <v>2</v>
      </c>
      <c r="K224" s="62">
        <v>19</v>
      </c>
      <c r="L224" s="14">
        <v>1</v>
      </c>
    </row>
    <row r="225" spans="1:12" ht="15">
      <c r="A225" s="62">
        <v>30558</v>
      </c>
      <c r="B225" s="62">
        <v>0</v>
      </c>
      <c r="C225" s="62">
        <v>20</v>
      </c>
      <c r="D225" s="62">
        <v>3</v>
      </c>
      <c r="E225" s="62">
        <v>3</v>
      </c>
      <c r="F225" s="62">
        <v>3</v>
      </c>
      <c r="G225" s="62">
        <v>3</v>
      </c>
      <c r="H225" s="62">
        <v>3</v>
      </c>
      <c r="I225" s="62">
        <v>4</v>
      </c>
      <c r="J225" s="62">
        <v>3</v>
      </c>
      <c r="K225" s="62">
        <v>22</v>
      </c>
      <c r="L225" s="14">
        <v>1</v>
      </c>
    </row>
    <row r="226" spans="1:12" ht="15">
      <c r="A226" s="62">
        <v>29903</v>
      </c>
      <c r="B226" s="62">
        <v>0</v>
      </c>
      <c r="C226" s="62">
        <v>20</v>
      </c>
      <c r="D226" s="62">
        <v>3</v>
      </c>
      <c r="E226" s="62">
        <v>2</v>
      </c>
      <c r="F226" s="62">
        <v>3</v>
      </c>
      <c r="G226" s="62">
        <v>2</v>
      </c>
      <c r="H226" s="62">
        <v>3</v>
      </c>
      <c r="I226" s="62">
        <v>3</v>
      </c>
      <c r="J226" s="62">
        <v>3</v>
      </c>
      <c r="K226" s="62">
        <v>19</v>
      </c>
      <c r="L226" s="14">
        <v>1</v>
      </c>
    </row>
    <row r="227" spans="1:12" ht="15">
      <c r="A227" s="62">
        <v>34456</v>
      </c>
      <c r="B227" s="62">
        <v>0</v>
      </c>
      <c r="C227" s="62">
        <v>20</v>
      </c>
      <c r="D227" s="62">
        <v>3</v>
      </c>
      <c r="E227" s="62">
        <v>3</v>
      </c>
      <c r="F227" s="62">
        <v>4</v>
      </c>
      <c r="G227" s="62">
        <v>4</v>
      </c>
      <c r="H227" s="62">
        <v>3</v>
      </c>
      <c r="I227" s="62">
        <v>4</v>
      </c>
      <c r="J227" s="62">
        <v>3</v>
      </c>
      <c r="K227" s="62">
        <v>24</v>
      </c>
      <c r="L227" s="14">
        <v>1</v>
      </c>
    </row>
    <row r="228" spans="1:12" ht="15">
      <c r="A228" s="62">
        <v>31726</v>
      </c>
      <c r="B228" s="62">
        <v>0</v>
      </c>
      <c r="C228" s="62">
        <v>20</v>
      </c>
      <c r="D228" s="62">
        <v>3</v>
      </c>
      <c r="E228" s="62">
        <v>2</v>
      </c>
      <c r="F228" s="62">
        <v>4</v>
      </c>
      <c r="G228" s="62">
        <v>2</v>
      </c>
      <c r="H228" s="62">
        <v>3</v>
      </c>
      <c r="I228" s="62">
        <v>2</v>
      </c>
      <c r="J228" s="62">
        <v>2</v>
      </c>
      <c r="K228" s="62">
        <v>18</v>
      </c>
      <c r="L228" s="14">
        <v>1</v>
      </c>
    </row>
    <row r="229" spans="1:12" ht="15">
      <c r="A229" s="62">
        <v>31706</v>
      </c>
      <c r="B229" s="62">
        <v>0</v>
      </c>
      <c r="C229" s="62">
        <v>20</v>
      </c>
      <c r="D229" s="62">
        <v>2</v>
      </c>
      <c r="E229" s="62">
        <v>3</v>
      </c>
      <c r="F229" s="62">
        <v>4</v>
      </c>
      <c r="G229" s="62">
        <v>4</v>
      </c>
      <c r="H229" s="62">
        <v>4</v>
      </c>
      <c r="I229" s="62">
        <v>4</v>
      </c>
      <c r="J229" s="62">
        <v>4</v>
      </c>
      <c r="K229" s="62">
        <v>25</v>
      </c>
      <c r="L229" s="14">
        <v>1</v>
      </c>
    </row>
    <row r="230" spans="1:12" ht="15">
      <c r="A230" s="62">
        <v>32471</v>
      </c>
      <c r="B230" s="62">
        <v>1</v>
      </c>
      <c r="C230" s="62">
        <v>20</v>
      </c>
      <c r="D230" s="62">
        <v>3</v>
      </c>
      <c r="E230" s="62">
        <v>2</v>
      </c>
      <c r="F230" s="62">
        <v>2</v>
      </c>
      <c r="G230" s="62">
        <v>2</v>
      </c>
      <c r="H230" s="62">
        <v>2</v>
      </c>
      <c r="I230" s="62">
        <v>3</v>
      </c>
      <c r="J230" s="62">
        <v>1</v>
      </c>
      <c r="K230" s="62">
        <v>15</v>
      </c>
      <c r="L230" s="14">
        <v>0</v>
      </c>
    </row>
    <row r="231" spans="1:12" ht="15">
      <c r="A231" s="62">
        <v>33411</v>
      </c>
      <c r="B231" s="62">
        <v>0</v>
      </c>
      <c r="C231" s="62">
        <v>20</v>
      </c>
      <c r="D231" s="62">
        <v>3</v>
      </c>
      <c r="E231" s="62">
        <v>3</v>
      </c>
      <c r="F231" s="62">
        <v>4</v>
      </c>
      <c r="G231" s="62">
        <v>3</v>
      </c>
      <c r="H231" s="62">
        <v>3</v>
      </c>
      <c r="I231" s="62">
        <v>3</v>
      </c>
      <c r="J231" s="62">
        <v>3</v>
      </c>
      <c r="K231" s="62">
        <v>22</v>
      </c>
      <c r="L231" s="14">
        <v>1</v>
      </c>
    </row>
    <row r="232" spans="1:12" ht="15">
      <c r="A232" s="62">
        <v>35230</v>
      </c>
      <c r="B232" s="62">
        <v>0</v>
      </c>
      <c r="C232" s="62">
        <v>20</v>
      </c>
      <c r="D232" s="62">
        <v>2</v>
      </c>
      <c r="E232" s="62">
        <v>4</v>
      </c>
      <c r="F232" s="62">
        <v>4</v>
      </c>
      <c r="G232" s="62">
        <v>3</v>
      </c>
      <c r="H232" s="62">
        <v>3</v>
      </c>
      <c r="I232" s="62">
        <v>3</v>
      </c>
      <c r="J232" s="62">
        <v>3</v>
      </c>
      <c r="K232" s="62">
        <v>22</v>
      </c>
      <c r="L232" s="14">
        <v>1</v>
      </c>
    </row>
    <row r="233" spans="1:12" ht="15">
      <c r="A233" s="62">
        <v>31893</v>
      </c>
      <c r="B233" s="62">
        <v>0</v>
      </c>
      <c r="C233" s="62">
        <v>20</v>
      </c>
      <c r="D233" s="62">
        <v>4</v>
      </c>
      <c r="E233" s="62">
        <v>3</v>
      </c>
      <c r="F233" s="62">
        <v>4</v>
      </c>
      <c r="G233" s="62">
        <v>4</v>
      </c>
      <c r="H233" s="62">
        <v>4</v>
      </c>
      <c r="I233" s="62">
        <v>4</v>
      </c>
      <c r="J233" s="62">
        <v>4</v>
      </c>
      <c r="K233" s="62">
        <v>27</v>
      </c>
      <c r="L233" s="14">
        <v>1</v>
      </c>
    </row>
    <row r="234" spans="1:12" ht="15">
      <c r="A234" s="62">
        <v>31237</v>
      </c>
      <c r="B234" s="62">
        <v>0</v>
      </c>
      <c r="C234" s="62">
        <v>20</v>
      </c>
      <c r="D234" s="62">
        <v>4</v>
      </c>
      <c r="E234" s="62">
        <v>4</v>
      </c>
      <c r="F234" s="62">
        <v>4</v>
      </c>
      <c r="G234" s="62">
        <v>4</v>
      </c>
      <c r="H234" s="62">
        <v>4</v>
      </c>
      <c r="I234" s="62">
        <v>4</v>
      </c>
      <c r="J234" s="62">
        <v>3</v>
      </c>
      <c r="K234" s="62">
        <v>27</v>
      </c>
      <c r="L234" s="14">
        <v>1</v>
      </c>
    </row>
    <row r="235" spans="1:12" ht="15">
      <c r="A235" s="62">
        <v>31281</v>
      </c>
      <c r="B235" s="62">
        <v>0</v>
      </c>
      <c r="C235" s="62">
        <v>20</v>
      </c>
      <c r="D235" s="62">
        <v>3</v>
      </c>
      <c r="E235" s="62">
        <v>4</v>
      </c>
      <c r="F235" s="62">
        <v>4</v>
      </c>
      <c r="G235" s="62">
        <v>4</v>
      </c>
      <c r="H235" s="62">
        <v>4</v>
      </c>
      <c r="I235" s="62">
        <v>4</v>
      </c>
      <c r="J235" s="62">
        <v>4</v>
      </c>
      <c r="K235" s="62">
        <v>27</v>
      </c>
      <c r="L235" s="14">
        <v>1</v>
      </c>
    </row>
    <row r="236" spans="1:12" ht="15">
      <c r="A236" s="62">
        <v>30768</v>
      </c>
      <c r="B236" s="62">
        <v>0</v>
      </c>
      <c r="C236" s="62">
        <v>20</v>
      </c>
      <c r="D236" s="62">
        <v>3</v>
      </c>
      <c r="E236" s="62">
        <v>4</v>
      </c>
      <c r="F236" s="62">
        <v>4</v>
      </c>
      <c r="G236" s="62">
        <v>4</v>
      </c>
      <c r="H236" s="62">
        <v>4</v>
      </c>
      <c r="I236" s="62">
        <v>4</v>
      </c>
      <c r="J236" s="62">
        <v>3</v>
      </c>
      <c r="K236" s="62">
        <v>26</v>
      </c>
      <c r="L236" s="14">
        <v>1</v>
      </c>
    </row>
    <row r="237" spans="1:12" ht="15">
      <c r="A237" s="62">
        <v>30354</v>
      </c>
      <c r="B237" s="62">
        <v>0</v>
      </c>
      <c r="C237" s="62">
        <v>19</v>
      </c>
      <c r="D237" s="62">
        <v>3</v>
      </c>
      <c r="E237" s="62">
        <v>4</v>
      </c>
      <c r="F237" s="62">
        <v>2</v>
      </c>
      <c r="G237" s="62">
        <v>4</v>
      </c>
      <c r="H237" s="62">
        <v>1</v>
      </c>
      <c r="I237" s="62">
        <v>4</v>
      </c>
      <c r="J237" s="62">
        <v>2</v>
      </c>
      <c r="K237" s="62">
        <v>20</v>
      </c>
      <c r="L237" s="14">
        <v>1</v>
      </c>
    </row>
    <row r="238" spans="1:12" ht="15">
      <c r="A238" s="62">
        <v>30612</v>
      </c>
      <c r="B238" s="62">
        <v>0</v>
      </c>
      <c r="C238" s="62">
        <v>19</v>
      </c>
      <c r="D238" s="62">
        <v>4</v>
      </c>
      <c r="E238" s="62">
        <v>2</v>
      </c>
      <c r="F238" s="62">
        <v>4</v>
      </c>
      <c r="G238" s="62">
        <v>2</v>
      </c>
      <c r="H238" s="62">
        <v>4</v>
      </c>
      <c r="I238" s="62">
        <v>1</v>
      </c>
      <c r="J238" s="62">
        <v>3</v>
      </c>
      <c r="K238" s="62">
        <v>20</v>
      </c>
      <c r="L238" s="14">
        <v>1</v>
      </c>
    </row>
    <row r="239" spans="1:12" ht="15">
      <c r="A239" s="62">
        <v>34094</v>
      </c>
      <c r="B239" s="62">
        <v>0</v>
      </c>
      <c r="C239" s="62">
        <v>19</v>
      </c>
      <c r="D239" s="62">
        <v>2</v>
      </c>
      <c r="E239" s="62">
        <v>3</v>
      </c>
      <c r="F239" s="62">
        <v>4</v>
      </c>
      <c r="G239" s="62">
        <v>4</v>
      </c>
      <c r="H239" s="62">
        <v>4</v>
      </c>
      <c r="I239" s="62">
        <v>4</v>
      </c>
      <c r="J239" s="62">
        <v>4</v>
      </c>
      <c r="K239" s="62">
        <v>25</v>
      </c>
      <c r="L239" s="14">
        <v>1</v>
      </c>
    </row>
    <row r="240" spans="1:12" ht="15">
      <c r="A240" s="62">
        <v>31319</v>
      </c>
      <c r="B240" s="62">
        <v>0</v>
      </c>
      <c r="C240" s="62">
        <v>19</v>
      </c>
      <c r="D240" s="62">
        <v>4</v>
      </c>
      <c r="E240" s="62">
        <v>4</v>
      </c>
      <c r="F240" s="62">
        <v>4</v>
      </c>
      <c r="G240" s="62">
        <v>4</v>
      </c>
      <c r="H240" s="62">
        <v>4</v>
      </c>
      <c r="I240" s="62">
        <v>4</v>
      </c>
      <c r="J240" s="62">
        <v>4</v>
      </c>
      <c r="K240" s="62">
        <v>28</v>
      </c>
      <c r="L240" s="14">
        <v>1</v>
      </c>
    </row>
    <row r="241" spans="1:12" ht="15">
      <c r="A241" s="62">
        <v>30366</v>
      </c>
      <c r="B241" s="62">
        <v>0</v>
      </c>
      <c r="C241" s="62">
        <v>19</v>
      </c>
      <c r="D241" s="62">
        <v>1</v>
      </c>
      <c r="E241" s="62">
        <v>2</v>
      </c>
      <c r="F241" s="62">
        <v>3</v>
      </c>
      <c r="G241" s="62">
        <v>3</v>
      </c>
      <c r="H241" s="62">
        <v>2</v>
      </c>
      <c r="I241" s="62">
        <v>2</v>
      </c>
      <c r="J241" s="62">
        <v>3</v>
      </c>
      <c r="K241" s="62">
        <v>16</v>
      </c>
      <c r="L241" s="14">
        <v>0</v>
      </c>
    </row>
    <row r="242" spans="1:12" ht="15">
      <c r="A242" s="62">
        <v>33627</v>
      </c>
      <c r="B242" s="62">
        <v>0</v>
      </c>
      <c r="C242" s="62">
        <v>19</v>
      </c>
      <c r="D242" s="62">
        <v>3</v>
      </c>
      <c r="E242" s="62">
        <v>3</v>
      </c>
      <c r="F242" s="62">
        <v>4</v>
      </c>
      <c r="G242" s="62">
        <v>3</v>
      </c>
      <c r="H242" s="62">
        <v>4</v>
      </c>
      <c r="I242" s="62">
        <v>3</v>
      </c>
      <c r="J242" s="62">
        <v>3</v>
      </c>
      <c r="K242" s="62">
        <v>23</v>
      </c>
      <c r="L242" s="14">
        <v>1</v>
      </c>
    </row>
    <row r="243" spans="1:12" ht="15">
      <c r="A243" s="62">
        <v>30991</v>
      </c>
      <c r="B243" s="62">
        <v>0</v>
      </c>
      <c r="C243" s="62">
        <v>19</v>
      </c>
      <c r="D243" s="62">
        <v>4</v>
      </c>
      <c r="E243" s="62">
        <v>3</v>
      </c>
      <c r="F243" s="62">
        <v>4</v>
      </c>
      <c r="G243" s="62">
        <v>4</v>
      </c>
      <c r="H243" s="62">
        <v>4</v>
      </c>
      <c r="I243" s="62">
        <v>2</v>
      </c>
      <c r="J243" s="62">
        <v>3</v>
      </c>
      <c r="K243" s="62">
        <v>24</v>
      </c>
      <c r="L243" s="14">
        <v>1</v>
      </c>
    </row>
    <row r="244" spans="1:12" ht="15">
      <c r="A244" s="62">
        <v>33505</v>
      </c>
      <c r="B244" s="62">
        <v>0</v>
      </c>
      <c r="C244" s="62">
        <v>19</v>
      </c>
      <c r="D244" s="62">
        <v>3</v>
      </c>
      <c r="E244" s="62">
        <v>3</v>
      </c>
      <c r="F244" s="62">
        <v>4</v>
      </c>
      <c r="G244" s="62">
        <v>3</v>
      </c>
      <c r="H244" s="62">
        <v>4</v>
      </c>
      <c r="I244" s="62">
        <v>4</v>
      </c>
      <c r="J244" s="62">
        <v>4</v>
      </c>
      <c r="K244" s="62">
        <v>25</v>
      </c>
      <c r="L244" s="14">
        <v>1</v>
      </c>
    </row>
    <row r="245" spans="1:12" ht="15">
      <c r="A245" s="62">
        <v>34356</v>
      </c>
      <c r="B245" s="62">
        <v>0</v>
      </c>
      <c r="C245" s="62">
        <v>19</v>
      </c>
      <c r="D245" s="62">
        <v>3</v>
      </c>
      <c r="E245" s="62">
        <v>4</v>
      </c>
      <c r="F245" s="62">
        <v>4</v>
      </c>
      <c r="G245" s="62">
        <v>4</v>
      </c>
      <c r="H245" s="62">
        <v>4</v>
      </c>
      <c r="I245" s="62">
        <v>4</v>
      </c>
      <c r="J245" s="62">
        <v>3</v>
      </c>
      <c r="K245" s="62">
        <v>26</v>
      </c>
      <c r="L245" s="14">
        <v>1</v>
      </c>
    </row>
    <row r="246" spans="1:12" ht="15">
      <c r="A246" s="62">
        <v>31467</v>
      </c>
      <c r="B246" s="62">
        <v>0</v>
      </c>
      <c r="C246" s="62">
        <v>19</v>
      </c>
      <c r="D246" s="62">
        <v>1</v>
      </c>
      <c r="E246" s="62">
        <v>2</v>
      </c>
      <c r="F246" s="62">
        <v>2</v>
      </c>
      <c r="G246" s="62">
        <v>3</v>
      </c>
      <c r="H246" s="62">
        <v>2</v>
      </c>
      <c r="I246" s="62">
        <v>3</v>
      </c>
      <c r="J246" s="62">
        <v>2</v>
      </c>
      <c r="K246" s="62">
        <v>15</v>
      </c>
      <c r="L246" s="14">
        <v>1</v>
      </c>
    </row>
    <row r="247" spans="1:12" ht="15">
      <c r="A247" s="62">
        <v>34138</v>
      </c>
      <c r="B247" s="62">
        <v>0</v>
      </c>
      <c r="C247" s="62">
        <v>19</v>
      </c>
      <c r="D247" s="62">
        <v>2</v>
      </c>
      <c r="E247" s="62">
        <v>2</v>
      </c>
      <c r="F247" s="62">
        <v>4</v>
      </c>
      <c r="G247" s="62">
        <v>2</v>
      </c>
      <c r="H247" s="62">
        <v>1</v>
      </c>
      <c r="I247" s="62">
        <v>1</v>
      </c>
      <c r="J247" s="62">
        <v>3</v>
      </c>
      <c r="K247" s="62">
        <v>15</v>
      </c>
      <c r="L247" s="14">
        <v>1</v>
      </c>
    </row>
    <row r="248" spans="1:12" ht="15">
      <c r="A248" s="62">
        <v>34389</v>
      </c>
      <c r="B248" s="62">
        <v>1</v>
      </c>
      <c r="C248" s="62">
        <v>19</v>
      </c>
      <c r="D248" s="62">
        <v>2</v>
      </c>
      <c r="E248" s="62">
        <v>3</v>
      </c>
      <c r="F248" s="62">
        <v>4</v>
      </c>
      <c r="G248" s="62">
        <v>3</v>
      </c>
      <c r="H248" s="62">
        <v>4</v>
      </c>
      <c r="I248" s="62">
        <v>4</v>
      </c>
      <c r="J248" s="62">
        <v>3</v>
      </c>
      <c r="K248" s="62">
        <v>23</v>
      </c>
      <c r="L248" s="14">
        <v>0</v>
      </c>
    </row>
    <row r="249" spans="1:12" ht="15">
      <c r="A249" s="62">
        <v>33977</v>
      </c>
      <c r="B249" s="62">
        <v>0</v>
      </c>
      <c r="C249" s="62">
        <v>19</v>
      </c>
      <c r="D249" s="62">
        <v>3</v>
      </c>
      <c r="E249" s="62">
        <v>3</v>
      </c>
      <c r="F249" s="62">
        <v>4</v>
      </c>
      <c r="G249" s="62">
        <v>4</v>
      </c>
      <c r="H249" s="62">
        <v>4</v>
      </c>
      <c r="I249" s="62">
        <v>4</v>
      </c>
      <c r="J249" s="62">
        <v>4</v>
      </c>
      <c r="K249" s="62">
        <v>26</v>
      </c>
      <c r="L249" s="14">
        <v>1</v>
      </c>
    </row>
    <row r="250" spans="1:12" ht="15">
      <c r="A250" s="62">
        <v>33689</v>
      </c>
      <c r="B250" s="62">
        <v>1</v>
      </c>
      <c r="C250" s="62">
        <v>19</v>
      </c>
      <c r="D250" s="62">
        <v>3</v>
      </c>
      <c r="E250" s="62">
        <v>4</v>
      </c>
      <c r="F250" s="62">
        <v>4</v>
      </c>
      <c r="G250" s="62">
        <v>4</v>
      </c>
      <c r="H250" s="62">
        <v>4</v>
      </c>
      <c r="I250" s="62">
        <v>4</v>
      </c>
      <c r="J250" s="62">
        <v>3</v>
      </c>
      <c r="K250" s="62">
        <v>26</v>
      </c>
      <c r="L250" s="14">
        <v>1</v>
      </c>
    </row>
    <row r="251" spans="1:12" ht="12.75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</row>
    <row r="252" spans="1:12" ht="12.75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</row>
    <row r="253" spans="1:12" ht="12.75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</row>
    <row r="254" spans="1:12" ht="12.75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</row>
    <row r="255" spans="1:12" ht="12.7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</row>
    <row r="256" spans="1:12" ht="12.75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</row>
    <row r="257" spans="1:12" ht="12.75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</row>
    <row r="258" spans="1:12" ht="12.75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</row>
    <row r="259" spans="1:12" ht="12.75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</row>
    <row r="260" spans="1:12" ht="12.75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</row>
    <row r="261" spans="1:12" ht="12.75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</row>
    <row r="262" spans="1:12" ht="12.75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</row>
    <row r="263" spans="1:12" ht="12.75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</row>
    <row r="264" spans="1:12" ht="12.75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</row>
    <row r="265" spans="1:12" ht="12.7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</row>
    <row r="266" spans="1:12" ht="12.75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</row>
    <row r="267" spans="1:12" ht="12.75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</row>
    <row r="268" spans="1:12" ht="12.75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</row>
    <row r="269" spans="1:12" ht="12.75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</row>
    <row r="270" spans="1:12" ht="12.75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</row>
    <row r="271" spans="1:12" ht="12.75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</row>
    <row r="272" spans="1:12" ht="12.75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</row>
    <row r="273" spans="1:12" ht="12.75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</row>
    <row r="274" spans="1:12" ht="12.75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</row>
    <row r="275" spans="1:12" ht="12.7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</row>
    <row r="276" spans="1:12" ht="12.75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</row>
    <row r="277" spans="1:12" ht="12.75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</row>
    <row r="278" spans="1:12" ht="12.75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</row>
    <row r="279" spans="1:12" ht="12.75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</row>
    <row r="280" spans="1:12" ht="12.75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ht="12.75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63"/>
    </row>
    <row r="282" spans="1:12" ht="12.75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63"/>
    </row>
    <row r="283" spans="1:12" ht="12.75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63"/>
    </row>
    <row r="284" spans="1:12" ht="12.75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63"/>
    </row>
    <row r="285" spans="1:12" ht="12.75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63"/>
    </row>
    <row r="286" spans="1:12" ht="12.75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63"/>
    </row>
    <row r="287" spans="1:12" ht="12.75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63"/>
    </row>
    <row r="288" spans="1:12" ht="12.75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63"/>
    </row>
    <row r="289" spans="1:12" ht="12.75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63"/>
    </row>
    <row r="290" spans="1:12" ht="12.75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63"/>
    </row>
    <row r="291" spans="1:12" ht="12.75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63"/>
    </row>
    <row r="292" spans="1:12" ht="12.75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63"/>
    </row>
    <row r="293" spans="1:12" ht="12.75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63"/>
    </row>
    <row r="294" spans="1:12" ht="12.75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63"/>
    </row>
    <row r="295" spans="1:12" ht="12.75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63"/>
    </row>
    <row r="296" spans="1:12" ht="12.75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63"/>
    </row>
    <row r="297" spans="1:12" ht="12.75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63"/>
    </row>
    <row r="298" spans="1:12" ht="12.75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63"/>
    </row>
    <row r="299" spans="1:12" ht="12.75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63"/>
    </row>
    <row r="300" spans="1:12" ht="12.75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63"/>
    </row>
    <row r="301" spans="1:12" ht="12.75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63"/>
    </row>
    <row r="302" spans="1:12" ht="12.75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63"/>
    </row>
    <row r="303" spans="1:12" ht="12.75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63"/>
    </row>
    <row r="304" spans="1:12" ht="12.75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63"/>
    </row>
    <row r="305" spans="1:12" ht="12.75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63"/>
    </row>
    <row r="306" spans="1:12" ht="12.75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63"/>
    </row>
    <row r="307" spans="1:12" ht="12.75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63"/>
    </row>
    <row r="308" spans="1:12" ht="12.75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63"/>
    </row>
    <row r="309" spans="1:12" ht="12.75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63"/>
    </row>
    <row r="310" spans="1:12" ht="12.75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63"/>
    </row>
    <row r="311" spans="1:12" ht="12.75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63"/>
    </row>
    <row r="312" spans="1:12" ht="12.75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63"/>
    </row>
    <row r="313" spans="1:12" ht="12.75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63"/>
    </row>
    <row r="314" spans="1:12" ht="12.75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63"/>
    </row>
    <row r="315" spans="1:12" ht="12.75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63"/>
    </row>
    <row r="316" spans="1:12" ht="12.75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63"/>
    </row>
    <row r="317" spans="1:12" ht="12.75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63"/>
    </row>
    <row r="318" spans="1:12" ht="12.75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63"/>
    </row>
    <row r="319" spans="1:12" ht="12.75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63"/>
    </row>
    <row r="320" spans="1:12" ht="12.75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63"/>
    </row>
    <row r="321" spans="1:12" ht="12.75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63"/>
    </row>
    <row r="322" spans="1:12" ht="12.75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63"/>
    </row>
    <row r="323" spans="1:12" ht="12.75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63"/>
    </row>
    <row r="324" spans="1:12" ht="12.75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63"/>
    </row>
    <row r="325" spans="1:12" ht="12.75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63"/>
    </row>
    <row r="326" spans="1:12" ht="12.75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63"/>
    </row>
    <row r="327" spans="1:12" ht="12.75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63"/>
    </row>
    <row r="328" spans="1:12" ht="12.75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63"/>
    </row>
    <row r="329" spans="1:12" ht="12.75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63"/>
    </row>
    <row r="330" spans="1:12" ht="12.75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63"/>
    </row>
    <row r="331" spans="1:12" ht="12.75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63"/>
    </row>
    <row r="332" spans="1:12" ht="12.75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63"/>
    </row>
    <row r="333" spans="1:12" ht="12.75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63"/>
    </row>
    <row r="334" spans="1:12" ht="12.75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63"/>
    </row>
    <row r="335" spans="1:12" ht="12.75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63"/>
    </row>
    <row r="336" spans="1:12" ht="12.75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63"/>
    </row>
    <row r="337" spans="1:12" ht="12.75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63"/>
    </row>
    <row r="338" spans="1:12" ht="12.75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63"/>
    </row>
    <row r="339" spans="1:12" ht="12.75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63"/>
    </row>
    <row r="340" spans="1:12" ht="12.75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63"/>
    </row>
    <row r="341" spans="1:12" ht="12.75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63"/>
    </row>
    <row r="342" spans="1:12" ht="12.75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63"/>
    </row>
    <row r="343" spans="1:12" ht="12.75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63"/>
    </row>
    <row r="344" spans="1:12" ht="12.75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63"/>
    </row>
    <row r="345" spans="1:12" ht="12.75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63"/>
    </row>
    <row r="346" spans="1:12" ht="12.75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63"/>
    </row>
    <row r="347" spans="1:12" ht="12.75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63"/>
    </row>
    <row r="348" spans="1:12" ht="12.75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63"/>
    </row>
    <row r="349" spans="1:12" ht="12.75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63"/>
    </row>
    <row r="350" spans="1:12" ht="12.75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63"/>
    </row>
    <row r="351" spans="1:12" ht="12.75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63"/>
    </row>
    <row r="352" spans="1:12" ht="12.75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63"/>
    </row>
    <row r="353" spans="1:12" ht="12.75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63"/>
    </row>
    <row r="354" spans="1:12" ht="12.75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63"/>
    </row>
    <row r="355" spans="1:12" ht="12.75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63"/>
    </row>
    <row r="356" spans="1:12" ht="12.75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63"/>
    </row>
    <row r="357" spans="1:12" ht="12.75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63"/>
    </row>
    <row r="358" spans="1:12" ht="12.75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63"/>
    </row>
    <row r="359" spans="1:12" ht="12.75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63"/>
    </row>
    <row r="360" spans="1:12" ht="12.75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63"/>
    </row>
    <row r="361" spans="1:12" ht="12.75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63"/>
    </row>
    <row r="362" spans="1:12" ht="12.75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63"/>
    </row>
    <row r="363" spans="1:12" ht="12.75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63"/>
    </row>
    <row r="364" spans="1:12" ht="12.75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63"/>
    </row>
    <row r="365" spans="1:12" ht="12.75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63"/>
    </row>
    <row r="366" spans="1:12" ht="12.75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63"/>
    </row>
    <row r="367" spans="1:12" ht="12.75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63"/>
    </row>
    <row r="368" spans="1:12" ht="12.75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63"/>
    </row>
    <row r="369" spans="1:12" ht="12.75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63"/>
    </row>
    <row r="370" spans="1:12" ht="12.75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63"/>
    </row>
    <row r="371" spans="1:12" ht="12.75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63"/>
    </row>
    <row r="372" spans="1:12" ht="12.75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63"/>
    </row>
    <row r="373" spans="1:12" ht="12.75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63"/>
    </row>
    <row r="374" spans="1:12" ht="12.75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63"/>
    </row>
    <row r="375" spans="1:12" ht="12.75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63"/>
    </row>
    <row r="376" spans="1:12" ht="12.75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63"/>
    </row>
    <row r="377" spans="1:12" ht="12.75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63"/>
    </row>
    <row r="378" spans="1:12" ht="12.75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63"/>
    </row>
    <row r="379" spans="1:12" ht="12.75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63"/>
    </row>
    <row r="380" spans="1:12" ht="12.75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63"/>
    </row>
    <row r="381" spans="1:12" ht="12.75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63"/>
    </row>
    <row r="382" spans="1:12" ht="12.75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63"/>
    </row>
    <row r="383" spans="1:12" ht="12.75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63"/>
    </row>
    <row r="384" spans="1:12" ht="12.75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63"/>
    </row>
    <row r="385" spans="1:12" ht="12.75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63"/>
    </row>
    <row r="386" spans="1:12" ht="12.75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63"/>
    </row>
    <row r="387" spans="1:12" ht="12.75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63"/>
    </row>
    <row r="388" spans="1:12" ht="12.75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63"/>
    </row>
    <row r="389" spans="1:12" ht="12.75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63"/>
    </row>
    <row r="390" spans="1:12" ht="12.75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63"/>
    </row>
    <row r="391" spans="1:12" ht="12.75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63"/>
    </row>
    <row r="392" spans="1:12" ht="12.75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63"/>
    </row>
    <row r="393" spans="1:12" ht="12.75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63"/>
    </row>
    <row r="394" spans="1:12" ht="12.75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63"/>
    </row>
    <row r="395" spans="1:12" ht="12.75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63"/>
    </row>
    <row r="396" spans="1:12" ht="12.75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63"/>
    </row>
    <row r="397" spans="1:12" ht="12.75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63"/>
    </row>
    <row r="398" spans="1:12" ht="12.75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63"/>
    </row>
    <row r="399" spans="1:12" ht="12.75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63"/>
    </row>
    <row r="400" spans="1:12" ht="12.75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63"/>
    </row>
    <row r="401" spans="1:12" ht="12.75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63"/>
    </row>
    <row r="402" spans="1:12" ht="12.75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63"/>
    </row>
    <row r="403" spans="1:12" ht="12.75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63"/>
    </row>
    <row r="404" spans="1:12" ht="12.75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63"/>
    </row>
    <row r="405" spans="1:12" ht="12.75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63"/>
    </row>
    <row r="406" spans="1:12" ht="12.75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63"/>
    </row>
    <row r="407" spans="1:12" ht="12.75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63"/>
    </row>
    <row r="408" spans="1:12" ht="12.75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63"/>
    </row>
    <row r="409" spans="1:12" ht="12.75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63"/>
    </row>
    <row r="410" spans="1:12" ht="12.75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63"/>
    </row>
    <row r="411" spans="1:12" ht="12.75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63"/>
    </row>
    <row r="412" spans="1:12" ht="12.75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63"/>
    </row>
    <row r="413" spans="1:12" ht="12.75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63"/>
    </row>
    <row r="414" spans="1:12" ht="12.75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63"/>
    </row>
    <row r="415" spans="1:12" ht="12.75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63"/>
    </row>
    <row r="416" spans="1:12" ht="12.75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63"/>
    </row>
    <row r="417" spans="1:12" ht="12.75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63"/>
    </row>
    <row r="418" spans="1:12" ht="12.75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63"/>
    </row>
    <row r="419" spans="1:12" ht="12.75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63"/>
    </row>
    <row r="420" spans="1:12" ht="12.75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63"/>
    </row>
    <row r="421" spans="1:12" ht="12.75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63"/>
    </row>
    <row r="422" spans="1:12" ht="12.75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63"/>
    </row>
    <row r="423" spans="1:12" ht="12.75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63"/>
    </row>
    <row r="424" spans="1:12" ht="12.75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63"/>
    </row>
    <row r="425" spans="1:12" ht="12.75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63"/>
    </row>
    <row r="426" spans="1:12" ht="12.75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63"/>
    </row>
    <row r="427" spans="1:12" ht="12.75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63"/>
    </row>
    <row r="428" spans="1:12" ht="12.75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63"/>
    </row>
    <row r="429" spans="1:12" ht="12.75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63"/>
    </row>
    <row r="430" spans="1:12" ht="12.75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63"/>
    </row>
    <row r="431" spans="1:12" ht="12.75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63"/>
    </row>
    <row r="432" spans="1:12" ht="12.75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63"/>
    </row>
    <row r="433" spans="1:12" ht="12.75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63"/>
    </row>
    <row r="434" spans="1:12" ht="12.75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63"/>
    </row>
    <row r="435" spans="1:12" ht="12.75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63"/>
    </row>
    <row r="436" spans="1:12" ht="12.75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63"/>
    </row>
    <row r="437" spans="1:12" ht="12.75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63"/>
    </row>
    <row r="438" spans="1:12" ht="12.75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63"/>
    </row>
    <row r="439" spans="1:12" ht="12.75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63"/>
    </row>
    <row r="440" spans="1:12" ht="12.75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63"/>
    </row>
    <row r="441" spans="1:12" ht="12.75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63"/>
    </row>
    <row r="442" spans="1:12" ht="12.75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63"/>
    </row>
    <row r="443" spans="1:12" ht="12.75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63"/>
    </row>
    <row r="444" spans="1:12" ht="12.75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63"/>
    </row>
    <row r="445" spans="1:12" ht="12.75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63"/>
    </row>
    <row r="446" spans="1:12" ht="12.75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63"/>
    </row>
    <row r="447" spans="1:12" ht="12.75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63"/>
    </row>
    <row r="448" spans="1:12" ht="12.75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63"/>
    </row>
    <row r="449" spans="1:12" ht="12.75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63"/>
    </row>
    <row r="450" spans="1:12" ht="12.75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63"/>
    </row>
    <row r="451" spans="1:12" ht="12.75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63"/>
    </row>
    <row r="452" spans="1:12" ht="12.75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63"/>
    </row>
    <row r="453" spans="1:12" ht="12.75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63"/>
    </row>
    <row r="454" spans="1:12" ht="12.75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63"/>
    </row>
    <row r="455" spans="1:12" ht="12.75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63"/>
    </row>
    <row r="456" spans="1:12" ht="12.75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63"/>
    </row>
    <row r="457" spans="1:12" ht="12.75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63"/>
    </row>
    <row r="458" spans="1:12" ht="12.75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63"/>
    </row>
    <row r="459" spans="1:12" ht="12.75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63"/>
    </row>
    <row r="460" spans="1:12" ht="12.75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63"/>
    </row>
    <row r="461" spans="1:12" ht="12.75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63"/>
    </row>
    <row r="462" spans="1:12" ht="12.75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63"/>
    </row>
    <row r="463" spans="1:12" ht="12.75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63"/>
    </row>
    <row r="464" spans="1:12" ht="12.75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63"/>
    </row>
    <row r="465" spans="1:12" ht="12.75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63"/>
    </row>
    <row r="466" spans="1:12" ht="12.75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63"/>
    </row>
    <row r="467" spans="1:12" ht="12.75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63"/>
    </row>
    <row r="468" spans="1:12" ht="12.75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63"/>
    </row>
    <row r="469" spans="1:12" ht="12.75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63"/>
    </row>
    <row r="470" spans="1:12" ht="12.75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63"/>
    </row>
    <row r="471" spans="1:12" ht="12.75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63"/>
    </row>
    <row r="472" spans="1:12" ht="12.75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63"/>
    </row>
    <row r="473" spans="1:12" ht="12.75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63"/>
    </row>
    <row r="474" spans="1:12" ht="12.75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63"/>
    </row>
    <row r="475" spans="1:12" ht="12.75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63"/>
    </row>
    <row r="476" spans="1:12" ht="12.75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63"/>
    </row>
    <row r="477" spans="1:12" ht="12.75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63"/>
    </row>
    <row r="478" spans="1:12" ht="12.75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63"/>
    </row>
    <row r="479" spans="1:12" ht="12.75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63"/>
    </row>
    <row r="480" spans="1:12" ht="12.75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63"/>
    </row>
    <row r="481" spans="1:12" ht="12.75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63"/>
    </row>
    <row r="482" spans="1:12" ht="12.75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63"/>
    </row>
    <row r="483" spans="1:12" ht="12.75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63"/>
    </row>
    <row r="484" spans="1:12" ht="12.75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63"/>
    </row>
    <row r="485" spans="1:12" ht="12.75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63"/>
    </row>
    <row r="486" spans="1:12" ht="12.75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63"/>
    </row>
    <row r="487" spans="1:12" ht="12.75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63"/>
    </row>
    <row r="488" spans="1:12" ht="12.75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63"/>
    </row>
    <row r="489" spans="1:12" ht="12.75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63"/>
    </row>
    <row r="490" spans="1:12" ht="12.75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63"/>
    </row>
    <row r="491" spans="1:12" ht="12.75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63"/>
    </row>
    <row r="492" spans="1:12" ht="12.75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63"/>
    </row>
    <row r="493" spans="1:12" ht="12.75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63"/>
    </row>
    <row r="494" spans="1:12" ht="12.75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63"/>
    </row>
    <row r="495" spans="1:12" ht="12.75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63"/>
    </row>
    <row r="496" spans="1:12" ht="12.75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63"/>
    </row>
    <row r="497" spans="1:12" ht="12.75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63"/>
    </row>
    <row r="498" spans="1:12" ht="12.75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63"/>
    </row>
    <row r="499" spans="1:12" ht="12.75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63"/>
    </row>
    <row r="500" spans="1:12" ht="12.75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63"/>
    </row>
    <row r="501" spans="1:12" ht="12.75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63"/>
    </row>
    <row r="502" spans="1:12" ht="12.75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63"/>
    </row>
    <row r="503" spans="1:12" ht="12.75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63"/>
    </row>
    <row r="504" spans="1:12" ht="12.75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63"/>
    </row>
    <row r="505" spans="1:12" ht="12.75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63"/>
    </row>
    <row r="506" spans="1:12" ht="12.75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63"/>
    </row>
    <row r="507" spans="1:12" ht="12.75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63"/>
    </row>
    <row r="508" spans="1:12" ht="12.75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63"/>
    </row>
    <row r="509" spans="1:12" ht="12.75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63"/>
    </row>
    <row r="510" spans="1:12" ht="12.75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63"/>
    </row>
    <row r="511" spans="1:12" ht="12.75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63"/>
    </row>
    <row r="512" spans="1:12" ht="12.75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63"/>
    </row>
    <row r="513" spans="1:12" ht="12.75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63"/>
    </row>
    <row r="514" spans="1:12" ht="12.75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63"/>
    </row>
    <row r="515" spans="1:12" ht="12.75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63"/>
    </row>
    <row r="516" spans="1:12" ht="12.75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63"/>
    </row>
    <row r="517" spans="1:12" ht="12.75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63"/>
    </row>
    <row r="518" spans="1:12" ht="12.75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63"/>
    </row>
    <row r="519" spans="1:12" ht="12.75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63"/>
    </row>
    <row r="520" spans="1:12" ht="12.75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63"/>
    </row>
    <row r="521" spans="1:12" ht="12.75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63"/>
    </row>
    <row r="522" spans="1:12" ht="12.75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63"/>
    </row>
    <row r="523" spans="1:12" ht="12.75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63"/>
    </row>
    <row r="524" spans="1:12" ht="12.75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63"/>
    </row>
    <row r="525" spans="1:12" ht="12.75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63"/>
    </row>
    <row r="526" spans="1:12" ht="12.75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63"/>
    </row>
    <row r="527" spans="1:12" ht="12.75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63"/>
    </row>
    <row r="528" spans="1:12" ht="12.75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63"/>
    </row>
    <row r="529" spans="1:12" ht="12.75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63"/>
    </row>
    <row r="530" spans="1:12" ht="12.75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63"/>
    </row>
    <row r="531" spans="1:12" ht="12.75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63"/>
    </row>
    <row r="532" spans="1:12" ht="12.75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63"/>
    </row>
    <row r="533" spans="1:12" ht="12.75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63"/>
    </row>
    <row r="534" spans="1:12" ht="12.75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63"/>
    </row>
    <row r="535" spans="1:12" ht="12.75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63"/>
    </row>
    <row r="536" spans="1:12" ht="12.75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63"/>
    </row>
    <row r="537" spans="1:12" ht="12.75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63"/>
    </row>
    <row r="538" spans="1:12" ht="12.75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63"/>
    </row>
    <row r="539" spans="1:12" ht="12.75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63"/>
    </row>
    <row r="540" spans="1:12" ht="12.75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63"/>
    </row>
    <row r="541" spans="1:12" ht="12.75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63"/>
    </row>
    <row r="542" spans="1:12" ht="12.75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63"/>
    </row>
    <row r="543" spans="1:12" ht="12.75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63"/>
    </row>
    <row r="544" spans="1:12" ht="12.75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63"/>
    </row>
    <row r="545" spans="1:12" ht="12.75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63"/>
    </row>
    <row r="546" spans="1:12" ht="12.75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63"/>
    </row>
    <row r="547" spans="1:12" ht="12.75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63"/>
    </row>
    <row r="548" spans="1:12" ht="12.75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63"/>
    </row>
    <row r="549" spans="1:12" ht="12.75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63"/>
    </row>
    <row r="550" spans="1:12" ht="12.75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63"/>
    </row>
    <row r="551" spans="1:12" ht="12.75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63"/>
    </row>
    <row r="552" spans="1:12" ht="12.75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63"/>
    </row>
    <row r="553" spans="1:12" ht="12.75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63"/>
    </row>
    <row r="554" spans="1:12" ht="12.75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63"/>
    </row>
    <row r="555" spans="1:12" ht="12.75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63"/>
    </row>
    <row r="556" spans="1:12" ht="12.75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63"/>
    </row>
    <row r="557" spans="1:12" ht="12.75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63"/>
    </row>
    <row r="558" spans="1:12" ht="12.75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63"/>
    </row>
    <row r="559" spans="1:12" ht="12.75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63"/>
    </row>
    <row r="560" spans="1:12" ht="12.75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63"/>
    </row>
    <row r="561" spans="1:12" ht="12.75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63"/>
    </row>
    <row r="562" spans="1:12" ht="12.75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63"/>
    </row>
    <row r="563" spans="1:12" ht="12.75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63"/>
    </row>
    <row r="564" spans="1:12" ht="12.75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63"/>
    </row>
    <row r="565" spans="1:12" ht="12.75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63"/>
    </row>
    <row r="566" spans="1:12" ht="12.75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63"/>
    </row>
    <row r="567" spans="1:12" ht="12.75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63"/>
    </row>
    <row r="568" spans="1:12" ht="12.75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63"/>
    </row>
    <row r="569" spans="1:12" ht="12.75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63"/>
    </row>
    <row r="570" spans="1:12" ht="12.75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63"/>
    </row>
    <row r="571" spans="1:12" ht="12.75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63"/>
    </row>
    <row r="572" spans="1:12" ht="12.75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63"/>
    </row>
    <row r="573" spans="1:12" ht="12.75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63"/>
    </row>
    <row r="574" spans="1:12" ht="12.75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63"/>
    </row>
    <row r="575" spans="1:12" ht="12.75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63"/>
    </row>
    <row r="576" spans="1:12" ht="12.75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63"/>
    </row>
    <row r="577" spans="1:12" ht="12.75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63"/>
    </row>
    <row r="578" spans="1:12" ht="12.75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63"/>
    </row>
    <row r="579" spans="1:12" ht="12.75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63"/>
    </row>
    <row r="580" spans="1:12" ht="12.75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63"/>
    </row>
    <row r="581" spans="1:12" ht="12.75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63"/>
    </row>
    <row r="582" spans="1:12" ht="12.75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63"/>
    </row>
    <row r="583" spans="1:12" ht="12.75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63"/>
    </row>
    <row r="584" spans="1:12" ht="12.75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63"/>
    </row>
    <row r="585" spans="1:12" ht="12.75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63"/>
    </row>
    <row r="586" spans="1:12" ht="12.75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63"/>
    </row>
    <row r="587" spans="1:12" ht="12.75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63"/>
    </row>
    <row r="588" spans="1:12" ht="12.75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63"/>
    </row>
    <row r="589" spans="1:12" ht="12.75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63"/>
    </row>
    <row r="590" spans="1:12" ht="12.75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63"/>
    </row>
    <row r="591" spans="1:12" ht="12.75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63"/>
    </row>
    <row r="592" spans="1:12" ht="12.75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63"/>
    </row>
    <row r="593" spans="1:12" ht="12.75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63"/>
    </row>
    <row r="594" spans="1:12" ht="12.75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63"/>
    </row>
    <row r="595" spans="1:12" ht="12.75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63"/>
    </row>
    <row r="596" spans="1:12" ht="12.75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63"/>
    </row>
    <row r="597" spans="1:12" ht="12.75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63"/>
    </row>
    <row r="598" spans="1:12" ht="12.75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63"/>
    </row>
    <row r="599" spans="1:12" ht="12.75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63"/>
    </row>
    <row r="600" spans="1:12" ht="12.75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63"/>
    </row>
    <row r="601" spans="1:12" ht="12.75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63"/>
    </row>
    <row r="602" spans="1:12" ht="12.75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63"/>
    </row>
    <row r="603" spans="1:12" ht="12.75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63"/>
    </row>
    <row r="604" spans="1:12" ht="12.75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63"/>
    </row>
    <row r="605" spans="1:12" ht="12.75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63"/>
    </row>
    <row r="606" spans="1:12" ht="12.75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63"/>
    </row>
    <row r="607" spans="1:12" ht="12.75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63"/>
    </row>
    <row r="608" spans="1:12" ht="12.75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63"/>
    </row>
    <row r="609" spans="1:12" ht="12.75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63"/>
    </row>
    <row r="610" spans="1:12" ht="12.75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63"/>
    </row>
    <row r="611" spans="1:12" ht="12.75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63"/>
    </row>
    <row r="612" spans="1:12" ht="12.75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63"/>
    </row>
    <row r="613" spans="1:12" ht="12.75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63"/>
    </row>
    <row r="614" spans="1:12" ht="12.75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63"/>
    </row>
    <row r="615" spans="1:12" ht="12.75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63"/>
    </row>
    <row r="616" spans="1:12" ht="12.75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63"/>
    </row>
    <row r="617" spans="1:12" ht="12.75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63"/>
    </row>
    <row r="618" spans="1:12" ht="12.75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63"/>
    </row>
    <row r="619" spans="1:12" ht="12.75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63"/>
    </row>
    <row r="620" spans="1:12" ht="12.75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63"/>
    </row>
    <row r="621" spans="1:12" ht="12.75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63"/>
    </row>
    <row r="622" spans="1:12" ht="12.75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63"/>
    </row>
    <row r="623" spans="1:12" ht="12.75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63"/>
    </row>
    <row r="624" spans="1:12" ht="12.75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63"/>
    </row>
    <row r="625" spans="1:12" ht="12.75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63"/>
    </row>
    <row r="626" spans="1:12" ht="12.75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63"/>
    </row>
    <row r="627" spans="1:12" ht="12.75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63"/>
    </row>
    <row r="628" spans="1:12" ht="12.75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63"/>
    </row>
    <row r="629" spans="1:12" ht="12.75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63"/>
    </row>
    <row r="630" spans="1:12" ht="12.75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63"/>
    </row>
    <row r="631" spans="1:12" ht="12.75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63"/>
    </row>
    <row r="632" spans="1:12" ht="12.75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63"/>
    </row>
    <row r="633" spans="1:12" ht="12.75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63"/>
    </row>
    <row r="634" spans="1:12" ht="12.75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63"/>
    </row>
    <row r="635" spans="1:12" ht="12.75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63"/>
    </row>
    <row r="636" spans="1:12" ht="12.75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63"/>
    </row>
    <row r="637" spans="1:12" ht="12.75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63"/>
    </row>
    <row r="638" spans="1:12" ht="12.75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63"/>
    </row>
    <row r="639" spans="1:12" ht="12.75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63"/>
    </row>
    <row r="640" spans="1:12" ht="12.75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63"/>
    </row>
    <row r="641" spans="1:12" ht="12.75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63"/>
    </row>
    <row r="642" spans="1:12" ht="12.75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63"/>
    </row>
    <row r="643" spans="1:12" ht="12.75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63"/>
    </row>
    <row r="644" spans="1:12" ht="12.75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63"/>
    </row>
    <row r="645" spans="1:12" ht="12.75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63"/>
    </row>
    <row r="646" spans="1:12" ht="12.75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63"/>
    </row>
    <row r="647" spans="1:12" ht="12.75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63"/>
    </row>
    <row r="648" spans="1:12" ht="12.75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63"/>
    </row>
    <row r="649" spans="1:12" ht="12.75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63"/>
    </row>
    <row r="650" spans="1:12" ht="12.75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63"/>
    </row>
    <row r="651" spans="1:12" ht="12.75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63"/>
    </row>
    <row r="652" spans="1:12" ht="12.75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63"/>
    </row>
    <row r="653" spans="1:12" ht="12.75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63"/>
    </row>
    <row r="654" spans="1:12" ht="12.75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63"/>
    </row>
    <row r="655" spans="1:12" ht="12.75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63"/>
    </row>
    <row r="656" spans="1:12" ht="12.75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63"/>
    </row>
    <row r="657" spans="1:12" ht="12.75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63"/>
    </row>
    <row r="658" spans="1:12" ht="12.75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63"/>
    </row>
    <row r="659" spans="1:12" ht="12.75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63"/>
    </row>
    <row r="660" spans="1:12" ht="12.75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63"/>
    </row>
    <row r="661" spans="1:12" ht="12.75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63"/>
    </row>
    <row r="662" spans="1:12" ht="12.75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63"/>
    </row>
    <row r="663" spans="1:12" ht="12.75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63"/>
    </row>
    <row r="664" spans="1:12" ht="12.75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63"/>
    </row>
    <row r="665" spans="1:12" ht="12.75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63"/>
    </row>
    <row r="666" spans="1:12" ht="12.75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63"/>
    </row>
    <row r="667" spans="1:12" ht="12.75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63"/>
    </row>
    <row r="668" spans="1:12" ht="12.75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63"/>
    </row>
    <row r="669" spans="1:12" ht="12.75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63"/>
    </row>
    <row r="670" spans="1:12" ht="12.75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63"/>
    </row>
    <row r="671" spans="1:12" ht="12.75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63"/>
    </row>
    <row r="672" spans="1:12" ht="12.75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63"/>
    </row>
    <row r="673" spans="1:12" ht="12.75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63"/>
    </row>
    <row r="674" spans="1:12" ht="12.75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63"/>
    </row>
    <row r="675" spans="1:12" ht="12.75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63"/>
    </row>
    <row r="676" spans="1:12" ht="12.75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63"/>
    </row>
    <row r="677" spans="1:12" ht="12.75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63"/>
    </row>
    <row r="678" spans="1:12" ht="12.75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63"/>
    </row>
    <row r="679" spans="1:12" ht="12.75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63"/>
    </row>
    <row r="680" spans="1:12" ht="12.75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63"/>
    </row>
    <row r="681" spans="1:12" ht="12.75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63"/>
    </row>
    <row r="682" spans="1:12" ht="12.75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63"/>
    </row>
    <row r="683" spans="1:12" ht="12.75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63"/>
    </row>
    <row r="684" spans="1:12" ht="12.75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63"/>
    </row>
    <row r="685" spans="1:12" ht="12.75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63"/>
    </row>
    <row r="686" spans="1:12" ht="12.75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63"/>
    </row>
    <row r="687" spans="1:12" ht="12.75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63"/>
    </row>
    <row r="688" spans="1:12" ht="12.75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63"/>
    </row>
    <row r="689" spans="1:12" ht="12.75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63"/>
    </row>
    <row r="690" spans="1:12" ht="12.75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63"/>
    </row>
    <row r="691" spans="1:12" ht="12.75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63"/>
    </row>
    <row r="692" spans="1:12" ht="12.75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63"/>
    </row>
    <row r="693" spans="1:12" ht="12.75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63"/>
    </row>
    <row r="694" spans="1:12" ht="12.75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63"/>
    </row>
    <row r="695" spans="1:12" ht="12.75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63"/>
    </row>
    <row r="696" spans="1:12" ht="12.75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63"/>
    </row>
    <row r="697" spans="1:12" ht="12.75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63"/>
    </row>
    <row r="698" spans="1:12" ht="12.75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63"/>
    </row>
    <row r="699" spans="1:12" ht="12.75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63"/>
    </row>
    <row r="700" spans="1:12" ht="12.75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63"/>
    </row>
    <row r="701" spans="1:12" ht="12.75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63"/>
    </row>
    <row r="702" spans="1:12" ht="12.75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63"/>
    </row>
    <row r="703" spans="1:12" ht="12.75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63"/>
    </row>
    <row r="704" spans="1:12" ht="12.75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63"/>
    </row>
    <row r="705" spans="1:12" ht="12.75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63"/>
    </row>
    <row r="706" spans="1:12" ht="12.75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63"/>
    </row>
    <row r="707" spans="1:12" ht="12.75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63"/>
    </row>
    <row r="708" spans="1:12" ht="12.75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63"/>
    </row>
    <row r="709" spans="1:12" ht="12.75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63"/>
    </row>
    <row r="710" spans="1:12" ht="12.75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63"/>
    </row>
    <row r="711" spans="1:12" ht="12.75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63"/>
    </row>
    <row r="712" spans="1:12" ht="12.75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63"/>
    </row>
    <row r="713" spans="1:12" ht="12.75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63"/>
    </row>
    <row r="714" spans="1:12" ht="12.75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63"/>
    </row>
    <row r="715" spans="1:12" ht="12.75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63"/>
    </row>
    <row r="716" spans="1:12" ht="12.75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63"/>
    </row>
    <row r="717" spans="1:12" ht="12.75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63"/>
    </row>
    <row r="718" spans="1:12" ht="12.75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63"/>
    </row>
    <row r="719" spans="1:12" ht="12.75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63"/>
    </row>
    <row r="720" spans="1:12" ht="12.75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63"/>
    </row>
    <row r="721" spans="1:12" ht="12.75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63"/>
    </row>
    <row r="722" spans="1:12" ht="12.75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63"/>
    </row>
    <row r="723" spans="1:12" ht="12.75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63"/>
    </row>
    <row r="724" spans="1:12" ht="12.75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63"/>
    </row>
    <row r="725" spans="1:12" ht="12.75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63"/>
    </row>
    <row r="726" spans="1:12" ht="12.75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63"/>
    </row>
    <row r="727" spans="1:12" ht="12.75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63"/>
    </row>
    <row r="728" spans="1:12" ht="12.75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63"/>
    </row>
    <row r="729" spans="1:12" ht="12.75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63"/>
    </row>
    <row r="730" spans="1:12" ht="12.75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63"/>
    </row>
    <row r="731" spans="1:12" ht="12.75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63"/>
    </row>
    <row r="732" spans="1:12" ht="12.75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63"/>
    </row>
    <row r="733" spans="1:12" ht="12.75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63"/>
    </row>
    <row r="734" spans="1:12" ht="12.75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63"/>
    </row>
    <row r="735" spans="1:12" ht="12.75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63"/>
    </row>
    <row r="736" spans="1:12" ht="12.75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63"/>
    </row>
    <row r="737" spans="1:12" ht="12.75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63"/>
    </row>
    <row r="738" spans="1:12" ht="12.75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63"/>
    </row>
    <row r="739" spans="1:12" ht="12.75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63"/>
    </row>
    <row r="740" spans="1:12" ht="12.75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63"/>
    </row>
    <row r="741" spans="1:12" ht="12.75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63"/>
    </row>
    <row r="742" spans="1:12" ht="12.75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63"/>
    </row>
    <row r="743" spans="1:12" ht="12.75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63"/>
    </row>
    <row r="744" spans="1:12" ht="12.75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63"/>
    </row>
    <row r="745" spans="1:12" ht="12.75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63"/>
    </row>
    <row r="746" spans="1:12" ht="12.75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63"/>
    </row>
    <row r="747" spans="1:12" ht="12.75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63"/>
    </row>
    <row r="748" spans="1:12" ht="12.75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63"/>
    </row>
    <row r="749" spans="1:12" ht="12.75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63"/>
    </row>
    <row r="750" spans="1:12" ht="12.75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63"/>
    </row>
    <row r="751" spans="1:12" ht="12.75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63"/>
    </row>
    <row r="752" spans="1:12" ht="12.75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63"/>
    </row>
    <row r="753" spans="1:12" ht="12.75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63"/>
    </row>
    <row r="754" spans="1:12" ht="12.75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63"/>
    </row>
    <row r="755" spans="1:12" ht="12.75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63"/>
    </row>
    <row r="756" spans="1:12" ht="12.75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63"/>
    </row>
    <row r="757" spans="1:12" ht="12.75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63"/>
    </row>
    <row r="758" spans="1:12" ht="12.75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63"/>
    </row>
    <row r="759" spans="1:12" ht="12.75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63"/>
    </row>
    <row r="760" spans="1:12" ht="12.75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63"/>
    </row>
    <row r="761" spans="1:12" ht="12.75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63"/>
    </row>
    <row r="762" spans="1:12" ht="12.75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63"/>
    </row>
    <row r="763" spans="1:12" ht="12.75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63"/>
    </row>
    <row r="764" spans="1:12" ht="12.75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63"/>
    </row>
    <row r="765" spans="1:12" ht="12.75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63"/>
    </row>
    <row r="766" spans="1:12" ht="12.75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63"/>
    </row>
    <row r="767" spans="1:12" ht="12.75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63"/>
    </row>
    <row r="768" spans="1:12" ht="12.75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63"/>
    </row>
    <row r="769" spans="1:12" ht="12.75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63"/>
    </row>
    <row r="770" spans="1:12" ht="12.75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63"/>
    </row>
    <row r="771" spans="1:12" ht="12.75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63"/>
    </row>
    <row r="772" spans="1:12" ht="12.75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63"/>
    </row>
    <row r="773" spans="1:12" ht="12.75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63"/>
    </row>
    <row r="774" spans="1:12" ht="12.75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63"/>
    </row>
    <row r="775" spans="1:12" ht="12.75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63"/>
    </row>
    <row r="776" spans="1:12" ht="12.75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63"/>
    </row>
    <row r="777" spans="1:12" ht="12.75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63"/>
    </row>
    <row r="778" spans="1:12" ht="12.75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63"/>
    </row>
    <row r="779" spans="1:12" ht="12.75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63"/>
    </row>
    <row r="780" spans="1:12" ht="12.75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63"/>
    </row>
    <row r="781" spans="1:12" ht="12.75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63"/>
    </row>
  </sheetData>
  <mergeCells count="4">
    <mergeCell ref="O7:O8"/>
    <mergeCell ref="P7:X7"/>
    <mergeCell ref="O3:O4"/>
    <mergeCell ref="P3:X3"/>
  </mergeCells>
  <pageMargins left="0.7" right="0.7" top="0.78740157499999996" bottom="0.78740157499999996" header="0.3" footer="0.3"/>
  <pageSetup orientation="portrait" horizontalDpi="360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AL998"/>
  <sheetViews>
    <sheetView zoomScale="75" workbookViewId="0">
      <selection activeCell="A2" sqref="A2"/>
    </sheetView>
  </sheetViews>
  <sheetFormatPr defaultColWidth="12.7109375" defaultRowHeight="15.75" customHeight="1"/>
  <cols>
    <col min="1" max="1" width="10.7109375" customWidth="1"/>
    <col min="2" max="2" width="10.140625" customWidth="1"/>
    <col min="3" max="3" width="10.42578125" customWidth="1"/>
    <col min="4" max="4" width="10.140625" customWidth="1"/>
    <col min="5" max="5" width="9.42578125" customWidth="1"/>
    <col min="6" max="6" width="10.85546875" customWidth="1"/>
    <col min="7" max="7" width="10.28515625" customWidth="1"/>
    <col min="8" max="8" width="9.28515625" customWidth="1"/>
    <col min="9" max="9" width="10" customWidth="1"/>
    <col min="10" max="10" width="10.28515625" customWidth="1"/>
    <col min="11" max="11" width="9.7109375" customWidth="1"/>
    <col min="12" max="12" width="14" customWidth="1"/>
    <col min="13" max="13" width="40.85546875" customWidth="1"/>
    <col min="14" max="14" width="15.28515625" customWidth="1"/>
    <col min="22" max="22" width="16.140625" customWidth="1"/>
    <col min="23" max="23" width="15.85546875" customWidth="1"/>
    <col min="32" max="32" width="9.28515625" customWidth="1"/>
    <col min="33" max="33" width="23.42578125" customWidth="1"/>
    <col min="38" max="38" width="12.85546875" bestFit="1" customWidth="1"/>
  </cols>
  <sheetData>
    <row r="1" spans="1:38" ht="15.75" customHeight="1">
      <c r="A1" s="64" t="s">
        <v>32</v>
      </c>
      <c r="B1" s="65" t="s">
        <v>33</v>
      </c>
      <c r="C1" s="65" t="s">
        <v>387</v>
      </c>
      <c r="D1" s="65" t="s">
        <v>37</v>
      </c>
      <c r="E1" s="65" t="s">
        <v>38</v>
      </c>
      <c r="F1" s="65" t="s">
        <v>41</v>
      </c>
      <c r="G1" s="65" t="s">
        <v>43</v>
      </c>
      <c r="H1" s="65" t="s">
        <v>44</v>
      </c>
      <c r="I1" s="65" t="s">
        <v>46</v>
      </c>
      <c r="J1" s="65" t="s">
        <v>51</v>
      </c>
      <c r="K1" s="65" t="s">
        <v>493</v>
      </c>
      <c r="L1" s="67"/>
      <c r="M1" s="117" t="s">
        <v>528</v>
      </c>
      <c r="N1" s="65"/>
      <c r="O1" s="65" t="s">
        <v>496</v>
      </c>
      <c r="P1" s="65"/>
      <c r="Q1" s="65" t="s">
        <v>497</v>
      </c>
      <c r="R1" s="65" t="s">
        <v>498</v>
      </c>
      <c r="S1" s="65"/>
      <c r="T1" s="65" t="s">
        <v>499</v>
      </c>
      <c r="U1" s="66"/>
      <c r="V1" s="65" t="s">
        <v>500</v>
      </c>
      <c r="W1" s="65" t="s">
        <v>501</v>
      </c>
      <c r="X1" s="65"/>
      <c r="Y1" s="65" t="s">
        <v>502</v>
      </c>
      <c r="Z1" s="65" t="s">
        <v>503</v>
      </c>
      <c r="AA1" s="65"/>
      <c r="AB1" s="65"/>
      <c r="AC1" s="65"/>
      <c r="AD1" s="65"/>
      <c r="AE1" s="65"/>
      <c r="AF1" s="65" t="s">
        <v>504</v>
      </c>
      <c r="AG1" s="65" t="s">
        <v>495</v>
      </c>
      <c r="AH1" s="65"/>
      <c r="AI1" s="65"/>
      <c r="AK1" s="64" t="s">
        <v>542</v>
      </c>
      <c r="AL1" s="91" t="s">
        <v>541</v>
      </c>
    </row>
    <row r="2" spans="1:38" ht="15.75" customHeight="1">
      <c r="A2" s="62">
        <v>31530</v>
      </c>
      <c r="B2" s="62">
        <v>0</v>
      </c>
      <c r="C2" s="62">
        <v>26</v>
      </c>
      <c r="D2" s="62">
        <v>4</v>
      </c>
      <c r="E2" s="62">
        <v>1</v>
      </c>
      <c r="F2" s="62">
        <v>1</v>
      </c>
      <c r="G2" s="62">
        <v>3</v>
      </c>
      <c r="H2" s="62">
        <v>3</v>
      </c>
      <c r="I2" s="62">
        <v>1</v>
      </c>
      <c r="J2" s="62">
        <v>1</v>
      </c>
      <c r="K2" s="62">
        <v>14</v>
      </c>
      <c r="L2" s="67"/>
      <c r="M2" s="67">
        <v>7</v>
      </c>
      <c r="N2" s="17" t="s">
        <v>505</v>
      </c>
      <c r="O2" s="62">
        <f t="shared" ref="O2:O23" si="0">COUNTIF(K:K,M2)</f>
        <v>3</v>
      </c>
      <c r="P2" s="17"/>
      <c r="Q2" s="68">
        <f t="shared" ref="Q2:Q23" si="1">(M2-$N$3)/$N$5</f>
        <v>-3.3402093489556122</v>
      </c>
      <c r="R2" s="62">
        <v>1</v>
      </c>
      <c r="S2" s="17"/>
      <c r="T2" s="69">
        <f t="shared" ref="T2:T23" si="2">_xlfn.PERCENTRANK.EXC(K:K,M2)</f>
        <v>2E-3</v>
      </c>
      <c r="U2" s="70"/>
      <c r="V2" s="71">
        <f t="shared" ref="V2:V23" si="3">_xlfn.NORM.S.INV(T2)</f>
        <v>-2.8781617390954826</v>
      </c>
      <c r="W2" s="62">
        <v>1</v>
      </c>
      <c r="X2" s="17"/>
      <c r="Y2" s="67">
        <v>1</v>
      </c>
      <c r="Z2" s="62">
        <f t="shared" ref="Z2:Z10" si="4">SUMIFS(O:O,W:W,Y2)</f>
        <v>23</v>
      </c>
      <c r="AA2" s="17"/>
      <c r="AB2" s="17"/>
      <c r="AC2" s="17"/>
      <c r="AD2" s="17"/>
      <c r="AE2" s="17"/>
      <c r="AF2" s="62">
        <v>1</v>
      </c>
      <c r="AG2" s="67">
        <v>7</v>
      </c>
      <c r="AK2" s="62">
        <v>14</v>
      </c>
      <c r="AL2" s="62">
        <v>18</v>
      </c>
    </row>
    <row r="3" spans="1:38" ht="15.75" customHeight="1">
      <c r="A3" s="62">
        <v>35037</v>
      </c>
      <c r="B3" s="62">
        <v>1</v>
      </c>
      <c r="C3" s="62">
        <v>26</v>
      </c>
      <c r="D3" s="62">
        <v>2</v>
      </c>
      <c r="E3" s="62">
        <v>3</v>
      </c>
      <c r="F3" s="62">
        <v>2</v>
      </c>
      <c r="G3" s="62">
        <v>3</v>
      </c>
      <c r="H3" s="62">
        <v>4</v>
      </c>
      <c r="I3" s="62">
        <v>2</v>
      </c>
      <c r="J3" s="62">
        <v>2</v>
      </c>
      <c r="K3" s="62">
        <v>18</v>
      </c>
      <c r="L3" s="67"/>
      <c r="M3" s="67">
        <v>8</v>
      </c>
      <c r="N3" s="93">
        <f>AVERAGE(K:K)</f>
        <v>20.752913752913752</v>
      </c>
      <c r="O3" s="62">
        <f t="shared" si="0"/>
        <v>1</v>
      </c>
      <c r="P3" s="17"/>
      <c r="Q3" s="68">
        <f t="shared" si="1"/>
        <v>-3.097336499684094</v>
      </c>
      <c r="R3" s="62">
        <v>1</v>
      </c>
      <c r="S3" s="17"/>
      <c r="T3" s="69">
        <f t="shared" si="2"/>
        <v>8.9999999999999993E-3</v>
      </c>
      <c r="U3" s="70"/>
      <c r="V3" s="71">
        <f t="shared" si="3"/>
        <v>-2.365618126864292</v>
      </c>
      <c r="W3" s="62">
        <v>1</v>
      </c>
      <c r="X3" s="17"/>
      <c r="Y3" s="67">
        <v>2</v>
      </c>
      <c r="Z3" s="62">
        <f t="shared" si="4"/>
        <v>24</v>
      </c>
      <c r="AA3" s="17"/>
      <c r="AB3" s="17"/>
      <c r="AC3" s="17"/>
      <c r="AD3" s="17"/>
      <c r="AE3" s="17"/>
      <c r="AF3" s="62">
        <v>1</v>
      </c>
      <c r="AG3" s="67">
        <v>8</v>
      </c>
      <c r="AK3" s="62">
        <v>24</v>
      </c>
      <c r="AL3" s="62">
        <v>15</v>
      </c>
    </row>
    <row r="4" spans="1:38" ht="15.75" customHeight="1">
      <c r="A4" s="62">
        <v>34259</v>
      </c>
      <c r="B4" s="62">
        <v>0</v>
      </c>
      <c r="C4" s="62">
        <v>26</v>
      </c>
      <c r="D4" s="62">
        <v>3</v>
      </c>
      <c r="E4" s="62">
        <v>2</v>
      </c>
      <c r="F4" s="62">
        <v>4</v>
      </c>
      <c r="G4" s="62">
        <v>4</v>
      </c>
      <c r="H4" s="62">
        <v>4</v>
      </c>
      <c r="I4" s="62">
        <v>4</v>
      </c>
      <c r="J4" s="62">
        <v>3</v>
      </c>
      <c r="K4" s="62">
        <v>24</v>
      </c>
      <c r="L4" s="67"/>
      <c r="M4" s="67">
        <v>9</v>
      </c>
      <c r="N4" s="17" t="s">
        <v>473</v>
      </c>
      <c r="O4" s="62">
        <f t="shared" si="0"/>
        <v>1</v>
      </c>
      <c r="P4" s="17"/>
      <c r="Q4" s="68">
        <f t="shared" si="1"/>
        <v>-2.8544636504125758</v>
      </c>
      <c r="R4" s="62">
        <v>1</v>
      </c>
      <c r="S4" s="17"/>
      <c r="T4" s="69">
        <f t="shared" si="2"/>
        <v>1.0999999999999999E-2</v>
      </c>
      <c r="U4" s="70"/>
      <c r="V4" s="71">
        <f t="shared" si="3"/>
        <v>-2.290367877855267</v>
      </c>
      <c r="W4" s="62">
        <v>1</v>
      </c>
      <c r="X4" s="17"/>
      <c r="Y4" s="67">
        <v>3</v>
      </c>
      <c r="Z4" s="62">
        <f t="shared" si="4"/>
        <v>74</v>
      </c>
      <c r="AA4" s="17"/>
      <c r="AB4" s="17"/>
      <c r="AC4" s="17"/>
      <c r="AD4" s="17"/>
      <c r="AE4" s="17"/>
      <c r="AF4" s="62">
        <v>1</v>
      </c>
      <c r="AG4" s="67">
        <v>9</v>
      </c>
      <c r="AK4" s="62">
        <v>19</v>
      </c>
      <c r="AL4" s="62">
        <v>16</v>
      </c>
    </row>
    <row r="5" spans="1:38" ht="15.75" customHeight="1">
      <c r="A5" s="62">
        <v>33606</v>
      </c>
      <c r="B5" s="62">
        <v>0</v>
      </c>
      <c r="C5" s="62">
        <v>26</v>
      </c>
      <c r="D5" s="62">
        <v>2</v>
      </c>
      <c r="E5" s="62">
        <v>3</v>
      </c>
      <c r="F5" s="62">
        <v>3</v>
      </c>
      <c r="G5" s="62">
        <v>2</v>
      </c>
      <c r="H5" s="62">
        <v>2</v>
      </c>
      <c r="I5" s="62">
        <v>3</v>
      </c>
      <c r="J5" s="62">
        <v>4</v>
      </c>
      <c r="K5" s="62">
        <v>19</v>
      </c>
      <c r="L5" s="67"/>
      <c r="M5" s="67">
        <v>10</v>
      </c>
      <c r="N5" s="93">
        <f>_xlfn.STDEV.S(K:K)</f>
        <v>4.1173807735176524</v>
      </c>
      <c r="O5" s="62">
        <f t="shared" si="0"/>
        <v>2</v>
      </c>
      <c r="P5" s="17"/>
      <c r="Q5" s="68">
        <f t="shared" si="1"/>
        <v>-2.6115908011410571</v>
      </c>
      <c r="R5" s="62">
        <v>1</v>
      </c>
      <c r="S5" s="17"/>
      <c r="T5" s="69">
        <f t="shared" si="2"/>
        <v>1.2999999999999999E-2</v>
      </c>
      <c r="U5" s="70"/>
      <c r="V5" s="71">
        <f t="shared" si="3"/>
        <v>-2.226211769317175</v>
      </c>
      <c r="W5" s="62">
        <f t="shared" ref="W5:W22" si="5">ROUND(V5*2+5,0)</f>
        <v>1</v>
      </c>
      <c r="X5" s="17"/>
      <c r="Y5" s="67">
        <v>4</v>
      </c>
      <c r="Z5" s="62">
        <f t="shared" si="4"/>
        <v>61</v>
      </c>
      <c r="AA5" s="17"/>
      <c r="AB5" s="17"/>
      <c r="AC5" s="17"/>
      <c r="AD5" s="17"/>
      <c r="AE5" s="17"/>
      <c r="AF5" s="62">
        <v>1</v>
      </c>
      <c r="AG5" s="67">
        <v>10</v>
      </c>
      <c r="AK5" s="62">
        <v>23</v>
      </c>
      <c r="AL5" s="62">
        <v>18</v>
      </c>
    </row>
    <row r="6" spans="1:38" ht="15.75" customHeight="1">
      <c r="A6" s="62">
        <v>34265</v>
      </c>
      <c r="B6" s="62">
        <v>0</v>
      </c>
      <c r="C6" s="62">
        <v>26</v>
      </c>
      <c r="D6" s="62">
        <v>3</v>
      </c>
      <c r="E6" s="62">
        <v>3</v>
      </c>
      <c r="F6" s="62">
        <v>4</v>
      </c>
      <c r="G6" s="62">
        <v>3</v>
      </c>
      <c r="H6" s="62">
        <v>3</v>
      </c>
      <c r="I6" s="62">
        <v>3</v>
      </c>
      <c r="J6" s="62">
        <v>4</v>
      </c>
      <c r="K6" s="62">
        <v>23</v>
      </c>
      <c r="L6" s="67"/>
      <c r="M6" s="67">
        <v>11</v>
      </c>
      <c r="N6" s="17" t="s">
        <v>529</v>
      </c>
      <c r="O6" s="62">
        <f t="shared" si="0"/>
        <v>3</v>
      </c>
      <c r="P6" s="17"/>
      <c r="Q6" s="68">
        <f t="shared" si="1"/>
        <v>-2.3687179518695389</v>
      </c>
      <c r="R6" s="62">
        <v>1</v>
      </c>
      <c r="S6" s="17"/>
      <c r="T6" s="69">
        <f t="shared" si="2"/>
        <v>1.7999999999999999E-2</v>
      </c>
      <c r="U6" s="70"/>
      <c r="V6" s="71">
        <f t="shared" si="3"/>
        <v>-2.0969274291643418</v>
      </c>
      <c r="W6" s="62">
        <f t="shared" si="5"/>
        <v>1</v>
      </c>
      <c r="X6" s="17"/>
      <c r="Y6" s="67">
        <v>5</v>
      </c>
      <c r="Z6" s="62">
        <f t="shared" si="4"/>
        <v>84</v>
      </c>
      <c r="AA6" s="17"/>
      <c r="AB6" s="17"/>
      <c r="AC6" s="17"/>
      <c r="AD6" s="17"/>
      <c r="AE6" s="17"/>
      <c r="AF6" s="62">
        <v>1</v>
      </c>
      <c r="AG6" s="67">
        <v>11</v>
      </c>
      <c r="AK6" s="62">
        <v>17</v>
      </c>
      <c r="AL6" s="62">
        <v>17</v>
      </c>
    </row>
    <row r="7" spans="1:38" ht="15.75" customHeight="1">
      <c r="A7" s="62">
        <v>33845</v>
      </c>
      <c r="B7" s="62">
        <v>0</v>
      </c>
      <c r="C7" s="62">
        <v>26</v>
      </c>
      <c r="D7" s="62">
        <v>2</v>
      </c>
      <c r="E7" s="62">
        <v>1</v>
      </c>
      <c r="F7" s="62">
        <v>4</v>
      </c>
      <c r="G7" s="62">
        <v>2</v>
      </c>
      <c r="H7" s="62">
        <v>3</v>
      </c>
      <c r="I7" s="62">
        <v>3</v>
      </c>
      <c r="J7" s="62">
        <v>2</v>
      </c>
      <c r="K7" s="62">
        <v>17</v>
      </c>
      <c r="L7" s="67"/>
      <c r="M7" s="67">
        <v>12</v>
      </c>
      <c r="N7" s="92">
        <f>MEDIAN(K:K)</f>
        <v>21</v>
      </c>
      <c r="O7" s="62">
        <f t="shared" si="0"/>
        <v>4</v>
      </c>
      <c r="P7" s="17"/>
      <c r="Q7" s="68">
        <f>(M7-$N$3)/$N$5</f>
        <v>-2.1258451025980207</v>
      </c>
      <c r="R7" s="62">
        <f t="shared" ref="R7:R23" si="6">ROUND(Q7*2+5,0)</f>
        <v>1</v>
      </c>
      <c r="S7" s="17"/>
      <c r="T7" s="69">
        <f t="shared" si="2"/>
        <v>2.5000000000000001E-2</v>
      </c>
      <c r="U7" s="70"/>
      <c r="V7" s="71">
        <f t="shared" si="3"/>
        <v>-1.9599639845400538</v>
      </c>
      <c r="W7" s="62">
        <f t="shared" si="5"/>
        <v>1</v>
      </c>
      <c r="X7" s="17"/>
      <c r="Y7" s="67">
        <v>6</v>
      </c>
      <c r="Z7" s="62">
        <f t="shared" si="4"/>
        <v>80</v>
      </c>
      <c r="AA7" s="17"/>
      <c r="AB7" s="17"/>
      <c r="AC7" s="17"/>
      <c r="AD7" s="17"/>
      <c r="AE7" s="17"/>
      <c r="AF7" s="62">
        <v>1</v>
      </c>
      <c r="AG7" s="67">
        <v>12</v>
      </c>
      <c r="AK7" s="62">
        <v>19</v>
      </c>
      <c r="AL7" s="62">
        <v>16</v>
      </c>
    </row>
    <row r="8" spans="1:38" ht="15.75" customHeight="1">
      <c r="A8" s="62">
        <v>34436</v>
      </c>
      <c r="B8" s="62">
        <v>0</v>
      </c>
      <c r="C8" s="62">
        <v>26</v>
      </c>
      <c r="D8" s="62">
        <v>3</v>
      </c>
      <c r="E8" s="62">
        <v>3</v>
      </c>
      <c r="F8" s="62">
        <v>2</v>
      </c>
      <c r="G8" s="62">
        <v>3</v>
      </c>
      <c r="H8" s="62">
        <v>3</v>
      </c>
      <c r="I8" s="62">
        <v>3</v>
      </c>
      <c r="J8" s="62">
        <v>2</v>
      </c>
      <c r="K8" s="62">
        <v>19</v>
      </c>
      <c r="L8" s="67"/>
      <c r="M8" s="67">
        <v>13</v>
      </c>
      <c r="N8" s="17"/>
      <c r="O8" s="62">
        <f t="shared" si="0"/>
        <v>9</v>
      </c>
      <c r="P8" s="17"/>
      <c r="Q8" s="68">
        <f t="shared" si="1"/>
        <v>-1.8829722533265025</v>
      </c>
      <c r="R8" s="62">
        <f t="shared" si="6"/>
        <v>1</v>
      </c>
      <c r="S8" s="17"/>
      <c r="T8" s="69">
        <f t="shared" si="2"/>
        <v>3.4000000000000002E-2</v>
      </c>
      <c r="U8" s="70"/>
      <c r="V8" s="71">
        <f t="shared" si="3"/>
        <v>-1.825006821146403</v>
      </c>
      <c r="W8" s="62">
        <f t="shared" si="5"/>
        <v>1</v>
      </c>
      <c r="X8" s="17"/>
      <c r="Y8" s="67">
        <v>7</v>
      </c>
      <c r="Z8" s="62">
        <f t="shared" si="4"/>
        <v>38</v>
      </c>
      <c r="AA8" s="17"/>
      <c r="AB8" s="17"/>
      <c r="AC8" s="17"/>
      <c r="AD8" s="17"/>
      <c r="AE8" s="17"/>
      <c r="AF8" s="62">
        <v>1</v>
      </c>
      <c r="AG8" s="67">
        <v>13</v>
      </c>
      <c r="AK8" s="62">
        <v>17</v>
      </c>
      <c r="AL8" s="62">
        <v>17</v>
      </c>
    </row>
    <row r="9" spans="1:38" ht="15.75" customHeight="1">
      <c r="A9" s="62">
        <v>32878</v>
      </c>
      <c r="B9" s="62">
        <v>0</v>
      </c>
      <c r="C9" s="62">
        <v>26</v>
      </c>
      <c r="D9" s="62">
        <v>2</v>
      </c>
      <c r="E9" s="62">
        <v>2</v>
      </c>
      <c r="F9" s="62">
        <v>3</v>
      </c>
      <c r="G9" s="62">
        <v>2</v>
      </c>
      <c r="H9" s="62">
        <v>3</v>
      </c>
      <c r="I9" s="62">
        <v>2</v>
      </c>
      <c r="J9" s="62">
        <v>3</v>
      </c>
      <c r="K9" s="62">
        <v>17</v>
      </c>
      <c r="L9" s="67"/>
      <c r="M9" s="67">
        <v>14</v>
      </c>
      <c r="N9" s="17"/>
      <c r="O9" s="62">
        <f t="shared" si="0"/>
        <v>11</v>
      </c>
      <c r="P9" s="17"/>
      <c r="Q9" s="68">
        <f t="shared" si="1"/>
        <v>-1.6400994040549843</v>
      </c>
      <c r="R9" s="62">
        <f t="shared" si="6"/>
        <v>2</v>
      </c>
      <c r="S9" s="17"/>
      <c r="T9" s="69">
        <f t="shared" si="2"/>
        <v>5.5E-2</v>
      </c>
      <c r="U9" s="70"/>
      <c r="V9" s="71">
        <f t="shared" si="3"/>
        <v>-1.5981931399228173</v>
      </c>
      <c r="W9" s="62">
        <f t="shared" si="5"/>
        <v>2</v>
      </c>
      <c r="X9" s="17"/>
      <c r="Y9" s="67">
        <v>8</v>
      </c>
      <c r="Z9" s="62">
        <f t="shared" si="4"/>
        <v>40</v>
      </c>
      <c r="AA9" s="17"/>
      <c r="AB9" s="17"/>
      <c r="AC9" s="17"/>
      <c r="AD9" s="17"/>
      <c r="AE9" s="17"/>
      <c r="AF9" s="62">
        <v>2</v>
      </c>
      <c r="AG9" s="67">
        <v>14</v>
      </c>
      <c r="AK9" s="62">
        <v>12</v>
      </c>
      <c r="AL9" s="62">
        <v>24</v>
      </c>
    </row>
    <row r="10" spans="1:38" ht="15.75" customHeight="1">
      <c r="A10" s="62">
        <v>30538</v>
      </c>
      <c r="B10" s="62">
        <v>1</v>
      </c>
      <c r="C10" s="62">
        <v>26</v>
      </c>
      <c r="D10" s="62">
        <v>2</v>
      </c>
      <c r="E10" s="62">
        <v>2</v>
      </c>
      <c r="F10" s="62">
        <v>2</v>
      </c>
      <c r="G10" s="62">
        <v>2</v>
      </c>
      <c r="H10" s="62">
        <v>3</v>
      </c>
      <c r="I10" s="62">
        <v>2</v>
      </c>
      <c r="J10" s="62">
        <v>2</v>
      </c>
      <c r="K10" s="62">
        <v>15</v>
      </c>
      <c r="L10" s="67"/>
      <c r="M10" s="67">
        <v>15</v>
      </c>
      <c r="N10" s="17"/>
      <c r="O10" s="62">
        <f t="shared" si="0"/>
        <v>13</v>
      </c>
      <c r="P10" s="17"/>
      <c r="Q10" s="68">
        <f t="shared" si="1"/>
        <v>-1.3972265547834661</v>
      </c>
      <c r="R10" s="62">
        <f t="shared" si="6"/>
        <v>2</v>
      </c>
      <c r="S10" s="17"/>
      <c r="T10" s="69">
        <f t="shared" si="2"/>
        <v>8.1000000000000003E-2</v>
      </c>
      <c r="U10" s="70"/>
      <c r="V10" s="71">
        <f t="shared" si="3"/>
        <v>-1.3983766207974972</v>
      </c>
      <c r="W10" s="62">
        <f t="shared" si="5"/>
        <v>2</v>
      </c>
      <c r="X10" s="17"/>
      <c r="Y10" s="67">
        <v>9</v>
      </c>
      <c r="Z10" s="62">
        <f t="shared" si="4"/>
        <v>5</v>
      </c>
      <c r="AA10" s="17"/>
      <c r="AB10" s="17"/>
      <c r="AC10" s="17"/>
      <c r="AD10" s="17"/>
      <c r="AE10" s="17"/>
      <c r="AF10" s="62">
        <v>2</v>
      </c>
      <c r="AG10" s="67">
        <v>15</v>
      </c>
      <c r="AK10" s="62">
        <v>20</v>
      </c>
      <c r="AL10" s="62">
        <v>18</v>
      </c>
    </row>
    <row r="11" spans="1:38" ht="15.75" customHeight="1">
      <c r="A11" s="62">
        <v>31941</v>
      </c>
      <c r="B11" s="62">
        <v>0</v>
      </c>
      <c r="C11" s="62">
        <v>26</v>
      </c>
      <c r="D11" s="62">
        <v>1</v>
      </c>
      <c r="E11" s="62">
        <v>2</v>
      </c>
      <c r="F11" s="62">
        <v>1</v>
      </c>
      <c r="G11" s="62">
        <v>3</v>
      </c>
      <c r="H11" s="62">
        <v>1</v>
      </c>
      <c r="I11" s="62">
        <v>3</v>
      </c>
      <c r="J11" s="62">
        <v>1</v>
      </c>
      <c r="K11" s="62">
        <v>12</v>
      </c>
      <c r="L11" s="67"/>
      <c r="M11" s="67">
        <v>16</v>
      </c>
      <c r="N11" s="17"/>
      <c r="O11" s="62">
        <f t="shared" si="0"/>
        <v>19</v>
      </c>
      <c r="P11" s="17"/>
      <c r="Q11" s="68">
        <f t="shared" si="1"/>
        <v>-1.1543537055119479</v>
      </c>
      <c r="R11" s="62">
        <f t="shared" si="6"/>
        <v>3</v>
      </c>
      <c r="S11" s="17"/>
      <c r="T11" s="69">
        <f t="shared" si="2"/>
        <v>0.111</v>
      </c>
      <c r="U11" s="70"/>
      <c r="V11" s="71">
        <f t="shared" si="3"/>
        <v>-1.2212272221055696</v>
      </c>
      <c r="W11" s="62">
        <f t="shared" si="5"/>
        <v>3</v>
      </c>
      <c r="X11" s="17"/>
      <c r="Y11" s="17"/>
      <c r="Z11" s="17"/>
      <c r="AA11" s="17"/>
      <c r="AB11" s="17"/>
      <c r="AC11" s="17"/>
      <c r="AD11" s="17"/>
      <c r="AE11" s="17"/>
      <c r="AF11" s="62">
        <v>3</v>
      </c>
      <c r="AG11" s="67">
        <v>16</v>
      </c>
      <c r="AH11" s="72" t="s">
        <v>498</v>
      </c>
      <c r="AI11" s="73" t="s">
        <v>506</v>
      </c>
      <c r="AK11" s="62">
        <v>23</v>
      </c>
      <c r="AL11" s="62">
        <v>7</v>
      </c>
    </row>
    <row r="12" spans="1:38" ht="15.75" customHeight="1">
      <c r="A12" s="62">
        <v>30903</v>
      </c>
      <c r="B12" s="62">
        <v>0</v>
      </c>
      <c r="C12" s="62">
        <v>25</v>
      </c>
      <c r="D12" s="62">
        <v>3</v>
      </c>
      <c r="E12" s="62">
        <v>3</v>
      </c>
      <c r="F12" s="62">
        <v>4</v>
      </c>
      <c r="G12" s="62">
        <v>1</v>
      </c>
      <c r="H12" s="62">
        <v>4</v>
      </c>
      <c r="I12" s="62">
        <v>4</v>
      </c>
      <c r="J12" s="62">
        <v>1</v>
      </c>
      <c r="K12" s="62">
        <v>20</v>
      </c>
      <c r="L12" s="67"/>
      <c r="M12" s="67">
        <v>17</v>
      </c>
      <c r="N12" s="17"/>
      <c r="O12" s="62">
        <f t="shared" si="0"/>
        <v>22</v>
      </c>
      <c r="P12" s="17"/>
      <c r="Q12" s="68">
        <f t="shared" si="1"/>
        <v>-0.91148085624042963</v>
      </c>
      <c r="R12" s="62">
        <f t="shared" si="6"/>
        <v>3</v>
      </c>
      <c r="S12" s="17"/>
      <c r="T12" s="69">
        <f t="shared" si="2"/>
        <v>0.155</v>
      </c>
      <c r="U12" s="70"/>
      <c r="V12" s="71">
        <f t="shared" si="3"/>
        <v>-1.0152220332170301</v>
      </c>
      <c r="W12" s="62">
        <f t="shared" si="5"/>
        <v>3</v>
      </c>
      <c r="X12" s="17"/>
      <c r="Y12" s="17"/>
      <c r="Z12" s="17"/>
      <c r="AA12" s="17"/>
      <c r="AB12" s="17"/>
      <c r="AC12" s="17"/>
      <c r="AD12" s="17"/>
      <c r="AE12" s="17"/>
      <c r="AF12" s="62">
        <v>3</v>
      </c>
      <c r="AG12" s="67">
        <v>17</v>
      </c>
      <c r="AH12" s="72">
        <v>1</v>
      </c>
      <c r="AI12" s="72" t="s">
        <v>507</v>
      </c>
      <c r="AK12" s="62">
        <v>24</v>
      </c>
      <c r="AL12" s="62">
        <v>20</v>
      </c>
    </row>
    <row r="13" spans="1:38" ht="15.75" customHeight="1">
      <c r="A13" s="62">
        <v>31677</v>
      </c>
      <c r="B13" s="62">
        <v>0</v>
      </c>
      <c r="C13" s="62">
        <v>25</v>
      </c>
      <c r="D13" s="62">
        <v>4</v>
      </c>
      <c r="E13" s="62">
        <v>4</v>
      </c>
      <c r="F13" s="62">
        <v>2</v>
      </c>
      <c r="G13" s="62">
        <v>4</v>
      </c>
      <c r="H13" s="62">
        <v>4</v>
      </c>
      <c r="I13" s="62">
        <v>4</v>
      </c>
      <c r="J13" s="62">
        <v>1</v>
      </c>
      <c r="K13" s="62">
        <v>23</v>
      </c>
      <c r="L13" s="67"/>
      <c r="M13" s="67">
        <v>18</v>
      </c>
      <c r="N13" s="17"/>
      <c r="O13" s="62">
        <f t="shared" si="0"/>
        <v>33</v>
      </c>
      <c r="P13" s="17"/>
      <c r="Q13" s="68">
        <f t="shared" si="1"/>
        <v>-0.66860800696891132</v>
      </c>
      <c r="R13" s="62">
        <f t="shared" si="6"/>
        <v>4</v>
      </c>
      <c r="S13" s="17"/>
      <c r="T13" s="69">
        <f t="shared" si="2"/>
        <v>0.20599999999999999</v>
      </c>
      <c r="U13" s="70"/>
      <c r="V13" s="71">
        <f t="shared" si="3"/>
        <v>-0.82037914596846162</v>
      </c>
      <c r="W13" s="62">
        <f t="shared" si="5"/>
        <v>3</v>
      </c>
      <c r="X13" s="17"/>
      <c r="Y13" s="62"/>
      <c r="Z13" s="67"/>
      <c r="AA13" s="17"/>
      <c r="AB13" s="17"/>
      <c r="AF13" s="62">
        <v>3</v>
      </c>
      <c r="AG13" s="67">
        <v>18</v>
      </c>
      <c r="AH13" s="72">
        <v>2</v>
      </c>
      <c r="AI13" s="72" t="s">
        <v>508</v>
      </c>
      <c r="AK13" s="62">
        <v>26</v>
      </c>
      <c r="AL13" s="62">
        <v>18</v>
      </c>
    </row>
    <row r="14" spans="1:38" ht="15.75" customHeight="1">
      <c r="A14" s="62">
        <v>30723</v>
      </c>
      <c r="B14" s="62">
        <v>0</v>
      </c>
      <c r="C14" s="62">
        <v>25</v>
      </c>
      <c r="D14" s="62">
        <v>4</v>
      </c>
      <c r="E14" s="62">
        <v>4</v>
      </c>
      <c r="F14" s="62">
        <v>4</v>
      </c>
      <c r="G14" s="62">
        <v>3</v>
      </c>
      <c r="H14" s="62">
        <v>4</v>
      </c>
      <c r="I14" s="62">
        <v>3</v>
      </c>
      <c r="J14" s="62">
        <v>2</v>
      </c>
      <c r="K14" s="62">
        <v>24</v>
      </c>
      <c r="L14" s="67"/>
      <c r="M14" s="67">
        <v>19</v>
      </c>
      <c r="N14" s="17"/>
      <c r="O14" s="62">
        <f t="shared" si="0"/>
        <v>36</v>
      </c>
      <c r="P14" s="17"/>
      <c r="Q14" s="68">
        <f t="shared" si="1"/>
        <v>-0.42573515769739312</v>
      </c>
      <c r="R14" s="62">
        <f t="shared" si="6"/>
        <v>4</v>
      </c>
      <c r="S14" s="17"/>
      <c r="T14" s="69">
        <f t="shared" si="2"/>
        <v>0.28299999999999997</v>
      </c>
      <c r="U14" s="70"/>
      <c r="V14" s="71">
        <f t="shared" si="3"/>
        <v>-0.57395241856857337</v>
      </c>
      <c r="W14" s="62">
        <f t="shared" si="5"/>
        <v>4</v>
      </c>
      <c r="X14" s="17"/>
      <c r="Y14" s="62"/>
      <c r="Z14" s="67"/>
      <c r="AA14" s="17"/>
      <c r="AB14" s="17"/>
      <c r="AF14" s="62">
        <v>4</v>
      </c>
      <c r="AG14" s="67">
        <v>19</v>
      </c>
      <c r="AH14" s="72">
        <v>3</v>
      </c>
      <c r="AI14" s="72" t="s">
        <v>509</v>
      </c>
      <c r="AK14" s="62">
        <v>24</v>
      </c>
      <c r="AL14" s="62">
        <v>23</v>
      </c>
    </row>
    <row r="15" spans="1:38" ht="15.75" customHeight="1">
      <c r="A15" s="62">
        <v>30411</v>
      </c>
      <c r="B15" s="62">
        <v>0</v>
      </c>
      <c r="C15" s="62">
        <v>25</v>
      </c>
      <c r="D15" s="62">
        <v>3</v>
      </c>
      <c r="E15" s="62">
        <v>4</v>
      </c>
      <c r="F15" s="62">
        <v>4</v>
      </c>
      <c r="G15" s="62">
        <v>4</v>
      </c>
      <c r="H15" s="62">
        <v>4</v>
      </c>
      <c r="I15" s="62">
        <v>3</v>
      </c>
      <c r="J15" s="62">
        <v>4</v>
      </c>
      <c r="K15" s="62">
        <v>26</v>
      </c>
      <c r="L15" s="67"/>
      <c r="M15" s="67">
        <v>20</v>
      </c>
      <c r="N15" s="17"/>
      <c r="O15" s="62">
        <f t="shared" si="0"/>
        <v>25</v>
      </c>
      <c r="P15" s="17"/>
      <c r="Q15" s="68">
        <f t="shared" si="1"/>
        <v>-0.18286230842587486</v>
      </c>
      <c r="R15" s="62">
        <f t="shared" si="6"/>
        <v>5</v>
      </c>
      <c r="S15" s="17"/>
      <c r="T15" s="69">
        <f t="shared" si="2"/>
        <v>0.36699999999999999</v>
      </c>
      <c r="U15" s="70"/>
      <c r="V15" s="71">
        <f t="shared" si="3"/>
        <v>-0.33980949101316676</v>
      </c>
      <c r="W15" s="62">
        <f t="shared" si="5"/>
        <v>4</v>
      </c>
      <c r="X15" s="17"/>
      <c r="Y15" s="62"/>
      <c r="Z15" s="67"/>
      <c r="AA15" s="17"/>
      <c r="AB15" s="17"/>
      <c r="AF15" s="62">
        <v>4</v>
      </c>
      <c r="AG15" s="67">
        <v>20</v>
      </c>
      <c r="AH15" s="72">
        <v>4</v>
      </c>
      <c r="AI15" s="72" t="s">
        <v>510</v>
      </c>
      <c r="AK15" s="62">
        <v>20</v>
      </c>
      <c r="AL15" s="62">
        <v>16</v>
      </c>
    </row>
    <row r="16" spans="1:38" ht="15.75" customHeight="1">
      <c r="A16" s="62">
        <v>30726</v>
      </c>
      <c r="B16" s="62">
        <v>0</v>
      </c>
      <c r="C16" s="62">
        <v>25</v>
      </c>
      <c r="D16" s="62">
        <v>2</v>
      </c>
      <c r="E16" s="62">
        <v>4</v>
      </c>
      <c r="F16" s="62">
        <v>4</v>
      </c>
      <c r="G16" s="62">
        <v>4</v>
      </c>
      <c r="H16" s="62">
        <v>3</v>
      </c>
      <c r="I16" s="62">
        <v>3</v>
      </c>
      <c r="J16" s="62">
        <v>4</v>
      </c>
      <c r="K16" s="62">
        <v>24</v>
      </c>
      <c r="L16" s="67"/>
      <c r="M16" s="67">
        <v>21</v>
      </c>
      <c r="N16" s="17"/>
      <c r="O16" s="62">
        <f t="shared" si="0"/>
        <v>37</v>
      </c>
      <c r="P16" s="17"/>
      <c r="Q16" s="68">
        <f t="shared" si="1"/>
        <v>6.0010540845643383E-2</v>
      </c>
      <c r="R16" s="62">
        <f t="shared" si="6"/>
        <v>5</v>
      </c>
      <c r="S16" s="17"/>
      <c r="T16" s="69">
        <f t="shared" si="2"/>
        <v>0.42499999999999999</v>
      </c>
      <c r="U16" s="70"/>
      <c r="V16" s="71">
        <f t="shared" si="3"/>
        <v>-0.18911842627279254</v>
      </c>
      <c r="W16" s="62">
        <f t="shared" si="5"/>
        <v>5</v>
      </c>
      <c r="X16" s="17"/>
      <c r="Y16" s="62"/>
      <c r="Z16" s="67"/>
      <c r="AA16" s="17"/>
      <c r="AB16" s="17"/>
      <c r="AF16" s="62">
        <v>5</v>
      </c>
      <c r="AG16" s="67">
        <v>21</v>
      </c>
      <c r="AH16" s="72">
        <v>5</v>
      </c>
      <c r="AI16" s="72" t="s">
        <v>511</v>
      </c>
      <c r="AK16" s="62">
        <v>25</v>
      </c>
      <c r="AL16" s="62">
        <v>21</v>
      </c>
    </row>
    <row r="17" spans="1:38" ht="15.75" customHeight="1">
      <c r="A17" s="62">
        <v>32839</v>
      </c>
      <c r="B17" s="62">
        <v>0</v>
      </c>
      <c r="C17" s="62">
        <v>25</v>
      </c>
      <c r="D17" s="62">
        <v>2</v>
      </c>
      <c r="E17" s="62">
        <v>4</v>
      </c>
      <c r="F17" s="62">
        <v>3</v>
      </c>
      <c r="G17" s="62">
        <v>3</v>
      </c>
      <c r="H17" s="62">
        <v>2</v>
      </c>
      <c r="I17" s="62">
        <v>4</v>
      </c>
      <c r="J17" s="62">
        <v>2</v>
      </c>
      <c r="K17" s="62">
        <v>20</v>
      </c>
      <c r="L17" s="67"/>
      <c r="M17" s="67">
        <v>22</v>
      </c>
      <c r="N17" s="17"/>
      <c r="O17" s="62">
        <f t="shared" si="0"/>
        <v>47</v>
      </c>
      <c r="P17" s="17"/>
      <c r="Q17" s="68">
        <f t="shared" si="1"/>
        <v>0.30288339011716164</v>
      </c>
      <c r="R17" s="62">
        <f t="shared" si="6"/>
        <v>6</v>
      </c>
      <c r="S17" s="17"/>
      <c r="T17" s="69">
        <f t="shared" si="2"/>
        <v>0.51100000000000001</v>
      </c>
      <c r="U17" s="70"/>
      <c r="V17" s="71">
        <f t="shared" si="3"/>
        <v>2.757640573939172E-2</v>
      </c>
      <c r="W17" s="62">
        <f t="shared" si="5"/>
        <v>5</v>
      </c>
      <c r="X17" s="17"/>
      <c r="Y17" s="62"/>
      <c r="Z17" s="67"/>
      <c r="AA17" s="17"/>
      <c r="AB17" s="17"/>
      <c r="AF17" s="62">
        <v>5</v>
      </c>
      <c r="AG17" s="67">
        <v>22</v>
      </c>
      <c r="AH17" s="72">
        <v>6</v>
      </c>
      <c r="AI17" s="72" t="s">
        <v>512</v>
      </c>
      <c r="AK17" s="62">
        <v>22</v>
      </c>
      <c r="AL17" s="62">
        <v>12</v>
      </c>
    </row>
    <row r="18" spans="1:38" ht="15.75" customHeight="1">
      <c r="A18" s="62">
        <v>30473</v>
      </c>
      <c r="B18" s="62">
        <v>0</v>
      </c>
      <c r="C18" s="62">
        <v>25</v>
      </c>
      <c r="D18" s="62">
        <v>3</v>
      </c>
      <c r="E18" s="62">
        <v>4</v>
      </c>
      <c r="F18" s="62">
        <v>4</v>
      </c>
      <c r="G18" s="62">
        <v>3</v>
      </c>
      <c r="H18" s="62">
        <v>4</v>
      </c>
      <c r="I18" s="62">
        <v>3</v>
      </c>
      <c r="J18" s="62">
        <v>4</v>
      </c>
      <c r="K18" s="62">
        <v>25</v>
      </c>
      <c r="L18" s="67"/>
      <c r="M18" s="67">
        <v>23</v>
      </c>
      <c r="N18" s="17"/>
      <c r="O18" s="62">
        <f t="shared" si="0"/>
        <v>38</v>
      </c>
      <c r="P18" s="17"/>
      <c r="Q18" s="68">
        <f t="shared" si="1"/>
        <v>0.5457562393886799</v>
      </c>
      <c r="R18" s="62">
        <f t="shared" si="6"/>
        <v>6</v>
      </c>
      <c r="S18" s="17"/>
      <c r="T18" s="69">
        <f t="shared" si="2"/>
        <v>0.62</v>
      </c>
      <c r="U18" s="70"/>
      <c r="V18" s="71">
        <f t="shared" si="3"/>
        <v>0.30548078809939727</v>
      </c>
      <c r="W18" s="62">
        <f t="shared" si="5"/>
        <v>6</v>
      </c>
      <c r="X18" s="17"/>
      <c r="Y18" s="62"/>
      <c r="Z18" s="67"/>
      <c r="AA18" s="17"/>
      <c r="AB18" s="17"/>
      <c r="AF18" s="62">
        <v>6</v>
      </c>
      <c r="AG18" s="67">
        <v>23</v>
      </c>
      <c r="AH18" s="72">
        <v>7</v>
      </c>
      <c r="AI18" s="72">
        <v>25</v>
      </c>
      <c r="AK18" s="62">
        <v>19</v>
      </c>
      <c r="AL18" s="62">
        <v>18</v>
      </c>
    </row>
    <row r="19" spans="1:38" ht="15.75" customHeight="1">
      <c r="A19" s="62">
        <v>31182</v>
      </c>
      <c r="B19" s="62">
        <v>1</v>
      </c>
      <c r="C19" s="62">
        <v>25</v>
      </c>
      <c r="D19" s="62">
        <v>3</v>
      </c>
      <c r="E19" s="62">
        <v>3</v>
      </c>
      <c r="F19" s="62">
        <v>2</v>
      </c>
      <c r="G19" s="62">
        <v>2</v>
      </c>
      <c r="H19" s="62">
        <v>1</v>
      </c>
      <c r="I19" s="62">
        <v>2</v>
      </c>
      <c r="J19" s="62">
        <v>3</v>
      </c>
      <c r="K19" s="62">
        <v>16</v>
      </c>
      <c r="L19" s="67"/>
      <c r="M19" s="67">
        <v>24</v>
      </c>
      <c r="N19" s="17"/>
      <c r="O19" s="62">
        <f t="shared" si="0"/>
        <v>42</v>
      </c>
      <c r="P19" s="17"/>
      <c r="Q19" s="68">
        <f t="shared" si="1"/>
        <v>0.7886290886601981</v>
      </c>
      <c r="R19" s="62">
        <f t="shared" si="6"/>
        <v>7</v>
      </c>
      <c r="S19" s="17"/>
      <c r="T19" s="69">
        <f t="shared" si="2"/>
        <v>0.70899999999999996</v>
      </c>
      <c r="U19" s="70"/>
      <c r="V19" s="71">
        <f t="shared" si="3"/>
        <v>0.55046569502011267</v>
      </c>
      <c r="W19" s="62">
        <f t="shared" si="5"/>
        <v>6</v>
      </c>
      <c r="X19" s="17"/>
      <c r="Y19" s="62"/>
      <c r="Z19" s="67"/>
      <c r="AA19" s="17"/>
      <c r="AB19" s="17"/>
      <c r="AF19" s="62">
        <v>6</v>
      </c>
      <c r="AG19" s="67">
        <v>24</v>
      </c>
      <c r="AH19" s="72">
        <v>8</v>
      </c>
      <c r="AI19" s="72">
        <v>26</v>
      </c>
      <c r="AK19" s="62">
        <v>21</v>
      </c>
      <c r="AL19" s="62">
        <v>21</v>
      </c>
    </row>
    <row r="20" spans="1:38" ht="15.75" customHeight="1">
      <c r="A20" s="62">
        <v>34445</v>
      </c>
      <c r="B20" s="62">
        <v>1</v>
      </c>
      <c r="C20" s="62">
        <v>25</v>
      </c>
      <c r="D20" s="62">
        <v>3</v>
      </c>
      <c r="E20" s="62">
        <v>1</v>
      </c>
      <c r="F20" s="62">
        <v>3</v>
      </c>
      <c r="G20" s="62">
        <v>3</v>
      </c>
      <c r="H20" s="62">
        <v>2</v>
      </c>
      <c r="I20" s="62">
        <v>4</v>
      </c>
      <c r="J20" s="62">
        <v>2</v>
      </c>
      <c r="K20" s="62">
        <v>18</v>
      </c>
      <c r="L20" s="67"/>
      <c r="M20" s="67">
        <v>25</v>
      </c>
      <c r="N20" s="17"/>
      <c r="O20" s="62">
        <f t="shared" si="0"/>
        <v>38</v>
      </c>
      <c r="P20" s="17"/>
      <c r="Q20" s="68">
        <f t="shared" si="1"/>
        <v>1.0315019379317163</v>
      </c>
      <c r="R20" s="62">
        <f t="shared" si="6"/>
        <v>7</v>
      </c>
      <c r="S20" s="17"/>
      <c r="T20" s="69">
        <f t="shared" si="2"/>
        <v>0.80600000000000005</v>
      </c>
      <c r="U20" s="70"/>
      <c r="V20" s="71">
        <f t="shared" si="3"/>
        <v>0.86325005159342083</v>
      </c>
      <c r="W20" s="62">
        <f t="shared" si="5"/>
        <v>7</v>
      </c>
      <c r="X20" s="17"/>
      <c r="Y20" s="62"/>
      <c r="Z20" s="67"/>
      <c r="AA20" s="17"/>
      <c r="AB20" s="17"/>
      <c r="AF20" s="62">
        <v>7</v>
      </c>
      <c r="AG20" s="67">
        <v>25</v>
      </c>
      <c r="AH20" s="72">
        <v>9</v>
      </c>
      <c r="AI20" s="72" t="s">
        <v>513</v>
      </c>
      <c r="AK20" s="62">
        <v>23</v>
      </c>
      <c r="AL20" s="62">
        <v>17</v>
      </c>
    </row>
    <row r="21" spans="1:38" ht="15.75" customHeight="1">
      <c r="A21" s="62">
        <v>31830</v>
      </c>
      <c r="B21" s="62">
        <v>0</v>
      </c>
      <c r="C21" s="62">
        <v>25</v>
      </c>
      <c r="D21" s="62">
        <v>3</v>
      </c>
      <c r="E21" s="62">
        <v>3</v>
      </c>
      <c r="F21" s="62">
        <v>4</v>
      </c>
      <c r="G21" s="62">
        <v>4</v>
      </c>
      <c r="H21" s="62">
        <v>3</v>
      </c>
      <c r="I21" s="62">
        <v>3</v>
      </c>
      <c r="J21" s="62">
        <v>2</v>
      </c>
      <c r="K21" s="62">
        <v>22</v>
      </c>
      <c r="L21" s="67"/>
      <c r="M21" s="67">
        <v>26</v>
      </c>
      <c r="N21" s="17"/>
      <c r="O21" s="62">
        <f t="shared" si="0"/>
        <v>21</v>
      </c>
      <c r="P21" s="17"/>
      <c r="Q21" s="68">
        <f t="shared" si="1"/>
        <v>1.2743747872032347</v>
      </c>
      <c r="R21" s="62">
        <f t="shared" si="6"/>
        <v>8</v>
      </c>
      <c r="S21" s="17"/>
      <c r="T21" s="69">
        <f t="shared" si="2"/>
        <v>0.89500000000000002</v>
      </c>
      <c r="U21" s="70"/>
      <c r="V21" s="71">
        <f t="shared" si="3"/>
        <v>1.2535654384704511</v>
      </c>
      <c r="W21" s="62">
        <f t="shared" si="5"/>
        <v>8</v>
      </c>
      <c r="X21" s="17"/>
      <c r="Y21" s="62"/>
      <c r="Z21" s="67"/>
      <c r="AA21" s="17"/>
      <c r="AB21" s="17"/>
      <c r="AF21" s="62">
        <v>8</v>
      </c>
      <c r="AG21" s="67">
        <v>26</v>
      </c>
      <c r="AK21" s="62">
        <v>20</v>
      </c>
      <c r="AL21" s="62">
        <v>13</v>
      </c>
    </row>
    <row r="22" spans="1:38" ht="15">
      <c r="A22" s="62">
        <v>33514</v>
      </c>
      <c r="B22" s="62">
        <v>0</v>
      </c>
      <c r="C22" s="62">
        <v>25</v>
      </c>
      <c r="D22" s="62">
        <v>2</v>
      </c>
      <c r="E22" s="62">
        <v>2</v>
      </c>
      <c r="F22" s="62">
        <v>4</v>
      </c>
      <c r="G22" s="62">
        <v>2</v>
      </c>
      <c r="H22" s="62">
        <v>2</v>
      </c>
      <c r="I22" s="62">
        <v>3</v>
      </c>
      <c r="J22" s="62">
        <v>4</v>
      </c>
      <c r="K22" s="62">
        <v>19</v>
      </c>
      <c r="L22" s="67"/>
      <c r="M22" s="67">
        <v>27</v>
      </c>
      <c r="N22" s="17"/>
      <c r="O22" s="62">
        <f t="shared" si="0"/>
        <v>19</v>
      </c>
      <c r="P22" s="17"/>
      <c r="Q22" s="68">
        <f t="shared" si="1"/>
        <v>1.5172476364747529</v>
      </c>
      <c r="R22" s="62">
        <f t="shared" si="6"/>
        <v>8</v>
      </c>
      <c r="S22" s="17"/>
      <c r="T22" s="69">
        <f t="shared" si="2"/>
        <v>0.94399999999999995</v>
      </c>
      <c r="U22" s="70"/>
      <c r="V22" s="71">
        <f t="shared" si="3"/>
        <v>1.5892675570513917</v>
      </c>
      <c r="W22" s="62">
        <f t="shared" si="5"/>
        <v>8</v>
      </c>
      <c r="X22" s="17"/>
      <c r="Y22" s="62"/>
      <c r="Z22" s="67"/>
      <c r="AA22" s="17"/>
      <c r="AB22" s="17"/>
      <c r="AF22" s="62">
        <v>9</v>
      </c>
      <c r="AG22" s="67">
        <v>27</v>
      </c>
      <c r="AK22" s="62">
        <v>21</v>
      </c>
      <c r="AL22" s="62">
        <v>9</v>
      </c>
    </row>
    <row r="23" spans="1:38" ht="15">
      <c r="A23" s="62">
        <v>30881</v>
      </c>
      <c r="B23" s="62">
        <v>1</v>
      </c>
      <c r="C23" s="62">
        <v>25</v>
      </c>
      <c r="D23" s="62">
        <v>2</v>
      </c>
      <c r="E23" s="62">
        <v>1</v>
      </c>
      <c r="F23" s="62">
        <v>3</v>
      </c>
      <c r="G23" s="62">
        <v>2</v>
      </c>
      <c r="H23" s="62">
        <v>4</v>
      </c>
      <c r="I23" s="62">
        <v>2</v>
      </c>
      <c r="J23" s="62">
        <v>3</v>
      </c>
      <c r="K23" s="62">
        <v>17</v>
      </c>
      <c r="L23" s="67"/>
      <c r="M23" s="67">
        <v>28</v>
      </c>
      <c r="N23" s="17"/>
      <c r="O23" s="62">
        <f t="shared" si="0"/>
        <v>5</v>
      </c>
      <c r="P23" s="17"/>
      <c r="Q23" s="68">
        <f t="shared" si="1"/>
        <v>1.7601204857462711</v>
      </c>
      <c r="R23" s="62">
        <f t="shared" si="6"/>
        <v>9</v>
      </c>
      <c r="S23" s="17"/>
      <c r="T23" s="69">
        <f t="shared" si="2"/>
        <v>0.98799999999999999</v>
      </c>
      <c r="U23" s="70"/>
      <c r="V23" s="71">
        <f t="shared" si="3"/>
        <v>2.257129244486225</v>
      </c>
      <c r="W23" s="62">
        <v>9</v>
      </c>
      <c r="X23" s="17"/>
      <c r="Y23" s="62"/>
      <c r="Z23" s="67"/>
      <c r="AA23" s="17"/>
      <c r="AB23" s="17"/>
      <c r="AF23" s="62">
        <v>9</v>
      </c>
      <c r="AG23" s="67">
        <v>28</v>
      </c>
      <c r="AK23" s="62">
        <v>21</v>
      </c>
      <c r="AL23" s="62">
        <v>19</v>
      </c>
    </row>
    <row r="24" spans="1:38" ht="15">
      <c r="A24" s="62">
        <v>30424</v>
      </c>
      <c r="B24" s="62">
        <v>0</v>
      </c>
      <c r="C24" s="62">
        <v>25</v>
      </c>
      <c r="D24" s="62">
        <v>3</v>
      </c>
      <c r="E24" s="62">
        <v>2</v>
      </c>
      <c r="F24" s="62">
        <v>4</v>
      </c>
      <c r="G24" s="62">
        <v>2</v>
      </c>
      <c r="H24" s="62">
        <v>3</v>
      </c>
      <c r="I24" s="62">
        <v>3</v>
      </c>
      <c r="J24" s="62">
        <v>4</v>
      </c>
      <c r="K24" s="62">
        <v>21</v>
      </c>
      <c r="L24" s="67"/>
      <c r="M24" s="67"/>
      <c r="N24" s="17"/>
      <c r="O24" s="17"/>
      <c r="P24" s="17"/>
      <c r="Q24" s="17"/>
      <c r="R24" s="17"/>
      <c r="S24" s="17"/>
      <c r="T24" s="17"/>
      <c r="U24" s="70"/>
      <c r="V24" s="17"/>
      <c r="W24" s="17"/>
      <c r="X24" s="17"/>
      <c r="Y24" s="17"/>
      <c r="Z24" s="17"/>
      <c r="AA24" s="67"/>
      <c r="AB24" s="17"/>
      <c r="AK24" s="62">
        <v>22</v>
      </c>
      <c r="AL24" s="62">
        <v>13</v>
      </c>
    </row>
    <row r="25" spans="1:38" ht="15">
      <c r="A25" s="62">
        <v>34509</v>
      </c>
      <c r="B25" s="62">
        <v>0</v>
      </c>
      <c r="C25" s="62">
        <v>25</v>
      </c>
      <c r="D25" s="62">
        <v>3</v>
      </c>
      <c r="E25" s="62">
        <v>3</v>
      </c>
      <c r="F25" s="62">
        <v>4</v>
      </c>
      <c r="G25" s="62">
        <v>4</v>
      </c>
      <c r="H25" s="62">
        <v>3</v>
      </c>
      <c r="I25" s="62">
        <v>3</v>
      </c>
      <c r="J25" s="62">
        <v>3</v>
      </c>
      <c r="K25" s="62">
        <v>23</v>
      </c>
      <c r="L25" s="67"/>
      <c r="M25" s="67"/>
      <c r="N25" s="17"/>
      <c r="O25" s="17"/>
      <c r="P25" s="17"/>
      <c r="Q25" s="17"/>
      <c r="R25" s="17"/>
      <c r="S25" s="17"/>
      <c r="T25" s="17"/>
      <c r="U25" s="70"/>
      <c r="V25" s="17"/>
      <c r="W25" s="17"/>
      <c r="X25" s="17"/>
      <c r="Y25" s="17"/>
      <c r="Z25" s="17"/>
      <c r="AA25" s="67"/>
      <c r="AB25" s="17"/>
      <c r="AC25" s="17"/>
      <c r="AE25" s="17"/>
      <c r="AG25" s="17"/>
      <c r="AK25" s="62">
        <v>23</v>
      </c>
      <c r="AL25" s="62">
        <v>22</v>
      </c>
    </row>
    <row r="26" spans="1:38" ht="15">
      <c r="A26" s="62">
        <v>34258</v>
      </c>
      <c r="B26" s="62">
        <v>0</v>
      </c>
      <c r="C26" s="62">
        <v>25</v>
      </c>
      <c r="D26" s="62">
        <v>2</v>
      </c>
      <c r="E26" s="62">
        <v>3</v>
      </c>
      <c r="F26" s="62">
        <v>3</v>
      </c>
      <c r="G26" s="62">
        <v>3</v>
      </c>
      <c r="H26" s="62">
        <v>3</v>
      </c>
      <c r="I26" s="62">
        <v>2</v>
      </c>
      <c r="J26" s="62">
        <v>4</v>
      </c>
      <c r="K26" s="62">
        <v>20</v>
      </c>
      <c r="L26" s="67"/>
      <c r="M26" s="67"/>
      <c r="N26" s="17"/>
      <c r="O26" s="17"/>
      <c r="P26" s="17"/>
      <c r="Q26" s="17"/>
      <c r="R26" s="17"/>
      <c r="S26" s="17"/>
      <c r="T26" s="17"/>
      <c r="U26" s="70"/>
      <c r="V26" s="17"/>
      <c r="W26" s="17"/>
      <c r="X26" s="17"/>
      <c r="Y26" s="17"/>
      <c r="Z26" s="17"/>
      <c r="AA26" s="67"/>
      <c r="AB26" s="17"/>
      <c r="AC26" s="17"/>
      <c r="AE26" s="17"/>
      <c r="AG26" s="17"/>
      <c r="AK26" s="62">
        <v>21</v>
      </c>
      <c r="AL26" s="62">
        <v>15</v>
      </c>
    </row>
    <row r="27" spans="1:38" ht="15">
      <c r="A27" s="62">
        <v>31401</v>
      </c>
      <c r="B27" s="62">
        <v>0</v>
      </c>
      <c r="C27" s="62">
        <v>25</v>
      </c>
      <c r="D27" s="62">
        <v>3</v>
      </c>
      <c r="E27" s="62">
        <v>3</v>
      </c>
      <c r="F27" s="62">
        <v>4</v>
      </c>
      <c r="G27" s="62">
        <v>2</v>
      </c>
      <c r="H27" s="62">
        <v>3</v>
      </c>
      <c r="I27" s="62">
        <v>3</v>
      </c>
      <c r="J27" s="62">
        <v>3</v>
      </c>
      <c r="K27" s="62">
        <v>21</v>
      </c>
      <c r="L27" s="67"/>
      <c r="M27" s="74"/>
      <c r="N27" s="17"/>
      <c r="O27" s="17"/>
      <c r="P27" s="17"/>
      <c r="Q27" s="17"/>
      <c r="R27" s="17"/>
      <c r="S27" s="17"/>
      <c r="T27" s="17"/>
      <c r="U27" s="75"/>
      <c r="V27" s="17"/>
      <c r="AC27" s="17"/>
      <c r="AE27" s="17"/>
      <c r="AG27" s="17"/>
      <c r="AK27" s="62">
        <v>22</v>
      </c>
      <c r="AL27" s="62">
        <v>23</v>
      </c>
    </row>
    <row r="28" spans="1:38" ht="15">
      <c r="A28" s="62">
        <v>30771</v>
      </c>
      <c r="B28" s="62">
        <v>0</v>
      </c>
      <c r="C28" s="62">
        <v>25</v>
      </c>
      <c r="D28" s="62">
        <v>2</v>
      </c>
      <c r="E28" s="62">
        <v>3</v>
      </c>
      <c r="F28" s="62">
        <v>3</v>
      </c>
      <c r="G28" s="62">
        <v>3</v>
      </c>
      <c r="H28" s="62">
        <v>3</v>
      </c>
      <c r="I28" s="62">
        <v>3</v>
      </c>
      <c r="J28" s="62">
        <v>4</v>
      </c>
      <c r="K28" s="62">
        <v>21</v>
      </c>
      <c r="L28" s="67"/>
      <c r="M28" s="67"/>
      <c r="N28" s="17"/>
      <c r="O28" s="17"/>
      <c r="P28" s="17"/>
      <c r="Q28" s="17"/>
      <c r="R28" s="17"/>
      <c r="S28" s="17"/>
      <c r="T28" s="17"/>
      <c r="U28" s="75"/>
      <c r="V28" s="17"/>
      <c r="AC28" s="17"/>
      <c r="AE28" s="17"/>
      <c r="AG28" s="17"/>
      <c r="AK28" s="62">
        <v>17</v>
      </c>
      <c r="AL28" s="62">
        <v>20</v>
      </c>
    </row>
    <row r="29" spans="1:38">
      <c r="A29" s="62">
        <v>32105</v>
      </c>
      <c r="B29" s="62">
        <v>1</v>
      </c>
      <c r="C29" s="62">
        <v>25</v>
      </c>
      <c r="D29" s="62">
        <v>2</v>
      </c>
      <c r="E29" s="62">
        <v>3</v>
      </c>
      <c r="F29" s="62">
        <v>1</v>
      </c>
      <c r="G29" s="62">
        <v>3</v>
      </c>
      <c r="H29" s="62">
        <v>3</v>
      </c>
      <c r="I29" s="62">
        <v>2</v>
      </c>
      <c r="J29" s="62">
        <v>2</v>
      </c>
      <c r="K29" s="62">
        <v>16</v>
      </c>
      <c r="L29" s="67"/>
      <c r="M29" s="67"/>
      <c r="N29" s="17"/>
      <c r="O29" s="17"/>
      <c r="P29" s="17"/>
      <c r="Q29" s="17"/>
      <c r="R29" s="17"/>
      <c r="S29" s="17"/>
      <c r="T29" s="17"/>
      <c r="U29" s="70"/>
      <c r="V29" s="17"/>
      <c r="W29" s="17"/>
      <c r="X29" s="17"/>
      <c r="Y29" s="17"/>
      <c r="Z29" s="17"/>
      <c r="AA29" s="17"/>
      <c r="AB29" s="67"/>
      <c r="AC29" s="17"/>
      <c r="AE29" s="76"/>
      <c r="AF29" s="77" t="s">
        <v>514</v>
      </c>
      <c r="AG29" s="78" t="s">
        <v>515</v>
      </c>
      <c r="AK29" s="62">
        <v>18</v>
      </c>
      <c r="AL29" s="62">
        <v>25</v>
      </c>
    </row>
    <row r="30" spans="1:38" ht="31.5">
      <c r="A30" s="62">
        <v>32952</v>
      </c>
      <c r="B30" s="62">
        <v>0</v>
      </c>
      <c r="C30" s="62">
        <v>25</v>
      </c>
      <c r="D30" s="62">
        <v>2</v>
      </c>
      <c r="E30" s="62">
        <v>4</v>
      </c>
      <c r="F30" s="62">
        <v>3</v>
      </c>
      <c r="G30" s="62">
        <v>4</v>
      </c>
      <c r="H30" s="62">
        <v>3</v>
      </c>
      <c r="I30" s="62">
        <v>3</v>
      </c>
      <c r="J30" s="62">
        <v>3</v>
      </c>
      <c r="K30" s="62">
        <v>22</v>
      </c>
      <c r="L30" s="67"/>
      <c r="M30" s="67"/>
      <c r="N30" s="17"/>
      <c r="O30" s="17"/>
      <c r="P30" s="17"/>
      <c r="Q30" s="17"/>
      <c r="R30" s="17"/>
      <c r="S30" s="17"/>
      <c r="T30" s="17"/>
      <c r="U30" s="70"/>
      <c r="V30" s="17"/>
      <c r="W30" s="17"/>
      <c r="X30" s="17"/>
      <c r="Y30" s="17"/>
      <c r="Z30" s="17"/>
      <c r="AA30" s="17"/>
      <c r="AE30" s="79" t="s">
        <v>516</v>
      </c>
      <c r="AF30" s="77" t="s">
        <v>506</v>
      </c>
      <c r="AG30" s="78" t="s">
        <v>506</v>
      </c>
      <c r="AK30" s="62">
        <v>25</v>
      </c>
      <c r="AL30" s="62">
        <v>18</v>
      </c>
    </row>
    <row r="31" spans="1:38">
      <c r="A31" s="62">
        <v>30421</v>
      </c>
      <c r="B31" s="62">
        <v>0</v>
      </c>
      <c r="C31" s="62">
        <v>25</v>
      </c>
      <c r="D31" s="62">
        <v>4</v>
      </c>
      <c r="E31" s="62">
        <v>4</v>
      </c>
      <c r="F31" s="62">
        <v>4</v>
      </c>
      <c r="G31" s="62">
        <v>4</v>
      </c>
      <c r="H31" s="62">
        <v>3</v>
      </c>
      <c r="I31" s="62">
        <v>2</v>
      </c>
      <c r="J31" s="62">
        <v>2</v>
      </c>
      <c r="K31" s="62">
        <v>23</v>
      </c>
      <c r="L31" s="67"/>
      <c r="M31" s="67"/>
      <c r="N31" s="17"/>
      <c r="O31" s="17"/>
      <c r="P31" s="17"/>
      <c r="Q31" s="17"/>
      <c r="R31" s="17"/>
      <c r="S31" s="17"/>
      <c r="T31" s="17"/>
      <c r="U31" s="70"/>
      <c r="V31" s="17"/>
      <c r="W31" s="17"/>
      <c r="X31" s="17"/>
      <c r="Y31" s="17"/>
      <c r="Z31" s="17"/>
      <c r="AA31" s="17"/>
      <c r="AE31" s="80">
        <v>1</v>
      </c>
      <c r="AF31" s="81" t="s">
        <v>517</v>
      </c>
      <c r="AG31" s="82">
        <v>45206</v>
      </c>
      <c r="AK31" s="62">
        <v>8</v>
      </c>
      <c r="AL31" s="62">
        <v>23</v>
      </c>
    </row>
    <row r="32" spans="1:38">
      <c r="A32" s="62">
        <v>30374</v>
      </c>
      <c r="B32" s="62">
        <v>0</v>
      </c>
      <c r="C32" s="62">
        <v>25</v>
      </c>
      <c r="D32" s="62">
        <v>4</v>
      </c>
      <c r="E32" s="62">
        <v>3</v>
      </c>
      <c r="F32" s="62">
        <v>3</v>
      </c>
      <c r="G32" s="62">
        <v>3</v>
      </c>
      <c r="H32" s="62">
        <v>3</v>
      </c>
      <c r="I32" s="62">
        <v>3</v>
      </c>
      <c r="J32" s="62">
        <v>2</v>
      </c>
      <c r="K32" s="62">
        <v>21</v>
      </c>
      <c r="L32" s="67"/>
      <c r="M32" s="67"/>
      <c r="N32" s="17"/>
      <c r="O32" s="17"/>
      <c r="P32" s="17"/>
      <c r="Q32" s="17"/>
      <c r="R32" s="17"/>
      <c r="S32" s="17"/>
      <c r="T32" s="17"/>
      <c r="U32" s="70"/>
      <c r="V32" s="17"/>
      <c r="W32" s="17"/>
      <c r="X32" s="17"/>
      <c r="Y32" s="17"/>
      <c r="Z32" s="17"/>
      <c r="AA32" s="17"/>
      <c r="AE32" s="83">
        <v>2</v>
      </c>
      <c r="AF32" s="84" t="s">
        <v>518</v>
      </c>
      <c r="AG32" s="85" t="s">
        <v>519</v>
      </c>
      <c r="AK32" s="62">
        <v>27</v>
      </c>
      <c r="AL32" s="62">
        <v>18</v>
      </c>
    </row>
    <row r="33" spans="1:38">
      <c r="A33" s="62">
        <v>30896</v>
      </c>
      <c r="B33" s="62">
        <v>1</v>
      </c>
      <c r="C33" s="62">
        <v>25</v>
      </c>
      <c r="D33" s="62">
        <v>3</v>
      </c>
      <c r="E33" s="62">
        <v>3</v>
      </c>
      <c r="F33" s="62">
        <v>3</v>
      </c>
      <c r="G33" s="62">
        <v>3</v>
      </c>
      <c r="H33" s="62">
        <v>2</v>
      </c>
      <c r="I33" s="62">
        <v>2</v>
      </c>
      <c r="J33" s="62">
        <v>1</v>
      </c>
      <c r="K33" s="62">
        <v>17</v>
      </c>
      <c r="L33" s="67"/>
      <c r="M33" s="67"/>
      <c r="N33" s="17"/>
      <c r="O33" s="17"/>
      <c r="P33" s="17"/>
      <c r="Q33" s="17"/>
      <c r="R33" s="17"/>
      <c r="S33" s="17"/>
      <c r="T33" s="17"/>
      <c r="U33" s="70"/>
      <c r="V33" s="17"/>
      <c r="W33" s="17"/>
      <c r="X33" s="17"/>
      <c r="Y33" s="17"/>
      <c r="Z33" s="17"/>
      <c r="AA33" s="17"/>
      <c r="AE33" s="83">
        <v>3</v>
      </c>
      <c r="AF33" s="84" t="s">
        <v>520</v>
      </c>
      <c r="AG33" s="85" t="s">
        <v>521</v>
      </c>
      <c r="AK33" s="62">
        <v>27</v>
      </c>
      <c r="AL33" s="62">
        <v>25</v>
      </c>
    </row>
    <row r="34" spans="1:38">
      <c r="A34" s="62">
        <v>32973</v>
      </c>
      <c r="B34" s="62">
        <v>0</v>
      </c>
      <c r="C34" s="62">
        <v>25</v>
      </c>
      <c r="D34" s="62">
        <v>3</v>
      </c>
      <c r="E34" s="62">
        <v>3</v>
      </c>
      <c r="F34" s="62">
        <v>4</v>
      </c>
      <c r="G34" s="62">
        <v>3</v>
      </c>
      <c r="H34" s="62">
        <v>3</v>
      </c>
      <c r="I34" s="62">
        <v>3</v>
      </c>
      <c r="J34" s="62">
        <v>3</v>
      </c>
      <c r="K34" s="62">
        <v>22</v>
      </c>
      <c r="L34" s="67"/>
      <c r="M34" s="67"/>
      <c r="N34" s="17"/>
      <c r="O34" s="17"/>
      <c r="P34" s="17"/>
      <c r="Q34" s="17"/>
      <c r="R34" s="17"/>
      <c r="S34" s="17"/>
      <c r="T34" s="17"/>
      <c r="U34" s="70"/>
      <c r="V34" s="17"/>
      <c r="W34" s="17"/>
      <c r="X34" s="17"/>
      <c r="Y34" s="17"/>
      <c r="Z34" s="17"/>
      <c r="AA34" s="17"/>
      <c r="AE34" s="83">
        <v>4</v>
      </c>
      <c r="AF34" s="84" t="s">
        <v>522</v>
      </c>
      <c r="AG34" s="85" t="s">
        <v>523</v>
      </c>
      <c r="AK34" s="62">
        <v>19</v>
      </c>
      <c r="AL34" s="62">
        <v>20</v>
      </c>
    </row>
    <row r="35" spans="1:38">
      <c r="A35" s="62">
        <v>32936</v>
      </c>
      <c r="B35" s="62">
        <v>1</v>
      </c>
      <c r="C35" s="62">
        <v>25</v>
      </c>
      <c r="D35" s="62">
        <v>4</v>
      </c>
      <c r="E35" s="62">
        <v>3</v>
      </c>
      <c r="F35" s="62">
        <v>4</v>
      </c>
      <c r="G35" s="62">
        <v>4</v>
      </c>
      <c r="H35" s="62">
        <v>4</v>
      </c>
      <c r="I35" s="62">
        <v>2</v>
      </c>
      <c r="J35" s="62">
        <v>3</v>
      </c>
      <c r="K35" s="62">
        <v>24</v>
      </c>
      <c r="L35" s="67"/>
      <c r="M35" s="67"/>
      <c r="N35" s="17"/>
      <c r="O35" s="17"/>
      <c r="P35" s="17"/>
      <c r="Q35" s="17"/>
      <c r="R35" s="17"/>
      <c r="S35" s="17"/>
      <c r="T35" s="17"/>
      <c r="U35" s="70"/>
      <c r="V35" s="17"/>
      <c r="W35" s="17"/>
      <c r="X35" s="17"/>
      <c r="Y35" s="17"/>
      <c r="Z35" s="17"/>
      <c r="AA35" s="17"/>
      <c r="AE35" s="83">
        <v>5</v>
      </c>
      <c r="AF35" s="84" t="s">
        <v>524</v>
      </c>
      <c r="AG35" s="85">
        <v>19</v>
      </c>
      <c r="AK35" s="62">
        <v>22</v>
      </c>
      <c r="AL35" s="62">
        <v>20</v>
      </c>
    </row>
    <row r="36" spans="1:38">
      <c r="A36" s="62">
        <v>31354</v>
      </c>
      <c r="B36" s="62">
        <v>1</v>
      </c>
      <c r="C36" s="62">
        <v>25</v>
      </c>
      <c r="D36" s="62">
        <v>2</v>
      </c>
      <c r="E36" s="62">
        <v>3</v>
      </c>
      <c r="F36" s="62">
        <v>3</v>
      </c>
      <c r="G36" s="62">
        <v>3</v>
      </c>
      <c r="H36" s="62">
        <v>2</v>
      </c>
      <c r="I36" s="62">
        <v>2</v>
      </c>
      <c r="J36" s="62">
        <v>3</v>
      </c>
      <c r="K36" s="62">
        <v>18</v>
      </c>
      <c r="L36" s="67"/>
      <c r="M36" s="67"/>
      <c r="N36" s="17"/>
      <c r="O36" s="17"/>
      <c r="P36" s="17"/>
      <c r="Q36" s="17"/>
      <c r="R36" s="17"/>
      <c r="S36" s="17"/>
      <c r="T36" s="17"/>
      <c r="U36" s="70"/>
      <c r="V36" s="17"/>
      <c r="W36" s="17"/>
      <c r="X36" s="17"/>
      <c r="Y36" s="17"/>
      <c r="Z36" s="17"/>
      <c r="AA36" s="17"/>
      <c r="AE36" s="83">
        <v>6</v>
      </c>
      <c r="AF36" s="84" t="s">
        <v>525</v>
      </c>
      <c r="AG36" s="85" t="s">
        <v>526</v>
      </c>
      <c r="AK36" s="62">
        <v>24</v>
      </c>
      <c r="AL36" s="62">
        <v>23</v>
      </c>
    </row>
    <row r="37" spans="1:38">
      <c r="A37" s="62">
        <v>30947</v>
      </c>
      <c r="B37" s="62">
        <v>0</v>
      </c>
      <c r="C37" s="62">
        <v>25</v>
      </c>
      <c r="D37" s="62">
        <v>2</v>
      </c>
      <c r="E37" s="62">
        <v>3</v>
      </c>
      <c r="F37" s="62">
        <v>3</v>
      </c>
      <c r="G37" s="62">
        <v>2</v>
      </c>
      <c r="H37" s="62">
        <v>3</v>
      </c>
      <c r="I37" s="62">
        <v>2</v>
      </c>
      <c r="J37" s="62">
        <v>2</v>
      </c>
      <c r="K37" s="62">
        <v>17</v>
      </c>
      <c r="L37" s="67"/>
      <c r="M37" s="67"/>
      <c r="N37" s="17"/>
      <c r="O37" s="17"/>
      <c r="P37" s="17"/>
      <c r="Q37" s="17"/>
      <c r="R37" s="17"/>
      <c r="S37" s="17"/>
      <c r="T37" s="17"/>
      <c r="U37" s="70"/>
      <c r="V37" s="17"/>
      <c r="W37" s="17"/>
      <c r="X37" s="17"/>
      <c r="Y37" s="17"/>
      <c r="Z37" s="17"/>
      <c r="AA37" s="17"/>
      <c r="AE37" s="83">
        <v>7</v>
      </c>
      <c r="AF37" s="84">
        <v>26</v>
      </c>
      <c r="AG37" s="85" t="s">
        <v>512</v>
      </c>
      <c r="AK37" s="62">
        <v>17</v>
      </c>
      <c r="AL37" s="62">
        <v>19</v>
      </c>
    </row>
    <row r="38" spans="1:38">
      <c r="A38" s="62">
        <v>31427</v>
      </c>
      <c r="B38" s="62">
        <v>0</v>
      </c>
      <c r="C38" s="62">
        <v>25</v>
      </c>
      <c r="D38" s="62">
        <v>3</v>
      </c>
      <c r="E38" s="62">
        <v>3</v>
      </c>
      <c r="F38" s="62">
        <v>2</v>
      </c>
      <c r="G38" s="62">
        <v>2</v>
      </c>
      <c r="H38" s="62">
        <v>3</v>
      </c>
      <c r="I38" s="62">
        <v>3</v>
      </c>
      <c r="J38" s="62">
        <v>2</v>
      </c>
      <c r="K38" s="62">
        <v>18</v>
      </c>
      <c r="L38" s="67"/>
      <c r="M38" s="67"/>
      <c r="N38" s="17"/>
      <c r="O38" s="17"/>
      <c r="P38" s="17"/>
      <c r="Q38" s="17"/>
      <c r="R38" s="17"/>
      <c r="S38" s="17"/>
      <c r="T38" s="17"/>
      <c r="U38" s="70"/>
      <c r="V38" s="17"/>
      <c r="W38" s="17"/>
      <c r="X38" s="17"/>
      <c r="Y38" s="17"/>
      <c r="Z38" s="17"/>
      <c r="AA38" s="17"/>
      <c r="AE38" s="83">
        <v>8</v>
      </c>
      <c r="AF38" s="84">
        <v>27</v>
      </c>
      <c r="AG38" s="85">
        <v>25</v>
      </c>
      <c r="AK38" s="62">
        <v>19</v>
      </c>
      <c r="AL38" s="62">
        <v>18</v>
      </c>
    </row>
    <row r="39" spans="1:38">
      <c r="A39" s="62">
        <v>33077</v>
      </c>
      <c r="B39" s="62">
        <v>0</v>
      </c>
      <c r="C39" s="62">
        <v>25</v>
      </c>
      <c r="D39" s="62">
        <v>3</v>
      </c>
      <c r="E39" s="62">
        <v>4</v>
      </c>
      <c r="F39" s="62">
        <v>4</v>
      </c>
      <c r="G39" s="62">
        <v>2</v>
      </c>
      <c r="H39" s="62">
        <v>4</v>
      </c>
      <c r="I39" s="62">
        <v>4</v>
      </c>
      <c r="J39" s="62">
        <v>4</v>
      </c>
      <c r="K39" s="62">
        <v>25</v>
      </c>
      <c r="L39" s="67"/>
      <c r="M39" s="67"/>
      <c r="N39" s="17"/>
      <c r="O39" s="17"/>
      <c r="P39" s="17"/>
      <c r="Q39" s="17"/>
      <c r="R39" s="17"/>
      <c r="S39" s="17"/>
      <c r="T39" s="17"/>
      <c r="U39" s="70"/>
      <c r="V39" s="17"/>
      <c r="W39" s="17"/>
      <c r="X39" s="17"/>
      <c r="Y39" s="17"/>
      <c r="Z39" s="17"/>
      <c r="AA39" s="17"/>
      <c r="AE39" s="86">
        <v>9</v>
      </c>
      <c r="AF39" s="87">
        <v>28</v>
      </c>
      <c r="AG39" s="88" t="s">
        <v>527</v>
      </c>
      <c r="AK39" s="62">
        <v>22</v>
      </c>
      <c r="AL39" s="62">
        <v>19</v>
      </c>
    </row>
    <row r="40" spans="1:38" ht="15">
      <c r="A40" s="62">
        <v>30169</v>
      </c>
      <c r="B40" s="62">
        <v>1</v>
      </c>
      <c r="C40" s="62">
        <v>25</v>
      </c>
      <c r="D40" s="62">
        <v>1</v>
      </c>
      <c r="E40" s="62">
        <v>1</v>
      </c>
      <c r="F40" s="62">
        <v>1</v>
      </c>
      <c r="G40" s="62">
        <v>1</v>
      </c>
      <c r="H40" s="62">
        <v>1</v>
      </c>
      <c r="I40" s="62">
        <v>1</v>
      </c>
      <c r="J40" s="62">
        <v>1</v>
      </c>
      <c r="K40" s="62">
        <v>7</v>
      </c>
      <c r="L40" s="67"/>
      <c r="M40" s="67"/>
      <c r="N40" s="17"/>
      <c r="O40" s="17"/>
      <c r="P40" s="17"/>
      <c r="Q40" s="17"/>
      <c r="R40" s="17"/>
      <c r="S40" s="17"/>
      <c r="T40" s="17"/>
      <c r="U40" s="70"/>
      <c r="V40" s="17"/>
      <c r="W40" s="17"/>
      <c r="X40" s="17"/>
      <c r="Y40" s="17"/>
      <c r="Z40" s="17"/>
      <c r="AA40" s="17"/>
      <c r="AB40" s="67"/>
      <c r="AC40" s="17"/>
      <c r="AK40" s="62">
        <v>22</v>
      </c>
      <c r="AL40" s="62">
        <v>21</v>
      </c>
    </row>
    <row r="41" spans="1:38" ht="15">
      <c r="A41" s="62">
        <v>30460</v>
      </c>
      <c r="B41" s="62">
        <v>0</v>
      </c>
      <c r="C41" s="62">
        <v>25</v>
      </c>
      <c r="D41" s="62">
        <v>1</v>
      </c>
      <c r="E41" s="62">
        <v>1</v>
      </c>
      <c r="F41" s="62">
        <v>2</v>
      </c>
      <c r="G41" s="62">
        <v>1</v>
      </c>
      <c r="H41" s="62">
        <v>1</v>
      </c>
      <c r="I41" s="62">
        <v>1</v>
      </c>
      <c r="J41" s="62">
        <v>1</v>
      </c>
      <c r="K41" s="62">
        <v>8</v>
      </c>
      <c r="L41" s="67"/>
      <c r="M41" s="67"/>
      <c r="N41" s="17"/>
      <c r="O41" s="17"/>
      <c r="P41" s="17"/>
      <c r="Q41" s="17"/>
      <c r="R41" s="17"/>
      <c r="S41" s="17"/>
      <c r="T41" s="17"/>
      <c r="U41" s="70"/>
      <c r="V41" s="17"/>
      <c r="W41" s="17"/>
      <c r="X41" s="17"/>
      <c r="Y41" s="17"/>
      <c r="Z41" s="17"/>
      <c r="AA41" s="17"/>
      <c r="AB41" s="67"/>
      <c r="AC41" s="17"/>
      <c r="AK41" s="62">
        <v>24</v>
      </c>
      <c r="AL41" s="62">
        <v>18</v>
      </c>
    </row>
    <row r="42" spans="1:38" ht="15">
      <c r="A42" s="62">
        <v>30499</v>
      </c>
      <c r="B42" s="62">
        <v>0</v>
      </c>
      <c r="C42" s="62">
        <v>25</v>
      </c>
      <c r="D42" s="62">
        <v>4</v>
      </c>
      <c r="E42" s="62">
        <v>3</v>
      </c>
      <c r="F42" s="62">
        <v>4</v>
      </c>
      <c r="G42" s="62">
        <v>4</v>
      </c>
      <c r="H42" s="62">
        <v>4</v>
      </c>
      <c r="I42" s="62">
        <v>4</v>
      </c>
      <c r="J42" s="62">
        <v>4</v>
      </c>
      <c r="K42" s="62">
        <v>27</v>
      </c>
      <c r="L42" s="67"/>
      <c r="M42" s="67"/>
      <c r="N42" s="17"/>
      <c r="O42" s="17"/>
      <c r="P42" s="17"/>
      <c r="Q42" s="17"/>
      <c r="R42" s="17"/>
      <c r="S42" s="17"/>
      <c r="T42" s="17"/>
      <c r="U42" s="70"/>
      <c r="V42" s="17"/>
      <c r="W42" s="17"/>
      <c r="X42" s="17"/>
      <c r="Y42" s="17"/>
      <c r="Z42" s="17"/>
      <c r="AA42" s="17"/>
      <c r="AB42" s="67"/>
      <c r="AC42" s="17"/>
      <c r="AK42" s="62">
        <v>21</v>
      </c>
      <c r="AL42" s="62">
        <v>21</v>
      </c>
    </row>
    <row r="43" spans="1:38" ht="15">
      <c r="A43" s="62">
        <v>33740</v>
      </c>
      <c r="B43" s="62">
        <v>0</v>
      </c>
      <c r="C43" s="62">
        <v>25</v>
      </c>
      <c r="D43" s="62">
        <v>4</v>
      </c>
      <c r="E43" s="62">
        <v>4</v>
      </c>
      <c r="F43" s="62">
        <v>4</v>
      </c>
      <c r="G43" s="62">
        <v>4</v>
      </c>
      <c r="H43" s="62">
        <v>4</v>
      </c>
      <c r="I43" s="62">
        <v>4</v>
      </c>
      <c r="J43" s="62">
        <v>3</v>
      </c>
      <c r="K43" s="62">
        <v>27</v>
      </c>
      <c r="L43" s="67"/>
      <c r="M43" s="67"/>
      <c r="N43" s="17"/>
      <c r="O43" s="17"/>
      <c r="P43" s="17"/>
      <c r="Q43" s="17"/>
      <c r="R43" s="17"/>
      <c r="S43" s="17"/>
      <c r="T43" s="17"/>
      <c r="U43" s="70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67"/>
      <c r="AI43" s="17"/>
      <c r="AK43" s="62">
        <v>23</v>
      </c>
      <c r="AL43" s="62">
        <v>17</v>
      </c>
    </row>
    <row r="44" spans="1:38" ht="15">
      <c r="A44" s="62">
        <v>34681</v>
      </c>
      <c r="B44" s="62">
        <v>1</v>
      </c>
      <c r="C44" s="62">
        <v>24</v>
      </c>
      <c r="D44" s="62">
        <v>4</v>
      </c>
      <c r="E44" s="62">
        <v>1</v>
      </c>
      <c r="F44" s="62">
        <v>4</v>
      </c>
      <c r="G44" s="62">
        <v>2</v>
      </c>
      <c r="H44" s="62">
        <v>4</v>
      </c>
      <c r="I44" s="62">
        <v>1</v>
      </c>
      <c r="J44" s="62">
        <v>4</v>
      </c>
      <c r="K44" s="62">
        <v>20</v>
      </c>
      <c r="L44" s="67"/>
      <c r="M44" s="67"/>
      <c r="N44" s="17"/>
      <c r="O44" s="17"/>
      <c r="P44" s="17"/>
      <c r="Q44" s="17"/>
      <c r="R44" s="17"/>
      <c r="S44" s="17"/>
      <c r="T44" s="17"/>
      <c r="U44" s="70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67"/>
      <c r="AI44" s="17"/>
      <c r="AK44" s="62">
        <v>24</v>
      </c>
      <c r="AL44" s="62">
        <v>18</v>
      </c>
    </row>
    <row r="45" spans="1:38" ht="15">
      <c r="A45" s="62">
        <v>30431</v>
      </c>
      <c r="B45" s="62">
        <v>1</v>
      </c>
      <c r="C45" s="62">
        <v>24</v>
      </c>
      <c r="D45" s="62">
        <v>3</v>
      </c>
      <c r="E45" s="62">
        <v>4</v>
      </c>
      <c r="F45" s="62">
        <v>2</v>
      </c>
      <c r="G45" s="62">
        <v>1</v>
      </c>
      <c r="H45" s="62">
        <v>2</v>
      </c>
      <c r="I45" s="62">
        <v>4</v>
      </c>
      <c r="J45" s="62">
        <v>2</v>
      </c>
      <c r="K45" s="62">
        <v>18</v>
      </c>
      <c r="L45" s="67"/>
      <c r="M45" s="67"/>
      <c r="N45" s="17"/>
      <c r="O45" s="17"/>
      <c r="P45" s="17"/>
      <c r="Q45" s="17"/>
      <c r="R45" s="17"/>
      <c r="S45" s="17"/>
      <c r="T45" s="17"/>
      <c r="U45" s="70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67"/>
      <c r="AI45" s="17"/>
      <c r="AK45" s="62">
        <v>22</v>
      </c>
      <c r="AL45" s="62">
        <v>19</v>
      </c>
    </row>
    <row r="46" spans="1:38" ht="15">
      <c r="A46" s="62">
        <v>34295</v>
      </c>
      <c r="B46" s="62">
        <v>1</v>
      </c>
      <c r="C46" s="62">
        <v>24</v>
      </c>
      <c r="D46" s="62">
        <v>4</v>
      </c>
      <c r="E46" s="62">
        <v>3</v>
      </c>
      <c r="F46" s="62">
        <v>2</v>
      </c>
      <c r="G46" s="62">
        <v>4</v>
      </c>
      <c r="H46" s="62">
        <v>4</v>
      </c>
      <c r="I46" s="62">
        <v>4</v>
      </c>
      <c r="J46" s="62">
        <v>2</v>
      </c>
      <c r="K46" s="62">
        <v>23</v>
      </c>
      <c r="L46" s="67"/>
      <c r="M46" s="67"/>
      <c r="N46" s="17"/>
      <c r="O46" s="17"/>
      <c r="P46" s="17"/>
      <c r="Q46" s="17"/>
      <c r="R46" s="17"/>
      <c r="S46" s="17"/>
      <c r="T46" s="17"/>
      <c r="U46" s="70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67"/>
      <c r="AI46" s="17"/>
      <c r="AK46" s="62">
        <v>23</v>
      </c>
      <c r="AL46" s="62">
        <v>17</v>
      </c>
    </row>
    <row r="47" spans="1:38" ht="15">
      <c r="A47" s="62">
        <v>31444</v>
      </c>
      <c r="B47" s="62">
        <v>0</v>
      </c>
      <c r="C47" s="62">
        <v>24</v>
      </c>
      <c r="D47" s="62">
        <v>4</v>
      </c>
      <c r="E47" s="62">
        <v>3</v>
      </c>
      <c r="F47" s="62">
        <v>3</v>
      </c>
      <c r="G47" s="62">
        <v>2</v>
      </c>
      <c r="H47" s="62">
        <v>2</v>
      </c>
      <c r="I47" s="62">
        <v>3</v>
      </c>
      <c r="J47" s="62">
        <v>2</v>
      </c>
      <c r="K47" s="62">
        <v>19</v>
      </c>
      <c r="L47" s="67"/>
      <c r="M47" s="67"/>
      <c r="N47" s="17"/>
      <c r="O47" s="17"/>
      <c r="P47" s="17"/>
      <c r="Q47" s="17"/>
      <c r="R47" s="17"/>
      <c r="S47" s="17"/>
      <c r="T47" s="17"/>
      <c r="U47" s="70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67"/>
      <c r="AI47" s="17"/>
      <c r="AK47" s="62">
        <v>23</v>
      </c>
      <c r="AL47" s="62">
        <v>16</v>
      </c>
    </row>
    <row r="48" spans="1:38" ht="15">
      <c r="A48" s="62">
        <v>30772</v>
      </c>
      <c r="B48" s="62">
        <v>0</v>
      </c>
      <c r="C48" s="62">
        <v>24</v>
      </c>
      <c r="D48" s="62">
        <v>3</v>
      </c>
      <c r="E48" s="62">
        <v>4</v>
      </c>
      <c r="F48" s="62">
        <v>4</v>
      </c>
      <c r="G48" s="62">
        <v>4</v>
      </c>
      <c r="H48" s="62">
        <v>2</v>
      </c>
      <c r="I48" s="62">
        <v>2</v>
      </c>
      <c r="J48" s="62">
        <v>3</v>
      </c>
      <c r="K48" s="62">
        <v>22</v>
      </c>
      <c r="L48" s="67"/>
      <c r="M48" s="67"/>
      <c r="N48" s="17"/>
      <c r="O48" s="17"/>
      <c r="P48" s="17"/>
      <c r="Q48" s="17"/>
      <c r="R48" s="17"/>
      <c r="S48" s="17"/>
      <c r="T48" s="17"/>
      <c r="U48" s="70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67"/>
      <c r="AI48" s="17"/>
      <c r="AK48" s="62">
        <v>24</v>
      </c>
      <c r="AL48" s="62">
        <v>17</v>
      </c>
    </row>
    <row r="49" spans="1:38" ht="15">
      <c r="A49" s="62">
        <v>31211</v>
      </c>
      <c r="B49" s="62">
        <v>0</v>
      </c>
      <c r="C49" s="62">
        <v>24</v>
      </c>
      <c r="D49" s="62">
        <v>3</v>
      </c>
      <c r="E49" s="62">
        <v>2</v>
      </c>
      <c r="F49" s="62">
        <v>4</v>
      </c>
      <c r="G49" s="62">
        <v>3</v>
      </c>
      <c r="H49" s="62">
        <v>4</v>
      </c>
      <c r="I49" s="62">
        <v>4</v>
      </c>
      <c r="J49" s="62">
        <v>4</v>
      </c>
      <c r="K49" s="62">
        <v>24</v>
      </c>
      <c r="L49" s="67"/>
      <c r="M49" s="67"/>
      <c r="N49" s="17"/>
      <c r="O49" s="17"/>
      <c r="P49" s="17"/>
      <c r="Q49" s="17"/>
      <c r="R49" s="17"/>
      <c r="S49" s="17"/>
      <c r="T49" s="17"/>
      <c r="U49" s="70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67"/>
      <c r="AI49" s="17"/>
      <c r="AK49" s="62">
        <v>23</v>
      </c>
      <c r="AL49" s="62">
        <v>24</v>
      </c>
    </row>
    <row r="50" spans="1:38" ht="15">
      <c r="A50" s="62">
        <v>30535</v>
      </c>
      <c r="B50" s="62">
        <v>1</v>
      </c>
      <c r="C50" s="62">
        <v>24</v>
      </c>
      <c r="D50" s="62">
        <v>2</v>
      </c>
      <c r="E50" s="62">
        <v>2</v>
      </c>
      <c r="F50" s="62">
        <v>3</v>
      </c>
      <c r="G50" s="62">
        <v>2</v>
      </c>
      <c r="H50" s="62">
        <v>2</v>
      </c>
      <c r="I50" s="62">
        <v>3</v>
      </c>
      <c r="J50" s="62">
        <v>2</v>
      </c>
      <c r="K50" s="62">
        <v>16</v>
      </c>
      <c r="L50" s="67"/>
      <c r="M50" s="67"/>
      <c r="N50" s="17"/>
      <c r="O50" s="17"/>
      <c r="P50" s="17"/>
      <c r="Q50" s="17"/>
      <c r="R50" s="17"/>
      <c r="S50" s="17"/>
      <c r="T50" s="17"/>
      <c r="U50" s="70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67"/>
      <c r="AI50" s="17"/>
      <c r="AK50" s="62">
        <v>22</v>
      </c>
      <c r="AL50" s="62">
        <v>12</v>
      </c>
    </row>
    <row r="51" spans="1:38" ht="15">
      <c r="A51" s="62">
        <v>31479</v>
      </c>
      <c r="B51" s="62">
        <v>0</v>
      </c>
      <c r="C51" s="62">
        <v>24</v>
      </c>
      <c r="D51" s="62">
        <v>3</v>
      </c>
      <c r="E51" s="62">
        <v>3</v>
      </c>
      <c r="F51" s="62">
        <v>3</v>
      </c>
      <c r="G51" s="62">
        <v>2</v>
      </c>
      <c r="H51" s="62">
        <v>2</v>
      </c>
      <c r="I51" s="62">
        <v>1</v>
      </c>
      <c r="J51" s="62">
        <v>3</v>
      </c>
      <c r="K51" s="62">
        <v>17</v>
      </c>
      <c r="L51" s="67"/>
      <c r="M51" s="67"/>
      <c r="N51" s="17"/>
      <c r="O51" s="17"/>
      <c r="P51" s="17"/>
      <c r="Q51" s="17"/>
      <c r="R51" s="17"/>
      <c r="S51" s="17"/>
      <c r="T51" s="17"/>
      <c r="U51" s="70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67"/>
      <c r="AI51" s="17"/>
      <c r="AK51" s="62">
        <v>19</v>
      </c>
      <c r="AL51" s="62">
        <v>11</v>
      </c>
    </row>
    <row r="52" spans="1:38" ht="15">
      <c r="A52" s="62">
        <v>30658</v>
      </c>
      <c r="B52" s="62">
        <v>1</v>
      </c>
      <c r="C52" s="62">
        <v>24</v>
      </c>
      <c r="D52" s="62">
        <v>3</v>
      </c>
      <c r="E52" s="62">
        <v>3</v>
      </c>
      <c r="F52" s="62">
        <v>4</v>
      </c>
      <c r="G52" s="62">
        <v>2</v>
      </c>
      <c r="H52" s="62">
        <v>3</v>
      </c>
      <c r="I52" s="62">
        <v>4</v>
      </c>
      <c r="J52" s="62">
        <v>2</v>
      </c>
      <c r="K52" s="62">
        <v>21</v>
      </c>
      <c r="L52" s="67"/>
      <c r="M52" s="67"/>
      <c r="N52" s="17"/>
      <c r="O52" s="17"/>
      <c r="P52" s="17"/>
      <c r="Q52" s="17"/>
      <c r="R52" s="17"/>
      <c r="S52" s="17"/>
      <c r="T52" s="17"/>
      <c r="U52" s="70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67"/>
      <c r="AI52" s="17"/>
      <c r="AK52" s="62">
        <v>22</v>
      </c>
      <c r="AL52" s="62">
        <v>14</v>
      </c>
    </row>
    <row r="53" spans="1:38" ht="15">
      <c r="A53" s="62">
        <v>31323</v>
      </c>
      <c r="B53" s="62">
        <v>1</v>
      </c>
      <c r="C53" s="62">
        <v>24</v>
      </c>
      <c r="D53" s="62">
        <v>1</v>
      </c>
      <c r="E53" s="62">
        <v>1</v>
      </c>
      <c r="F53" s="62">
        <v>1</v>
      </c>
      <c r="G53" s="62">
        <v>1</v>
      </c>
      <c r="H53" s="62">
        <v>3</v>
      </c>
      <c r="I53" s="62">
        <v>4</v>
      </c>
      <c r="J53" s="62">
        <v>1</v>
      </c>
      <c r="K53" s="62">
        <v>12</v>
      </c>
      <c r="L53" s="67"/>
      <c r="M53" s="67"/>
      <c r="N53" s="17"/>
      <c r="O53" s="17"/>
      <c r="P53" s="17"/>
      <c r="Q53" s="17"/>
      <c r="R53" s="17"/>
      <c r="S53" s="17"/>
      <c r="T53" s="17"/>
      <c r="U53" s="70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67"/>
      <c r="AI53" s="17"/>
      <c r="AK53" s="62">
        <v>22</v>
      </c>
      <c r="AL53" s="62">
        <v>7</v>
      </c>
    </row>
    <row r="54" spans="1:38" ht="15">
      <c r="A54" s="62">
        <v>31222</v>
      </c>
      <c r="B54" s="62">
        <v>0</v>
      </c>
      <c r="C54" s="62">
        <v>24</v>
      </c>
      <c r="D54" s="62">
        <v>3</v>
      </c>
      <c r="E54" s="62">
        <v>3</v>
      </c>
      <c r="F54" s="62">
        <v>4</v>
      </c>
      <c r="G54" s="62">
        <v>2</v>
      </c>
      <c r="H54" s="62">
        <v>3</v>
      </c>
      <c r="I54" s="62">
        <v>1</v>
      </c>
      <c r="J54" s="62">
        <v>3</v>
      </c>
      <c r="K54" s="62">
        <v>19</v>
      </c>
      <c r="L54" s="67"/>
      <c r="M54" s="67"/>
      <c r="N54" s="17"/>
      <c r="O54" s="17"/>
      <c r="P54" s="17"/>
      <c r="Q54" s="17"/>
      <c r="R54" s="17"/>
      <c r="S54" s="17"/>
      <c r="T54" s="17"/>
      <c r="U54" s="70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67"/>
      <c r="AI54" s="17"/>
      <c r="AK54" s="62">
        <v>22</v>
      </c>
      <c r="AL54" s="62">
        <v>19</v>
      </c>
    </row>
    <row r="55" spans="1:38" ht="15">
      <c r="A55" s="62">
        <v>34140</v>
      </c>
      <c r="B55" s="62">
        <v>0</v>
      </c>
      <c r="C55" s="62">
        <v>24</v>
      </c>
      <c r="D55" s="62">
        <v>3</v>
      </c>
      <c r="E55" s="62">
        <v>2</v>
      </c>
      <c r="F55" s="62">
        <v>4</v>
      </c>
      <c r="G55" s="62">
        <v>3</v>
      </c>
      <c r="H55" s="62">
        <v>4</v>
      </c>
      <c r="I55" s="62">
        <v>2</v>
      </c>
      <c r="J55" s="62">
        <v>4</v>
      </c>
      <c r="K55" s="62">
        <v>22</v>
      </c>
      <c r="L55" s="67"/>
      <c r="M55" s="67"/>
      <c r="N55" s="17"/>
      <c r="O55" s="17"/>
      <c r="P55" s="17"/>
      <c r="Q55" s="17"/>
      <c r="R55" s="17"/>
      <c r="S55" s="17"/>
      <c r="T55" s="17"/>
      <c r="U55" s="70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67"/>
      <c r="AI55" s="17"/>
      <c r="AK55" s="62">
        <v>21</v>
      </c>
      <c r="AL55" s="62">
        <v>18</v>
      </c>
    </row>
    <row r="56" spans="1:38" ht="15">
      <c r="A56" s="62">
        <v>34595</v>
      </c>
      <c r="B56" s="62">
        <v>0</v>
      </c>
      <c r="C56" s="62">
        <v>24</v>
      </c>
      <c r="D56" s="62">
        <v>2</v>
      </c>
      <c r="E56" s="62">
        <v>3</v>
      </c>
      <c r="F56" s="62">
        <v>4</v>
      </c>
      <c r="G56" s="62">
        <v>3</v>
      </c>
      <c r="H56" s="62">
        <v>3</v>
      </c>
      <c r="I56" s="62">
        <v>3</v>
      </c>
      <c r="J56" s="62">
        <v>4</v>
      </c>
      <c r="K56" s="62">
        <v>22</v>
      </c>
      <c r="L56" s="67"/>
      <c r="M56" s="67"/>
      <c r="N56" s="17"/>
      <c r="O56" s="17"/>
      <c r="P56" s="17"/>
      <c r="Q56" s="17"/>
      <c r="R56" s="17"/>
      <c r="S56" s="17"/>
      <c r="T56" s="17"/>
      <c r="U56" s="70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67"/>
      <c r="AI56" s="17"/>
      <c r="AK56" s="62">
        <v>20</v>
      </c>
      <c r="AL56" s="62">
        <v>25</v>
      </c>
    </row>
    <row r="57" spans="1:38" ht="15">
      <c r="A57" s="62">
        <v>30546</v>
      </c>
      <c r="B57" s="62">
        <v>0</v>
      </c>
      <c r="C57" s="62">
        <v>24</v>
      </c>
      <c r="D57" s="62">
        <v>3</v>
      </c>
      <c r="E57" s="62">
        <v>4</v>
      </c>
      <c r="F57" s="62">
        <v>4</v>
      </c>
      <c r="G57" s="62">
        <v>4</v>
      </c>
      <c r="H57" s="62">
        <v>3</v>
      </c>
      <c r="I57" s="62">
        <v>4</v>
      </c>
      <c r="J57" s="62">
        <v>2</v>
      </c>
      <c r="K57" s="62">
        <v>24</v>
      </c>
      <c r="L57" s="67"/>
      <c r="M57" s="67"/>
      <c r="N57" s="17"/>
      <c r="O57" s="17"/>
      <c r="P57" s="17"/>
      <c r="Q57" s="17"/>
      <c r="R57" s="17"/>
      <c r="S57" s="17"/>
      <c r="T57" s="17"/>
      <c r="U57" s="70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67"/>
      <c r="AI57" s="17"/>
      <c r="AK57" s="62">
        <v>25</v>
      </c>
      <c r="AL57" s="62">
        <v>15</v>
      </c>
    </row>
    <row r="58" spans="1:38" ht="15">
      <c r="A58" s="62">
        <v>30591</v>
      </c>
      <c r="B58" s="62">
        <v>1</v>
      </c>
      <c r="C58" s="62">
        <v>24</v>
      </c>
      <c r="D58" s="62">
        <v>3</v>
      </c>
      <c r="E58" s="62">
        <v>2</v>
      </c>
      <c r="F58" s="62">
        <v>2</v>
      </c>
      <c r="G58" s="62">
        <v>3</v>
      </c>
      <c r="H58" s="62">
        <v>3</v>
      </c>
      <c r="I58" s="62">
        <v>2</v>
      </c>
      <c r="J58" s="62">
        <v>3</v>
      </c>
      <c r="K58" s="62">
        <v>18</v>
      </c>
      <c r="L58" s="67"/>
      <c r="M58" s="67"/>
      <c r="N58" s="17"/>
      <c r="O58" s="17"/>
      <c r="P58" s="17"/>
      <c r="Q58" s="17"/>
      <c r="R58" s="17"/>
      <c r="S58" s="17"/>
      <c r="T58" s="17"/>
      <c r="U58" s="70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67"/>
      <c r="AI58" s="17"/>
      <c r="AK58" s="62">
        <v>24</v>
      </c>
      <c r="AL58" s="62">
        <v>20</v>
      </c>
    </row>
    <row r="59" spans="1:38" ht="15">
      <c r="A59" s="62">
        <v>31320</v>
      </c>
      <c r="B59" s="62">
        <v>0</v>
      </c>
      <c r="C59" s="62">
        <v>24</v>
      </c>
      <c r="D59" s="62">
        <v>3</v>
      </c>
      <c r="E59" s="62">
        <v>2</v>
      </c>
      <c r="F59" s="62">
        <v>4</v>
      </c>
      <c r="G59" s="62">
        <v>2</v>
      </c>
      <c r="H59" s="62">
        <v>3</v>
      </c>
      <c r="I59" s="62">
        <v>3</v>
      </c>
      <c r="J59" s="62">
        <v>4</v>
      </c>
      <c r="K59" s="62">
        <v>21</v>
      </c>
      <c r="L59" s="67"/>
      <c r="M59" s="67"/>
      <c r="N59" s="17"/>
      <c r="O59" s="17"/>
      <c r="P59" s="17"/>
      <c r="Q59" s="17"/>
      <c r="R59" s="17"/>
      <c r="S59" s="17"/>
      <c r="T59" s="17"/>
      <c r="U59" s="70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67"/>
      <c r="AI59" s="17"/>
      <c r="AK59" s="62">
        <v>19</v>
      </c>
      <c r="AL59" s="62">
        <v>21</v>
      </c>
    </row>
    <row r="60" spans="1:38" ht="15">
      <c r="A60" s="62">
        <v>31379</v>
      </c>
      <c r="B60" s="62">
        <v>0</v>
      </c>
      <c r="C60" s="62">
        <v>24</v>
      </c>
      <c r="D60" s="62">
        <v>2</v>
      </c>
      <c r="E60" s="62">
        <v>4</v>
      </c>
      <c r="F60" s="62">
        <v>4</v>
      </c>
      <c r="G60" s="62">
        <v>3</v>
      </c>
      <c r="H60" s="62">
        <v>3</v>
      </c>
      <c r="I60" s="62">
        <v>4</v>
      </c>
      <c r="J60" s="62">
        <v>3</v>
      </c>
      <c r="K60" s="62">
        <v>23</v>
      </c>
      <c r="L60" s="67"/>
      <c r="M60" s="67"/>
      <c r="N60" s="17"/>
      <c r="O60" s="17"/>
      <c r="P60" s="17"/>
      <c r="Q60" s="17"/>
      <c r="R60" s="17"/>
      <c r="S60" s="17"/>
      <c r="T60" s="17"/>
      <c r="U60" s="70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67"/>
      <c r="AI60" s="17"/>
      <c r="AK60" s="62">
        <v>15</v>
      </c>
      <c r="AL60" s="62">
        <v>14</v>
      </c>
    </row>
    <row r="61" spans="1:38" ht="15">
      <c r="A61" s="62">
        <v>31064</v>
      </c>
      <c r="B61" s="62">
        <v>0</v>
      </c>
      <c r="C61" s="62">
        <v>24</v>
      </c>
      <c r="D61" s="62">
        <v>2</v>
      </c>
      <c r="E61" s="62">
        <v>4</v>
      </c>
      <c r="F61" s="62">
        <v>4</v>
      </c>
      <c r="G61" s="62">
        <v>3</v>
      </c>
      <c r="H61" s="62">
        <v>3</v>
      </c>
      <c r="I61" s="62">
        <v>4</v>
      </c>
      <c r="J61" s="62">
        <v>4</v>
      </c>
      <c r="K61" s="62">
        <v>24</v>
      </c>
      <c r="L61" s="67"/>
      <c r="M61" s="67"/>
      <c r="N61" s="17"/>
      <c r="O61" s="17"/>
      <c r="P61" s="17"/>
      <c r="Q61" s="17"/>
      <c r="R61" s="17"/>
      <c r="S61" s="17"/>
      <c r="T61" s="17"/>
      <c r="U61" s="70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67"/>
      <c r="AI61" s="17"/>
      <c r="AK61" s="62">
        <v>26</v>
      </c>
      <c r="AL61" s="62">
        <v>23</v>
      </c>
    </row>
    <row r="62" spans="1:38" ht="15">
      <c r="A62" s="62">
        <v>34740</v>
      </c>
      <c r="B62" s="62">
        <v>0</v>
      </c>
      <c r="C62" s="62">
        <v>24</v>
      </c>
      <c r="D62" s="62">
        <v>3</v>
      </c>
      <c r="E62" s="62">
        <v>3</v>
      </c>
      <c r="F62" s="62">
        <v>4</v>
      </c>
      <c r="G62" s="62">
        <v>3</v>
      </c>
      <c r="H62" s="62">
        <v>3</v>
      </c>
      <c r="I62" s="62">
        <v>2</v>
      </c>
      <c r="J62" s="62">
        <v>4</v>
      </c>
      <c r="K62" s="62">
        <v>22</v>
      </c>
      <c r="L62" s="67"/>
      <c r="M62" s="67"/>
      <c r="N62" s="17"/>
      <c r="O62" s="17"/>
      <c r="P62" s="17"/>
      <c r="Q62" s="17"/>
      <c r="R62" s="17"/>
      <c r="S62" s="17"/>
      <c r="T62" s="17"/>
      <c r="U62" s="70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67"/>
      <c r="AI62" s="17"/>
      <c r="AK62" s="62">
        <v>19</v>
      </c>
      <c r="AL62" s="62">
        <v>21</v>
      </c>
    </row>
    <row r="63" spans="1:38" ht="15">
      <c r="A63" s="62">
        <v>35060</v>
      </c>
      <c r="B63" s="62">
        <v>0</v>
      </c>
      <c r="C63" s="62">
        <v>24</v>
      </c>
      <c r="D63" s="62">
        <v>2</v>
      </c>
      <c r="E63" s="62">
        <v>4</v>
      </c>
      <c r="F63" s="62">
        <v>4</v>
      </c>
      <c r="G63" s="62">
        <v>3</v>
      </c>
      <c r="H63" s="62">
        <v>3</v>
      </c>
      <c r="I63" s="62">
        <v>3</v>
      </c>
      <c r="J63" s="62">
        <v>4</v>
      </c>
      <c r="K63" s="62">
        <v>23</v>
      </c>
      <c r="L63" s="67"/>
      <c r="M63" s="67"/>
      <c r="N63" s="17"/>
      <c r="O63" s="17"/>
      <c r="P63" s="17"/>
      <c r="Q63" s="17"/>
      <c r="R63" s="17"/>
      <c r="S63" s="17"/>
      <c r="T63" s="17"/>
      <c r="U63" s="70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67"/>
      <c r="AI63" s="17"/>
      <c r="AK63" s="62">
        <v>24</v>
      </c>
      <c r="AL63" s="62">
        <v>19</v>
      </c>
    </row>
    <row r="64" spans="1:38" ht="15">
      <c r="A64" s="62">
        <v>30393</v>
      </c>
      <c r="B64" s="62">
        <v>0</v>
      </c>
      <c r="C64" s="62">
        <v>24</v>
      </c>
      <c r="D64" s="62">
        <v>3</v>
      </c>
      <c r="E64" s="62">
        <v>3</v>
      </c>
      <c r="F64" s="62">
        <v>4</v>
      </c>
      <c r="G64" s="62">
        <v>3</v>
      </c>
      <c r="H64" s="62">
        <v>4</v>
      </c>
      <c r="I64" s="62">
        <v>2</v>
      </c>
      <c r="J64" s="62">
        <v>4</v>
      </c>
      <c r="K64" s="62">
        <v>23</v>
      </c>
      <c r="L64" s="67"/>
      <c r="M64" s="67"/>
      <c r="N64" s="17"/>
      <c r="O64" s="17"/>
      <c r="P64" s="17"/>
      <c r="Q64" s="17"/>
      <c r="R64" s="17"/>
      <c r="S64" s="17"/>
      <c r="T64" s="17"/>
      <c r="U64" s="70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67"/>
      <c r="AI64" s="17"/>
      <c r="AK64" s="62">
        <v>25</v>
      </c>
      <c r="AL64" s="62">
        <v>18</v>
      </c>
    </row>
    <row r="65" spans="1:38" ht="15">
      <c r="A65" s="62">
        <v>34029</v>
      </c>
      <c r="B65" s="62">
        <v>0</v>
      </c>
      <c r="C65" s="62">
        <v>24</v>
      </c>
      <c r="D65" s="62">
        <v>2</v>
      </c>
      <c r="E65" s="62">
        <v>4</v>
      </c>
      <c r="F65" s="62">
        <v>4</v>
      </c>
      <c r="G65" s="62">
        <v>3</v>
      </c>
      <c r="H65" s="62">
        <v>3</v>
      </c>
      <c r="I65" s="62">
        <v>4</v>
      </c>
      <c r="J65" s="62">
        <v>4</v>
      </c>
      <c r="K65" s="62">
        <v>24</v>
      </c>
      <c r="L65" s="67"/>
      <c r="M65" s="67"/>
      <c r="N65" s="17"/>
      <c r="O65" s="17"/>
      <c r="P65" s="17"/>
      <c r="Q65" s="17"/>
      <c r="R65" s="17"/>
      <c r="S65" s="17"/>
      <c r="T65" s="17"/>
      <c r="U65" s="70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67"/>
      <c r="AI65" s="17"/>
      <c r="AK65" s="62">
        <v>19</v>
      </c>
      <c r="AL65" s="62">
        <v>17</v>
      </c>
    </row>
    <row r="66" spans="1:38" ht="15">
      <c r="A66" s="62">
        <v>30419</v>
      </c>
      <c r="B66" s="62">
        <v>0</v>
      </c>
      <c r="C66" s="62">
        <v>24</v>
      </c>
      <c r="D66" s="62">
        <v>3</v>
      </c>
      <c r="E66" s="62">
        <v>3</v>
      </c>
      <c r="F66" s="62">
        <v>4</v>
      </c>
      <c r="G66" s="62">
        <v>3</v>
      </c>
      <c r="H66" s="62">
        <v>4</v>
      </c>
      <c r="I66" s="62">
        <v>3</v>
      </c>
      <c r="J66" s="62">
        <v>3</v>
      </c>
      <c r="K66" s="62">
        <v>23</v>
      </c>
      <c r="L66" s="67"/>
      <c r="M66" s="67"/>
      <c r="N66" s="17"/>
      <c r="O66" s="17"/>
      <c r="P66" s="17"/>
      <c r="Q66" s="17"/>
      <c r="R66" s="17"/>
      <c r="S66" s="17"/>
      <c r="T66" s="17"/>
      <c r="U66" s="70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67"/>
      <c r="AI66" s="17"/>
      <c r="AK66" s="62">
        <v>18</v>
      </c>
      <c r="AL66" s="62">
        <v>18</v>
      </c>
    </row>
    <row r="67" spans="1:38" ht="15">
      <c r="A67" s="62">
        <v>34415</v>
      </c>
      <c r="B67" s="62">
        <v>1</v>
      </c>
      <c r="C67" s="62">
        <v>24</v>
      </c>
      <c r="D67" s="62">
        <v>3</v>
      </c>
      <c r="E67" s="62">
        <v>3</v>
      </c>
      <c r="F67" s="62">
        <v>4</v>
      </c>
      <c r="G67" s="62">
        <v>3</v>
      </c>
      <c r="H67" s="62">
        <v>3</v>
      </c>
      <c r="I67" s="62">
        <v>2</v>
      </c>
      <c r="J67" s="62">
        <v>3</v>
      </c>
      <c r="K67" s="62">
        <v>21</v>
      </c>
      <c r="L67" s="67"/>
      <c r="M67" s="67"/>
      <c r="N67" s="17"/>
      <c r="O67" s="17"/>
      <c r="P67" s="17"/>
      <c r="Q67" s="17"/>
      <c r="R67" s="17"/>
      <c r="S67" s="17"/>
      <c r="T67" s="17"/>
      <c r="U67" s="70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67"/>
      <c r="AI67" s="17"/>
      <c r="AK67" s="62">
        <v>24</v>
      </c>
      <c r="AL67" s="62">
        <v>18</v>
      </c>
    </row>
    <row r="68" spans="1:38" ht="15">
      <c r="A68" s="62">
        <v>33195</v>
      </c>
      <c r="B68" s="62">
        <v>0</v>
      </c>
      <c r="C68" s="62">
        <v>24</v>
      </c>
      <c r="D68" s="62">
        <v>3</v>
      </c>
      <c r="E68" s="62">
        <v>2</v>
      </c>
      <c r="F68" s="62">
        <v>4</v>
      </c>
      <c r="G68" s="62">
        <v>3</v>
      </c>
      <c r="H68" s="62">
        <v>3</v>
      </c>
      <c r="I68" s="62">
        <v>3</v>
      </c>
      <c r="J68" s="62">
        <v>4</v>
      </c>
      <c r="K68" s="62">
        <v>22</v>
      </c>
      <c r="L68" s="67"/>
      <c r="M68" s="67"/>
      <c r="N68" s="17"/>
      <c r="O68" s="17"/>
      <c r="P68" s="17"/>
      <c r="Q68" s="17"/>
      <c r="R68" s="17"/>
      <c r="S68" s="17"/>
      <c r="T68" s="17"/>
      <c r="U68" s="70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67"/>
      <c r="AI68" s="17"/>
      <c r="AK68" s="62">
        <v>27</v>
      </c>
      <c r="AL68" s="62">
        <v>25</v>
      </c>
    </row>
    <row r="69" spans="1:38" ht="15">
      <c r="A69" s="62">
        <v>31945</v>
      </c>
      <c r="B69" s="62">
        <v>0</v>
      </c>
      <c r="C69" s="62">
        <v>24</v>
      </c>
      <c r="D69" s="62">
        <v>3</v>
      </c>
      <c r="E69" s="62">
        <v>3</v>
      </c>
      <c r="F69" s="62">
        <v>3</v>
      </c>
      <c r="G69" s="62">
        <v>2</v>
      </c>
      <c r="H69" s="62">
        <v>3</v>
      </c>
      <c r="I69" s="62">
        <v>2</v>
      </c>
      <c r="J69" s="62">
        <v>3</v>
      </c>
      <c r="K69" s="62">
        <v>19</v>
      </c>
      <c r="L69" s="67"/>
      <c r="M69" s="67"/>
      <c r="N69" s="17"/>
      <c r="O69" s="17"/>
      <c r="P69" s="17"/>
      <c r="Q69" s="17"/>
      <c r="R69" s="17"/>
      <c r="S69" s="17"/>
      <c r="T69" s="17"/>
      <c r="U69" s="70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67"/>
      <c r="AI69" s="17"/>
      <c r="AK69" s="62">
        <v>27</v>
      </c>
      <c r="AL69" s="62">
        <v>25</v>
      </c>
    </row>
    <row r="70" spans="1:38" ht="15">
      <c r="A70" s="62">
        <v>30182</v>
      </c>
      <c r="B70" s="62">
        <v>0</v>
      </c>
      <c r="C70" s="62">
        <v>24</v>
      </c>
      <c r="D70" s="62">
        <v>3</v>
      </c>
      <c r="E70" s="62">
        <v>3</v>
      </c>
      <c r="F70" s="62">
        <v>4</v>
      </c>
      <c r="G70" s="62">
        <v>3</v>
      </c>
      <c r="H70" s="62">
        <v>3</v>
      </c>
      <c r="I70" s="62">
        <v>3</v>
      </c>
      <c r="J70" s="62">
        <v>3</v>
      </c>
      <c r="K70" s="62">
        <v>22</v>
      </c>
      <c r="L70" s="67"/>
      <c r="M70" s="67"/>
      <c r="N70" s="17"/>
      <c r="O70" s="17"/>
      <c r="P70" s="17"/>
      <c r="Q70" s="17"/>
      <c r="R70" s="17"/>
      <c r="S70" s="17"/>
      <c r="T70" s="17"/>
      <c r="U70" s="70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67"/>
      <c r="AI70" s="17"/>
      <c r="AK70" s="62">
        <v>27</v>
      </c>
      <c r="AL70" s="62">
        <v>16</v>
      </c>
    </row>
    <row r="71" spans="1:38" ht="15">
      <c r="A71" s="62">
        <v>30303</v>
      </c>
      <c r="B71" s="62">
        <v>0</v>
      </c>
      <c r="C71" s="62">
        <v>24</v>
      </c>
      <c r="D71" s="62">
        <v>3</v>
      </c>
      <c r="E71" s="62">
        <v>4</v>
      </c>
      <c r="F71" s="62">
        <v>4</v>
      </c>
      <c r="G71" s="62">
        <v>4</v>
      </c>
      <c r="H71" s="62">
        <v>3</v>
      </c>
      <c r="I71" s="62">
        <v>2</v>
      </c>
      <c r="J71" s="62">
        <v>2</v>
      </c>
      <c r="K71" s="62">
        <v>22</v>
      </c>
      <c r="L71" s="67"/>
      <c r="M71" s="67"/>
      <c r="N71" s="17"/>
      <c r="O71" s="17"/>
      <c r="P71" s="17"/>
      <c r="Q71" s="17"/>
      <c r="R71" s="17"/>
      <c r="S71" s="17"/>
      <c r="T71" s="17"/>
      <c r="U71" s="70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67"/>
      <c r="AI71" s="17"/>
      <c r="AK71" s="62">
        <v>27</v>
      </c>
      <c r="AL71" s="62">
        <v>23</v>
      </c>
    </row>
    <row r="72" spans="1:38" ht="15">
      <c r="A72" s="62">
        <v>30936</v>
      </c>
      <c r="B72" s="62">
        <v>0</v>
      </c>
      <c r="C72" s="62">
        <v>24</v>
      </c>
      <c r="D72" s="62">
        <v>3</v>
      </c>
      <c r="E72" s="62">
        <v>3</v>
      </c>
      <c r="F72" s="62">
        <v>3</v>
      </c>
      <c r="G72" s="62">
        <v>3</v>
      </c>
      <c r="H72" s="62">
        <v>4</v>
      </c>
      <c r="I72" s="62">
        <v>3</v>
      </c>
      <c r="J72" s="62">
        <v>3</v>
      </c>
      <c r="K72" s="62">
        <v>22</v>
      </c>
      <c r="L72" s="67"/>
      <c r="M72" s="67"/>
      <c r="N72" s="17"/>
      <c r="O72" s="17"/>
      <c r="P72" s="17"/>
      <c r="Q72" s="17"/>
      <c r="R72" s="17"/>
      <c r="S72" s="17"/>
      <c r="T72" s="17"/>
      <c r="U72" s="70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67"/>
      <c r="AI72" s="17"/>
      <c r="AK72" s="62">
        <v>23</v>
      </c>
      <c r="AL72" s="62">
        <v>19</v>
      </c>
    </row>
    <row r="73" spans="1:38" ht="15">
      <c r="A73" s="62">
        <v>30639</v>
      </c>
      <c r="B73" s="62">
        <v>0</v>
      </c>
      <c r="C73" s="62">
        <v>24</v>
      </c>
      <c r="D73" s="62">
        <v>3</v>
      </c>
      <c r="E73" s="62">
        <v>3</v>
      </c>
      <c r="F73" s="62">
        <v>3</v>
      </c>
      <c r="G73" s="62">
        <v>3</v>
      </c>
      <c r="H73" s="62">
        <v>3</v>
      </c>
      <c r="I73" s="62">
        <v>3</v>
      </c>
      <c r="J73" s="62">
        <v>3</v>
      </c>
      <c r="K73" s="62">
        <v>21</v>
      </c>
      <c r="L73" s="67"/>
      <c r="M73" s="67"/>
      <c r="N73" s="17"/>
      <c r="O73" s="17"/>
      <c r="P73" s="17"/>
      <c r="Q73" s="17"/>
      <c r="R73" s="17"/>
      <c r="S73" s="17"/>
      <c r="T73" s="17"/>
      <c r="U73" s="70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67"/>
      <c r="AI73" s="17"/>
      <c r="AK73" s="62">
        <v>18</v>
      </c>
      <c r="AL73" s="62">
        <v>16</v>
      </c>
    </row>
    <row r="74" spans="1:38" ht="15">
      <c r="A74" s="62">
        <v>34607</v>
      </c>
      <c r="B74" s="62">
        <v>0</v>
      </c>
      <c r="C74" s="62">
        <v>24</v>
      </c>
      <c r="D74" s="62">
        <v>2</v>
      </c>
      <c r="E74" s="62">
        <v>2</v>
      </c>
      <c r="F74" s="62">
        <v>4</v>
      </c>
      <c r="G74" s="62">
        <v>2</v>
      </c>
      <c r="H74" s="62">
        <v>3</v>
      </c>
      <c r="I74" s="62">
        <v>4</v>
      </c>
      <c r="J74" s="62">
        <v>3</v>
      </c>
      <c r="K74" s="62">
        <v>20</v>
      </c>
      <c r="L74" s="67"/>
      <c r="M74" s="67"/>
      <c r="N74" s="17"/>
      <c r="O74" s="17"/>
      <c r="P74" s="17"/>
      <c r="Q74" s="17"/>
      <c r="R74" s="17"/>
      <c r="S74" s="17"/>
      <c r="T74" s="17"/>
      <c r="U74" s="70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67"/>
      <c r="AI74" s="17"/>
      <c r="AK74" s="62">
        <v>19</v>
      </c>
      <c r="AL74" s="62">
        <v>17</v>
      </c>
    </row>
    <row r="75" spans="1:38" ht="15">
      <c r="A75" s="62">
        <v>30327</v>
      </c>
      <c r="B75" s="62">
        <v>0</v>
      </c>
      <c r="C75" s="62">
        <v>24</v>
      </c>
      <c r="D75" s="62">
        <v>3</v>
      </c>
      <c r="E75" s="62">
        <v>3</v>
      </c>
      <c r="F75" s="62">
        <v>4</v>
      </c>
      <c r="G75" s="62">
        <v>4</v>
      </c>
      <c r="H75" s="62">
        <v>4</v>
      </c>
      <c r="I75" s="62">
        <v>4</v>
      </c>
      <c r="J75" s="62">
        <v>3</v>
      </c>
      <c r="K75" s="62">
        <v>25</v>
      </c>
      <c r="L75" s="67"/>
      <c r="M75" s="67"/>
      <c r="N75" s="17"/>
      <c r="O75" s="17"/>
      <c r="P75" s="17"/>
      <c r="Q75" s="17"/>
      <c r="R75" s="17"/>
      <c r="S75" s="17"/>
      <c r="T75" s="17"/>
      <c r="U75" s="70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67"/>
      <c r="AI75" s="17"/>
      <c r="AK75" s="62">
        <v>18</v>
      </c>
      <c r="AL75" s="62">
        <v>16</v>
      </c>
    </row>
    <row r="76" spans="1:38" ht="15">
      <c r="A76" s="62">
        <v>32455</v>
      </c>
      <c r="B76" s="62">
        <v>1</v>
      </c>
      <c r="C76" s="62">
        <v>24</v>
      </c>
      <c r="D76" s="62">
        <v>2</v>
      </c>
      <c r="E76" s="62">
        <v>2</v>
      </c>
      <c r="F76" s="62">
        <v>4</v>
      </c>
      <c r="G76" s="62">
        <v>1</v>
      </c>
      <c r="H76" s="62">
        <v>3</v>
      </c>
      <c r="I76" s="62">
        <v>2</v>
      </c>
      <c r="J76" s="62">
        <v>3</v>
      </c>
      <c r="K76" s="62">
        <v>17</v>
      </c>
      <c r="L76" s="67"/>
      <c r="M76" s="67"/>
      <c r="N76" s="17"/>
      <c r="O76" s="17"/>
      <c r="P76" s="17"/>
      <c r="Q76" s="17"/>
      <c r="R76" s="17"/>
      <c r="S76" s="17"/>
      <c r="T76" s="17"/>
      <c r="U76" s="70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67"/>
      <c r="AI76" s="17"/>
      <c r="AK76" s="62">
        <v>18</v>
      </c>
      <c r="AL76" s="62">
        <v>11</v>
      </c>
    </row>
    <row r="77" spans="1:38" ht="15">
      <c r="A77" s="62">
        <v>35217</v>
      </c>
      <c r="B77" s="62">
        <v>0</v>
      </c>
      <c r="C77" s="62">
        <v>24</v>
      </c>
      <c r="D77" s="62">
        <v>4</v>
      </c>
      <c r="E77" s="62">
        <v>2</v>
      </c>
      <c r="F77" s="62">
        <v>4</v>
      </c>
      <c r="G77" s="62">
        <v>3</v>
      </c>
      <c r="H77" s="62">
        <v>4</v>
      </c>
      <c r="I77" s="62">
        <v>3</v>
      </c>
      <c r="J77" s="62">
        <v>4</v>
      </c>
      <c r="K77" s="62">
        <v>24</v>
      </c>
      <c r="L77" s="67"/>
      <c r="M77" s="67"/>
      <c r="N77" s="17"/>
      <c r="O77" s="17"/>
      <c r="P77" s="17"/>
      <c r="Q77" s="17"/>
      <c r="R77" s="17"/>
      <c r="S77" s="17"/>
      <c r="T77" s="17"/>
      <c r="U77" s="70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67"/>
      <c r="AI77" s="17"/>
      <c r="AK77" s="62">
        <v>21</v>
      </c>
      <c r="AL77" s="62">
        <v>13</v>
      </c>
    </row>
    <row r="78" spans="1:38" ht="15">
      <c r="A78" s="62">
        <v>35429</v>
      </c>
      <c r="B78" s="62">
        <v>0</v>
      </c>
      <c r="C78" s="62">
        <v>24</v>
      </c>
      <c r="D78" s="62">
        <v>3</v>
      </c>
      <c r="E78" s="62">
        <v>2</v>
      </c>
      <c r="F78" s="62">
        <v>3</v>
      </c>
      <c r="G78" s="62">
        <v>3</v>
      </c>
      <c r="H78" s="62">
        <v>3</v>
      </c>
      <c r="I78" s="62">
        <v>3</v>
      </c>
      <c r="J78" s="62">
        <v>2</v>
      </c>
      <c r="K78" s="62">
        <v>19</v>
      </c>
      <c r="L78" s="67"/>
      <c r="M78" s="67"/>
      <c r="N78" s="17"/>
      <c r="O78" s="17"/>
      <c r="P78" s="17"/>
      <c r="Q78" s="17"/>
      <c r="R78" s="17"/>
      <c r="S78" s="17"/>
      <c r="T78" s="17"/>
      <c r="U78" s="70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67"/>
      <c r="AI78" s="17"/>
      <c r="AK78" s="62">
        <v>22</v>
      </c>
      <c r="AL78" s="62">
        <v>19</v>
      </c>
    </row>
    <row r="79" spans="1:38" ht="15">
      <c r="A79" s="62">
        <v>34743</v>
      </c>
      <c r="B79" s="62">
        <v>0</v>
      </c>
      <c r="C79" s="62">
        <v>24</v>
      </c>
      <c r="D79" s="62">
        <v>2</v>
      </c>
      <c r="E79" s="62">
        <v>3</v>
      </c>
      <c r="F79" s="62">
        <v>2</v>
      </c>
      <c r="G79" s="62">
        <v>2</v>
      </c>
      <c r="H79" s="62">
        <v>2</v>
      </c>
      <c r="I79" s="62">
        <v>2</v>
      </c>
      <c r="J79" s="62">
        <v>2</v>
      </c>
      <c r="K79" s="62">
        <v>15</v>
      </c>
      <c r="L79" s="67"/>
      <c r="M79" s="67"/>
      <c r="N79" s="17"/>
      <c r="O79" s="17"/>
      <c r="P79" s="17"/>
      <c r="Q79" s="17"/>
      <c r="R79" s="17"/>
      <c r="S79" s="17"/>
      <c r="T79" s="17"/>
      <c r="U79" s="70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67"/>
      <c r="AI79" s="17"/>
      <c r="AK79" s="62">
        <v>18</v>
      </c>
      <c r="AL79" s="62">
        <v>21</v>
      </c>
    </row>
    <row r="80" spans="1:38" ht="15">
      <c r="A80" s="62">
        <v>31270</v>
      </c>
      <c r="B80" s="62">
        <v>0</v>
      </c>
      <c r="C80" s="62">
        <v>24</v>
      </c>
      <c r="D80" s="62">
        <v>2</v>
      </c>
      <c r="E80" s="62">
        <v>4</v>
      </c>
      <c r="F80" s="62">
        <v>4</v>
      </c>
      <c r="G80" s="62">
        <v>4</v>
      </c>
      <c r="H80" s="62">
        <v>4</v>
      </c>
      <c r="I80" s="62">
        <v>4</v>
      </c>
      <c r="J80" s="62">
        <v>4</v>
      </c>
      <c r="K80" s="62">
        <v>26</v>
      </c>
      <c r="L80" s="67"/>
      <c r="M80" s="67"/>
      <c r="N80" s="17"/>
      <c r="O80" s="17"/>
      <c r="P80" s="17"/>
      <c r="Q80" s="17"/>
      <c r="R80" s="17"/>
      <c r="S80" s="17"/>
      <c r="T80" s="17"/>
      <c r="U80" s="70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67"/>
      <c r="AI80" s="17"/>
      <c r="AK80" s="62">
        <v>25</v>
      </c>
      <c r="AL80" s="62">
        <v>21</v>
      </c>
    </row>
    <row r="81" spans="1:38" ht="15">
      <c r="A81" s="62">
        <v>32400</v>
      </c>
      <c r="B81" s="62">
        <v>0</v>
      </c>
      <c r="C81" s="62">
        <v>24</v>
      </c>
      <c r="D81" s="62">
        <v>2</v>
      </c>
      <c r="E81" s="62">
        <v>3</v>
      </c>
      <c r="F81" s="62">
        <v>3</v>
      </c>
      <c r="G81" s="62">
        <v>3</v>
      </c>
      <c r="H81" s="62">
        <v>2</v>
      </c>
      <c r="I81" s="62">
        <v>3</v>
      </c>
      <c r="J81" s="62">
        <v>3</v>
      </c>
      <c r="K81" s="62">
        <v>19</v>
      </c>
      <c r="L81" s="67"/>
      <c r="M81" s="67"/>
      <c r="N81" s="17"/>
      <c r="O81" s="17"/>
      <c r="P81" s="17"/>
      <c r="Q81" s="17"/>
      <c r="R81" s="17"/>
      <c r="S81" s="17"/>
      <c r="T81" s="17"/>
      <c r="U81" s="70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67"/>
      <c r="AI81" s="17"/>
      <c r="AK81" s="62">
        <v>19</v>
      </c>
      <c r="AL81" s="62">
        <v>23</v>
      </c>
    </row>
    <row r="82" spans="1:38" ht="15">
      <c r="A82" s="62">
        <v>34677</v>
      </c>
      <c r="B82" s="62">
        <v>0</v>
      </c>
      <c r="C82" s="62">
        <v>24</v>
      </c>
      <c r="D82" s="62">
        <v>3</v>
      </c>
      <c r="E82" s="62">
        <v>4</v>
      </c>
      <c r="F82" s="62">
        <v>4</v>
      </c>
      <c r="G82" s="62">
        <v>2</v>
      </c>
      <c r="H82" s="62">
        <v>3</v>
      </c>
      <c r="I82" s="62">
        <v>4</v>
      </c>
      <c r="J82" s="62">
        <v>4</v>
      </c>
      <c r="K82" s="62">
        <v>24</v>
      </c>
      <c r="L82" s="67"/>
      <c r="M82" s="67"/>
      <c r="N82" s="17"/>
      <c r="O82" s="17"/>
      <c r="P82" s="17"/>
      <c r="Q82" s="17"/>
      <c r="R82" s="17"/>
      <c r="S82" s="17"/>
      <c r="T82" s="17"/>
      <c r="U82" s="70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67"/>
      <c r="AI82" s="17"/>
      <c r="AK82" s="62">
        <v>23</v>
      </c>
      <c r="AL82" s="62">
        <v>24</v>
      </c>
    </row>
    <row r="83" spans="1:38" ht="15">
      <c r="A83" s="62">
        <v>32923</v>
      </c>
      <c r="B83" s="62">
        <v>0</v>
      </c>
      <c r="C83" s="62">
        <v>24</v>
      </c>
      <c r="D83" s="62">
        <v>2</v>
      </c>
      <c r="E83" s="62">
        <v>3</v>
      </c>
      <c r="F83" s="62">
        <v>4</v>
      </c>
      <c r="G83" s="62">
        <v>4</v>
      </c>
      <c r="H83" s="62">
        <v>4</v>
      </c>
      <c r="I83" s="62">
        <v>4</v>
      </c>
      <c r="J83" s="62">
        <v>4</v>
      </c>
      <c r="K83" s="62">
        <v>25</v>
      </c>
      <c r="L83" s="67"/>
      <c r="M83" s="67"/>
      <c r="N83" s="17"/>
      <c r="O83" s="17"/>
      <c r="P83" s="17"/>
      <c r="Q83" s="17"/>
      <c r="R83" s="17"/>
      <c r="S83" s="17"/>
      <c r="T83" s="17"/>
      <c r="U83" s="70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67"/>
      <c r="AI83" s="17"/>
      <c r="AK83" s="62">
        <v>23</v>
      </c>
      <c r="AL83" s="62">
        <v>22</v>
      </c>
    </row>
    <row r="84" spans="1:38" ht="15">
      <c r="A84" s="62">
        <v>33001</v>
      </c>
      <c r="B84" s="62">
        <v>0</v>
      </c>
      <c r="C84" s="62">
        <v>24</v>
      </c>
      <c r="D84" s="62">
        <v>3</v>
      </c>
      <c r="E84" s="62">
        <v>2</v>
      </c>
      <c r="F84" s="62">
        <v>3</v>
      </c>
      <c r="G84" s="62">
        <v>3</v>
      </c>
      <c r="H84" s="62">
        <v>3</v>
      </c>
      <c r="I84" s="62">
        <v>2</v>
      </c>
      <c r="J84" s="62">
        <v>3</v>
      </c>
      <c r="K84" s="62">
        <v>19</v>
      </c>
      <c r="L84" s="67"/>
      <c r="M84" s="67"/>
      <c r="N84" s="17"/>
      <c r="O84" s="17"/>
      <c r="P84" s="17"/>
      <c r="Q84" s="17"/>
      <c r="R84" s="17"/>
      <c r="S84" s="17"/>
      <c r="T84" s="17"/>
      <c r="U84" s="70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67"/>
      <c r="AI84" s="17"/>
      <c r="AK84" s="62">
        <v>21</v>
      </c>
      <c r="AL84" s="62">
        <v>16</v>
      </c>
    </row>
    <row r="85" spans="1:38" ht="15">
      <c r="A85" s="62">
        <v>33028</v>
      </c>
      <c r="B85" s="62">
        <v>0</v>
      </c>
      <c r="C85" s="62">
        <v>24</v>
      </c>
      <c r="D85" s="62">
        <v>3</v>
      </c>
      <c r="E85" s="62">
        <v>2</v>
      </c>
      <c r="F85" s="62">
        <v>2</v>
      </c>
      <c r="G85" s="62">
        <v>3</v>
      </c>
      <c r="H85" s="62">
        <v>3</v>
      </c>
      <c r="I85" s="62">
        <v>3</v>
      </c>
      <c r="J85" s="62">
        <v>2</v>
      </c>
      <c r="K85" s="62">
        <v>18</v>
      </c>
      <c r="L85" s="67"/>
      <c r="M85" s="67"/>
      <c r="N85" s="17"/>
      <c r="O85" s="17"/>
      <c r="P85" s="17"/>
      <c r="Q85" s="17"/>
      <c r="R85" s="17"/>
      <c r="S85" s="17"/>
      <c r="T85" s="17"/>
      <c r="U85" s="70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67"/>
      <c r="AI85" s="17"/>
      <c r="AK85" s="62">
        <v>22</v>
      </c>
      <c r="AL85" s="62">
        <v>14</v>
      </c>
    </row>
    <row r="86" spans="1:38" ht="15">
      <c r="A86" s="62">
        <v>31244</v>
      </c>
      <c r="B86" s="62">
        <v>0</v>
      </c>
      <c r="C86" s="62">
        <v>24</v>
      </c>
      <c r="D86" s="62">
        <v>3</v>
      </c>
      <c r="E86" s="62">
        <v>4</v>
      </c>
      <c r="F86" s="62">
        <v>4</v>
      </c>
      <c r="G86" s="62">
        <v>4</v>
      </c>
      <c r="H86" s="62">
        <v>3</v>
      </c>
      <c r="I86" s="62">
        <v>4</v>
      </c>
      <c r="J86" s="62">
        <v>2</v>
      </c>
      <c r="K86" s="62">
        <v>24</v>
      </c>
      <c r="L86" s="67"/>
      <c r="M86" s="67"/>
      <c r="N86" s="17"/>
      <c r="O86" s="17"/>
      <c r="P86" s="17"/>
      <c r="Q86" s="17"/>
      <c r="R86" s="17"/>
      <c r="S86" s="17"/>
      <c r="T86" s="17"/>
      <c r="U86" s="70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67"/>
      <c r="AI86" s="17"/>
      <c r="AK86" s="62">
        <v>21</v>
      </c>
      <c r="AL86" s="62">
        <v>18</v>
      </c>
    </row>
    <row r="87" spans="1:38" ht="15">
      <c r="A87" s="62">
        <v>31453</v>
      </c>
      <c r="B87" s="62">
        <v>1</v>
      </c>
      <c r="C87" s="62">
        <v>24</v>
      </c>
      <c r="D87" s="62">
        <v>3</v>
      </c>
      <c r="E87" s="62">
        <v>1</v>
      </c>
      <c r="F87" s="62">
        <v>3</v>
      </c>
      <c r="G87" s="62">
        <v>1</v>
      </c>
      <c r="H87" s="62">
        <v>2</v>
      </c>
      <c r="I87" s="62">
        <v>1</v>
      </c>
      <c r="J87" s="62">
        <v>2</v>
      </c>
      <c r="K87" s="62">
        <v>13</v>
      </c>
      <c r="L87" s="67"/>
      <c r="M87" s="67"/>
      <c r="N87" s="17"/>
      <c r="O87" s="17"/>
      <c r="P87" s="17"/>
      <c r="Q87" s="17"/>
      <c r="R87" s="17"/>
      <c r="S87" s="17"/>
      <c r="T87" s="17"/>
      <c r="U87" s="70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67"/>
      <c r="AI87" s="17"/>
      <c r="AK87" s="62">
        <v>21</v>
      </c>
      <c r="AL87" s="62">
        <v>20</v>
      </c>
    </row>
    <row r="88" spans="1:38" ht="15">
      <c r="A88" s="62">
        <v>34366</v>
      </c>
      <c r="B88" s="62">
        <v>0</v>
      </c>
      <c r="C88" s="62">
        <v>24</v>
      </c>
      <c r="D88" s="62">
        <v>4</v>
      </c>
      <c r="E88" s="62">
        <v>4</v>
      </c>
      <c r="F88" s="62">
        <v>4</v>
      </c>
      <c r="G88" s="62">
        <v>4</v>
      </c>
      <c r="H88" s="62">
        <v>4</v>
      </c>
      <c r="I88" s="62">
        <v>3</v>
      </c>
      <c r="J88" s="62">
        <v>4</v>
      </c>
      <c r="K88" s="62">
        <v>27</v>
      </c>
      <c r="L88" s="67"/>
      <c r="M88" s="67"/>
      <c r="N88" s="17"/>
      <c r="O88" s="17"/>
      <c r="P88" s="17"/>
      <c r="Q88" s="17"/>
      <c r="R88" s="17"/>
      <c r="S88" s="17"/>
      <c r="T88" s="17"/>
      <c r="U88" s="70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67"/>
      <c r="AI88" s="17"/>
      <c r="AK88" s="62">
        <v>23</v>
      </c>
      <c r="AL88" s="62">
        <v>22</v>
      </c>
    </row>
    <row r="89" spans="1:38" ht="15">
      <c r="A89" s="62">
        <v>30171</v>
      </c>
      <c r="B89" s="62">
        <v>0</v>
      </c>
      <c r="C89" s="62">
        <v>24</v>
      </c>
      <c r="D89" s="62">
        <v>4</v>
      </c>
      <c r="E89" s="62">
        <v>4</v>
      </c>
      <c r="F89" s="62">
        <v>4</v>
      </c>
      <c r="G89" s="62">
        <v>4</v>
      </c>
      <c r="H89" s="62">
        <v>4</v>
      </c>
      <c r="I89" s="62">
        <v>4</v>
      </c>
      <c r="J89" s="62">
        <v>3</v>
      </c>
      <c r="K89" s="62">
        <v>27</v>
      </c>
      <c r="L89" s="67"/>
      <c r="M89" s="67"/>
      <c r="N89" s="17"/>
      <c r="O89" s="17"/>
      <c r="P89" s="17"/>
      <c r="Q89" s="17"/>
      <c r="R89" s="17"/>
      <c r="S89" s="17"/>
      <c r="T89" s="17"/>
      <c r="U89" s="70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67"/>
      <c r="AI89" s="17"/>
      <c r="AK89" s="62">
        <v>16</v>
      </c>
      <c r="AL89" s="62">
        <v>24</v>
      </c>
    </row>
    <row r="90" spans="1:38" ht="15">
      <c r="A90" s="62">
        <v>30597</v>
      </c>
      <c r="B90" s="62">
        <v>0</v>
      </c>
      <c r="C90" s="62">
        <v>24</v>
      </c>
      <c r="D90" s="62">
        <v>3</v>
      </c>
      <c r="E90" s="62">
        <v>4</v>
      </c>
      <c r="F90" s="62">
        <v>4</v>
      </c>
      <c r="G90" s="62">
        <v>4</v>
      </c>
      <c r="H90" s="62">
        <v>4</v>
      </c>
      <c r="I90" s="62">
        <v>4</v>
      </c>
      <c r="J90" s="62">
        <v>4</v>
      </c>
      <c r="K90" s="62">
        <v>27</v>
      </c>
      <c r="L90" s="67"/>
      <c r="M90" s="67"/>
      <c r="N90" s="17"/>
      <c r="O90" s="17"/>
      <c r="P90" s="17"/>
      <c r="Q90" s="17"/>
      <c r="R90" s="17"/>
      <c r="S90" s="17"/>
      <c r="T90" s="17"/>
      <c r="U90" s="70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67"/>
      <c r="AI90" s="17"/>
      <c r="AK90" s="62">
        <v>19</v>
      </c>
      <c r="AL90" s="62">
        <v>15</v>
      </c>
    </row>
    <row r="91" spans="1:38" ht="15">
      <c r="A91" s="62">
        <v>30679</v>
      </c>
      <c r="B91" s="62">
        <v>1</v>
      </c>
      <c r="C91" s="62">
        <v>24</v>
      </c>
      <c r="D91" s="62">
        <v>1</v>
      </c>
      <c r="E91" s="62">
        <v>1</v>
      </c>
      <c r="F91" s="62">
        <v>1</v>
      </c>
      <c r="G91" s="62">
        <v>2</v>
      </c>
      <c r="H91" s="62">
        <v>2</v>
      </c>
      <c r="I91" s="62">
        <v>1</v>
      </c>
      <c r="J91" s="62">
        <v>1</v>
      </c>
      <c r="K91" s="62">
        <v>9</v>
      </c>
      <c r="L91" s="67"/>
      <c r="M91" s="67"/>
      <c r="N91" s="17"/>
      <c r="O91" s="17"/>
      <c r="P91" s="17"/>
      <c r="Q91" s="17"/>
      <c r="R91" s="17"/>
      <c r="S91" s="17"/>
      <c r="T91" s="17"/>
      <c r="U91" s="70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67"/>
      <c r="AI91" s="17"/>
      <c r="AK91" s="62">
        <v>20</v>
      </c>
      <c r="AL91" s="62">
        <v>26</v>
      </c>
    </row>
    <row r="92" spans="1:38" ht="15">
      <c r="A92" s="62">
        <v>30990</v>
      </c>
      <c r="B92" s="62">
        <v>0</v>
      </c>
      <c r="C92" s="62">
        <v>24</v>
      </c>
      <c r="D92" s="62">
        <v>4</v>
      </c>
      <c r="E92" s="62">
        <v>3</v>
      </c>
      <c r="F92" s="62">
        <v>4</v>
      </c>
      <c r="G92" s="62">
        <v>4</v>
      </c>
      <c r="H92" s="62">
        <v>4</v>
      </c>
      <c r="I92" s="62">
        <v>4</v>
      </c>
      <c r="J92" s="62">
        <v>4</v>
      </c>
      <c r="K92" s="62">
        <v>27</v>
      </c>
      <c r="L92" s="67"/>
      <c r="M92" s="67"/>
      <c r="N92" s="17"/>
      <c r="O92" s="17"/>
      <c r="P92" s="17"/>
      <c r="Q92" s="17"/>
      <c r="R92" s="17"/>
      <c r="S92" s="17"/>
      <c r="T92" s="17"/>
      <c r="U92" s="70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67"/>
      <c r="AI92" s="17"/>
      <c r="AK92" s="62">
        <v>19</v>
      </c>
      <c r="AL92" s="62">
        <v>13</v>
      </c>
    </row>
    <row r="93" spans="1:38" ht="15">
      <c r="A93" s="62">
        <v>33510</v>
      </c>
      <c r="B93" s="62">
        <v>0</v>
      </c>
      <c r="C93" s="62">
        <v>23</v>
      </c>
      <c r="D93" s="62">
        <v>4</v>
      </c>
      <c r="E93" s="62">
        <v>4</v>
      </c>
      <c r="F93" s="62">
        <v>3</v>
      </c>
      <c r="G93" s="62">
        <v>4</v>
      </c>
      <c r="H93" s="62">
        <v>4</v>
      </c>
      <c r="I93" s="62">
        <v>3</v>
      </c>
      <c r="J93" s="62">
        <v>1</v>
      </c>
      <c r="K93" s="62">
        <v>23</v>
      </c>
      <c r="L93" s="67"/>
      <c r="M93" s="67"/>
      <c r="N93" s="17"/>
      <c r="O93" s="17"/>
      <c r="P93" s="17"/>
      <c r="Q93" s="17"/>
      <c r="R93" s="17"/>
      <c r="S93" s="17"/>
      <c r="T93" s="17"/>
      <c r="U93" s="70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67"/>
      <c r="AI93" s="17"/>
      <c r="AK93" s="62">
        <v>22</v>
      </c>
      <c r="AL93" s="62">
        <v>14</v>
      </c>
    </row>
    <row r="94" spans="1:38" ht="15">
      <c r="A94" s="62">
        <v>31333</v>
      </c>
      <c r="B94" s="62">
        <v>1</v>
      </c>
      <c r="C94" s="62">
        <v>23</v>
      </c>
      <c r="D94" s="62">
        <v>1</v>
      </c>
      <c r="E94" s="62">
        <v>3</v>
      </c>
      <c r="F94" s="62">
        <v>4</v>
      </c>
      <c r="G94" s="62">
        <v>1</v>
      </c>
      <c r="H94" s="62">
        <v>2</v>
      </c>
      <c r="I94" s="62">
        <v>4</v>
      </c>
      <c r="J94" s="62">
        <v>4</v>
      </c>
      <c r="K94" s="62">
        <v>19</v>
      </c>
      <c r="L94" s="67"/>
      <c r="M94" s="67"/>
      <c r="N94" s="17"/>
      <c r="O94" s="17"/>
      <c r="P94" s="17"/>
      <c r="Q94" s="17"/>
      <c r="R94" s="17"/>
      <c r="S94" s="17"/>
      <c r="T94" s="17"/>
      <c r="U94" s="70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67"/>
      <c r="AI94" s="17"/>
      <c r="AK94" s="62">
        <v>23</v>
      </c>
      <c r="AL94" s="62">
        <v>14</v>
      </c>
    </row>
    <row r="95" spans="1:38" ht="15">
      <c r="A95" s="62">
        <v>31759</v>
      </c>
      <c r="B95" s="62">
        <v>1</v>
      </c>
      <c r="C95" s="62">
        <v>23</v>
      </c>
      <c r="D95" s="62">
        <v>2</v>
      </c>
      <c r="E95" s="62">
        <v>3</v>
      </c>
      <c r="F95" s="62">
        <v>1</v>
      </c>
      <c r="G95" s="62">
        <v>1</v>
      </c>
      <c r="H95" s="62">
        <v>1</v>
      </c>
      <c r="I95" s="62">
        <v>1</v>
      </c>
      <c r="J95" s="62">
        <v>4</v>
      </c>
      <c r="K95" s="62">
        <v>13</v>
      </c>
      <c r="L95" s="67"/>
      <c r="M95" s="67"/>
      <c r="N95" s="17"/>
      <c r="O95" s="17"/>
      <c r="P95" s="17"/>
      <c r="Q95" s="17"/>
      <c r="R95" s="17"/>
      <c r="S95" s="17"/>
      <c r="T95" s="17"/>
      <c r="U95" s="70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67"/>
      <c r="AI95" s="17"/>
      <c r="AK95" s="62">
        <v>19</v>
      </c>
      <c r="AL95" s="62">
        <v>23</v>
      </c>
    </row>
    <row r="96" spans="1:38" ht="15">
      <c r="A96" s="62">
        <v>32531</v>
      </c>
      <c r="B96" s="62">
        <v>0</v>
      </c>
      <c r="C96" s="62">
        <v>23</v>
      </c>
      <c r="D96" s="62">
        <v>3</v>
      </c>
      <c r="E96" s="62">
        <v>1</v>
      </c>
      <c r="F96" s="62">
        <v>3</v>
      </c>
      <c r="G96" s="62">
        <v>4</v>
      </c>
      <c r="H96" s="62">
        <v>4</v>
      </c>
      <c r="I96" s="62">
        <v>1</v>
      </c>
      <c r="J96" s="62">
        <v>2</v>
      </c>
      <c r="K96" s="62">
        <v>18</v>
      </c>
      <c r="L96" s="67"/>
      <c r="M96" s="67"/>
      <c r="N96" s="17"/>
      <c r="O96" s="17"/>
      <c r="P96" s="17"/>
      <c r="Q96" s="17"/>
      <c r="R96" s="17"/>
      <c r="S96" s="17"/>
      <c r="T96" s="17"/>
      <c r="U96" s="70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67"/>
      <c r="AI96" s="17"/>
      <c r="AK96" s="62">
        <v>21</v>
      </c>
      <c r="AL96" s="62">
        <v>26</v>
      </c>
    </row>
    <row r="97" spans="1:37" ht="15">
      <c r="A97" s="62">
        <v>31802</v>
      </c>
      <c r="B97" s="62">
        <v>0</v>
      </c>
      <c r="C97" s="62">
        <v>23</v>
      </c>
      <c r="D97" s="62">
        <v>2</v>
      </c>
      <c r="E97" s="62">
        <v>2</v>
      </c>
      <c r="F97" s="62">
        <v>2</v>
      </c>
      <c r="G97" s="62">
        <v>4</v>
      </c>
      <c r="H97" s="62">
        <v>3</v>
      </c>
      <c r="I97" s="62">
        <v>4</v>
      </c>
      <c r="J97" s="62">
        <v>2</v>
      </c>
      <c r="K97" s="62">
        <v>19</v>
      </c>
      <c r="L97" s="67"/>
      <c r="M97" s="67"/>
      <c r="N97" s="17"/>
      <c r="O97" s="17"/>
      <c r="P97" s="17"/>
      <c r="Q97" s="17"/>
      <c r="R97" s="17"/>
      <c r="S97" s="17"/>
      <c r="T97" s="17"/>
      <c r="U97" s="70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67"/>
      <c r="AI97" s="17"/>
      <c r="AK97" s="62">
        <v>18</v>
      </c>
    </row>
    <row r="98" spans="1:37" ht="15">
      <c r="A98" s="62">
        <v>30222</v>
      </c>
      <c r="B98" s="62">
        <v>0</v>
      </c>
      <c r="C98" s="62">
        <v>23</v>
      </c>
      <c r="D98" s="62">
        <v>2</v>
      </c>
      <c r="E98" s="62">
        <v>1</v>
      </c>
      <c r="F98" s="62">
        <v>4</v>
      </c>
      <c r="G98" s="62">
        <v>3</v>
      </c>
      <c r="H98" s="62">
        <v>3</v>
      </c>
      <c r="I98" s="62">
        <v>1</v>
      </c>
      <c r="J98" s="62">
        <v>4</v>
      </c>
      <c r="K98" s="62">
        <v>18</v>
      </c>
      <c r="L98" s="67"/>
      <c r="M98" s="67"/>
      <c r="N98" s="17"/>
      <c r="O98" s="17"/>
      <c r="P98" s="17"/>
      <c r="Q98" s="17"/>
      <c r="R98" s="17"/>
      <c r="S98" s="17"/>
      <c r="T98" s="17"/>
      <c r="U98" s="70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67"/>
      <c r="AI98" s="17"/>
      <c r="AK98" s="62">
        <v>23</v>
      </c>
    </row>
    <row r="99" spans="1:37" ht="15">
      <c r="A99" s="62">
        <v>30403</v>
      </c>
      <c r="B99" s="62">
        <v>0</v>
      </c>
      <c r="C99" s="62">
        <v>23</v>
      </c>
      <c r="D99" s="62">
        <v>4</v>
      </c>
      <c r="E99" s="62">
        <v>2</v>
      </c>
      <c r="F99" s="62">
        <v>3</v>
      </c>
      <c r="G99" s="62">
        <v>2</v>
      </c>
      <c r="H99" s="62">
        <v>4</v>
      </c>
      <c r="I99" s="62">
        <v>1</v>
      </c>
      <c r="J99" s="62">
        <v>2</v>
      </c>
      <c r="K99" s="62">
        <v>18</v>
      </c>
      <c r="L99" s="67"/>
      <c r="M99" s="67"/>
      <c r="N99" s="17"/>
      <c r="O99" s="17"/>
      <c r="P99" s="17"/>
      <c r="Q99" s="17"/>
      <c r="R99" s="17"/>
      <c r="S99" s="17"/>
      <c r="T99" s="17"/>
      <c r="U99" s="70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67"/>
      <c r="AI99" s="17"/>
      <c r="AK99" s="62">
        <v>20</v>
      </c>
    </row>
    <row r="100" spans="1:37" ht="15">
      <c r="A100" s="62">
        <v>35401</v>
      </c>
      <c r="B100" s="62">
        <v>0</v>
      </c>
      <c r="C100" s="62">
        <v>23</v>
      </c>
      <c r="D100" s="62">
        <v>3</v>
      </c>
      <c r="E100" s="62">
        <v>4</v>
      </c>
      <c r="F100" s="62">
        <v>2</v>
      </c>
      <c r="G100" s="62">
        <v>3</v>
      </c>
      <c r="H100" s="62">
        <v>3</v>
      </c>
      <c r="I100" s="62">
        <v>4</v>
      </c>
      <c r="J100" s="62">
        <v>2</v>
      </c>
      <c r="K100" s="62">
        <v>21</v>
      </c>
      <c r="L100" s="67"/>
      <c r="M100" s="67"/>
      <c r="N100" s="17"/>
      <c r="O100" s="17"/>
      <c r="P100" s="17"/>
      <c r="Q100" s="17"/>
      <c r="R100" s="17"/>
      <c r="S100" s="17"/>
      <c r="T100" s="17"/>
      <c r="U100" s="70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67"/>
      <c r="AI100" s="17"/>
      <c r="AK100" s="62">
        <v>25</v>
      </c>
    </row>
    <row r="101" spans="1:37" ht="15">
      <c r="A101" s="62">
        <v>34497</v>
      </c>
      <c r="B101" s="62">
        <v>0</v>
      </c>
      <c r="C101" s="62">
        <v>23</v>
      </c>
      <c r="D101" s="62">
        <v>2</v>
      </c>
      <c r="E101" s="62">
        <v>4</v>
      </c>
      <c r="F101" s="62">
        <v>4</v>
      </c>
      <c r="G101" s="62">
        <v>2</v>
      </c>
      <c r="H101" s="62">
        <v>3</v>
      </c>
      <c r="I101" s="62">
        <v>3</v>
      </c>
      <c r="J101" s="62">
        <v>4</v>
      </c>
      <c r="K101" s="62">
        <v>22</v>
      </c>
      <c r="L101" s="67"/>
      <c r="M101" s="67"/>
      <c r="N101" s="17"/>
      <c r="O101" s="17"/>
      <c r="P101" s="17"/>
      <c r="Q101" s="17"/>
      <c r="R101" s="17"/>
      <c r="S101" s="17"/>
      <c r="T101" s="17"/>
      <c r="U101" s="70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67"/>
      <c r="AI101" s="17"/>
      <c r="AK101" s="62">
        <v>24</v>
      </c>
    </row>
    <row r="102" spans="1:37" ht="15">
      <c r="A102" s="62">
        <v>31165</v>
      </c>
      <c r="B102" s="62">
        <v>0</v>
      </c>
      <c r="C102" s="62">
        <v>23</v>
      </c>
      <c r="D102" s="62">
        <v>3</v>
      </c>
      <c r="E102" s="62">
        <v>2</v>
      </c>
      <c r="F102" s="62">
        <v>3</v>
      </c>
      <c r="G102" s="62">
        <v>2</v>
      </c>
      <c r="H102" s="62">
        <v>3</v>
      </c>
      <c r="I102" s="62">
        <v>3</v>
      </c>
      <c r="J102" s="62">
        <v>2</v>
      </c>
      <c r="K102" s="62">
        <v>18</v>
      </c>
      <c r="L102" s="67"/>
      <c r="M102" s="67"/>
      <c r="N102" s="17"/>
      <c r="O102" s="17"/>
      <c r="P102" s="17"/>
      <c r="Q102" s="17"/>
      <c r="R102" s="17"/>
      <c r="S102" s="17"/>
      <c r="T102" s="17"/>
      <c r="U102" s="70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67"/>
      <c r="AI102" s="17"/>
      <c r="AK102" s="62">
        <v>23</v>
      </c>
    </row>
    <row r="103" spans="1:37" ht="15">
      <c r="A103" s="62">
        <v>33912</v>
      </c>
      <c r="B103" s="62">
        <v>0</v>
      </c>
      <c r="C103" s="62">
        <v>23</v>
      </c>
      <c r="D103" s="62">
        <v>4</v>
      </c>
      <c r="E103" s="62">
        <v>4</v>
      </c>
      <c r="F103" s="62">
        <v>3</v>
      </c>
      <c r="G103" s="62">
        <v>4</v>
      </c>
      <c r="H103" s="62">
        <v>3</v>
      </c>
      <c r="I103" s="62">
        <v>4</v>
      </c>
      <c r="J103" s="62">
        <v>3</v>
      </c>
      <c r="K103" s="62">
        <v>25</v>
      </c>
      <c r="L103" s="67"/>
      <c r="M103" s="67"/>
      <c r="N103" s="17"/>
      <c r="O103" s="17"/>
      <c r="P103" s="17"/>
      <c r="Q103" s="17"/>
      <c r="R103" s="17"/>
      <c r="S103" s="17"/>
      <c r="T103" s="17"/>
      <c r="U103" s="70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67"/>
      <c r="AI103" s="17"/>
      <c r="AK103" s="62">
        <v>21</v>
      </c>
    </row>
    <row r="104" spans="1:37" ht="15">
      <c r="A104" s="62">
        <v>30557</v>
      </c>
      <c r="B104" s="62">
        <v>0</v>
      </c>
      <c r="C104" s="62">
        <v>23</v>
      </c>
      <c r="D104" s="62">
        <v>4</v>
      </c>
      <c r="E104" s="62">
        <v>2</v>
      </c>
      <c r="F104" s="62">
        <v>3</v>
      </c>
      <c r="G104" s="62">
        <v>3</v>
      </c>
      <c r="H104" s="62">
        <v>3</v>
      </c>
      <c r="I104" s="62">
        <v>2</v>
      </c>
      <c r="J104" s="62">
        <v>2</v>
      </c>
      <c r="K104" s="62">
        <v>19</v>
      </c>
      <c r="L104" s="67"/>
      <c r="M104" s="67"/>
      <c r="N104" s="17"/>
      <c r="O104" s="17"/>
      <c r="P104" s="17"/>
      <c r="Q104" s="17"/>
      <c r="R104" s="17"/>
      <c r="S104" s="17"/>
      <c r="T104" s="17"/>
      <c r="U104" s="70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67"/>
      <c r="AI104" s="17"/>
      <c r="AK104" s="62">
        <v>21</v>
      </c>
    </row>
    <row r="105" spans="1:37" ht="15">
      <c r="A105" s="62">
        <v>30727</v>
      </c>
      <c r="B105" s="62">
        <v>1</v>
      </c>
      <c r="C105" s="62">
        <v>23</v>
      </c>
      <c r="D105" s="62">
        <v>3</v>
      </c>
      <c r="E105" s="62">
        <v>3</v>
      </c>
      <c r="F105" s="62">
        <v>4</v>
      </c>
      <c r="G105" s="62">
        <v>2</v>
      </c>
      <c r="H105" s="62">
        <v>4</v>
      </c>
      <c r="I105" s="62">
        <v>3</v>
      </c>
      <c r="J105" s="62">
        <v>3</v>
      </c>
      <c r="K105" s="62">
        <v>22</v>
      </c>
      <c r="L105" s="67"/>
      <c r="M105" s="67"/>
      <c r="N105" s="17"/>
      <c r="O105" s="17"/>
      <c r="P105" s="17"/>
      <c r="Q105" s="17"/>
      <c r="R105" s="17"/>
      <c r="S105" s="17"/>
      <c r="T105" s="17"/>
      <c r="U105" s="70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67"/>
      <c r="AI105" s="17"/>
      <c r="AK105" s="62">
        <v>21</v>
      </c>
    </row>
    <row r="106" spans="1:37" ht="15">
      <c r="A106" s="62">
        <v>30779</v>
      </c>
      <c r="B106" s="62">
        <v>1</v>
      </c>
      <c r="C106" s="62">
        <v>23</v>
      </c>
      <c r="D106" s="62">
        <v>3</v>
      </c>
      <c r="E106" s="62">
        <v>1</v>
      </c>
      <c r="F106" s="62">
        <v>3</v>
      </c>
      <c r="G106" s="62">
        <v>2</v>
      </c>
      <c r="H106" s="62">
        <v>3</v>
      </c>
      <c r="I106" s="62">
        <v>1</v>
      </c>
      <c r="J106" s="62">
        <v>2</v>
      </c>
      <c r="K106" s="62">
        <v>15</v>
      </c>
      <c r="L106" s="67"/>
      <c r="M106" s="67"/>
      <c r="N106" s="17"/>
      <c r="O106" s="17"/>
      <c r="P106" s="17"/>
      <c r="Q106" s="17"/>
      <c r="R106" s="17"/>
      <c r="S106" s="17"/>
      <c r="T106" s="17"/>
      <c r="U106" s="70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67"/>
      <c r="AI106" s="17"/>
      <c r="AK106" s="62">
        <v>24</v>
      </c>
    </row>
    <row r="107" spans="1:37" ht="15">
      <c r="A107" s="62">
        <v>31310</v>
      </c>
      <c r="B107" s="62">
        <v>0</v>
      </c>
      <c r="C107" s="62">
        <v>23</v>
      </c>
      <c r="D107" s="62">
        <v>4</v>
      </c>
      <c r="E107" s="62">
        <v>3</v>
      </c>
      <c r="F107" s="62">
        <v>3</v>
      </c>
      <c r="G107" s="62">
        <v>3</v>
      </c>
      <c r="H107" s="62">
        <v>3</v>
      </c>
      <c r="I107" s="62">
        <v>3</v>
      </c>
      <c r="J107" s="62">
        <v>4</v>
      </c>
      <c r="K107" s="62">
        <v>23</v>
      </c>
      <c r="L107" s="67"/>
      <c r="M107" s="67"/>
      <c r="N107" s="17"/>
      <c r="O107" s="17"/>
      <c r="P107" s="17"/>
      <c r="Q107" s="17"/>
      <c r="R107" s="17"/>
      <c r="S107" s="17"/>
      <c r="T107" s="17"/>
      <c r="U107" s="70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67"/>
      <c r="AI107" s="17"/>
      <c r="AK107" s="62">
        <v>25</v>
      </c>
    </row>
    <row r="108" spans="1:37" ht="15">
      <c r="A108" s="62">
        <v>32607</v>
      </c>
      <c r="B108" s="62">
        <v>0</v>
      </c>
      <c r="C108" s="62">
        <v>23</v>
      </c>
      <c r="D108" s="62">
        <v>3</v>
      </c>
      <c r="E108" s="62">
        <v>3</v>
      </c>
      <c r="F108" s="62">
        <v>4</v>
      </c>
      <c r="G108" s="62">
        <v>3</v>
      </c>
      <c r="H108" s="62">
        <v>4</v>
      </c>
      <c r="I108" s="62">
        <v>2</v>
      </c>
      <c r="J108" s="62">
        <v>4</v>
      </c>
      <c r="K108" s="62">
        <v>23</v>
      </c>
      <c r="L108" s="67"/>
      <c r="M108" s="67"/>
      <c r="N108" s="17"/>
      <c r="O108" s="17"/>
      <c r="P108" s="17"/>
      <c r="Q108" s="17"/>
      <c r="R108" s="17"/>
      <c r="S108" s="17"/>
      <c r="T108" s="17"/>
      <c r="U108" s="70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67"/>
      <c r="AI108" s="17"/>
      <c r="AK108" s="62">
        <v>23</v>
      </c>
    </row>
    <row r="109" spans="1:37" ht="15">
      <c r="A109" s="62">
        <v>30678</v>
      </c>
      <c r="B109" s="62">
        <v>1</v>
      </c>
      <c r="C109" s="62">
        <v>23</v>
      </c>
      <c r="D109" s="62">
        <v>3</v>
      </c>
      <c r="E109" s="62">
        <v>2</v>
      </c>
      <c r="F109" s="62">
        <v>4</v>
      </c>
      <c r="G109" s="62">
        <v>4</v>
      </c>
      <c r="H109" s="62">
        <v>4</v>
      </c>
      <c r="I109" s="62">
        <v>2</v>
      </c>
      <c r="J109" s="62">
        <v>4</v>
      </c>
      <c r="K109" s="62">
        <v>23</v>
      </c>
      <c r="L109" s="67"/>
      <c r="M109" s="67"/>
      <c r="N109" s="17"/>
      <c r="O109" s="17"/>
      <c r="P109" s="17"/>
      <c r="Q109" s="17"/>
      <c r="R109" s="17"/>
      <c r="S109" s="17"/>
      <c r="T109" s="17"/>
      <c r="U109" s="70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67"/>
      <c r="AI109" s="17"/>
      <c r="AK109" s="62">
        <v>17</v>
      </c>
    </row>
    <row r="110" spans="1:37" ht="15">
      <c r="A110" s="62">
        <v>30827</v>
      </c>
      <c r="B110" s="62">
        <v>1</v>
      </c>
      <c r="C110" s="62">
        <v>23</v>
      </c>
      <c r="D110" s="62">
        <v>2</v>
      </c>
      <c r="E110" s="62">
        <v>2</v>
      </c>
      <c r="F110" s="62">
        <v>4</v>
      </c>
      <c r="G110" s="62">
        <v>2</v>
      </c>
      <c r="H110" s="62">
        <v>3</v>
      </c>
      <c r="I110" s="62">
        <v>4</v>
      </c>
      <c r="J110" s="62">
        <v>3</v>
      </c>
      <c r="K110" s="62">
        <v>20</v>
      </c>
      <c r="L110" s="67"/>
      <c r="M110" s="67"/>
      <c r="N110" s="17"/>
      <c r="O110" s="17"/>
      <c r="P110" s="17"/>
      <c r="Q110" s="17"/>
      <c r="R110" s="17"/>
      <c r="S110" s="17"/>
      <c r="T110" s="17"/>
      <c r="U110" s="70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67"/>
      <c r="AI110" s="17"/>
      <c r="AK110" s="62">
        <v>22</v>
      </c>
    </row>
    <row r="111" spans="1:37" ht="15">
      <c r="A111" s="62">
        <v>31441</v>
      </c>
      <c r="B111" s="62">
        <v>0</v>
      </c>
      <c r="C111" s="62">
        <v>23</v>
      </c>
      <c r="D111" s="62">
        <v>2</v>
      </c>
      <c r="E111" s="62">
        <v>4</v>
      </c>
      <c r="F111" s="62">
        <v>4</v>
      </c>
      <c r="G111" s="62">
        <v>3</v>
      </c>
      <c r="H111" s="62">
        <v>3</v>
      </c>
      <c r="I111" s="62">
        <v>2</v>
      </c>
      <c r="J111" s="62">
        <v>3</v>
      </c>
      <c r="K111" s="62">
        <v>21</v>
      </c>
      <c r="L111" s="67"/>
      <c r="M111" s="67"/>
      <c r="N111" s="17"/>
      <c r="O111" s="17"/>
      <c r="P111" s="17"/>
      <c r="Q111" s="17"/>
      <c r="R111" s="17"/>
      <c r="S111" s="17"/>
      <c r="T111" s="17"/>
      <c r="U111" s="70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67"/>
      <c r="AI111" s="17"/>
      <c r="AK111" s="62">
        <v>25</v>
      </c>
    </row>
    <row r="112" spans="1:37" ht="15">
      <c r="A112" s="62">
        <v>33262</v>
      </c>
      <c r="B112" s="62">
        <v>1</v>
      </c>
      <c r="C112" s="62">
        <v>23</v>
      </c>
      <c r="D112" s="62">
        <v>3</v>
      </c>
      <c r="E112" s="62">
        <v>3</v>
      </c>
      <c r="F112" s="62">
        <v>4</v>
      </c>
      <c r="G112" s="62">
        <v>4</v>
      </c>
      <c r="H112" s="62">
        <v>4</v>
      </c>
      <c r="I112" s="62">
        <v>4</v>
      </c>
      <c r="J112" s="62">
        <v>3</v>
      </c>
      <c r="K112" s="62">
        <v>25</v>
      </c>
      <c r="L112" s="67"/>
      <c r="M112" s="67"/>
      <c r="N112" s="17"/>
      <c r="O112" s="17"/>
      <c r="P112" s="17"/>
      <c r="Q112" s="17"/>
      <c r="R112" s="17"/>
      <c r="S112" s="17"/>
      <c r="T112" s="17"/>
      <c r="U112" s="70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67"/>
      <c r="AI112" s="17"/>
      <c r="AK112" s="62">
        <v>17</v>
      </c>
    </row>
    <row r="113" spans="1:37" ht="15">
      <c r="A113" s="62">
        <v>33773</v>
      </c>
      <c r="B113" s="62">
        <v>1</v>
      </c>
      <c r="C113" s="62">
        <v>23</v>
      </c>
      <c r="D113" s="62">
        <v>3</v>
      </c>
      <c r="E113" s="62">
        <v>2</v>
      </c>
      <c r="F113" s="62">
        <v>3</v>
      </c>
      <c r="G113" s="62">
        <v>3</v>
      </c>
      <c r="H113" s="62">
        <v>2</v>
      </c>
      <c r="I113" s="62">
        <v>2</v>
      </c>
      <c r="J113" s="62">
        <v>3</v>
      </c>
      <c r="K113" s="62">
        <v>18</v>
      </c>
      <c r="L113" s="67"/>
      <c r="M113" s="67"/>
      <c r="N113" s="17"/>
      <c r="O113" s="17"/>
      <c r="P113" s="17"/>
      <c r="Q113" s="17"/>
      <c r="R113" s="17"/>
      <c r="S113" s="17"/>
      <c r="T113" s="17"/>
      <c r="U113" s="70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67"/>
      <c r="AI113" s="17"/>
      <c r="AK113" s="62">
        <v>22</v>
      </c>
    </row>
    <row r="114" spans="1:37" ht="15">
      <c r="A114" s="62">
        <v>30935</v>
      </c>
      <c r="B114" s="62">
        <v>1</v>
      </c>
      <c r="C114" s="62">
        <v>23</v>
      </c>
      <c r="D114" s="62">
        <v>3</v>
      </c>
      <c r="E114" s="62">
        <v>4</v>
      </c>
      <c r="F114" s="62">
        <v>2</v>
      </c>
      <c r="G114" s="62">
        <v>4</v>
      </c>
      <c r="H114" s="62">
        <v>4</v>
      </c>
      <c r="I114" s="62">
        <v>4</v>
      </c>
      <c r="J114" s="62">
        <v>2</v>
      </c>
      <c r="K114" s="62">
        <v>23</v>
      </c>
      <c r="L114" s="67"/>
      <c r="M114" s="67"/>
      <c r="N114" s="17"/>
      <c r="O114" s="17"/>
      <c r="P114" s="17"/>
      <c r="Q114" s="17"/>
      <c r="R114" s="17"/>
      <c r="S114" s="17"/>
      <c r="T114" s="17"/>
      <c r="U114" s="70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67"/>
      <c r="AI114" s="17"/>
      <c r="AK114" s="62">
        <v>24</v>
      </c>
    </row>
    <row r="115" spans="1:37" ht="15">
      <c r="A115" s="62">
        <v>31406</v>
      </c>
      <c r="B115" s="62">
        <v>1</v>
      </c>
      <c r="C115" s="62">
        <v>23</v>
      </c>
      <c r="D115" s="62">
        <v>3</v>
      </c>
      <c r="E115" s="62">
        <v>2</v>
      </c>
      <c r="F115" s="62">
        <v>3</v>
      </c>
      <c r="G115" s="62">
        <v>2</v>
      </c>
      <c r="H115" s="62">
        <v>3</v>
      </c>
      <c r="I115" s="62">
        <v>2</v>
      </c>
      <c r="J115" s="62">
        <v>3</v>
      </c>
      <c r="K115" s="62">
        <v>18</v>
      </c>
      <c r="L115" s="67"/>
      <c r="M115" s="67"/>
      <c r="N115" s="17"/>
      <c r="O115" s="17"/>
      <c r="P115" s="17"/>
      <c r="Q115" s="17"/>
      <c r="R115" s="17"/>
      <c r="S115" s="17"/>
      <c r="T115" s="17"/>
      <c r="U115" s="70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67"/>
      <c r="AI115" s="17"/>
      <c r="AK115" s="62">
        <v>21</v>
      </c>
    </row>
    <row r="116" spans="1:37" ht="15">
      <c r="A116" s="62">
        <v>32026</v>
      </c>
      <c r="B116" s="62">
        <v>0</v>
      </c>
      <c r="C116" s="62">
        <v>23</v>
      </c>
      <c r="D116" s="62">
        <v>3</v>
      </c>
      <c r="E116" s="62">
        <v>2</v>
      </c>
      <c r="F116" s="62">
        <v>4</v>
      </c>
      <c r="G116" s="62">
        <v>4</v>
      </c>
      <c r="H116" s="62">
        <v>3</v>
      </c>
      <c r="I116" s="62">
        <v>2</v>
      </c>
      <c r="J116" s="62">
        <v>4</v>
      </c>
      <c r="K116" s="62">
        <v>22</v>
      </c>
      <c r="L116" s="67"/>
      <c r="M116" s="67"/>
      <c r="N116" s="17"/>
      <c r="O116" s="17"/>
      <c r="P116" s="17"/>
      <c r="Q116" s="17"/>
      <c r="R116" s="17"/>
      <c r="S116" s="17"/>
      <c r="T116" s="17"/>
      <c r="U116" s="70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67"/>
      <c r="AI116" s="17"/>
      <c r="AK116" s="62">
        <v>16</v>
      </c>
    </row>
    <row r="117" spans="1:37" ht="15">
      <c r="A117" s="62">
        <v>30604</v>
      </c>
      <c r="B117" s="62">
        <v>0</v>
      </c>
      <c r="C117" s="62">
        <v>23</v>
      </c>
      <c r="D117" s="62">
        <v>2</v>
      </c>
      <c r="E117" s="62">
        <v>3</v>
      </c>
      <c r="F117" s="62">
        <v>3</v>
      </c>
      <c r="G117" s="62">
        <v>3</v>
      </c>
      <c r="H117" s="62">
        <v>4</v>
      </c>
      <c r="I117" s="62">
        <v>3</v>
      </c>
      <c r="J117" s="62">
        <v>3</v>
      </c>
      <c r="K117" s="62">
        <v>21</v>
      </c>
      <c r="L117" s="67"/>
      <c r="M117" s="67"/>
      <c r="N117" s="17"/>
      <c r="O117" s="17"/>
      <c r="P117" s="17"/>
      <c r="Q117" s="17"/>
      <c r="R117" s="17"/>
      <c r="S117" s="17"/>
      <c r="T117" s="17"/>
      <c r="U117" s="70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67"/>
      <c r="AI117" s="17"/>
      <c r="AK117" s="62">
        <v>22</v>
      </c>
    </row>
    <row r="118" spans="1:37" ht="15">
      <c r="A118" s="62">
        <v>33747</v>
      </c>
      <c r="B118" s="62">
        <v>0</v>
      </c>
      <c r="C118" s="62">
        <v>23</v>
      </c>
      <c r="D118" s="62">
        <v>3</v>
      </c>
      <c r="E118" s="62">
        <v>2</v>
      </c>
      <c r="F118" s="62">
        <v>3</v>
      </c>
      <c r="G118" s="62">
        <v>4</v>
      </c>
      <c r="H118" s="62">
        <v>4</v>
      </c>
      <c r="I118" s="62">
        <v>3</v>
      </c>
      <c r="J118" s="62">
        <v>2</v>
      </c>
      <c r="K118" s="62">
        <v>21</v>
      </c>
      <c r="L118" s="67"/>
      <c r="M118" s="67"/>
      <c r="N118" s="17"/>
      <c r="O118" s="17"/>
      <c r="P118" s="17"/>
      <c r="Q118" s="17"/>
      <c r="R118" s="17"/>
      <c r="S118" s="17"/>
      <c r="T118" s="17"/>
      <c r="U118" s="70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67"/>
      <c r="AI118" s="17"/>
      <c r="AK118" s="62">
        <v>17</v>
      </c>
    </row>
    <row r="119" spans="1:37" ht="15">
      <c r="A119" s="62">
        <v>30547</v>
      </c>
      <c r="B119" s="62">
        <v>0</v>
      </c>
      <c r="C119" s="62">
        <v>23</v>
      </c>
      <c r="D119" s="62">
        <v>3</v>
      </c>
      <c r="E119" s="62">
        <v>3</v>
      </c>
      <c r="F119" s="62">
        <v>4</v>
      </c>
      <c r="G119" s="62">
        <v>3</v>
      </c>
      <c r="H119" s="62">
        <v>4</v>
      </c>
      <c r="I119" s="62">
        <v>2</v>
      </c>
      <c r="J119" s="62">
        <v>4</v>
      </c>
      <c r="K119" s="62">
        <v>23</v>
      </c>
      <c r="L119" s="67"/>
      <c r="M119" s="67"/>
      <c r="N119" s="17"/>
      <c r="O119" s="17"/>
      <c r="P119" s="17"/>
      <c r="Q119" s="17"/>
      <c r="R119" s="17"/>
      <c r="S119" s="17"/>
      <c r="T119" s="17"/>
      <c r="U119" s="70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67"/>
      <c r="AI119" s="17"/>
      <c r="AK119" s="62">
        <v>20</v>
      </c>
    </row>
    <row r="120" spans="1:37" ht="15">
      <c r="A120" s="62">
        <v>30683</v>
      </c>
      <c r="B120" s="62">
        <v>1</v>
      </c>
      <c r="C120" s="62">
        <v>23</v>
      </c>
      <c r="D120" s="62">
        <v>4</v>
      </c>
      <c r="E120" s="62">
        <v>4</v>
      </c>
      <c r="F120" s="62">
        <v>3</v>
      </c>
      <c r="G120" s="62">
        <v>4</v>
      </c>
      <c r="H120" s="62">
        <v>4</v>
      </c>
      <c r="I120" s="62">
        <v>3</v>
      </c>
      <c r="J120" s="62">
        <v>3</v>
      </c>
      <c r="K120" s="62">
        <v>25</v>
      </c>
      <c r="L120" s="67"/>
      <c r="M120" s="67"/>
      <c r="N120" s="17"/>
      <c r="O120" s="17"/>
      <c r="P120" s="17"/>
      <c r="Q120" s="17"/>
      <c r="R120" s="17"/>
      <c r="S120" s="17"/>
      <c r="T120" s="17"/>
      <c r="U120" s="70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67"/>
      <c r="AI120" s="17"/>
      <c r="AK120" s="62">
        <v>15</v>
      </c>
    </row>
    <row r="121" spans="1:37" ht="15">
      <c r="A121" s="62">
        <v>27084</v>
      </c>
      <c r="B121" s="62">
        <v>0</v>
      </c>
      <c r="C121" s="62">
        <v>23</v>
      </c>
      <c r="D121" s="62">
        <v>2</v>
      </c>
      <c r="E121" s="62">
        <v>2</v>
      </c>
      <c r="F121" s="62">
        <v>4</v>
      </c>
      <c r="G121" s="62">
        <v>2</v>
      </c>
      <c r="H121" s="62">
        <v>2</v>
      </c>
      <c r="I121" s="62">
        <v>1</v>
      </c>
      <c r="J121" s="62">
        <v>3</v>
      </c>
      <c r="K121" s="62">
        <v>16</v>
      </c>
      <c r="L121" s="67"/>
      <c r="M121" s="67"/>
      <c r="N121" s="17"/>
      <c r="O121" s="17"/>
      <c r="P121" s="17"/>
      <c r="Q121" s="17"/>
      <c r="R121" s="17"/>
      <c r="S121" s="17"/>
      <c r="T121" s="17"/>
      <c r="U121" s="70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67"/>
      <c r="AI121" s="17"/>
      <c r="AK121" s="62">
        <v>18</v>
      </c>
    </row>
    <row r="122" spans="1:37" ht="15">
      <c r="A122" s="62">
        <v>32529</v>
      </c>
      <c r="B122" s="62">
        <v>0</v>
      </c>
      <c r="C122" s="62">
        <v>23</v>
      </c>
      <c r="D122" s="62">
        <v>3</v>
      </c>
      <c r="E122" s="62">
        <v>2</v>
      </c>
      <c r="F122" s="62">
        <v>3</v>
      </c>
      <c r="G122" s="62">
        <v>2</v>
      </c>
      <c r="H122" s="62">
        <v>3</v>
      </c>
      <c r="I122" s="62">
        <v>4</v>
      </c>
      <c r="J122" s="62">
        <v>2</v>
      </c>
      <c r="K122" s="62">
        <v>19</v>
      </c>
      <c r="L122" s="67"/>
      <c r="M122" s="67"/>
      <c r="N122" s="17"/>
      <c r="O122" s="17"/>
      <c r="P122" s="17"/>
      <c r="Q122" s="17"/>
      <c r="R122" s="17"/>
      <c r="S122" s="17"/>
      <c r="T122" s="17"/>
      <c r="U122" s="70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67"/>
      <c r="AI122" s="17"/>
      <c r="AK122" s="62">
        <v>17</v>
      </c>
    </row>
    <row r="123" spans="1:37" ht="15">
      <c r="A123" s="62">
        <v>33256</v>
      </c>
      <c r="B123" s="62">
        <v>0</v>
      </c>
      <c r="C123" s="62">
        <v>23</v>
      </c>
      <c r="D123" s="62">
        <v>2</v>
      </c>
      <c r="E123" s="62">
        <v>2</v>
      </c>
      <c r="F123" s="62">
        <v>4</v>
      </c>
      <c r="G123" s="62">
        <v>2</v>
      </c>
      <c r="H123" s="62">
        <v>4</v>
      </c>
      <c r="I123" s="62">
        <v>3</v>
      </c>
      <c r="J123" s="62">
        <v>3</v>
      </c>
      <c r="K123" s="62">
        <v>20</v>
      </c>
      <c r="L123" s="67"/>
      <c r="M123" s="67"/>
      <c r="N123" s="17"/>
      <c r="O123" s="17"/>
      <c r="P123" s="17"/>
      <c r="Q123" s="17"/>
      <c r="R123" s="17"/>
      <c r="S123" s="17"/>
      <c r="T123" s="17"/>
      <c r="U123" s="70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67"/>
      <c r="AI123" s="17"/>
      <c r="AK123" s="62">
        <v>23</v>
      </c>
    </row>
    <row r="124" spans="1:37" ht="15">
      <c r="A124" s="62">
        <v>30559</v>
      </c>
      <c r="B124" s="62">
        <v>0</v>
      </c>
      <c r="C124" s="62">
        <v>23</v>
      </c>
      <c r="D124" s="62">
        <v>4</v>
      </c>
      <c r="E124" s="62">
        <v>3</v>
      </c>
      <c r="F124" s="62">
        <v>3</v>
      </c>
      <c r="G124" s="62">
        <v>1</v>
      </c>
      <c r="H124" s="62">
        <v>2</v>
      </c>
      <c r="I124" s="62">
        <v>3</v>
      </c>
      <c r="J124" s="62">
        <v>3</v>
      </c>
      <c r="K124" s="62">
        <v>19</v>
      </c>
      <c r="L124" s="67"/>
      <c r="M124" s="67"/>
      <c r="N124" s="17"/>
      <c r="O124" s="17"/>
      <c r="P124" s="17"/>
      <c r="Q124" s="17"/>
      <c r="R124" s="17"/>
      <c r="S124" s="17"/>
      <c r="T124" s="17"/>
      <c r="U124" s="70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67"/>
      <c r="AI124" s="17"/>
      <c r="AK124" s="62">
        <v>19</v>
      </c>
    </row>
    <row r="125" spans="1:37" ht="15">
      <c r="A125" s="62">
        <v>31091</v>
      </c>
      <c r="B125" s="62">
        <v>0</v>
      </c>
      <c r="C125" s="62">
        <v>23</v>
      </c>
      <c r="D125" s="62">
        <v>3</v>
      </c>
      <c r="E125" s="62">
        <v>3</v>
      </c>
      <c r="F125" s="62">
        <v>4</v>
      </c>
      <c r="G125" s="62">
        <v>3</v>
      </c>
      <c r="H125" s="62">
        <v>4</v>
      </c>
      <c r="I125" s="62">
        <v>3</v>
      </c>
      <c r="J125" s="62">
        <v>2</v>
      </c>
      <c r="K125" s="62">
        <v>22</v>
      </c>
      <c r="L125" s="67"/>
      <c r="M125" s="67"/>
      <c r="N125" s="17"/>
      <c r="O125" s="17"/>
      <c r="P125" s="17"/>
      <c r="Q125" s="17"/>
      <c r="R125" s="17"/>
      <c r="S125" s="17"/>
      <c r="T125" s="17"/>
      <c r="U125" s="70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67"/>
      <c r="AI125" s="17"/>
      <c r="AK125" s="62">
        <v>22</v>
      </c>
    </row>
    <row r="126" spans="1:37" ht="15">
      <c r="A126" s="62">
        <v>30880</v>
      </c>
      <c r="B126" s="62">
        <v>0</v>
      </c>
      <c r="C126" s="62">
        <v>23</v>
      </c>
      <c r="D126" s="62">
        <v>3</v>
      </c>
      <c r="E126" s="62">
        <v>3</v>
      </c>
      <c r="F126" s="62">
        <v>4</v>
      </c>
      <c r="G126" s="62">
        <v>4</v>
      </c>
      <c r="H126" s="62">
        <v>3</v>
      </c>
      <c r="I126" s="62">
        <v>3</v>
      </c>
      <c r="J126" s="62">
        <v>3</v>
      </c>
      <c r="K126" s="62">
        <v>23</v>
      </c>
      <c r="L126" s="67"/>
      <c r="M126" s="67"/>
      <c r="N126" s="17"/>
      <c r="O126" s="17"/>
      <c r="P126" s="17"/>
      <c r="Q126" s="17"/>
      <c r="R126" s="17"/>
      <c r="S126" s="17"/>
      <c r="T126" s="17"/>
      <c r="U126" s="70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67"/>
      <c r="AI126" s="17"/>
      <c r="AK126" s="62">
        <v>21</v>
      </c>
    </row>
    <row r="127" spans="1:37" ht="15">
      <c r="A127" s="62">
        <v>31190</v>
      </c>
      <c r="B127" s="62">
        <v>0</v>
      </c>
      <c r="C127" s="62">
        <v>23</v>
      </c>
      <c r="D127" s="62">
        <v>3</v>
      </c>
      <c r="E127" s="62">
        <v>2</v>
      </c>
      <c r="F127" s="62">
        <v>3</v>
      </c>
      <c r="G127" s="62">
        <v>4</v>
      </c>
      <c r="H127" s="62">
        <v>3</v>
      </c>
      <c r="I127" s="62">
        <v>2</v>
      </c>
      <c r="J127" s="62">
        <v>2</v>
      </c>
      <c r="K127" s="62">
        <v>19</v>
      </c>
      <c r="L127" s="67"/>
      <c r="M127" s="67"/>
      <c r="N127" s="17"/>
      <c r="O127" s="17"/>
      <c r="P127" s="17"/>
      <c r="Q127" s="17"/>
      <c r="R127" s="17"/>
      <c r="S127" s="17"/>
      <c r="T127" s="17"/>
      <c r="U127" s="70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67"/>
      <c r="AI127" s="17"/>
      <c r="AK127" s="62">
        <v>25</v>
      </c>
    </row>
    <row r="128" spans="1:37" ht="15">
      <c r="A128" s="62">
        <v>31283</v>
      </c>
      <c r="B128" s="62">
        <v>1</v>
      </c>
      <c r="C128" s="62">
        <v>23</v>
      </c>
      <c r="D128" s="62">
        <v>2</v>
      </c>
      <c r="E128" s="62">
        <v>3</v>
      </c>
      <c r="F128" s="62">
        <v>4</v>
      </c>
      <c r="G128" s="62">
        <v>3</v>
      </c>
      <c r="H128" s="62">
        <v>3</v>
      </c>
      <c r="I128" s="62">
        <v>3</v>
      </c>
      <c r="J128" s="62">
        <v>2</v>
      </c>
      <c r="K128" s="62">
        <v>20</v>
      </c>
      <c r="L128" s="67"/>
      <c r="M128" s="67"/>
      <c r="N128" s="17"/>
      <c r="O128" s="17"/>
      <c r="P128" s="17"/>
      <c r="Q128" s="17"/>
      <c r="R128" s="17"/>
      <c r="S128" s="17"/>
      <c r="T128" s="17"/>
      <c r="U128" s="70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67"/>
      <c r="AI128" s="17"/>
      <c r="AK128" s="62">
        <v>20</v>
      </c>
    </row>
    <row r="129" spans="1:37" ht="15">
      <c r="A129" s="62">
        <v>30817</v>
      </c>
      <c r="B129" s="62">
        <v>0</v>
      </c>
      <c r="C129" s="62">
        <v>23</v>
      </c>
      <c r="D129" s="62">
        <v>3</v>
      </c>
      <c r="E129" s="62">
        <v>3</v>
      </c>
      <c r="F129" s="62">
        <v>3</v>
      </c>
      <c r="G129" s="62">
        <v>4</v>
      </c>
      <c r="H129" s="62">
        <v>3</v>
      </c>
      <c r="I129" s="62">
        <v>2</v>
      </c>
      <c r="J129" s="62">
        <v>3</v>
      </c>
      <c r="K129" s="62">
        <v>21</v>
      </c>
      <c r="L129" s="67"/>
      <c r="M129" s="67"/>
      <c r="N129" s="17"/>
      <c r="O129" s="17"/>
      <c r="P129" s="17"/>
      <c r="Q129" s="17"/>
      <c r="R129" s="17"/>
      <c r="S129" s="17"/>
      <c r="T129" s="17"/>
      <c r="U129" s="70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67"/>
      <c r="AI129" s="17"/>
      <c r="AK129" s="62">
        <v>15</v>
      </c>
    </row>
    <row r="130" spans="1:37" ht="15">
      <c r="A130" s="62">
        <v>33003</v>
      </c>
      <c r="B130" s="62">
        <v>0</v>
      </c>
      <c r="C130" s="62">
        <v>23</v>
      </c>
      <c r="D130" s="62">
        <v>3</v>
      </c>
      <c r="E130" s="62">
        <v>2</v>
      </c>
      <c r="F130" s="62">
        <v>2</v>
      </c>
      <c r="G130" s="62">
        <v>2</v>
      </c>
      <c r="H130" s="62">
        <v>4</v>
      </c>
      <c r="I130" s="62">
        <v>2</v>
      </c>
      <c r="J130" s="62">
        <v>3</v>
      </c>
      <c r="K130" s="62">
        <v>18</v>
      </c>
      <c r="L130" s="67"/>
      <c r="M130" s="67"/>
      <c r="N130" s="17"/>
      <c r="O130" s="17"/>
      <c r="P130" s="17"/>
      <c r="Q130" s="17"/>
      <c r="R130" s="17"/>
      <c r="S130" s="17"/>
      <c r="T130" s="17"/>
      <c r="U130" s="70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67"/>
      <c r="AI130" s="17"/>
      <c r="AK130" s="62">
        <v>18</v>
      </c>
    </row>
    <row r="131" spans="1:37" ht="15">
      <c r="A131" s="62">
        <v>30792</v>
      </c>
      <c r="B131" s="62">
        <v>0</v>
      </c>
      <c r="C131" s="62">
        <v>23</v>
      </c>
      <c r="D131" s="62">
        <v>3</v>
      </c>
      <c r="E131" s="62">
        <v>4</v>
      </c>
      <c r="F131" s="62">
        <v>4</v>
      </c>
      <c r="G131" s="62">
        <v>3</v>
      </c>
      <c r="H131" s="62">
        <v>3</v>
      </c>
      <c r="I131" s="62">
        <v>3</v>
      </c>
      <c r="J131" s="62">
        <v>3</v>
      </c>
      <c r="K131" s="62">
        <v>23</v>
      </c>
      <c r="L131" s="67"/>
      <c r="M131" s="67"/>
      <c r="N131" s="17"/>
      <c r="O131" s="17"/>
      <c r="P131" s="17"/>
      <c r="Q131" s="17"/>
      <c r="R131" s="17"/>
      <c r="S131" s="17"/>
      <c r="T131" s="17"/>
      <c r="U131" s="70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67"/>
      <c r="AI131" s="17"/>
      <c r="AK131" s="62">
        <v>26</v>
      </c>
    </row>
    <row r="132" spans="1:37" ht="15">
      <c r="A132" s="62">
        <v>31154</v>
      </c>
      <c r="B132" s="62">
        <v>1</v>
      </c>
      <c r="C132" s="62">
        <v>23</v>
      </c>
      <c r="D132" s="62">
        <v>3</v>
      </c>
      <c r="E132" s="62">
        <v>2</v>
      </c>
      <c r="F132" s="62">
        <v>3</v>
      </c>
      <c r="G132" s="62">
        <v>2</v>
      </c>
      <c r="H132" s="62">
        <v>3</v>
      </c>
      <c r="I132" s="62">
        <v>4</v>
      </c>
      <c r="J132" s="62">
        <v>3</v>
      </c>
      <c r="K132" s="62">
        <v>20</v>
      </c>
      <c r="L132" s="67"/>
      <c r="M132" s="67"/>
      <c r="N132" s="17"/>
      <c r="O132" s="17"/>
      <c r="P132" s="17"/>
      <c r="Q132" s="17"/>
      <c r="R132" s="17"/>
      <c r="S132" s="17"/>
      <c r="T132" s="17"/>
      <c r="U132" s="70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67"/>
      <c r="AI132" s="17"/>
      <c r="AK132" s="62">
        <v>24</v>
      </c>
    </row>
    <row r="133" spans="1:37" ht="15">
      <c r="A133" s="62">
        <v>31208</v>
      </c>
      <c r="B133" s="62">
        <v>0</v>
      </c>
      <c r="C133" s="62">
        <v>23</v>
      </c>
      <c r="D133" s="62">
        <v>3</v>
      </c>
      <c r="E133" s="62">
        <v>3</v>
      </c>
      <c r="F133" s="62">
        <v>3</v>
      </c>
      <c r="G133" s="62">
        <v>3</v>
      </c>
      <c r="H133" s="62">
        <v>3</v>
      </c>
      <c r="I133" s="62">
        <v>2</v>
      </c>
      <c r="J133" s="62">
        <v>3</v>
      </c>
      <c r="K133" s="62">
        <v>20</v>
      </c>
      <c r="L133" s="67"/>
      <c r="M133" s="67"/>
      <c r="N133" s="17"/>
      <c r="O133" s="17"/>
      <c r="P133" s="17"/>
      <c r="Q133" s="17"/>
      <c r="R133" s="17"/>
      <c r="S133" s="17"/>
      <c r="T133" s="17"/>
      <c r="U133" s="70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67"/>
      <c r="AI133" s="17"/>
      <c r="AK133" s="62">
        <v>25</v>
      </c>
    </row>
    <row r="134" spans="1:37" ht="15">
      <c r="A134" s="62">
        <v>31327</v>
      </c>
      <c r="B134" s="62">
        <v>0</v>
      </c>
      <c r="C134" s="62">
        <v>23</v>
      </c>
      <c r="D134" s="62">
        <v>3</v>
      </c>
      <c r="E134" s="62">
        <v>4</v>
      </c>
      <c r="F134" s="62">
        <v>4</v>
      </c>
      <c r="G134" s="62">
        <v>4</v>
      </c>
      <c r="H134" s="62">
        <v>3</v>
      </c>
      <c r="I134" s="62">
        <v>4</v>
      </c>
      <c r="J134" s="62">
        <v>3</v>
      </c>
      <c r="K134" s="62">
        <v>25</v>
      </c>
      <c r="L134" s="67"/>
      <c r="M134" s="67"/>
      <c r="N134" s="17"/>
      <c r="O134" s="17"/>
      <c r="P134" s="17"/>
      <c r="Q134" s="17"/>
      <c r="R134" s="17"/>
      <c r="S134" s="17"/>
      <c r="T134" s="17"/>
      <c r="U134" s="70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67"/>
      <c r="AI134" s="17"/>
      <c r="AK134" s="62">
        <v>24</v>
      </c>
    </row>
    <row r="135" spans="1:37" ht="15">
      <c r="A135" s="62">
        <v>34521</v>
      </c>
      <c r="B135" s="62">
        <v>1</v>
      </c>
      <c r="C135" s="62">
        <v>23</v>
      </c>
      <c r="D135" s="62">
        <v>2</v>
      </c>
      <c r="E135" s="62">
        <v>3</v>
      </c>
      <c r="F135" s="62">
        <v>4</v>
      </c>
      <c r="G135" s="62">
        <v>4</v>
      </c>
      <c r="H135" s="62">
        <v>4</v>
      </c>
      <c r="I135" s="62">
        <v>3</v>
      </c>
      <c r="J135" s="62">
        <v>3</v>
      </c>
      <c r="K135" s="62">
        <v>23</v>
      </c>
      <c r="L135" s="67"/>
      <c r="M135" s="67"/>
      <c r="N135" s="17"/>
      <c r="O135" s="17"/>
      <c r="P135" s="17"/>
      <c r="Q135" s="17"/>
      <c r="R135" s="17"/>
      <c r="S135" s="17"/>
      <c r="T135" s="17"/>
      <c r="U135" s="70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67"/>
      <c r="AI135" s="17"/>
      <c r="AK135" s="62">
        <v>19</v>
      </c>
    </row>
    <row r="136" spans="1:37" ht="15">
      <c r="A136" s="62">
        <v>30801</v>
      </c>
      <c r="B136" s="62">
        <v>0</v>
      </c>
      <c r="C136" s="62">
        <v>23</v>
      </c>
      <c r="D136" s="62">
        <v>2</v>
      </c>
      <c r="E136" s="62">
        <v>4</v>
      </c>
      <c r="F136" s="62">
        <v>4</v>
      </c>
      <c r="G136" s="62">
        <v>3</v>
      </c>
      <c r="H136" s="62">
        <v>3</v>
      </c>
      <c r="I136" s="62">
        <v>4</v>
      </c>
      <c r="J136" s="62">
        <v>4</v>
      </c>
      <c r="K136" s="62">
        <v>24</v>
      </c>
      <c r="L136" s="67"/>
      <c r="M136" s="67"/>
      <c r="N136" s="17"/>
      <c r="O136" s="17"/>
      <c r="P136" s="17"/>
      <c r="Q136" s="17"/>
      <c r="R136" s="17"/>
      <c r="S136" s="17"/>
      <c r="T136" s="17"/>
      <c r="U136" s="70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67"/>
      <c r="AI136" s="17"/>
      <c r="AK136" s="62">
        <v>14</v>
      </c>
    </row>
    <row r="137" spans="1:37" ht="15">
      <c r="A137" s="62">
        <v>30829</v>
      </c>
      <c r="B137" s="62">
        <v>0</v>
      </c>
      <c r="C137" s="62">
        <v>23</v>
      </c>
      <c r="D137" s="62">
        <v>3</v>
      </c>
      <c r="E137" s="62">
        <v>3</v>
      </c>
      <c r="F137" s="62">
        <v>4</v>
      </c>
      <c r="G137" s="62">
        <v>3</v>
      </c>
      <c r="H137" s="62">
        <v>4</v>
      </c>
      <c r="I137" s="62">
        <v>2</v>
      </c>
      <c r="J137" s="62">
        <v>4</v>
      </c>
      <c r="K137" s="62">
        <v>23</v>
      </c>
      <c r="L137" s="67"/>
      <c r="M137" s="67"/>
      <c r="N137" s="17"/>
      <c r="O137" s="17"/>
      <c r="P137" s="17"/>
      <c r="Q137" s="17"/>
      <c r="R137" s="17"/>
      <c r="S137" s="17"/>
      <c r="T137" s="17"/>
      <c r="U137" s="70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67"/>
      <c r="AI137" s="17"/>
      <c r="AK137" s="62">
        <v>27</v>
      </c>
    </row>
    <row r="138" spans="1:37" ht="15">
      <c r="A138" s="62">
        <v>31195</v>
      </c>
      <c r="B138" s="62">
        <v>0</v>
      </c>
      <c r="C138" s="62">
        <v>23</v>
      </c>
      <c r="D138" s="62">
        <v>3</v>
      </c>
      <c r="E138" s="62">
        <v>2</v>
      </c>
      <c r="F138" s="62">
        <v>4</v>
      </c>
      <c r="G138" s="62">
        <v>2</v>
      </c>
      <c r="H138" s="62">
        <v>3</v>
      </c>
      <c r="I138" s="62">
        <v>3</v>
      </c>
      <c r="J138" s="62">
        <v>4</v>
      </c>
      <c r="K138" s="62">
        <v>21</v>
      </c>
      <c r="L138" s="67"/>
      <c r="M138" s="67"/>
      <c r="N138" s="17"/>
      <c r="O138" s="17"/>
      <c r="P138" s="17"/>
      <c r="Q138" s="17"/>
      <c r="R138" s="17"/>
      <c r="S138" s="17"/>
      <c r="T138" s="17"/>
      <c r="U138" s="70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67"/>
      <c r="AI138" s="17"/>
      <c r="AK138" s="62">
        <v>25</v>
      </c>
    </row>
    <row r="139" spans="1:37" ht="15">
      <c r="A139" s="62">
        <v>31339</v>
      </c>
      <c r="B139" s="62">
        <v>0</v>
      </c>
      <c r="C139" s="62">
        <v>23</v>
      </c>
      <c r="D139" s="62">
        <v>3</v>
      </c>
      <c r="E139" s="62">
        <v>3</v>
      </c>
      <c r="F139" s="62">
        <v>3</v>
      </c>
      <c r="G139" s="62">
        <v>3</v>
      </c>
      <c r="H139" s="62">
        <v>4</v>
      </c>
      <c r="I139" s="62">
        <v>3</v>
      </c>
      <c r="J139" s="62">
        <v>2</v>
      </c>
      <c r="K139" s="62">
        <v>21</v>
      </c>
      <c r="L139" s="67"/>
      <c r="M139" s="67"/>
      <c r="N139" s="17"/>
      <c r="O139" s="17"/>
      <c r="P139" s="17"/>
      <c r="Q139" s="17"/>
      <c r="R139" s="17"/>
      <c r="S139" s="17"/>
      <c r="T139" s="17"/>
      <c r="U139" s="70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67"/>
      <c r="AI139" s="17"/>
      <c r="AK139" s="62">
        <v>26</v>
      </c>
    </row>
    <row r="140" spans="1:37" ht="15">
      <c r="A140" s="62">
        <v>31366</v>
      </c>
      <c r="B140" s="62">
        <v>0</v>
      </c>
      <c r="C140" s="62">
        <v>23</v>
      </c>
      <c r="D140" s="62">
        <v>4</v>
      </c>
      <c r="E140" s="62">
        <v>3</v>
      </c>
      <c r="F140" s="62">
        <v>4</v>
      </c>
      <c r="G140" s="62">
        <v>2</v>
      </c>
      <c r="H140" s="62">
        <v>4</v>
      </c>
      <c r="I140" s="62">
        <v>2</v>
      </c>
      <c r="J140" s="62">
        <v>2</v>
      </c>
      <c r="K140" s="62">
        <v>21</v>
      </c>
      <c r="L140" s="67"/>
      <c r="M140" s="67"/>
      <c r="N140" s="17"/>
      <c r="O140" s="17"/>
      <c r="P140" s="17"/>
      <c r="Q140" s="17"/>
      <c r="R140" s="17"/>
      <c r="S140" s="17"/>
      <c r="T140" s="17"/>
      <c r="U140" s="70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67"/>
      <c r="AI140" s="17"/>
      <c r="AK140" s="62">
        <v>13</v>
      </c>
    </row>
    <row r="141" spans="1:37" ht="15">
      <c r="A141" s="62">
        <v>33522</v>
      </c>
      <c r="B141" s="62">
        <v>0</v>
      </c>
      <c r="C141" s="62">
        <v>23</v>
      </c>
      <c r="D141" s="62">
        <v>3</v>
      </c>
      <c r="E141" s="62">
        <v>3</v>
      </c>
      <c r="F141" s="62">
        <v>4</v>
      </c>
      <c r="G141" s="62">
        <v>2</v>
      </c>
      <c r="H141" s="62">
        <v>4</v>
      </c>
      <c r="I141" s="62">
        <v>4</v>
      </c>
      <c r="J141" s="62">
        <v>4</v>
      </c>
      <c r="K141" s="62">
        <v>24</v>
      </c>
      <c r="L141" s="67"/>
      <c r="M141" s="67"/>
      <c r="N141" s="17"/>
      <c r="O141" s="17"/>
      <c r="P141" s="17"/>
      <c r="Q141" s="17"/>
      <c r="R141" s="17"/>
      <c r="S141" s="17"/>
      <c r="T141" s="17"/>
      <c r="U141" s="70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67"/>
      <c r="AI141" s="17"/>
      <c r="AK141" s="62">
        <v>25</v>
      </c>
    </row>
    <row r="142" spans="1:37" ht="15">
      <c r="A142" s="62">
        <v>33599</v>
      </c>
      <c r="B142" s="62">
        <v>1</v>
      </c>
      <c r="C142" s="62">
        <v>23</v>
      </c>
      <c r="D142" s="62">
        <v>2</v>
      </c>
      <c r="E142" s="62">
        <v>3</v>
      </c>
      <c r="F142" s="62">
        <v>3</v>
      </c>
      <c r="G142" s="62">
        <v>3</v>
      </c>
      <c r="H142" s="62">
        <v>4</v>
      </c>
      <c r="I142" s="62">
        <v>2</v>
      </c>
      <c r="J142" s="62">
        <v>2</v>
      </c>
      <c r="K142" s="62">
        <v>19</v>
      </c>
      <c r="L142" s="67"/>
      <c r="M142" s="67"/>
      <c r="N142" s="17"/>
      <c r="O142" s="17"/>
      <c r="P142" s="17"/>
      <c r="Q142" s="17"/>
      <c r="R142" s="17"/>
      <c r="S142" s="17"/>
      <c r="T142" s="17"/>
      <c r="U142" s="70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67"/>
      <c r="AI142" s="17"/>
      <c r="AK142" s="62">
        <v>26</v>
      </c>
    </row>
    <row r="143" spans="1:37" ht="15">
      <c r="A143" s="62">
        <v>33704</v>
      </c>
      <c r="B143" s="62">
        <v>0</v>
      </c>
      <c r="C143" s="62">
        <v>23</v>
      </c>
      <c r="D143" s="62">
        <v>4</v>
      </c>
      <c r="E143" s="62">
        <v>3</v>
      </c>
      <c r="F143" s="62">
        <v>4</v>
      </c>
      <c r="G143" s="62">
        <v>4</v>
      </c>
      <c r="H143" s="62">
        <v>4</v>
      </c>
      <c r="I143" s="62">
        <v>2</v>
      </c>
      <c r="J143" s="62">
        <v>4</v>
      </c>
      <c r="K143" s="62">
        <v>25</v>
      </c>
      <c r="L143" s="67"/>
      <c r="M143" s="67"/>
      <c r="N143" s="17"/>
      <c r="O143" s="17"/>
      <c r="P143" s="17"/>
      <c r="Q143" s="17"/>
      <c r="R143" s="17"/>
      <c r="S143" s="17"/>
      <c r="T143" s="17"/>
      <c r="U143" s="70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67"/>
      <c r="AI143" s="17"/>
      <c r="AK143" s="62">
        <v>26</v>
      </c>
    </row>
    <row r="144" spans="1:37" ht="15">
      <c r="A144" s="62">
        <v>33852</v>
      </c>
      <c r="B144" s="62">
        <v>1</v>
      </c>
      <c r="C144" s="62">
        <v>23</v>
      </c>
      <c r="D144" s="62">
        <v>2</v>
      </c>
      <c r="E144" s="62">
        <v>2</v>
      </c>
      <c r="F144" s="62">
        <v>4</v>
      </c>
      <c r="G144" s="62">
        <v>2</v>
      </c>
      <c r="H144" s="62">
        <v>3</v>
      </c>
      <c r="I144" s="62">
        <v>3</v>
      </c>
      <c r="J144" s="62">
        <v>2</v>
      </c>
      <c r="K144" s="62">
        <v>18</v>
      </c>
      <c r="L144" s="67"/>
      <c r="M144" s="67"/>
      <c r="N144" s="17"/>
      <c r="O144" s="17"/>
      <c r="P144" s="17"/>
      <c r="Q144" s="17"/>
      <c r="R144" s="17"/>
      <c r="S144" s="17"/>
      <c r="T144" s="17"/>
      <c r="U144" s="70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67"/>
      <c r="AI144" s="17"/>
      <c r="AK144" s="62">
        <v>26</v>
      </c>
    </row>
    <row r="145" spans="1:37" ht="15">
      <c r="A145" s="62">
        <v>34454</v>
      </c>
      <c r="B145" s="62">
        <v>0</v>
      </c>
      <c r="C145" s="62">
        <v>23</v>
      </c>
      <c r="D145" s="62">
        <v>3</v>
      </c>
      <c r="E145" s="62">
        <v>4</v>
      </c>
      <c r="F145" s="62">
        <v>3</v>
      </c>
      <c r="G145" s="62">
        <v>4</v>
      </c>
      <c r="H145" s="62">
        <v>3</v>
      </c>
      <c r="I145" s="62">
        <v>4</v>
      </c>
      <c r="J145" s="62">
        <v>2</v>
      </c>
      <c r="K145" s="62">
        <v>23</v>
      </c>
      <c r="L145" s="67"/>
      <c r="M145" s="67"/>
      <c r="N145" s="17"/>
      <c r="O145" s="17"/>
      <c r="P145" s="17"/>
      <c r="Q145" s="17"/>
      <c r="R145" s="17"/>
      <c r="S145" s="17"/>
      <c r="T145" s="17"/>
      <c r="U145" s="70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67"/>
      <c r="AI145" s="17"/>
      <c r="AK145" s="62">
        <v>27</v>
      </c>
    </row>
    <row r="146" spans="1:37" ht="15">
      <c r="A146" s="62">
        <v>32988</v>
      </c>
      <c r="B146" s="62">
        <v>0</v>
      </c>
      <c r="C146" s="62">
        <v>23</v>
      </c>
      <c r="D146" s="62">
        <v>2</v>
      </c>
      <c r="E146" s="62">
        <v>3</v>
      </c>
      <c r="F146" s="62">
        <v>3</v>
      </c>
      <c r="G146" s="62">
        <v>2</v>
      </c>
      <c r="H146" s="62">
        <v>2</v>
      </c>
      <c r="I146" s="62">
        <v>3</v>
      </c>
      <c r="J146" s="62">
        <v>2</v>
      </c>
      <c r="K146" s="62">
        <v>17</v>
      </c>
      <c r="L146" s="67"/>
      <c r="M146" s="67"/>
      <c r="N146" s="17"/>
      <c r="O146" s="17"/>
      <c r="P146" s="17"/>
      <c r="Q146" s="17"/>
      <c r="R146" s="17"/>
      <c r="S146" s="17"/>
      <c r="T146" s="17"/>
      <c r="U146" s="70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67"/>
      <c r="AI146" s="17"/>
      <c r="AK146" s="62">
        <v>11</v>
      </c>
    </row>
    <row r="147" spans="1:37" ht="15">
      <c r="A147" s="62">
        <v>34701</v>
      </c>
      <c r="B147" s="62">
        <v>0</v>
      </c>
      <c r="C147" s="62">
        <v>23</v>
      </c>
      <c r="D147" s="62">
        <v>3</v>
      </c>
      <c r="E147" s="62">
        <v>3</v>
      </c>
      <c r="F147" s="62">
        <v>3</v>
      </c>
      <c r="G147" s="62">
        <v>3</v>
      </c>
      <c r="H147" s="62">
        <v>3</v>
      </c>
      <c r="I147" s="62">
        <v>4</v>
      </c>
      <c r="J147" s="62">
        <v>3</v>
      </c>
      <c r="K147" s="62">
        <v>22</v>
      </c>
      <c r="L147" s="67"/>
      <c r="M147" s="67"/>
      <c r="N147" s="17"/>
      <c r="O147" s="17"/>
      <c r="P147" s="17"/>
      <c r="Q147" s="17"/>
      <c r="R147" s="17"/>
      <c r="S147" s="17"/>
      <c r="T147" s="17"/>
      <c r="U147" s="70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67"/>
      <c r="AI147" s="17"/>
      <c r="AK147" s="62">
        <v>13</v>
      </c>
    </row>
    <row r="148" spans="1:37" ht="15">
      <c r="A148" s="62">
        <v>30264</v>
      </c>
      <c r="B148" s="62">
        <v>1</v>
      </c>
      <c r="C148" s="62">
        <v>23</v>
      </c>
      <c r="D148" s="62">
        <v>2</v>
      </c>
      <c r="E148" s="62">
        <v>3</v>
      </c>
      <c r="F148" s="62">
        <v>3</v>
      </c>
      <c r="G148" s="62">
        <v>3</v>
      </c>
      <c r="H148" s="62">
        <v>3</v>
      </c>
      <c r="I148" s="62">
        <v>3</v>
      </c>
      <c r="J148" s="62">
        <v>2</v>
      </c>
      <c r="K148" s="62">
        <v>19</v>
      </c>
      <c r="L148" s="67"/>
      <c r="M148" s="67"/>
      <c r="N148" s="17"/>
      <c r="O148" s="17"/>
      <c r="P148" s="17"/>
      <c r="Q148" s="17"/>
      <c r="R148" s="17"/>
      <c r="S148" s="17"/>
      <c r="T148" s="17"/>
      <c r="U148" s="70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67"/>
      <c r="AI148" s="17"/>
      <c r="AK148" s="62">
        <v>10</v>
      </c>
    </row>
    <row r="149" spans="1:37" ht="15">
      <c r="A149" s="62">
        <v>30394</v>
      </c>
      <c r="B149" s="62">
        <v>0</v>
      </c>
      <c r="C149" s="62">
        <v>23</v>
      </c>
      <c r="D149" s="62">
        <v>3</v>
      </c>
      <c r="E149" s="62">
        <v>3</v>
      </c>
      <c r="F149" s="62">
        <v>4</v>
      </c>
      <c r="G149" s="62">
        <v>4</v>
      </c>
      <c r="H149" s="62">
        <v>3</v>
      </c>
      <c r="I149" s="62">
        <v>4</v>
      </c>
      <c r="J149" s="62">
        <v>4</v>
      </c>
      <c r="K149" s="62">
        <v>25</v>
      </c>
      <c r="L149" s="67"/>
      <c r="M149" s="67"/>
      <c r="N149" s="17"/>
      <c r="O149" s="17"/>
      <c r="P149" s="17"/>
      <c r="Q149" s="17"/>
      <c r="R149" s="17"/>
      <c r="S149" s="17"/>
      <c r="T149" s="17"/>
      <c r="U149" s="70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67"/>
      <c r="AI149" s="17"/>
      <c r="AK149" s="62">
        <v>12</v>
      </c>
    </row>
    <row r="150" spans="1:37" ht="15">
      <c r="A150" s="62">
        <v>32912</v>
      </c>
      <c r="B150" s="62">
        <v>0</v>
      </c>
      <c r="C150" s="62">
        <v>23</v>
      </c>
      <c r="D150" s="62">
        <v>2</v>
      </c>
      <c r="E150" s="62">
        <v>2</v>
      </c>
      <c r="F150" s="62">
        <v>2</v>
      </c>
      <c r="G150" s="62">
        <v>3</v>
      </c>
      <c r="H150" s="62">
        <v>2</v>
      </c>
      <c r="I150" s="62">
        <v>4</v>
      </c>
      <c r="J150" s="62">
        <v>2</v>
      </c>
      <c r="K150" s="62">
        <v>17</v>
      </c>
      <c r="L150" s="67"/>
      <c r="M150" s="67"/>
      <c r="N150" s="17"/>
      <c r="O150" s="17"/>
      <c r="P150" s="17"/>
      <c r="Q150" s="17"/>
      <c r="R150" s="17"/>
      <c r="S150" s="17"/>
      <c r="T150" s="17"/>
      <c r="U150" s="70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67"/>
      <c r="AI150" s="17"/>
      <c r="AK150" s="62">
        <v>10</v>
      </c>
    </row>
    <row r="151" spans="1:37" ht="15">
      <c r="A151" s="62">
        <v>33809</v>
      </c>
      <c r="B151" s="62">
        <v>0</v>
      </c>
      <c r="C151" s="62">
        <v>23</v>
      </c>
      <c r="D151" s="62">
        <v>4</v>
      </c>
      <c r="E151" s="62">
        <v>3</v>
      </c>
      <c r="F151" s="62">
        <v>3</v>
      </c>
      <c r="G151" s="62">
        <v>4</v>
      </c>
      <c r="H151" s="62">
        <v>4</v>
      </c>
      <c r="I151" s="62">
        <v>2</v>
      </c>
      <c r="J151" s="62">
        <v>2</v>
      </c>
      <c r="K151" s="62">
        <v>22</v>
      </c>
      <c r="L151" s="67"/>
      <c r="M151" s="67"/>
      <c r="N151" s="17"/>
      <c r="O151" s="17"/>
      <c r="P151" s="17"/>
      <c r="Q151" s="17"/>
      <c r="R151" s="17"/>
      <c r="S151" s="17"/>
      <c r="T151" s="17"/>
      <c r="U151" s="70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67"/>
      <c r="AI151" s="17"/>
      <c r="AK151" s="62">
        <v>22</v>
      </c>
    </row>
    <row r="152" spans="1:37" ht="15">
      <c r="A152" s="62">
        <v>30164</v>
      </c>
      <c r="B152" s="62">
        <v>0</v>
      </c>
      <c r="C152" s="62">
        <v>23</v>
      </c>
      <c r="D152" s="62">
        <v>3</v>
      </c>
      <c r="E152" s="62">
        <v>4</v>
      </c>
      <c r="F152" s="62">
        <v>4</v>
      </c>
      <c r="G152" s="62">
        <v>3</v>
      </c>
      <c r="H152" s="62">
        <v>3</v>
      </c>
      <c r="I152" s="62">
        <v>4</v>
      </c>
      <c r="J152" s="62">
        <v>3</v>
      </c>
      <c r="K152" s="62">
        <v>24</v>
      </c>
      <c r="L152" s="67"/>
      <c r="M152" s="67"/>
      <c r="N152" s="17"/>
      <c r="O152" s="17"/>
      <c r="P152" s="17"/>
      <c r="Q152" s="17"/>
      <c r="R152" s="17"/>
      <c r="S152" s="17"/>
      <c r="T152" s="17"/>
      <c r="U152" s="70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67"/>
      <c r="AI152" s="17"/>
      <c r="AK152" s="62">
        <v>17</v>
      </c>
    </row>
    <row r="153" spans="1:37" ht="15">
      <c r="A153" s="62">
        <v>30696</v>
      </c>
      <c r="B153" s="62">
        <v>1</v>
      </c>
      <c r="C153" s="62">
        <v>23</v>
      </c>
      <c r="D153" s="62">
        <v>3</v>
      </c>
      <c r="E153" s="62">
        <v>3</v>
      </c>
      <c r="F153" s="62">
        <v>4</v>
      </c>
      <c r="G153" s="62">
        <v>3</v>
      </c>
      <c r="H153" s="62">
        <v>3</v>
      </c>
      <c r="I153" s="62">
        <v>3</v>
      </c>
      <c r="J153" s="62">
        <v>2</v>
      </c>
      <c r="K153" s="62">
        <v>21</v>
      </c>
      <c r="L153" s="67"/>
      <c r="M153" s="67"/>
      <c r="N153" s="17"/>
      <c r="O153" s="17"/>
      <c r="P153" s="17"/>
      <c r="Q153" s="17"/>
      <c r="R153" s="17"/>
      <c r="S153" s="17"/>
      <c r="T153" s="17"/>
      <c r="U153" s="70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67"/>
      <c r="AI153" s="17"/>
      <c r="AK153" s="62">
        <v>14</v>
      </c>
    </row>
    <row r="154" spans="1:37" ht="15">
      <c r="A154" s="62">
        <v>30743</v>
      </c>
      <c r="B154" s="62">
        <v>1</v>
      </c>
      <c r="C154" s="62">
        <v>23</v>
      </c>
      <c r="D154" s="62">
        <v>2</v>
      </c>
      <c r="E154" s="62">
        <v>2</v>
      </c>
      <c r="F154" s="62">
        <v>4</v>
      </c>
      <c r="G154" s="62">
        <v>2</v>
      </c>
      <c r="H154" s="62">
        <v>3</v>
      </c>
      <c r="I154" s="62">
        <v>3</v>
      </c>
      <c r="J154" s="62">
        <v>2</v>
      </c>
      <c r="K154" s="62">
        <v>18</v>
      </c>
      <c r="L154" s="67"/>
      <c r="M154" s="67"/>
      <c r="N154" s="17"/>
      <c r="O154" s="17"/>
      <c r="P154" s="17"/>
      <c r="Q154" s="17"/>
      <c r="R154" s="17"/>
      <c r="S154" s="17"/>
      <c r="T154" s="17"/>
      <c r="U154" s="70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67"/>
      <c r="AI154" s="17"/>
      <c r="AK154" s="62">
        <v>19</v>
      </c>
    </row>
    <row r="155" spans="1:37" ht="15">
      <c r="A155" s="62">
        <v>31216</v>
      </c>
      <c r="B155" s="62">
        <v>0</v>
      </c>
      <c r="C155" s="62">
        <v>23</v>
      </c>
      <c r="D155" s="62">
        <v>3</v>
      </c>
      <c r="E155" s="62">
        <v>3</v>
      </c>
      <c r="F155" s="62">
        <v>3</v>
      </c>
      <c r="G155" s="62">
        <v>4</v>
      </c>
      <c r="H155" s="62">
        <v>3</v>
      </c>
      <c r="I155" s="62">
        <v>2</v>
      </c>
      <c r="J155" s="62">
        <v>3</v>
      </c>
      <c r="K155" s="62">
        <v>21</v>
      </c>
      <c r="L155" s="67"/>
      <c r="M155" s="67"/>
      <c r="N155" s="17"/>
      <c r="O155" s="17"/>
      <c r="P155" s="17"/>
      <c r="Q155" s="17"/>
      <c r="R155" s="17"/>
      <c r="S155" s="17"/>
      <c r="T155" s="17"/>
      <c r="U155" s="70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67"/>
      <c r="AI155" s="17"/>
      <c r="AK155" s="62">
        <v>25</v>
      </c>
    </row>
    <row r="156" spans="1:37" ht="15">
      <c r="A156" s="62">
        <v>30386</v>
      </c>
      <c r="B156" s="62">
        <v>0</v>
      </c>
      <c r="C156" s="62">
        <v>23</v>
      </c>
      <c r="D156" s="62">
        <v>2</v>
      </c>
      <c r="E156" s="62">
        <v>3</v>
      </c>
      <c r="F156" s="62">
        <v>1</v>
      </c>
      <c r="G156" s="62">
        <v>3</v>
      </c>
      <c r="H156" s="62">
        <v>2</v>
      </c>
      <c r="I156" s="62">
        <v>3</v>
      </c>
      <c r="J156" s="62">
        <v>2</v>
      </c>
      <c r="K156" s="62">
        <v>16</v>
      </c>
      <c r="L156" s="67"/>
      <c r="M156" s="67"/>
      <c r="N156" s="17"/>
      <c r="O156" s="17"/>
      <c r="P156" s="17"/>
      <c r="Q156" s="17"/>
      <c r="R156" s="17"/>
      <c r="S156" s="17"/>
      <c r="T156" s="17"/>
      <c r="U156" s="70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67"/>
      <c r="AI156" s="17"/>
      <c r="AK156" s="62">
        <v>24</v>
      </c>
    </row>
    <row r="157" spans="1:37" ht="15">
      <c r="A157" s="62">
        <v>30861</v>
      </c>
      <c r="B157" s="62">
        <v>0</v>
      </c>
      <c r="C157" s="62">
        <v>23</v>
      </c>
      <c r="D157" s="62">
        <v>3</v>
      </c>
      <c r="E157" s="62">
        <v>3</v>
      </c>
      <c r="F157" s="62">
        <v>4</v>
      </c>
      <c r="G157" s="62">
        <v>4</v>
      </c>
      <c r="H157" s="62">
        <v>3</v>
      </c>
      <c r="I157" s="62">
        <v>3</v>
      </c>
      <c r="J157" s="62">
        <v>2</v>
      </c>
      <c r="K157" s="62">
        <v>22</v>
      </c>
      <c r="L157" s="67"/>
      <c r="M157" s="67"/>
      <c r="N157" s="17"/>
      <c r="O157" s="17"/>
      <c r="P157" s="17"/>
      <c r="Q157" s="17"/>
      <c r="R157" s="17"/>
      <c r="S157" s="17"/>
      <c r="T157" s="17"/>
      <c r="U157" s="70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67"/>
      <c r="AI157" s="17"/>
      <c r="AK157" s="62">
        <v>20</v>
      </c>
    </row>
    <row r="158" spans="1:37" ht="15">
      <c r="A158" s="62">
        <v>31240</v>
      </c>
      <c r="B158" s="62">
        <v>0</v>
      </c>
      <c r="C158" s="62">
        <v>23</v>
      </c>
      <c r="D158" s="62">
        <v>3</v>
      </c>
      <c r="E158" s="62">
        <v>2</v>
      </c>
      <c r="F158" s="62">
        <v>2</v>
      </c>
      <c r="G158" s="62">
        <v>2</v>
      </c>
      <c r="H158" s="62">
        <v>3</v>
      </c>
      <c r="I158" s="62">
        <v>3</v>
      </c>
      <c r="J158" s="62">
        <v>2</v>
      </c>
      <c r="K158" s="62">
        <v>17</v>
      </c>
      <c r="L158" s="67"/>
      <c r="M158" s="67"/>
      <c r="N158" s="17"/>
      <c r="O158" s="17"/>
      <c r="P158" s="17"/>
      <c r="Q158" s="17"/>
      <c r="R158" s="17"/>
      <c r="S158" s="17"/>
      <c r="T158" s="17"/>
      <c r="U158" s="70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67"/>
      <c r="AI158" s="17"/>
      <c r="AK158" s="62">
        <v>24</v>
      </c>
    </row>
    <row r="159" spans="1:37" ht="15">
      <c r="A159" s="62">
        <v>31373</v>
      </c>
      <c r="B159" s="62">
        <v>0</v>
      </c>
      <c r="C159" s="62">
        <v>23</v>
      </c>
      <c r="D159" s="62">
        <v>2</v>
      </c>
      <c r="E159" s="62">
        <v>3</v>
      </c>
      <c r="F159" s="62">
        <v>3</v>
      </c>
      <c r="G159" s="62">
        <v>3</v>
      </c>
      <c r="H159" s="62">
        <v>3</v>
      </c>
      <c r="I159" s="62">
        <v>3</v>
      </c>
      <c r="J159" s="62">
        <v>3</v>
      </c>
      <c r="K159" s="62">
        <v>20</v>
      </c>
      <c r="L159" s="67"/>
      <c r="M159" s="67"/>
      <c r="N159" s="17"/>
      <c r="O159" s="17"/>
      <c r="P159" s="17"/>
      <c r="Q159" s="17"/>
      <c r="R159" s="17"/>
      <c r="S159" s="17"/>
      <c r="T159" s="17"/>
      <c r="U159" s="70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67"/>
      <c r="AI159" s="17"/>
      <c r="AK159" s="62">
        <v>18</v>
      </c>
    </row>
    <row r="160" spans="1:37" ht="15">
      <c r="A160" s="62">
        <v>33696</v>
      </c>
      <c r="B160" s="62">
        <v>1</v>
      </c>
      <c r="C160" s="62">
        <v>23</v>
      </c>
      <c r="D160" s="62">
        <v>3</v>
      </c>
      <c r="E160" s="62">
        <v>3</v>
      </c>
      <c r="F160" s="62">
        <v>3</v>
      </c>
      <c r="G160" s="62">
        <v>3</v>
      </c>
      <c r="H160" s="62">
        <v>3</v>
      </c>
      <c r="I160" s="62">
        <v>3</v>
      </c>
      <c r="J160" s="62">
        <v>3</v>
      </c>
      <c r="K160" s="62">
        <v>21</v>
      </c>
      <c r="L160" s="67"/>
      <c r="M160" s="67"/>
      <c r="N160" s="17"/>
      <c r="O160" s="17"/>
      <c r="P160" s="17"/>
      <c r="Q160" s="17"/>
      <c r="R160" s="17"/>
      <c r="S160" s="17"/>
      <c r="T160" s="17"/>
      <c r="U160" s="70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67"/>
      <c r="AI160" s="17"/>
      <c r="AK160" s="62">
        <v>26</v>
      </c>
    </row>
    <row r="161" spans="1:37" ht="15">
      <c r="A161" s="62">
        <v>31233</v>
      </c>
      <c r="B161" s="62">
        <v>1</v>
      </c>
      <c r="C161" s="62">
        <v>23</v>
      </c>
      <c r="D161" s="62">
        <v>2</v>
      </c>
      <c r="E161" s="62">
        <v>2</v>
      </c>
      <c r="F161" s="62">
        <v>3</v>
      </c>
      <c r="G161" s="62">
        <v>2</v>
      </c>
      <c r="H161" s="62">
        <v>3</v>
      </c>
      <c r="I161" s="62">
        <v>1</v>
      </c>
      <c r="J161" s="62">
        <v>4</v>
      </c>
      <c r="K161" s="62">
        <v>17</v>
      </c>
      <c r="L161" s="67"/>
      <c r="M161" s="67"/>
      <c r="N161" s="17"/>
      <c r="O161" s="17"/>
      <c r="P161" s="17"/>
      <c r="Q161" s="17"/>
      <c r="R161" s="17"/>
      <c r="S161" s="17"/>
      <c r="T161" s="17"/>
      <c r="U161" s="70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67"/>
      <c r="AI161" s="17"/>
      <c r="AK161" s="62">
        <v>20</v>
      </c>
    </row>
    <row r="162" spans="1:37" ht="15">
      <c r="A162" s="62">
        <v>34431</v>
      </c>
      <c r="B162" s="62">
        <v>1</v>
      </c>
      <c r="C162" s="62">
        <v>23</v>
      </c>
      <c r="D162" s="62">
        <v>2</v>
      </c>
      <c r="E162" s="62">
        <v>2</v>
      </c>
      <c r="F162" s="62">
        <v>3</v>
      </c>
      <c r="G162" s="62">
        <v>3</v>
      </c>
      <c r="H162" s="62">
        <v>2</v>
      </c>
      <c r="I162" s="62">
        <v>4</v>
      </c>
      <c r="J162" s="62">
        <v>2</v>
      </c>
      <c r="K162" s="62">
        <v>18</v>
      </c>
      <c r="L162" s="67"/>
      <c r="M162" s="67"/>
      <c r="N162" s="17"/>
      <c r="O162" s="17"/>
      <c r="P162" s="17"/>
      <c r="Q162" s="17"/>
      <c r="R162" s="17"/>
      <c r="S162" s="17"/>
      <c r="T162" s="17"/>
      <c r="U162" s="70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67"/>
      <c r="AI162" s="17"/>
      <c r="AK162" s="62">
        <v>25</v>
      </c>
    </row>
    <row r="163" spans="1:37" ht="15">
      <c r="A163" s="62">
        <v>34475</v>
      </c>
      <c r="B163" s="62">
        <v>0</v>
      </c>
      <c r="C163" s="62">
        <v>23</v>
      </c>
      <c r="D163" s="62">
        <v>2</v>
      </c>
      <c r="E163" s="62">
        <v>2</v>
      </c>
      <c r="F163" s="62">
        <v>3</v>
      </c>
      <c r="G163" s="62">
        <v>1</v>
      </c>
      <c r="H163" s="62">
        <v>2</v>
      </c>
      <c r="I163" s="62">
        <v>2</v>
      </c>
      <c r="J163" s="62">
        <v>3</v>
      </c>
      <c r="K163" s="62">
        <v>15</v>
      </c>
      <c r="L163" s="67"/>
      <c r="M163" s="67"/>
      <c r="N163" s="17"/>
      <c r="O163" s="17"/>
      <c r="P163" s="17"/>
      <c r="Q163" s="17"/>
      <c r="R163" s="17"/>
      <c r="S163" s="17"/>
      <c r="T163" s="17"/>
      <c r="U163" s="70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67"/>
      <c r="AI163" s="17"/>
      <c r="AK163" s="62">
        <v>19</v>
      </c>
    </row>
    <row r="164" spans="1:37" ht="15">
      <c r="A164" s="62">
        <v>32262</v>
      </c>
      <c r="B164" s="62">
        <v>0</v>
      </c>
      <c r="C164" s="62">
        <v>23</v>
      </c>
      <c r="D164" s="62">
        <v>2</v>
      </c>
      <c r="E164" s="62">
        <v>3</v>
      </c>
      <c r="F164" s="62">
        <v>3</v>
      </c>
      <c r="G164" s="62">
        <v>2</v>
      </c>
      <c r="H164" s="62">
        <v>3</v>
      </c>
      <c r="I164" s="62">
        <v>2</v>
      </c>
      <c r="J164" s="62">
        <v>3</v>
      </c>
      <c r="K164" s="62">
        <v>18</v>
      </c>
      <c r="L164" s="67"/>
      <c r="M164" s="67"/>
      <c r="N164" s="17"/>
      <c r="O164" s="17"/>
      <c r="P164" s="17"/>
      <c r="Q164" s="17"/>
      <c r="R164" s="17"/>
      <c r="S164" s="17"/>
      <c r="T164" s="17"/>
      <c r="U164" s="70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67"/>
      <c r="AI164" s="17"/>
      <c r="AK164" s="62">
        <v>22</v>
      </c>
    </row>
    <row r="165" spans="1:37" ht="15">
      <c r="A165" s="62">
        <v>34422</v>
      </c>
      <c r="B165" s="62">
        <v>0</v>
      </c>
      <c r="C165" s="62">
        <v>23</v>
      </c>
      <c r="D165" s="62">
        <v>3</v>
      </c>
      <c r="E165" s="62">
        <v>1</v>
      </c>
      <c r="F165" s="62">
        <v>3</v>
      </c>
      <c r="G165" s="62">
        <v>2</v>
      </c>
      <c r="H165" s="62">
        <v>4</v>
      </c>
      <c r="I165" s="62">
        <v>2</v>
      </c>
      <c r="J165" s="62">
        <v>2</v>
      </c>
      <c r="K165" s="62">
        <v>17</v>
      </c>
      <c r="L165" s="67"/>
      <c r="M165" s="67"/>
      <c r="N165" s="17"/>
      <c r="O165" s="17"/>
      <c r="P165" s="17"/>
      <c r="Q165" s="17"/>
      <c r="R165" s="17"/>
      <c r="S165" s="17"/>
      <c r="T165" s="17"/>
      <c r="U165" s="70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67"/>
      <c r="AI165" s="17"/>
      <c r="AK165" s="62">
        <v>22</v>
      </c>
    </row>
    <row r="166" spans="1:37" ht="15">
      <c r="A166" s="62">
        <v>34589</v>
      </c>
      <c r="B166" s="62">
        <v>0</v>
      </c>
      <c r="C166" s="62">
        <v>23</v>
      </c>
      <c r="D166" s="62">
        <v>3</v>
      </c>
      <c r="E166" s="62">
        <v>4</v>
      </c>
      <c r="F166" s="62">
        <v>3</v>
      </c>
      <c r="G166" s="62">
        <v>2</v>
      </c>
      <c r="H166" s="62">
        <v>4</v>
      </c>
      <c r="I166" s="62">
        <v>4</v>
      </c>
      <c r="J166" s="62">
        <v>3</v>
      </c>
      <c r="K166" s="62">
        <v>23</v>
      </c>
      <c r="L166" s="67"/>
      <c r="M166" s="67"/>
      <c r="N166" s="17"/>
      <c r="O166" s="17"/>
      <c r="P166" s="17"/>
      <c r="Q166" s="17"/>
      <c r="R166" s="17"/>
      <c r="S166" s="17"/>
      <c r="T166" s="17"/>
      <c r="U166" s="70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67"/>
      <c r="AI166" s="17"/>
      <c r="AK166" s="62">
        <v>22</v>
      </c>
    </row>
    <row r="167" spans="1:37" ht="15">
      <c r="A167" s="62">
        <v>34941</v>
      </c>
      <c r="B167" s="62">
        <v>0</v>
      </c>
      <c r="C167" s="62">
        <v>23</v>
      </c>
      <c r="D167" s="62">
        <v>2</v>
      </c>
      <c r="E167" s="62">
        <v>3</v>
      </c>
      <c r="F167" s="62">
        <v>3</v>
      </c>
      <c r="G167" s="62">
        <v>2</v>
      </c>
      <c r="H167" s="62">
        <v>3</v>
      </c>
      <c r="I167" s="62">
        <v>4</v>
      </c>
      <c r="J167" s="62">
        <v>2</v>
      </c>
      <c r="K167" s="62">
        <v>19</v>
      </c>
      <c r="L167" s="67"/>
      <c r="M167" s="67"/>
      <c r="N167" s="17"/>
      <c r="O167" s="17"/>
      <c r="P167" s="17"/>
      <c r="Q167" s="17"/>
      <c r="R167" s="17"/>
      <c r="S167" s="17"/>
      <c r="T167" s="17"/>
      <c r="U167" s="70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67"/>
      <c r="AI167" s="17"/>
      <c r="AK167" s="62">
        <v>24</v>
      </c>
    </row>
    <row r="168" spans="1:37" ht="15">
      <c r="A168" s="62">
        <v>35501</v>
      </c>
      <c r="B168" s="62">
        <v>0</v>
      </c>
      <c r="C168" s="62">
        <v>23</v>
      </c>
      <c r="D168" s="62">
        <v>3</v>
      </c>
      <c r="E168" s="62">
        <v>3</v>
      </c>
      <c r="F168" s="62">
        <v>3</v>
      </c>
      <c r="G168" s="62">
        <v>3</v>
      </c>
      <c r="H168" s="62">
        <v>3</v>
      </c>
      <c r="I168" s="62">
        <v>3</v>
      </c>
      <c r="J168" s="62">
        <v>4</v>
      </c>
      <c r="K168" s="62">
        <v>22</v>
      </c>
      <c r="L168" s="67"/>
      <c r="M168" s="67"/>
      <c r="N168" s="17"/>
      <c r="O168" s="17"/>
      <c r="P168" s="17"/>
      <c r="Q168" s="17"/>
      <c r="R168" s="17"/>
      <c r="S168" s="17"/>
      <c r="T168" s="17"/>
      <c r="U168" s="70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67"/>
      <c r="AI168" s="17"/>
      <c r="AK168" s="62">
        <v>24</v>
      </c>
    </row>
    <row r="169" spans="1:37" ht="15">
      <c r="A169" s="62">
        <v>30385</v>
      </c>
      <c r="B169" s="62">
        <v>0</v>
      </c>
      <c r="C169" s="62">
        <v>23</v>
      </c>
      <c r="D169" s="62">
        <v>3</v>
      </c>
      <c r="E169" s="62">
        <v>3</v>
      </c>
      <c r="F169" s="62">
        <v>3</v>
      </c>
      <c r="G169" s="62">
        <v>3</v>
      </c>
      <c r="H169" s="62">
        <v>3</v>
      </c>
      <c r="I169" s="62">
        <v>3</v>
      </c>
      <c r="J169" s="62">
        <v>3</v>
      </c>
      <c r="K169" s="62">
        <v>21</v>
      </c>
      <c r="L169" s="67"/>
      <c r="M169" s="67"/>
      <c r="N169" s="17"/>
      <c r="O169" s="17"/>
      <c r="P169" s="17"/>
      <c r="Q169" s="17"/>
      <c r="R169" s="17"/>
      <c r="S169" s="17"/>
      <c r="T169" s="17"/>
      <c r="U169" s="70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67"/>
      <c r="AI169" s="17"/>
      <c r="AK169" s="62">
        <v>21</v>
      </c>
    </row>
    <row r="170" spans="1:37" ht="15">
      <c r="A170" s="62">
        <v>30269</v>
      </c>
      <c r="B170" s="62">
        <v>1</v>
      </c>
      <c r="C170" s="62">
        <v>23</v>
      </c>
      <c r="D170" s="62">
        <v>2</v>
      </c>
      <c r="E170" s="62">
        <v>3</v>
      </c>
      <c r="F170" s="62">
        <v>3</v>
      </c>
      <c r="G170" s="62">
        <v>3</v>
      </c>
      <c r="H170" s="62">
        <v>3</v>
      </c>
      <c r="I170" s="62">
        <v>3</v>
      </c>
      <c r="J170" s="62">
        <v>2</v>
      </c>
      <c r="K170" s="62">
        <v>19</v>
      </c>
      <c r="L170" s="67"/>
      <c r="M170" s="67"/>
      <c r="N170" s="17"/>
      <c r="O170" s="17"/>
      <c r="P170" s="17"/>
      <c r="Q170" s="17"/>
      <c r="R170" s="17"/>
      <c r="S170" s="17"/>
      <c r="T170" s="17"/>
      <c r="U170" s="70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67"/>
      <c r="AI170" s="17"/>
      <c r="AK170" s="62">
        <v>22</v>
      </c>
    </row>
    <row r="171" spans="1:37" ht="15">
      <c r="A171" s="62">
        <v>30986</v>
      </c>
      <c r="B171" s="62">
        <v>0</v>
      </c>
      <c r="C171" s="62">
        <v>23</v>
      </c>
      <c r="D171" s="62">
        <v>3</v>
      </c>
      <c r="E171" s="62">
        <v>3</v>
      </c>
      <c r="F171" s="62">
        <v>4</v>
      </c>
      <c r="G171" s="62">
        <v>3</v>
      </c>
      <c r="H171" s="62">
        <v>4</v>
      </c>
      <c r="I171" s="62">
        <v>4</v>
      </c>
      <c r="J171" s="62">
        <v>4</v>
      </c>
      <c r="K171" s="62">
        <v>25</v>
      </c>
      <c r="L171" s="67"/>
      <c r="M171" s="67"/>
      <c r="N171" s="17"/>
      <c r="O171" s="17"/>
      <c r="P171" s="17"/>
      <c r="Q171" s="17"/>
      <c r="R171" s="17"/>
      <c r="S171" s="17"/>
      <c r="T171" s="17"/>
      <c r="U171" s="70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67"/>
      <c r="AI171" s="17"/>
      <c r="AK171" s="62">
        <v>21</v>
      </c>
    </row>
    <row r="172" spans="1:37" ht="15">
      <c r="A172" s="62">
        <v>35148</v>
      </c>
      <c r="B172" s="62">
        <v>0</v>
      </c>
      <c r="C172" s="62">
        <v>23</v>
      </c>
      <c r="D172" s="62">
        <v>3</v>
      </c>
      <c r="E172" s="62">
        <v>3</v>
      </c>
      <c r="F172" s="62">
        <v>3</v>
      </c>
      <c r="G172" s="62">
        <v>3</v>
      </c>
      <c r="H172" s="62">
        <v>3</v>
      </c>
      <c r="I172" s="62">
        <v>2</v>
      </c>
      <c r="J172" s="62">
        <v>3</v>
      </c>
      <c r="K172" s="62">
        <v>20</v>
      </c>
      <c r="L172" s="67"/>
      <c r="M172" s="67"/>
      <c r="N172" s="17"/>
      <c r="O172" s="17"/>
      <c r="P172" s="17"/>
      <c r="Q172" s="17"/>
      <c r="R172" s="17"/>
      <c r="S172" s="17"/>
      <c r="T172" s="17"/>
      <c r="U172" s="70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67"/>
      <c r="AI172" s="17"/>
      <c r="AK172" s="62">
        <v>21</v>
      </c>
    </row>
    <row r="173" spans="1:37" ht="15">
      <c r="A173" s="62">
        <v>31007</v>
      </c>
      <c r="B173" s="62">
        <v>0</v>
      </c>
      <c r="C173" s="62">
        <v>23</v>
      </c>
      <c r="D173" s="62">
        <v>2</v>
      </c>
      <c r="E173" s="62">
        <v>1</v>
      </c>
      <c r="F173" s="62">
        <v>3</v>
      </c>
      <c r="G173" s="62">
        <v>2</v>
      </c>
      <c r="H173" s="62">
        <v>3</v>
      </c>
      <c r="I173" s="62">
        <v>1</v>
      </c>
      <c r="J173" s="62">
        <v>3</v>
      </c>
      <c r="K173" s="62">
        <v>15</v>
      </c>
      <c r="L173" s="67"/>
      <c r="M173" s="67"/>
      <c r="N173" s="17"/>
      <c r="O173" s="17"/>
      <c r="P173" s="17"/>
      <c r="Q173" s="17"/>
      <c r="R173" s="17"/>
      <c r="S173" s="17"/>
      <c r="T173" s="17"/>
      <c r="U173" s="70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67"/>
      <c r="AI173" s="17"/>
      <c r="AK173" s="62">
        <v>20</v>
      </c>
    </row>
    <row r="174" spans="1:37" ht="15">
      <c r="A174" s="62">
        <v>33618</v>
      </c>
      <c r="B174" s="62">
        <v>0</v>
      </c>
      <c r="C174" s="62">
        <v>23</v>
      </c>
      <c r="D174" s="62">
        <v>2</v>
      </c>
      <c r="E174" s="62">
        <v>3</v>
      </c>
      <c r="F174" s="62">
        <v>2</v>
      </c>
      <c r="G174" s="62">
        <v>3</v>
      </c>
      <c r="H174" s="62">
        <v>3</v>
      </c>
      <c r="I174" s="62">
        <v>3</v>
      </c>
      <c r="J174" s="62">
        <v>2</v>
      </c>
      <c r="K174" s="62">
        <v>18</v>
      </c>
      <c r="L174" s="67"/>
      <c r="M174" s="67"/>
      <c r="N174" s="17"/>
      <c r="O174" s="17"/>
      <c r="P174" s="17"/>
      <c r="Q174" s="17"/>
      <c r="R174" s="17"/>
      <c r="S174" s="17"/>
      <c r="T174" s="17"/>
      <c r="U174" s="70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67"/>
      <c r="AI174" s="17"/>
      <c r="AK174" s="62">
        <v>23</v>
      </c>
    </row>
    <row r="175" spans="1:37" ht="15">
      <c r="A175" s="62">
        <v>33205</v>
      </c>
      <c r="B175" s="62">
        <v>0</v>
      </c>
      <c r="C175" s="62">
        <v>23</v>
      </c>
      <c r="D175" s="62">
        <v>4</v>
      </c>
      <c r="E175" s="62">
        <v>2</v>
      </c>
      <c r="F175" s="62">
        <v>4</v>
      </c>
      <c r="G175" s="62">
        <v>4</v>
      </c>
      <c r="H175" s="62">
        <v>4</v>
      </c>
      <c r="I175" s="62">
        <v>4</v>
      </c>
      <c r="J175" s="62">
        <v>4</v>
      </c>
      <c r="K175" s="62">
        <v>26</v>
      </c>
      <c r="L175" s="67"/>
      <c r="M175" s="67"/>
      <c r="N175" s="17"/>
      <c r="O175" s="17"/>
      <c r="P175" s="17"/>
      <c r="Q175" s="17"/>
      <c r="R175" s="17"/>
      <c r="S175" s="17"/>
      <c r="T175" s="17"/>
      <c r="U175" s="70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67"/>
      <c r="AI175" s="17"/>
      <c r="AK175" s="62">
        <v>20</v>
      </c>
    </row>
    <row r="176" spans="1:37" ht="15">
      <c r="A176" s="62">
        <v>31622</v>
      </c>
      <c r="B176" s="62">
        <v>0</v>
      </c>
      <c r="C176" s="62">
        <v>23</v>
      </c>
      <c r="D176" s="62">
        <v>4</v>
      </c>
      <c r="E176" s="62">
        <v>1</v>
      </c>
      <c r="F176" s="62">
        <v>4</v>
      </c>
      <c r="G176" s="62">
        <v>4</v>
      </c>
      <c r="H176" s="62">
        <v>3</v>
      </c>
      <c r="I176" s="62">
        <v>4</v>
      </c>
      <c r="J176" s="62">
        <v>4</v>
      </c>
      <c r="K176" s="62">
        <v>24</v>
      </c>
      <c r="L176" s="67"/>
      <c r="M176" s="67"/>
      <c r="N176" s="17"/>
      <c r="O176" s="17"/>
      <c r="P176" s="17"/>
      <c r="Q176" s="17"/>
      <c r="R176" s="17"/>
      <c r="S176" s="17"/>
      <c r="T176" s="17"/>
      <c r="U176" s="70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67"/>
      <c r="AI176" s="17"/>
      <c r="AK176" s="62">
        <v>24</v>
      </c>
    </row>
    <row r="177" spans="1:37" ht="15">
      <c r="A177" s="62">
        <v>30361</v>
      </c>
      <c r="B177" s="62">
        <v>0</v>
      </c>
      <c r="C177" s="62">
        <v>23</v>
      </c>
      <c r="D177" s="62">
        <v>4</v>
      </c>
      <c r="E177" s="62">
        <v>2</v>
      </c>
      <c r="F177" s="62">
        <v>4</v>
      </c>
      <c r="G177" s="62">
        <v>4</v>
      </c>
      <c r="H177" s="62">
        <v>4</v>
      </c>
      <c r="I177" s="62">
        <v>3</v>
      </c>
      <c r="J177" s="62">
        <v>4</v>
      </c>
      <c r="K177" s="62">
        <v>25</v>
      </c>
      <c r="L177" s="67"/>
      <c r="M177" s="67"/>
      <c r="N177" s="17"/>
      <c r="O177" s="17"/>
      <c r="P177" s="17"/>
      <c r="Q177" s="17"/>
      <c r="R177" s="17"/>
      <c r="S177" s="17"/>
      <c r="T177" s="17"/>
      <c r="U177" s="70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67"/>
      <c r="AI177" s="17"/>
      <c r="AK177" s="62">
        <v>21</v>
      </c>
    </row>
    <row r="178" spans="1:37" ht="15">
      <c r="A178" s="62">
        <v>31249</v>
      </c>
      <c r="B178" s="62">
        <v>0</v>
      </c>
      <c r="C178" s="62">
        <v>23</v>
      </c>
      <c r="D178" s="62">
        <v>3</v>
      </c>
      <c r="E178" s="62">
        <v>2</v>
      </c>
      <c r="F178" s="62">
        <v>4</v>
      </c>
      <c r="G178" s="62">
        <v>4</v>
      </c>
      <c r="H178" s="62">
        <v>4</v>
      </c>
      <c r="I178" s="62">
        <v>3</v>
      </c>
      <c r="J178" s="62">
        <v>4</v>
      </c>
      <c r="K178" s="62">
        <v>24</v>
      </c>
      <c r="L178" s="67"/>
      <c r="M178" s="67"/>
      <c r="N178" s="17"/>
      <c r="O178" s="17"/>
      <c r="P178" s="17"/>
      <c r="Q178" s="17"/>
      <c r="R178" s="17"/>
      <c r="S178" s="17"/>
      <c r="T178" s="17"/>
      <c r="U178" s="70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67"/>
      <c r="AI178" s="17"/>
      <c r="AK178" s="62">
        <v>23</v>
      </c>
    </row>
    <row r="179" spans="1:37" ht="15">
      <c r="A179" s="62">
        <v>30184</v>
      </c>
      <c r="B179" s="62">
        <v>1</v>
      </c>
      <c r="C179" s="62">
        <v>23</v>
      </c>
      <c r="D179" s="62">
        <v>2</v>
      </c>
      <c r="E179" s="62">
        <v>3</v>
      </c>
      <c r="F179" s="62">
        <v>4</v>
      </c>
      <c r="G179" s="62">
        <v>2</v>
      </c>
      <c r="H179" s="62">
        <v>2</v>
      </c>
      <c r="I179" s="62">
        <v>2</v>
      </c>
      <c r="J179" s="62">
        <v>2</v>
      </c>
      <c r="K179" s="62">
        <v>17</v>
      </c>
      <c r="L179" s="67"/>
      <c r="M179" s="67"/>
      <c r="N179" s="17"/>
      <c r="O179" s="17"/>
      <c r="P179" s="17"/>
      <c r="Q179" s="17"/>
      <c r="R179" s="17"/>
      <c r="S179" s="17"/>
      <c r="T179" s="17"/>
      <c r="U179" s="70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67"/>
      <c r="AI179" s="17"/>
      <c r="AK179" s="62">
        <v>22</v>
      </c>
    </row>
    <row r="180" spans="1:37" ht="15">
      <c r="A180" s="62">
        <v>32009</v>
      </c>
      <c r="B180" s="62">
        <v>0</v>
      </c>
      <c r="C180" s="62">
        <v>23</v>
      </c>
      <c r="D180" s="62">
        <v>2</v>
      </c>
      <c r="E180" s="62">
        <v>3</v>
      </c>
      <c r="F180" s="62">
        <v>4</v>
      </c>
      <c r="G180" s="62">
        <v>3</v>
      </c>
      <c r="H180" s="62">
        <v>3</v>
      </c>
      <c r="I180" s="62">
        <v>1</v>
      </c>
      <c r="J180" s="62">
        <v>3</v>
      </c>
      <c r="K180" s="62">
        <v>19</v>
      </c>
      <c r="L180" s="67"/>
      <c r="M180" s="67"/>
      <c r="N180" s="17"/>
      <c r="O180" s="17"/>
      <c r="P180" s="17"/>
      <c r="Q180" s="17"/>
      <c r="R180" s="17"/>
      <c r="S180" s="17"/>
      <c r="T180" s="17"/>
      <c r="U180" s="70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67"/>
      <c r="AI180" s="17"/>
      <c r="AK180" s="62">
        <v>16</v>
      </c>
    </row>
    <row r="181" spans="1:37" ht="15">
      <c r="A181" s="62">
        <v>34245</v>
      </c>
      <c r="B181" s="62">
        <v>1</v>
      </c>
      <c r="C181" s="62">
        <v>23</v>
      </c>
      <c r="D181" s="62">
        <v>2</v>
      </c>
      <c r="E181" s="62">
        <v>1</v>
      </c>
      <c r="F181" s="62">
        <v>3</v>
      </c>
      <c r="G181" s="62">
        <v>1</v>
      </c>
      <c r="H181" s="62">
        <v>3</v>
      </c>
      <c r="I181" s="62">
        <v>3</v>
      </c>
      <c r="J181" s="62">
        <v>3</v>
      </c>
      <c r="K181" s="62">
        <v>16</v>
      </c>
      <c r="L181" s="67"/>
      <c r="M181" s="67"/>
      <c r="N181" s="17"/>
      <c r="O181" s="17"/>
      <c r="P181" s="17"/>
      <c r="Q181" s="17"/>
      <c r="R181" s="17"/>
      <c r="S181" s="17"/>
      <c r="T181" s="17"/>
      <c r="U181" s="70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67"/>
      <c r="AI181" s="17"/>
      <c r="AK181" s="62">
        <v>24</v>
      </c>
    </row>
    <row r="182" spans="1:37" ht="15">
      <c r="A182" s="62">
        <v>30708</v>
      </c>
      <c r="B182" s="62">
        <v>0</v>
      </c>
      <c r="C182" s="62">
        <v>23</v>
      </c>
      <c r="D182" s="62">
        <v>3</v>
      </c>
      <c r="E182" s="62">
        <v>2</v>
      </c>
      <c r="F182" s="62">
        <v>2</v>
      </c>
      <c r="G182" s="62">
        <v>2</v>
      </c>
      <c r="H182" s="62">
        <v>2</v>
      </c>
      <c r="I182" s="62">
        <v>2</v>
      </c>
      <c r="J182" s="62">
        <v>1</v>
      </c>
      <c r="K182" s="62">
        <v>14</v>
      </c>
      <c r="L182" s="67"/>
      <c r="M182" s="67"/>
      <c r="N182" s="17"/>
      <c r="O182" s="17"/>
      <c r="P182" s="17"/>
      <c r="Q182" s="17"/>
      <c r="R182" s="17"/>
      <c r="S182" s="17"/>
      <c r="T182" s="17"/>
      <c r="U182" s="70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67"/>
      <c r="AI182" s="17"/>
      <c r="AK182" s="62">
        <v>14</v>
      </c>
    </row>
    <row r="183" spans="1:37" ht="15">
      <c r="A183" s="62">
        <v>32112</v>
      </c>
      <c r="B183" s="62">
        <v>0</v>
      </c>
      <c r="C183" s="62">
        <v>23</v>
      </c>
      <c r="D183" s="62">
        <v>3</v>
      </c>
      <c r="E183" s="62">
        <v>4</v>
      </c>
      <c r="F183" s="62">
        <v>4</v>
      </c>
      <c r="G183" s="62">
        <v>4</v>
      </c>
      <c r="H183" s="62">
        <v>4</v>
      </c>
      <c r="I183" s="62">
        <v>4</v>
      </c>
      <c r="J183" s="62">
        <v>4</v>
      </c>
      <c r="K183" s="62">
        <v>27</v>
      </c>
      <c r="L183" s="67"/>
      <c r="M183" s="67"/>
      <c r="N183" s="17"/>
      <c r="O183" s="17"/>
      <c r="P183" s="17"/>
      <c r="Q183" s="17"/>
      <c r="R183" s="17"/>
      <c r="S183" s="17"/>
      <c r="T183" s="17"/>
      <c r="U183" s="70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67"/>
      <c r="AI183" s="17"/>
      <c r="AK183" s="62">
        <v>22</v>
      </c>
    </row>
    <row r="184" spans="1:37" ht="15">
      <c r="A184" s="62">
        <v>32761</v>
      </c>
      <c r="B184" s="62">
        <v>0</v>
      </c>
      <c r="C184" s="62">
        <v>23</v>
      </c>
      <c r="D184" s="62">
        <v>3</v>
      </c>
      <c r="E184" s="62">
        <v>4</v>
      </c>
      <c r="F184" s="62">
        <v>4</v>
      </c>
      <c r="G184" s="62">
        <v>3</v>
      </c>
      <c r="H184" s="62">
        <v>3</v>
      </c>
      <c r="I184" s="62">
        <v>4</v>
      </c>
      <c r="J184" s="62">
        <v>4</v>
      </c>
      <c r="K184" s="62">
        <v>25</v>
      </c>
      <c r="L184" s="67"/>
      <c r="M184" s="67"/>
      <c r="N184" s="17"/>
      <c r="O184" s="17"/>
      <c r="P184" s="17"/>
      <c r="Q184" s="17"/>
      <c r="R184" s="17"/>
      <c r="S184" s="17"/>
      <c r="T184" s="17"/>
      <c r="U184" s="70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67"/>
      <c r="AI184" s="17"/>
      <c r="AK184" s="62">
        <v>19</v>
      </c>
    </row>
    <row r="185" spans="1:37" ht="15">
      <c r="A185" s="62">
        <v>30685</v>
      </c>
      <c r="B185" s="62">
        <v>1</v>
      </c>
      <c r="C185" s="62">
        <v>23</v>
      </c>
      <c r="D185" s="62">
        <v>2</v>
      </c>
      <c r="E185" s="62">
        <v>2</v>
      </c>
      <c r="F185" s="62">
        <v>2</v>
      </c>
      <c r="G185" s="62">
        <v>3</v>
      </c>
      <c r="H185" s="62">
        <v>4</v>
      </c>
      <c r="I185" s="62">
        <v>2</v>
      </c>
      <c r="J185" s="62">
        <v>2</v>
      </c>
      <c r="K185" s="62">
        <v>17</v>
      </c>
      <c r="L185" s="67"/>
      <c r="M185" s="67"/>
      <c r="N185" s="17"/>
      <c r="O185" s="17"/>
      <c r="P185" s="17"/>
      <c r="Q185" s="17"/>
      <c r="R185" s="17"/>
      <c r="S185" s="17"/>
      <c r="T185" s="17"/>
      <c r="U185" s="70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67"/>
      <c r="AI185" s="17"/>
      <c r="AK185" s="62">
        <v>20</v>
      </c>
    </row>
    <row r="186" spans="1:37" ht="15">
      <c r="A186" s="62">
        <v>32904</v>
      </c>
      <c r="B186" s="62">
        <v>0</v>
      </c>
      <c r="C186" s="62">
        <v>23</v>
      </c>
      <c r="D186" s="62">
        <v>4</v>
      </c>
      <c r="E186" s="62">
        <v>3</v>
      </c>
      <c r="F186" s="62">
        <v>4</v>
      </c>
      <c r="G186" s="62">
        <v>4</v>
      </c>
      <c r="H186" s="62">
        <v>4</v>
      </c>
      <c r="I186" s="62">
        <v>3</v>
      </c>
      <c r="J186" s="62">
        <v>4</v>
      </c>
      <c r="K186" s="62">
        <v>26</v>
      </c>
      <c r="L186" s="67"/>
      <c r="M186" s="67"/>
      <c r="N186" s="17"/>
      <c r="O186" s="17"/>
      <c r="P186" s="17"/>
      <c r="Q186" s="17"/>
      <c r="R186" s="17"/>
      <c r="S186" s="17"/>
      <c r="T186" s="17"/>
      <c r="U186" s="70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67"/>
      <c r="AI186" s="17"/>
      <c r="AK186" s="62">
        <v>21</v>
      </c>
    </row>
    <row r="187" spans="1:37" ht="15">
      <c r="A187" s="62">
        <v>30047</v>
      </c>
      <c r="B187" s="62">
        <v>0</v>
      </c>
      <c r="C187" s="62">
        <v>23</v>
      </c>
      <c r="D187" s="62">
        <v>1</v>
      </c>
      <c r="E187" s="62">
        <v>2</v>
      </c>
      <c r="F187" s="62">
        <v>3</v>
      </c>
      <c r="G187" s="62">
        <v>1</v>
      </c>
      <c r="H187" s="62">
        <v>2</v>
      </c>
      <c r="I187" s="62">
        <v>1</v>
      </c>
      <c r="J187" s="62">
        <v>3</v>
      </c>
      <c r="K187" s="62">
        <v>13</v>
      </c>
      <c r="L187" s="67"/>
      <c r="M187" s="67"/>
      <c r="N187" s="17"/>
      <c r="O187" s="17"/>
      <c r="P187" s="17"/>
      <c r="Q187" s="17"/>
      <c r="R187" s="17"/>
      <c r="S187" s="17"/>
      <c r="T187" s="17"/>
      <c r="U187" s="70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67"/>
      <c r="AI187" s="17"/>
      <c r="AK187" s="62">
        <v>21</v>
      </c>
    </row>
    <row r="188" spans="1:37" ht="15">
      <c r="A188" s="62">
        <v>30891</v>
      </c>
      <c r="B188" s="62">
        <v>0</v>
      </c>
      <c r="C188" s="62">
        <v>23</v>
      </c>
      <c r="D188" s="62">
        <v>4</v>
      </c>
      <c r="E188" s="62">
        <v>3</v>
      </c>
      <c r="F188" s="62">
        <v>4</v>
      </c>
      <c r="G188" s="62">
        <v>4</v>
      </c>
      <c r="H188" s="62">
        <v>4</v>
      </c>
      <c r="I188" s="62">
        <v>3</v>
      </c>
      <c r="J188" s="62">
        <v>3</v>
      </c>
      <c r="K188" s="62">
        <v>25</v>
      </c>
      <c r="L188" s="67"/>
      <c r="M188" s="67"/>
      <c r="N188" s="17"/>
      <c r="O188" s="17"/>
      <c r="P188" s="17"/>
      <c r="Q188" s="17"/>
      <c r="R188" s="17"/>
      <c r="S188" s="17"/>
      <c r="T188" s="17"/>
      <c r="U188" s="70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67"/>
      <c r="AI188" s="17"/>
      <c r="AK188" s="62">
        <v>21</v>
      </c>
    </row>
    <row r="189" spans="1:37" ht="15">
      <c r="A189" s="62">
        <v>30311</v>
      </c>
      <c r="B189" s="62">
        <v>0</v>
      </c>
      <c r="C189" s="62">
        <v>23</v>
      </c>
      <c r="D189" s="62">
        <v>4</v>
      </c>
      <c r="E189" s="62">
        <v>4</v>
      </c>
      <c r="F189" s="62">
        <v>4</v>
      </c>
      <c r="G189" s="62">
        <v>4</v>
      </c>
      <c r="H189" s="62">
        <v>4</v>
      </c>
      <c r="I189" s="62">
        <v>3</v>
      </c>
      <c r="J189" s="62">
        <v>3</v>
      </c>
      <c r="K189" s="62">
        <v>26</v>
      </c>
      <c r="L189" s="67"/>
      <c r="M189" s="67"/>
      <c r="N189" s="17"/>
      <c r="O189" s="17"/>
      <c r="P189" s="17"/>
      <c r="Q189" s="17"/>
      <c r="R189" s="17"/>
      <c r="S189" s="17"/>
      <c r="T189" s="17"/>
      <c r="U189" s="70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67"/>
      <c r="AI189" s="17"/>
      <c r="AK189" s="62">
        <v>18</v>
      </c>
    </row>
    <row r="190" spans="1:37" ht="15">
      <c r="A190" s="62">
        <v>31317</v>
      </c>
      <c r="B190" s="62">
        <v>1</v>
      </c>
      <c r="C190" s="62">
        <v>23</v>
      </c>
      <c r="D190" s="62">
        <v>4</v>
      </c>
      <c r="E190" s="62">
        <v>3</v>
      </c>
      <c r="F190" s="62">
        <v>3</v>
      </c>
      <c r="G190" s="62">
        <v>4</v>
      </c>
      <c r="H190" s="62">
        <v>3</v>
      </c>
      <c r="I190" s="62">
        <v>4</v>
      </c>
      <c r="J190" s="62">
        <v>3</v>
      </c>
      <c r="K190" s="62">
        <v>24</v>
      </c>
      <c r="L190" s="67"/>
      <c r="M190" s="67"/>
      <c r="N190" s="17"/>
      <c r="O190" s="17"/>
      <c r="P190" s="17"/>
      <c r="Q190" s="17"/>
      <c r="R190" s="17"/>
      <c r="S190" s="17"/>
      <c r="T190" s="17"/>
      <c r="U190" s="70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67"/>
      <c r="AI190" s="17"/>
      <c r="AK190" s="62">
        <v>24</v>
      </c>
    </row>
    <row r="191" spans="1:37" ht="15">
      <c r="A191" s="62">
        <v>31429</v>
      </c>
      <c r="B191" s="62">
        <v>0</v>
      </c>
      <c r="C191" s="62">
        <v>23</v>
      </c>
      <c r="D191" s="62">
        <v>4</v>
      </c>
      <c r="E191" s="62">
        <v>3</v>
      </c>
      <c r="F191" s="62">
        <v>4</v>
      </c>
      <c r="G191" s="62">
        <v>4</v>
      </c>
      <c r="H191" s="62">
        <v>4</v>
      </c>
      <c r="I191" s="62">
        <v>3</v>
      </c>
      <c r="J191" s="62">
        <v>4</v>
      </c>
      <c r="K191" s="62">
        <v>26</v>
      </c>
      <c r="L191" s="67"/>
      <c r="M191" s="67"/>
      <c r="N191" s="17"/>
      <c r="O191" s="17"/>
      <c r="P191" s="17"/>
      <c r="Q191" s="17"/>
      <c r="R191" s="17"/>
      <c r="S191" s="17"/>
      <c r="T191" s="17"/>
      <c r="U191" s="70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67"/>
      <c r="AI191" s="17"/>
      <c r="AK191" s="62">
        <v>19</v>
      </c>
    </row>
    <row r="192" spans="1:37" ht="15">
      <c r="A192" s="62">
        <v>30363</v>
      </c>
      <c r="B192" s="62">
        <v>0</v>
      </c>
      <c r="C192" s="62">
        <v>23</v>
      </c>
      <c r="D192" s="62">
        <v>4</v>
      </c>
      <c r="E192" s="62">
        <v>3</v>
      </c>
      <c r="F192" s="62">
        <v>4</v>
      </c>
      <c r="G192" s="62">
        <v>4</v>
      </c>
      <c r="H192" s="62">
        <v>4</v>
      </c>
      <c r="I192" s="62">
        <v>4</v>
      </c>
      <c r="J192" s="62">
        <v>3</v>
      </c>
      <c r="K192" s="62">
        <v>26</v>
      </c>
      <c r="L192" s="67"/>
      <c r="M192" s="67"/>
      <c r="N192" s="17"/>
      <c r="O192" s="17"/>
      <c r="P192" s="17"/>
      <c r="Q192" s="17"/>
      <c r="R192" s="17"/>
      <c r="S192" s="17"/>
      <c r="T192" s="17"/>
      <c r="U192" s="70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67"/>
      <c r="AI192" s="17"/>
      <c r="AK192" s="62">
        <v>15</v>
      </c>
    </row>
    <row r="193" spans="1:37" ht="15">
      <c r="A193" s="62">
        <v>30688</v>
      </c>
      <c r="B193" s="62">
        <v>1</v>
      </c>
      <c r="C193" s="62">
        <v>23</v>
      </c>
      <c r="D193" s="62">
        <v>2</v>
      </c>
      <c r="E193" s="62">
        <v>2</v>
      </c>
      <c r="F193" s="62">
        <v>1</v>
      </c>
      <c r="G193" s="62">
        <v>1</v>
      </c>
      <c r="H193" s="62">
        <v>1</v>
      </c>
      <c r="I193" s="62">
        <v>3</v>
      </c>
      <c r="J193" s="62">
        <v>2</v>
      </c>
      <c r="K193" s="62">
        <v>12</v>
      </c>
      <c r="L193" s="67"/>
      <c r="M193" s="67"/>
      <c r="N193" s="17"/>
      <c r="O193" s="17"/>
      <c r="P193" s="17"/>
      <c r="Q193" s="17"/>
      <c r="R193" s="17"/>
      <c r="S193" s="17"/>
      <c r="T193" s="17"/>
      <c r="U193" s="70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67"/>
      <c r="AI193" s="17"/>
      <c r="AK193" s="62">
        <v>18</v>
      </c>
    </row>
    <row r="194" spans="1:37" ht="15">
      <c r="A194" s="62">
        <v>31136</v>
      </c>
      <c r="B194" s="62">
        <v>0</v>
      </c>
      <c r="C194" s="62">
        <v>23</v>
      </c>
      <c r="D194" s="62">
        <v>4</v>
      </c>
      <c r="E194" s="62">
        <v>4</v>
      </c>
      <c r="F194" s="62">
        <v>4</v>
      </c>
      <c r="G194" s="62">
        <v>4</v>
      </c>
      <c r="H194" s="62">
        <v>4</v>
      </c>
      <c r="I194" s="62">
        <v>3</v>
      </c>
      <c r="J194" s="62">
        <v>4</v>
      </c>
      <c r="K194" s="62">
        <v>27</v>
      </c>
      <c r="L194" s="67"/>
      <c r="M194" s="67"/>
      <c r="N194" s="17"/>
      <c r="O194" s="17"/>
      <c r="P194" s="17"/>
      <c r="Q194" s="17"/>
      <c r="R194" s="17"/>
      <c r="S194" s="17"/>
      <c r="T194" s="17"/>
      <c r="U194" s="70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67"/>
      <c r="AI194" s="17"/>
      <c r="AK194" s="62">
        <v>23</v>
      </c>
    </row>
    <row r="195" spans="1:37" ht="15">
      <c r="A195" s="62">
        <v>31619</v>
      </c>
      <c r="B195" s="62">
        <v>0</v>
      </c>
      <c r="C195" s="62">
        <v>23</v>
      </c>
      <c r="D195" s="62">
        <v>1</v>
      </c>
      <c r="E195" s="62">
        <v>2</v>
      </c>
      <c r="F195" s="62">
        <v>2</v>
      </c>
      <c r="G195" s="62">
        <v>1</v>
      </c>
      <c r="H195" s="62">
        <v>1</v>
      </c>
      <c r="I195" s="62">
        <v>2</v>
      </c>
      <c r="J195" s="62">
        <v>2</v>
      </c>
      <c r="K195" s="62">
        <v>11</v>
      </c>
      <c r="L195" s="67"/>
      <c r="M195" s="67"/>
      <c r="N195" s="17"/>
      <c r="O195" s="17"/>
      <c r="P195" s="17"/>
      <c r="Q195" s="17"/>
      <c r="R195" s="17"/>
      <c r="S195" s="17"/>
      <c r="T195" s="17"/>
      <c r="U195" s="70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67"/>
      <c r="AI195" s="17"/>
      <c r="AK195" s="62">
        <v>22</v>
      </c>
    </row>
    <row r="196" spans="1:37" ht="15">
      <c r="A196" s="62">
        <v>31722</v>
      </c>
      <c r="B196" s="62">
        <v>0</v>
      </c>
      <c r="C196" s="62">
        <v>23</v>
      </c>
      <c r="D196" s="62">
        <v>2</v>
      </c>
      <c r="E196" s="62">
        <v>2</v>
      </c>
      <c r="F196" s="62">
        <v>2</v>
      </c>
      <c r="G196" s="62">
        <v>1</v>
      </c>
      <c r="H196" s="62">
        <v>2</v>
      </c>
      <c r="I196" s="62">
        <v>2</v>
      </c>
      <c r="J196" s="62">
        <v>2</v>
      </c>
      <c r="K196" s="62">
        <v>13</v>
      </c>
      <c r="L196" s="67"/>
      <c r="M196" s="67"/>
      <c r="N196" s="17"/>
      <c r="O196" s="17"/>
      <c r="P196" s="17"/>
      <c r="Q196" s="17"/>
      <c r="R196" s="17"/>
      <c r="S196" s="17"/>
      <c r="T196" s="17"/>
      <c r="U196" s="70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67"/>
      <c r="AI196" s="17"/>
      <c r="AK196" s="62">
        <v>15</v>
      </c>
    </row>
    <row r="197" spans="1:37" ht="15">
      <c r="A197" s="62">
        <v>32877</v>
      </c>
      <c r="B197" s="62">
        <v>1</v>
      </c>
      <c r="C197" s="62">
        <v>23</v>
      </c>
      <c r="D197" s="62">
        <v>1</v>
      </c>
      <c r="E197" s="62">
        <v>1</v>
      </c>
      <c r="F197" s="62">
        <v>2</v>
      </c>
      <c r="G197" s="62">
        <v>1</v>
      </c>
      <c r="H197" s="62">
        <v>1</v>
      </c>
      <c r="I197" s="62">
        <v>3</v>
      </c>
      <c r="J197" s="62">
        <v>2</v>
      </c>
      <c r="K197" s="62">
        <v>11</v>
      </c>
      <c r="L197" s="67"/>
      <c r="M197" s="67"/>
      <c r="N197" s="17"/>
      <c r="O197" s="17"/>
      <c r="P197" s="17"/>
      <c r="Q197" s="17"/>
      <c r="R197" s="17"/>
      <c r="S197" s="17"/>
      <c r="T197" s="17"/>
      <c r="U197" s="70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67"/>
      <c r="AI197" s="17"/>
      <c r="AK197" s="62">
        <v>25</v>
      </c>
    </row>
    <row r="198" spans="1:37" ht="15">
      <c r="A198" s="62">
        <v>33078</v>
      </c>
      <c r="B198" s="62">
        <v>0</v>
      </c>
      <c r="C198" s="62">
        <v>23</v>
      </c>
      <c r="D198" s="62">
        <v>2</v>
      </c>
      <c r="E198" s="62">
        <v>1</v>
      </c>
      <c r="F198" s="62">
        <v>1</v>
      </c>
      <c r="G198" s="62">
        <v>1</v>
      </c>
      <c r="H198" s="62">
        <v>2</v>
      </c>
      <c r="I198" s="62">
        <v>1</v>
      </c>
      <c r="J198" s="62">
        <v>2</v>
      </c>
      <c r="K198" s="62">
        <v>10</v>
      </c>
      <c r="L198" s="67"/>
      <c r="M198" s="67"/>
      <c r="N198" s="17"/>
      <c r="O198" s="17"/>
      <c r="P198" s="17"/>
      <c r="Q198" s="17"/>
      <c r="R198" s="17"/>
      <c r="S198" s="17"/>
      <c r="T198" s="17"/>
      <c r="U198" s="70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67"/>
      <c r="AI198" s="17"/>
      <c r="AK198" s="62">
        <v>22</v>
      </c>
    </row>
    <row r="199" spans="1:37" ht="15">
      <c r="A199" s="62">
        <v>33236</v>
      </c>
      <c r="B199" s="62">
        <v>0</v>
      </c>
      <c r="C199" s="62">
        <v>23</v>
      </c>
      <c r="D199" s="62">
        <v>2</v>
      </c>
      <c r="E199" s="62">
        <v>1</v>
      </c>
      <c r="F199" s="62">
        <v>2</v>
      </c>
      <c r="G199" s="62">
        <v>2</v>
      </c>
      <c r="H199" s="62">
        <v>3</v>
      </c>
      <c r="I199" s="62">
        <v>1</v>
      </c>
      <c r="J199" s="62">
        <v>1</v>
      </c>
      <c r="K199" s="62">
        <v>12</v>
      </c>
      <c r="L199" s="67"/>
      <c r="M199" s="67"/>
      <c r="N199" s="17"/>
      <c r="O199" s="17"/>
      <c r="P199" s="17"/>
      <c r="Q199" s="17"/>
      <c r="R199" s="17"/>
      <c r="S199" s="17"/>
      <c r="T199" s="17"/>
      <c r="U199" s="70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67"/>
      <c r="AI199" s="17"/>
      <c r="AK199" s="62">
        <v>25</v>
      </c>
    </row>
    <row r="200" spans="1:37" ht="15">
      <c r="A200" s="62">
        <v>34195</v>
      </c>
      <c r="B200" s="62">
        <v>1</v>
      </c>
      <c r="C200" s="62">
        <v>23</v>
      </c>
      <c r="D200" s="62">
        <v>2</v>
      </c>
      <c r="E200" s="62">
        <v>2</v>
      </c>
      <c r="F200" s="62">
        <v>2</v>
      </c>
      <c r="G200" s="62">
        <v>3</v>
      </c>
      <c r="H200" s="62">
        <v>2</v>
      </c>
      <c r="I200" s="62">
        <v>2</v>
      </c>
      <c r="J200" s="62">
        <v>1</v>
      </c>
      <c r="K200" s="62">
        <v>14</v>
      </c>
      <c r="L200" s="67"/>
      <c r="M200" s="67"/>
      <c r="N200" s="17"/>
      <c r="O200" s="17"/>
      <c r="P200" s="17"/>
      <c r="Q200" s="17"/>
      <c r="R200" s="17"/>
      <c r="S200" s="17"/>
      <c r="T200" s="17"/>
      <c r="U200" s="70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67"/>
      <c r="AI200" s="17"/>
      <c r="AK200" s="62">
        <v>18</v>
      </c>
    </row>
    <row r="201" spans="1:37" ht="15">
      <c r="A201" s="62">
        <v>34890</v>
      </c>
      <c r="B201" s="62">
        <v>0</v>
      </c>
      <c r="C201" s="62">
        <v>23</v>
      </c>
      <c r="D201" s="62">
        <v>2</v>
      </c>
      <c r="E201" s="62">
        <v>1</v>
      </c>
      <c r="F201" s="62">
        <v>1</v>
      </c>
      <c r="G201" s="62">
        <v>1</v>
      </c>
      <c r="H201" s="62">
        <v>2</v>
      </c>
      <c r="I201" s="62">
        <v>1</v>
      </c>
      <c r="J201" s="62">
        <v>2</v>
      </c>
      <c r="K201" s="62">
        <v>10</v>
      </c>
      <c r="L201" s="67"/>
      <c r="M201" s="67"/>
      <c r="N201" s="17"/>
      <c r="O201" s="17"/>
      <c r="P201" s="17"/>
      <c r="Q201" s="17"/>
      <c r="R201" s="17"/>
      <c r="S201" s="17"/>
      <c r="T201" s="17"/>
      <c r="U201" s="70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67"/>
      <c r="AI201" s="17"/>
      <c r="AK201" s="62">
        <v>24</v>
      </c>
    </row>
    <row r="202" spans="1:37" ht="15">
      <c r="A202" s="62">
        <v>34930</v>
      </c>
      <c r="B202" s="62">
        <v>1</v>
      </c>
      <c r="C202" s="62">
        <v>23</v>
      </c>
      <c r="D202" s="62">
        <v>1</v>
      </c>
      <c r="E202" s="62">
        <v>1</v>
      </c>
      <c r="F202" s="62">
        <v>1</v>
      </c>
      <c r="G202" s="62">
        <v>1</v>
      </c>
      <c r="H202" s="62">
        <v>1</v>
      </c>
      <c r="I202" s="62">
        <v>1</v>
      </c>
      <c r="J202" s="62">
        <v>1</v>
      </c>
      <c r="K202" s="62">
        <v>7</v>
      </c>
      <c r="L202" s="67"/>
      <c r="M202" s="67"/>
      <c r="N202" s="17"/>
      <c r="O202" s="17"/>
      <c r="P202" s="17"/>
      <c r="Q202" s="17"/>
      <c r="R202" s="17"/>
      <c r="S202" s="17"/>
      <c r="T202" s="17"/>
      <c r="U202" s="70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67"/>
      <c r="AI202" s="17"/>
      <c r="AK202" s="62">
        <v>27</v>
      </c>
    </row>
    <row r="203" spans="1:37" ht="15">
      <c r="A203" s="62">
        <v>30373</v>
      </c>
      <c r="B203" s="62">
        <v>0</v>
      </c>
      <c r="C203" s="62">
        <v>22</v>
      </c>
      <c r="D203" s="62">
        <v>4</v>
      </c>
      <c r="E203" s="62">
        <v>4</v>
      </c>
      <c r="F203" s="62">
        <v>3</v>
      </c>
      <c r="G203" s="62">
        <v>4</v>
      </c>
      <c r="H203" s="62">
        <v>3</v>
      </c>
      <c r="I203" s="62">
        <v>1</v>
      </c>
      <c r="J203" s="62">
        <v>3</v>
      </c>
      <c r="K203" s="62">
        <v>22</v>
      </c>
      <c r="L203" s="67"/>
      <c r="M203" s="67"/>
      <c r="N203" s="17"/>
      <c r="O203" s="17"/>
      <c r="P203" s="17"/>
      <c r="Q203" s="17"/>
      <c r="R203" s="17"/>
      <c r="S203" s="17"/>
      <c r="T203" s="17"/>
      <c r="U203" s="70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67"/>
      <c r="AI203" s="17"/>
      <c r="AK203" s="62">
        <v>22</v>
      </c>
    </row>
    <row r="204" spans="1:37" ht="15">
      <c r="A204" s="62">
        <v>34581</v>
      </c>
      <c r="B204" s="62">
        <v>0</v>
      </c>
      <c r="C204" s="62">
        <v>22</v>
      </c>
      <c r="D204" s="62">
        <v>1</v>
      </c>
      <c r="E204" s="62">
        <v>1</v>
      </c>
      <c r="F204" s="62">
        <v>4</v>
      </c>
      <c r="G204" s="62">
        <v>2</v>
      </c>
      <c r="H204" s="62">
        <v>3</v>
      </c>
      <c r="I204" s="62">
        <v>4</v>
      </c>
      <c r="J204" s="62">
        <v>2</v>
      </c>
      <c r="K204" s="62">
        <v>17</v>
      </c>
      <c r="L204" s="67"/>
      <c r="M204" s="67"/>
      <c r="N204" s="17"/>
      <c r="O204" s="17"/>
      <c r="P204" s="17"/>
      <c r="Q204" s="17"/>
      <c r="R204" s="17"/>
      <c r="S204" s="17"/>
      <c r="T204" s="17"/>
      <c r="U204" s="70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67"/>
      <c r="AI204" s="17"/>
      <c r="AK204" s="62">
        <v>26</v>
      </c>
    </row>
    <row r="205" spans="1:37" ht="15">
      <c r="A205" s="62">
        <v>31181</v>
      </c>
      <c r="B205" s="62">
        <v>0</v>
      </c>
      <c r="C205" s="62">
        <v>22</v>
      </c>
      <c r="D205" s="62">
        <v>2</v>
      </c>
      <c r="E205" s="62">
        <v>2</v>
      </c>
      <c r="F205" s="62">
        <v>3</v>
      </c>
      <c r="G205" s="62">
        <v>1</v>
      </c>
      <c r="H205" s="62">
        <v>3</v>
      </c>
      <c r="I205" s="62">
        <v>1</v>
      </c>
      <c r="J205" s="62">
        <v>2</v>
      </c>
      <c r="K205" s="62">
        <v>14</v>
      </c>
      <c r="L205" s="67"/>
      <c r="M205" s="67"/>
      <c r="N205" s="17"/>
      <c r="O205" s="17"/>
      <c r="P205" s="17"/>
      <c r="Q205" s="17"/>
      <c r="R205" s="17"/>
      <c r="S205" s="17"/>
      <c r="T205" s="17"/>
      <c r="U205" s="70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67"/>
      <c r="AI205" s="17"/>
      <c r="AK205" s="62">
        <v>23</v>
      </c>
    </row>
    <row r="206" spans="1:37" ht="15">
      <c r="A206" s="62">
        <v>32042</v>
      </c>
      <c r="B206" s="62">
        <v>0</v>
      </c>
      <c r="C206" s="62">
        <v>22</v>
      </c>
      <c r="D206" s="62">
        <v>2</v>
      </c>
      <c r="E206" s="62">
        <v>2</v>
      </c>
      <c r="F206" s="62">
        <v>4</v>
      </c>
      <c r="G206" s="62">
        <v>4</v>
      </c>
      <c r="H206" s="62">
        <v>2</v>
      </c>
      <c r="I206" s="62">
        <v>1</v>
      </c>
      <c r="J206" s="62">
        <v>4</v>
      </c>
      <c r="K206" s="62">
        <v>19</v>
      </c>
      <c r="L206" s="67"/>
      <c r="M206" s="67"/>
      <c r="N206" s="17"/>
      <c r="O206" s="17"/>
      <c r="P206" s="17"/>
      <c r="Q206" s="17"/>
      <c r="R206" s="17"/>
      <c r="S206" s="17"/>
      <c r="T206" s="17"/>
      <c r="U206" s="70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67"/>
      <c r="AI206" s="17"/>
      <c r="AK206" s="62">
        <v>25</v>
      </c>
    </row>
    <row r="207" spans="1:37" ht="15">
      <c r="A207" s="62">
        <v>33064</v>
      </c>
      <c r="B207" s="62">
        <v>1</v>
      </c>
      <c r="C207" s="62">
        <v>22</v>
      </c>
      <c r="D207" s="62">
        <v>2</v>
      </c>
      <c r="E207" s="62">
        <v>3</v>
      </c>
      <c r="F207" s="62">
        <v>2</v>
      </c>
      <c r="G207" s="62">
        <v>3</v>
      </c>
      <c r="H207" s="62">
        <v>4</v>
      </c>
      <c r="I207" s="62">
        <v>4</v>
      </c>
      <c r="J207" s="62">
        <v>1</v>
      </c>
      <c r="K207" s="62">
        <v>19</v>
      </c>
      <c r="L207" s="67"/>
      <c r="M207" s="67"/>
      <c r="N207" s="17"/>
      <c r="O207" s="17"/>
      <c r="P207" s="17"/>
      <c r="Q207" s="17"/>
      <c r="R207" s="17"/>
      <c r="S207" s="17"/>
      <c r="T207" s="17"/>
      <c r="U207" s="70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67"/>
      <c r="AI207" s="17"/>
      <c r="AK207" s="62">
        <v>25</v>
      </c>
    </row>
    <row r="208" spans="1:37" ht="15">
      <c r="A208" s="62">
        <v>32495</v>
      </c>
      <c r="B208" s="62">
        <v>0</v>
      </c>
      <c r="C208" s="62">
        <v>22</v>
      </c>
      <c r="D208" s="62">
        <v>3</v>
      </c>
      <c r="E208" s="62">
        <v>4</v>
      </c>
      <c r="F208" s="62">
        <v>3</v>
      </c>
      <c r="G208" s="62">
        <v>4</v>
      </c>
      <c r="H208" s="62">
        <v>4</v>
      </c>
      <c r="I208" s="62">
        <v>4</v>
      </c>
      <c r="J208" s="62">
        <v>3</v>
      </c>
      <c r="K208" s="62">
        <v>25</v>
      </c>
      <c r="L208" s="67"/>
      <c r="M208" s="67"/>
      <c r="N208" s="17"/>
      <c r="O208" s="17"/>
      <c r="P208" s="17"/>
      <c r="Q208" s="17"/>
      <c r="R208" s="17"/>
      <c r="S208" s="17"/>
      <c r="T208" s="17"/>
      <c r="U208" s="70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67"/>
      <c r="AI208" s="17"/>
      <c r="AK208" s="62">
        <v>26</v>
      </c>
    </row>
    <row r="209" spans="1:37" ht="15">
      <c r="A209" s="62">
        <v>33710</v>
      </c>
      <c r="B209" s="62">
        <v>1</v>
      </c>
      <c r="C209" s="62">
        <v>22</v>
      </c>
      <c r="D209" s="62">
        <v>3</v>
      </c>
      <c r="E209" s="62">
        <v>2</v>
      </c>
      <c r="F209" s="62">
        <v>2</v>
      </c>
      <c r="G209" s="62">
        <v>3</v>
      </c>
      <c r="H209" s="62">
        <v>4</v>
      </c>
      <c r="I209" s="62">
        <v>1</v>
      </c>
      <c r="J209" s="62">
        <v>3</v>
      </c>
      <c r="K209" s="62">
        <v>18</v>
      </c>
      <c r="L209" s="67"/>
      <c r="M209" s="67"/>
      <c r="N209" s="17"/>
      <c r="O209" s="17"/>
      <c r="P209" s="17"/>
      <c r="Q209" s="17"/>
      <c r="R209" s="17"/>
      <c r="S209" s="17"/>
      <c r="T209" s="17"/>
      <c r="U209" s="70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67"/>
      <c r="AI209" s="17"/>
      <c r="AK209" s="62">
        <v>26</v>
      </c>
    </row>
    <row r="210" spans="1:37" ht="15">
      <c r="A210" s="62">
        <v>32090</v>
      </c>
      <c r="B210" s="62">
        <v>0</v>
      </c>
      <c r="C210" s="62">
        <v>22</v>
      </c>
      <c r="D210" s="62">
        <v>3</v>
      </c>
      <c r="E210" s="62">
        <v>2</v>
      </c>
      <c r="F210" s="62">
        <v>4</v>
      </c>
      <c r="G210" s="62">
        <v>3</v>
      </c>
      <c r="H210" s="62">
        <v>4</v>
      </c>
      <c r="I210" s="62">
        <v>4</v>
      </c>
      <c r="J210" s="62">
        <v>4</v>
      </c>
      <c r="K210" s="62">
        <v>24</v>
      </c>
      <c r="L210" s="67"/>
      <c r="M210" s="67"/>
      <c r="N210" s="17"/>
      <c r="O210" s="17"/>
      <c r="P210" s="17"/>
      <c r="Q210" s="17"/>
      <c r="R210" s="17"/>
      <c r="S210" s="17"/>
      <c r="T210" s="17"/>
      <c r="U210" s="70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67"/>
      <c r="AI210" s="17"/>
      <c r="AK210" s="62">
        <v>27</v>
      </c>
    </row>
    <row r="211" spans="1:37" ht="15">
      <c r="A211" s="62">
        <v>34002</v>
      </c>
      <c r="B211" s="62">
        <v>1</v>
      </c>
      <c r="C211" s="62">
        <v>22</v>
      </c>
      <c r="D211" s="62">
        <v>4</v>
      </c>
      <c r="E211" s="62">
        <v>4</v>
      </c>
      <c r="F211" s="62">
        <v>4</v>
      </c>
      <c r="G211" s="62">
        <v>3</v>
      </c>
      <c r="H211" s="62">
        <v>3</v>
      </c>
      <c r="I211" s="62">
        <v>4</v>
      </c>
      <c r="J211" s="62">
        <v>3</v>
      </c>
      <c r="K211" s="62">
        <v>25</v>
      </c>
      <c r="L211" s="67"/>
      <c r="M211" s="67"/>
      <c r="N211" s="17"/>
      <c r="O211" s="17"/>
      <c r="P211" s="17"/>
      <c r="Q211" s="17"/>
      <c r="R211" s="17"/>
      <c r="S211" s="17"/>
      <c r="T211" s="17"/>
      <c r="U211" s="70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67"/>
      <c r="AI211" s="17"/>
      <c r="AK211" s="62">
        <v>26</v>
      </c>
    </row>
    <row r="212" spans="1:37" ht="15">
      <c r="A212" s="62">
        <v>31422</v>
      </c>
      <c r="B212" s="62">
        <v>0</v>
      </c>
      <c r="C212" s="62">
        <v>22</v>
      </c>
      <c r="D212" s="62">
        <v>2</v>
      </c>
      <c r="E212" s="62">
        <v>4</v>
      </c>
      <c r="F212" s="62">
        <v>4</v>
      </c>
      <c r="G212" s="62">
        <v>4</v>
      </c>
      <c r="H212" s="62">
        <v>2</v>
      </c>
      <c r="I212" s="62">
        <v>2</v>
      </c>
      <c r="J212" s="62">
        <v>2</v>
      </c>
      <c r="K212" s="62">
        <v>20</v>
      </c>
      <c r="L212" s="67"/>
      <c r="M212" s="67"/>
      <c r="N212" s="17"/>
      <c r="O212" s="17"/>
      <c r="P212" s="17"/>
      <c r="Q212" s="17"/>
      <c r="R212" s="17"/>
      <c r="S212" s="17"/>
      <c r="T212" s="17"/>
      <c r="U212" s="70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67"/>
      <c r="AI212" s="17"/>
      <c r="AK212" s="62">
        <v>27</v>
      </c>
    </row>
    <row r="213" spans="1:37" ht="15">
      <c r="A213" s="62">
        <v>34352</v>
      </c>
      <c r="B213" s="62">
        <v>1</v>
      </c>
      <c r="C213" s="62">
        <v>22</v>
      </c>
      <c r="D213" s="62">
        <v>4</v>
      </c>
      <c r="E213" s="62">
        <v>2</v>
      </c>
      <c r="F213" s="62">
        <v>2</v>
      </c>
      <c r="G213" s="62">
        <v>1</v>
      </c>
      <c r="H213" s="62">
        <v>3</v>
      </c>
      <c r="I213" s="62">
        <v>2</v>
      </c>
      <c r="J213" s="62">
        <v>1</v>
      </c>
      <c r="K213" s="62">
        <v>15</v>
      </c>
      <c r="L213" s="67"/>
      <c r="M213" s="67"/>
      <c r="N213" s="17"/>
      <c r="O213" s="17"/>
      <c r="P213" s="17"/>
      <c r="Q213" s="17"/>
      <c r="R213" s="17"/>
      <c r="S213" s="17"/>
      <c r="T213" s="17"/>
      <c r="U213" s="70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67"/>
      <c r="AI213" s="17"/>
      <c r="AK213" s="62">
        <v>27</v>
      </c>
    </row>
    <row r="214" spans="1:37" ht="15">
      <c r="A214" s="62">
        <v>31213</v>
      </c>
      <c r="B214" s="62">
        <v>0</v>
      </c>
      <c r="C214" s="62">
        <v>22</v>
      </c>
      <c r="D214" s="62">
        <v>3</v>
      </c>
      <c r="E214" s="62">
        <v>4</v>
      </c>
      <c r="F214" s="62">
        <v>4</v>
      </c>
      <c r="G214" s="62">
        <v>4</v>
      </c>
      <c r="H214" s="62">
        <v>3</v>
      </c>
      <c r="I214" s="62">
        <v>4</v>
      </c>
      <c r="J214" s="62">
        <v>2</v>
      </c>
      <c r="K214" s="62">
        <v>24</v>
      </c>
      <c r="L214" s="67"/>
      <c r="M214" s="67"/>
      <c r="N214" s="17"/>
      <c r="O214" s="17"/>
      <c r="P214" s="17"/>
      <c r="Q214" s="17"/>
      <c r="R214" s="17"/>
      <c r="S214" s="17"/>
      <c r="T214" s="17"/>
      <c r="U214" s="70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67"/>
      <c r="AI214" s="17"/>
      <c r="AK214" s="62">
        <v>27</v>
      </c>
    </row>
    <row r="215" spans="1:37" ht="15">
      <c r="A215" s="62">
        <v>33729</v>
      </c>
      <c r="B215" s="62">
        <v>1</v>
      </c>
      <c r="C215" s="62">
        <v>22</v>
      </c>
      <c r="D215" s="62">
        <v>3</v>
      </c>
      <c r="E215" s="62">
        <v>3</v>
      </c>
      <c r="F215" s="62">
        <v>4</v>
      </c>
      <c r="G215" s="62">
        <v>2</v>
      </c>
      <c r="H215" s="62">
        <v>3</v>
      </c>
      <c r="I215" s="62">
        <v>2</v>
      </c>
      <c r="J215" s="62">
        <v>3</v>
      </c>
      <c r="K215" s="62">
        <v>20</v>
      </c>
      <c r="L215" s="67"/>
      <c r="M215" s="67"/>
      <c r="N215" s="17"/>
      <c r="O215" s="17"/>
      <c r="P215" s="17"/>
      <c r="Q215" s="17"/>
      <c r="R215" s="17"/>
      <c r="S215" s="17"/>
      <c r="T215" s="17"/>
      <c r="U215" s="70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67"/>
      <c r="AI215" s="17"/>
      <c r="AK215" s="62">
        <v>13</v>
      </c>
    </row>
    <row r="216" spans="1:37" ht="15">
      <c r="A216" s="62">
        <v>30438</v>
      </c>
      <c r="B216" s="62">
        <v>0</v>
      </c>
      <c r="C216" s="62">
        <v>22</v>
      </c>
      <c r="D216" s="62">
        <v>2</v>
      </c>
      <c r="E216" s="62">
        <v>1</v>
      </c>
      <c r="F216" s="62">
        <v>4</v>
      </c>
      <c r="G216" s="62">
        <v>4</v>
      </c>
      <c r="H216" s="62">
        <v>3</v>
      </c>
      <c r="I216" s="62">
        <v>2</v>
      </c>
      <c r="J216" s="62">
        <v>2</v>
      </c>
      <c r="K216" s="62">
        <v>18</v>
      </c>
      <c r="L216" s="67"/>
      <c r="M216" s="67"/>
      <c r="N216" s="17"/>
      <c r="O216" s="17"/>
      <c r="P216" s="17"/>
      <c r="Q216" s="17"/>
      <c r="R216" s="17"/>
      <c r="S216" s="17"/>
      <c r="T216" s="17"/>
      <c r="U216" s="70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67"/>
      <c r="AI216" s="17"/>
      <c r="AK216" s="62">
        <v>28</v>
      </c>
    </row>
    <row r="217" spans="1:37" ht="15">
      <c r="A217" s="62">
        <v>31695</v>
      </c>
      <c r="B217" s="62">
        <v>0</v>
      </c>
      <c r="C217" s="62">
        <v>22</v>
      </c>
      <c r="D217" s="62">
        <v>3</v>
      </c>
      <c r="E217" s="62">
        <v>4</v>
      </c>
      <c r="F217" s="62">
        <v>4</v>
      </c>
      <c r="G217" s="62">
        <v>3</v>
      </c>
      <c r="H217" s="62">
        <v>4</v>
      </c>
      <c r="I217" s="62">
        <v>4</v>
      </c>
      <c r="J217" s="62">
        <v>4</v>
      </c>
      <c r="K217" s="62">
        <v>26</v>
      </c>
      <c r="L217" s="67"/>
      <c r="M217" s="67"/>
      <c r="N217" s="17"/>
      <c r="O217" s="17"/>
      <c r="P217" s="17"/>
      <c r="Q217" s="17"/>
      <c r="R217" s="17"/>
      <c r="S217" s="17"/>
      <c r="T217" s="17"/>
      <c r="U217" s="70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67"/>
      <c r="AI217" s="17"/>
      <c r="AK217" s="62">
        <v>13</v>
      </c>
    </row>
    <row r="218" spans="1:37" ht="15">
      <c r="A218" s="62">
        <v>32943</v>
      </c>
      <c r="B218" s="62">
        <v>0</v>
      </c>
      <c r="C218" s="62">
        <v>22</v>
      </c>
      <c r="D218" s="62">
        <v>2</v>
      </c>
      <c r="E218" s="62">
        <v>3</v>
      </c>
      <c r="F218" s="62">
        <v>3</v>
      </c>
      <c r="G218" s="62">
        <v>2</v>
      </c>
      <c r="H218" s="62">
        <v>3</v>
      </c>
      <c r="I218" s="62">
        <v>4</v>
      </c>
      <c r="J218" s="62">
        <v>3</v>
      </c>
      <c r="K218" s="62">
        <v>20</v>
      </c>
      <c r="L218" s="67"/>
      <c r="M218" s="67"/>
      <c r="N218" s="17"/>
      <c r="O218" s="17"/>
      <c r="P218" s="17"/>
      <c r="Q218" s="17"/>
      <c r="R218" s="17"/>
      <c r="S218" s="17"/>
      <c r="T218" s="17"/>
      <c r="U218" s="70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67"/>
      <c r="AI218" s="17"/>
      <c r="AK218" s="62">
        <v>26</v>
      </c>
    </row>
    <row r="219" spans="1:37" ht="15">
      <c r="A219" s="62">
        <v>33098</v>
      </c>
      <c r="B219" s="62">
        <v>0</v>
      </c>
      <c r="C219" s="62">
        <v>22</v>
      </c>
      <c r="D219" s="62">
        <v>3</v>
      </c>
      <c r="E219" s="62">
        <v>4</v>
      </c>
      <c r="F219" s="62">
        <v>4</v>
      </c>
      <c r="G219" s="62">
        <v>4</v>
      </c>
      <c r="H219" s="62">
        <v>3</v>
      </c>
      <c r="I219" s="62">
        <v>4</v>
      </c>
      <c r="J219" s="62">
        <v>3</v>
      </c>
      <c r="K219" s="62">
        <v>25</v>
      </c>
      <c r="L219" s="67"/>
      <c r="M219" s="67"/>
      <c r="N219" s="17"/>
      <c r="O219" s="17"/>
      <c r="P219" s="17"/>
      <c r="Q219" s="17"/>
      <c r="R219" s="17"/>
      <c r="S219" s="17"/>
      <c r="T219" s="17"/>
      <c r="U219" s="70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67"/>
      <c r="AI219" s="17"/>
      <c r="AK219" s="62">
        <v>20</v>
      </c>
    </row>
    <row r="220" spans="1:37" ht="15">
      <c r="A220" s="62">
        <v>30915</v>
      </c>
      <c r="B220" s="62">
        <v>0</v>
      </c>
      <c r="C220" s="62">
        <v>22</v>
      </c>
      <c r="D220" s="62">
        <v>2</v>
      </c>
      <c r="E220" s="62">
        <v>3</v>
      </c>
      <c r="F220" s="62">
        <v>3</v>
      </c>
      <c r="G220" s="62">
        <v>4</v>
      </c>
      <c r="H220" s="62">
        <v>2</v>
      </c>
      <c r="I220" s="62">
        <v>3</v>
      </c>
      <c r="J220" s="62">
        <v>2</v>
      </c>
      <c r="K220" s="62">
        <v>19</v>
      </c>
      <c r="L220" s="67"/>
      <c r="M220" s="67"/>
      <c r="N220" s="17"/>
      <c r="O220" s="17"/>
      <c r="P220" s="17"/>
      <c r="Q220" s="17"/>
      <c r="R220" s="17"/>
      <c r="S220" s="17"/>
      <c r="T220" s="17"/>
      <c r="U220" s="70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67"/>
      <c r="AI220" s="17"/>
      <c r="AK220" s="62">
        <v>24</v>
      </c>
    </row>
    <row r="221" spans="1:37" ht="15">
      <c r="A221" s="62">
        <v>31225</v>
      </c>
      <c r="B221" s="62">
        <v>0</v>
      </c>
      <c r="C221" s="62">
        <v>22</v>
      </c>
      <c r="D221" s="62">
        <v>3</v>
      </c>
      <c r="E221" s="62">
        <v>4</v>
      </c>
      <c r="F221" s="62">
        <v>2</v>
      </c>
      <c r="G221" s="62">
        <v>3</v>
      </c>
      <c r="H221" s="62">
        <v>3</v>
      </c>
      <c r="I221" s="62">
        <v>4</v>
      </c>
      <c r="J221" s="62">
        <v>3</v>
      </c>
      <c r="K221" s="62">
        <v>22</v>
      </c>
      <c r="L221" s="67"/>
      <c r="M221" s="67"/>
      <c r="N221" s="17"/>
      <c r="O221" s="17"/>
      <c r="P221" s="17"/>
      <c r="Q221" s="17"/>
      <c r="R221" s="17"/>
      <c r="S221" s="17"/>
      <c r="T221" s="17"/>
      <c r="U221" s="70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67"/>
      <c r="AI221" s="17"/>
      <c r="AK221" s="62">
        <v>22</v>
      </c>
    </row>
    <row r="222" spans="1:37" ht="15">
      <c r="A222" s="62">
        <v>34956</v>
      </c>
      <c r="B222" s="62">
        <v>0</v>
      </c>
      <c r="C222" s="62">
        <v>22</v>
      </c>
      <c r="D222" s="62">
        <v>2</v>
      </c>
      <c r="E222" s="62">
        <v>4</v>
      </c>
      <c r="F222" s="62">
        <v>4</v>
      </c>
      <c r="G222" s="62">
        <v>3</v>
      </c>
      <c r="H222" s="62">
        <v>2</v>
      </c>
      <c r="I222" s="62">
        <v>4</v>
      </c>
      <c r="J222" s="62">
        <v>3</v>
      </c>
      <c r="K222" s="62">
        <v>22</v>
      </c>
      <c r="L222" s="67"/>
      <c r="M222" s="67"/>
      <c r="N222" s="17"/>
      <c r="O222" s="17"/>
      <c r="P222" s="17"/>
      <c r="Q222" s="17"/>
      <c r="R222" s="17"/>
      <c r="S222" s="17"/>
      <c r="T222" s="17"/>
      <c r="U222" s="70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67"/>
      <c r="AI222" s="17"/>
      <c r="AK222" s="62">
        <v>22</v>
      </c>
    </row>
    <row r="223" spans="1:37" ht="15">
      <c r="A223" s="62">
        <v>33402</v>
      </c>
      <c r="B223" s="62">
        <v>0</v>
      </c>
      <c r="C223" s="62">
        <v>22</v>
      </c>
      <c r="D223" s="62">
        <v>2</v>
      </c>
      <c r="E223" s="62">
        <v>4</v>
      </c>
      <c r="F223" s="62">
        <v>3</v>
      </c>
      <c r="G223" s="62">
        <v>3</v>
      </c>
      <c r="H223" s="62">
        <v>3</v>
      </c>
      <c r="I223" s="62">
        <v>4</v>
      </c>
      <c r="J223" s="62">
        <v>3</v>
      </c>
      <c r="K223" s="62">
        <v>22</v>
      </c>
      <c r="L223" s="67"/>
      <c r="M223" s="67"/>
      <c r="N223" s="17"/>
      <c r="O223" s="17"/>
      <c r="P223" s="17"/>
      <c r="Q223" s="17"/>
      <c r="R223" s="17"/>
      <c r="S223" s="17"/>
      <c r="T223" s="17"/>
      <c r="U223" s="70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67"/>
      <c r="AI223" s="17"/>
      <c r="AK223" s="62">
        <v>24</v>
      </c>
    </row>
    <row r="224" spans="1:37" ht="15">
      <c r="A224" s="62">
        <v>30984</v>
      </c>
      <c r="B224" s="62">
        <v>1</v>
      </c>
      <c r="C224" s="62">
        <v>22</v>
      </c>
      <c r="D224" s="62">
        <v>3</v>
      </c>
      <c r="E224" s="62">
        <v>3</v>
      </c>
      <c r="F224" s="62">
        <v>3</v>
      </c>
      <c r="G224" s="62">
        <v>4</v>
      </c>
      <c r="H224" s="62">
        <v>3</v>
      </c>
      <c r="I224" s="62">
        <v>2</v>
      </c>
      <c r="J224" s="62">
        <v>3</v>
      </c>
      <c r="K224" s="62">
        <v>21</v>
      </c>
      <c r="L224" s="67"/>
      <c r="M224" s="67"/>
      <c r="N224" s="17"/>
      <c r="O224" s="17"/>
      <c r="P224" s="17"/>
      <c r="Q224" s="17"/>
      <c r="R224" s="17"/>
      <c r="S224" s="17"/>
      <c r="T224" s="17"/>
      <c r="U224" s="70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67"/>
      <c r="AI224" s="17"/>
      <c r="AK224" s="62">
        <v>15</v>
      </c>
    </row>
    <row r="225" spans="1:37" ht="15">
      <c r="A225" s="62">
        <v>30552</v>
      </c>
      <c r="B225" s="62">
        <v>0</v>
      </c>
      <c r="C225" s="62">
        <v>22</v>
      </c>
      <c r="D225" s="62">
        <v>4</v>
      </c>
      <c r="E225" s="62">
        <v>3</v>
      </c>
      <c r="F225" s="62">
        <v>4</v>
      </c>
      <c r="G225" s="62">
        <v>3</v>
      </c>
      <c r="H225" s="62">
        <v>4</v>
      </c>
      <c r="I225" s="62">
        <v>3</v>
      </c>
      <c r="J225" s="62">
        <v>3</v>
      </c>
      <c r="K225" s="62">
        <v>24</v>
      </c>
      <c r="L225" s="67"/>
      <c r="M225" s="67"/>
      <c r="N225" s="17"/>
      <c r="O225" s="17"/>
      <c r="P225" s="17"/>
      <c r="Q225" s="17"/>
      <c r="R225" s="17"/>
      <c r="S225" s="17"/>
      <c r="T225" s="17"/>
      <c r="U225" s="70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67"/>
      <c r="AI225" s="17"/>
      <c r="AK225" s="62">
        <v>19</v>
      </c>
    </row>
    <row r="226" spans="1:37" ht="15">
      <c r="A226" s="62">
        <v>31839</v>
      </c>
      <c r="B226" s="62">
        <v>0</v>
      </c>
      <c r="C226" s="62">
        <v>22</v>
      </c>
      <c r="D226" s="62">
        <v>2</v>
      </c>
      <c r="E226" s="62">
        <v>4</v>
      </c>
      <c r="F226" s="62">
        <v>4</v>
      </c>
      <c r="G226" s="62">
        <v>4</v>
      </c>
      <c r="H226" s="62">
        <v>3</v>
      </c>
      <c r="I226" s="62">
        <v>4</v>
      </c>
      <c r="J226" s="62">
        <v>3</v>
      </c>
      <c r="K226" s="62">
        <v>24</v>
      </c>
      <c r="L226" s="67"/>
      <c r="M226" s="67"/>
      <c r="N226" s="17"/>
      <c r="O226" s="17"/>
      <c r="P226" s="17"/>
      <c r="Q226" s="17"/>
      <c r="R226" s="17"/>
      <c r="S226" s="17"/>
      <c r="T226" s="17"/>
      <c r="U226" s="70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67"/>
      <c r="AI226" s="17"/>
      <c r="AK226" s="62">
        <v>25</v>
      </c>
    </row>
    <row r="227" spans="1:37" ht="15">
      <c r="A227" s="62">
        <v>34338</v>
      </c>
      <c r="B227" s="62">
        <v>0</v>
      </c>
      <c r="C227" s="62">
        <v>22</v>
      </c>
      <c r="D227" s="62">
        <v>3</v>
      </c>
      <c r="E227" s="62">
        <v>4</v>
      </c>
      <c r="F227" s="62">
        <v>3</v>
      </c>
      <c r="G227" s="62">
        <v>3</v>
      </c>
      <c r="H227" s="62">
        <v>3</v>
      </c>
      <c r="I227" s="62">
        <v>2</v>
      </c>
      <c r="J227" s="62">
        <v>3</v>
      </c>
      <c r="K227" s="62">
        <v>21</v>
      </c>
      <c r="L227" s="67"/>
      <c r="M227" s="67"/>
      <c r="N227" s="17"/>
      <c r="O227" s="17"/>
      <c r="P227" s="17"/>
      <c r="Q227" s="17"/>
      <c r="R227" s="17"/>
      <c r="S227" s="17"/>
      <c r="T227" s="17"/>
      <c r="U227" s="70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67"/>
      <c r="AI227" s="17"/>
      <c r="AK227" s="62">
        <v>16</v>
      </c>
    </row>
    <row r="228" spans="1:37" ht="15">
      <c r="A228" s="62">
        <v>30767</v>
      </c>
      <c r="B228" s="62">
        <v>0</v>
      </c>
      <c r="C228" s="62">
        <v>22</v>
      </c>
      <c r="D228" s="62">
        <v>3</v>
      </c>
      <c r="E228" s="62">
        <v>2</v>
      </c>
      <c r="F228" s="62">
        <v>4</v>
      </c>
      <c r="G228" s="62">
        <v>2</v>
      </c>
      <c r="H228" s="62">
        <v>4</v>
      </c>
      <c r="I228" s="62">
        <v>3</v>
      </c>
      <c r="J228" s="62">
        <v>4</v>
      </c>
      <c r="K228" s="62">
        <v>22</v>
      </c>
      <c r="L228" s="67"/>
      <c r="M228" s="67"/>
      <c r="N228" s="17"/>
      <c r="O228" s="17"/>
      <c r="P228" s="17"/>
      <c r="Q228" s="17"/>
      <c r="R228" s="17"/>
      <c r="S228" s="17"/>
      <c r="T228" s="17"/>
      <c r="U228" s="70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67"/>
      <c r="AI228" s="17"/>
      <c r="AK228" s="62">
        <v>18</v>
      </c>
    </row>
    <row r="229" spans="1:37" ht="15">
      <c r="A229" s="62">
        <v>31471</v>
      </c>
      <c r="B229" s="62">
        <v>0</v>
      </c>
      <c r="C229" s="62">
        <v>22</v>
      </c>
      <c r="D229" s="62">
        <v>3</v>
      </c>
      <c r="E229" s="62">
        <v>2</v>
      </c>
      <c r="F229" s="62">
        <v>4</v>
      </c>
      <c r="G229" s="62">
        <v>3</v>
      </c>
      <c r="H229" s="62">
        <v>3</v>
      </c>
      <c r="I229" s="62">
        <v>2</v>
      </c>
      <c r="J229" s="62">
        <v>4</v>
      </c>
      <c r="K229" s="62">
        <v>21</v>
      </c>
      <c r="L229" s="67"/>
      <c r="M229" s="67"/>
      <c r="N229" s="17"/>
      <c r="O229" s="17"/>
      <c r="P229" s="17"/>
      <c r="Q229" s="17"/>
      <c r="R229" s="17"/>
      <c r="S229" s="17"/>
      <c r="T229" s="17"/>
      <c r="U229" s="70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67"/>
      <c r="AI229" s="17"/>
      <c r="AK229" s="62">
        <v>23</v>
      </c>
    </row>
    <row r="230" spans="1:37" ht="15">
      <c r="A230" s="62">
        <v>33645</v>
      </c>
      <c r="B230" s="62">
        <v>1</v>
      </c>
      <c r="C230" s="62">
        <v>22</v>
      </c>
      <c r="D230" s="62">
        <v>2</v>
      </c>
      <c r="E230" s="62">
        <v>1</v>
      </c>
      <c r="F230" s="62">
        <v>3</v>
      </c>
      <c r="G230" s="62">
        <v>2</v>
      </c>
      <c r="H230" s="62">
        <v>2</v>
      </c>
      <c r="I230" s="62">
        <v>2</v>
      </c>
      <c r="J230" s="62">
        <v>2</v>
      </c>
      <c r="K230" s="62">
        <v>14</v>
      </c>
      <c r="L230" s="67"/>
      <c r="M230" s="67"/>
      <c r="N230" s="17"/>
      <c r="O230" s="17"/>
      <c r="P230" s="17"/>
      <c r="Q230" s="17"/>
      <c r="R230" s="17"/>
      <c r="S230" s="17"/>
      <c r="T230" s="17"/>
      <c r="U230" s="70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67"/>
      <c r="AI230" s="17"/>
      <c r="AK230" s="62">
        <v>24</v>
      </c>
    </row>
    <row r="231" spans="1:37" ht="15">
      <c r="A231" s="62">
        <v>32339</v>
      </c>
      <c r="B231" s="62">
        <v>1</v>
      </c>
      <c r="C231" s="62">
        <v>22</v>
      </c>
      <c r="D231" s="62">
        <v>4</v>
      </c>
      <c r="E231" s="62">
        <v>3</v>
      </c>
      <c r="F231" s="62">
        <v>3</v>
      </c>
      <c r="G231" s="62">
        <v>4</v>
      </c>
      <c r="H231" s="62">
        <v>4</v>
      </c>
      <c r="I231" s="62">
        <v>3</v>
      </c>
      <c r="J231" s="62">
        <v>2</v>
      </c>
      <c r="K231" s="62">
        <v>23</v>
      </c>
      <c r="L231" s="67"/>
      <c r="M231" s="67"/>
      <c r="N231" s="17"/>
      <c r="O231" s="17"/>
      <c r="P231" s="17"/>
      <c r="Q231" s="17"/>
      <c r="R231" s="17"/>
      <c r="S231" s="17"/>
      <c r="T231" s="17"/>
      <c r="U231" s="70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67"/>
      <c r="AI231" s="17"/>
      <c r="AK231" s="62">
        <v>23</v>
      </c>
    </row>
    <row r="232" spans="1:37" ht="15">
      <c r="A232" s="62">
        <v>30375</v>
      </c>
      <c r="B232" s="62">
        <v>0</v>
      </c>
      <c r="C232" s="62">
        <v>22</v>
      </c>
      <c r="D232" s="62">
        <v>3</v>
      </c>
      <c r="E232" s="62">
        <v>3</v>
      </c>
      <c r="F232" s="62">
        <v>3</v>
      </c>
      <c r="G232" s="62">
        <v>4</v>
      </c>
      <c r="H232" s="62">
        <v>3</v>
      </c>
      <c r="I232" s="62">
        <v>3</v>
      </c>
      <c r="J232" s="62">
        <v>2</v>
      </c>
      <c r="K232" s="62">
        <v>21</v>
      </c>
      <c r="L232" s="67"/>
      <c r="M232" s="67"/>
      <c r="N232" s="17"/>
      <c r="O232" s="17"/>
      <c r="P232" s="17"/>
      <c r="Q232" s="17"/>
      <c r="R232" s="17"/>
      <c r="S232" s="17"/>
      <c r="T232" s="17"/>
      <c r="U232" s="70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67"/>
      <c r="AI232" s="17"/>
      <c r="AK232" s="62">
        <v>22</v>
      </c>
    </row>
    <row r="233" spans="1:37" ht="15">
      <c r="A233" s="62">
        <v>31436</v>
      </c>
      <c r="B233" s="62">
        <v>0</v>
      </c>
      <c r="C233" s="62">
        <v>22</v>
      </c>
      <c r="D233" s="62">
        <v>2</v>
      </c>
      <c r="E233" s="62">
        <v>3</v>
      </c>
      <c r="F233" s="62">
        <v>3</v>
      </c>
      <c r="G233" s="62">
        <v>2</v>
      </c>
      <c r="H233" s="62">
        <v>3</v>
      </c>
      <c r="I233" s="62">
        <v>4</v>
      </c>
      <c r="J233" s="62">
        <v>3</v>
      </c>
      <c r="K233" s="62">
        <v>20</v>
      </c>
      <c r="L233" s="67"/>
      <c r="M233" s="67"/>
      <c r="N233" s="17"/>
      <c r="O233" s="17"/>
      <c r="P233" s="17"/>
      <c r="Q233" s="17"/>
      <c r="R233" s="17"/>
      <c r="S233" s="17"/>
      <c r="T233" s="17"/>
      <c r="U233" s="70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67"/>
      <c r="AI233" s="17"/>
      <c r="AK233" s="62">
        <v>19</v>
      </c>
    </row>
    <row r="234" spans="1:37" ht="15">
      <c r="A234" s="62">
        <v>34813</v>
      </c>
      <c r="B234" s="62">
        <v>0</v>
      </c>
      <c r="C234" s="62">
        <v>22</v>
      </c>
      <c r="D234" s="62">
        <v>4</v>
      </c>
      <c r="E234" s="62">
        <v>3</v>
      </c>
      <c r="F234" s="62">
        <v>3</v>
      </c>
      <c r="G234" s="62">
        <v>4</v>
      </c>
      <c r="H234" s="62">
        <v>3</v>
      </c>
      <c r="I234" s="62">
        <v>4</v>
      </c>
      <c r="J234" s="62">
        <v>2</v>
      </c>
      <c r="K234" s="62">
        <v>23</v>
      </c>
      <c r="L234" s="67"/>
      <c r="M234" s="67"/>
      <c r="N234" s="17"/>
      <c r="O234" s="17"/>
      <c r="P234" s="17"/>
      <c r="Q234" s="17"/>
      <c r="R234" s="17"/>
      <c r="S234" s="17"/>
      <c r="T234" s="17"/>
      <c r="U234" s="70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67"/>
      <c r="AI234" s="17"/>
      <c r="AK234" s="62">
        <v>23</v>
      </c>
    </row>
    <row r="235" spans="1:37" ht="15">
      <c r="A235" s="62">
        <v>30656</v>
      </c>
      <c r="B235" s="62">
        <v>0</v>
      </c>
      <c r="C235" s="62">
        <v>22</v>
      </c>
      <c r="D235" s="62">
        <v>3</v>
      </c>
      <c r="E235" s="62">
        <v>3</v>
      </c>
      <c r="F235" s="62">
        <v>3</v>
      </c>
      <c r="G235" s="62">
        <v>4</v>
      </c>
      <c r="H235" s="62">
        <v>3</v>
      </c>
      <c r="I235" s="62">
        <v>2</v>
      </c>
      <c r="J235" s="62">
        <v>2</v>
      </c>
      <c r="K235" s="62">
        <v>20</v>
      </c>
      <c r="L235" s="67"/>
      <c r="M235" s="67"/>
      <c r="N235" s="17"/>
      <c r="O235" s="17"/>
      <c r="P235" s="17"/>
      <c r="Q235" s="17"/>
      <c r="R235" s="17"/>
      <c r="S235" s="17"/>
      <c r="T235" s="17"/>
      <c r="U235" s="70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67"/>
      <c r="AI235" s="17"/>
      <c r="AK235" s="62">
        <v>25</v>
      </c>
    </row>
    <row r="236" spans="1:37" ht="15">
      <c r="A236" s="62">
        <v>30717</v>
      </c>
      <c r="B236" s="62">
        <v>1</v>
      </c>
      <c r="C236" s="62">
        <v>22</v>
      </c>
      <c r="D236" s="62">
        <v>2</v>
      </c>
      <c r="E236" s="62">
        <v>3</v>
      </c>
      <c r="F236" s="62">
        <v>4</v>
      </c>
      <c r="G236" s="62">
        <v>3</v>
      </c>
      <c r="H236" s="62">
        <v>2</v>
      </c>
      <c r="I236" s="62">
        <v>3</v>
      </c>
      <c r="J236" s="62">
        <v>4</v>
      </c>
      <c r="K236" s="62">
        <v>21</v>
      </c>
      <c r="L236" s="67"/>
      <c r="M236" s="67"/>
      <c r="N236" s="17"/>
      <c r="O236" s="17"/>
      <c r="P236" s="17"/>
      <c r="Q236" s="17"/>
      <c r="R236" s="17"/>
      <c r="S236" s="17"/>
      <c r="T236" s="17"/>
      <c r="U236" s="70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67"/>
      <c r="AI236" s="17"/>
      <c r="AK236" s="62">
        <v>24</v>
      </c>
    </row>
    <row r="237" spans="1:37" ht="15">
      <c r="A237" s="62">
        <v>31457</v>
      </c>
      <c r="B237" s="62">
        <v>0</v>
      </c>
      <c r="C237" s="62">
        <v>22</v>
      </c>
      <c r="D237" s="62">
        <v>4</v>
      </c>
      <c r="E237" s="62">
        <v>3</v>
      </c>
      <c r="F237" s="62">
        <v>4</v>
      </c>
      <c r="G237" s="62">
        <v>3</v>
      </c>
      <c r="H237" s="62">
        <v>4</v>
      </c>
      <c r="I237" s="62">
        <v>3</v>
      </c>
      <c r="J237" s="62">
        <v>3</v>
      </c>
      <c r="K237" s="62">
        <v>24</v>
      </c>
      <c r="L237" s="67"/>
      <c r="M237" s="67"/>
      <c r="N237" s="17"/>
      <c r="O237" s="17"/>
      <c r="P237" s="17"/>
      <c r="Q237" s="17"/>
      <c r="R237" s="17"/>
      <c r="S237" s="17"/>
      <c r="T237" s="17"/>
      <c r="U237" s="70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67"/>
      <c r="AI237" s="17"/>
      <c r="AK237" s="62">
        <v>25</v>
      </c>
    </row>
    <row r="238" spans="1:37" ht="15">
      <c r="A238" s="62">
        <v>30788</v>
      </c>
      <c r="B238" s="62">
        <v>0</v>
      </c>
      <c r="C238" s="62">
        <v>22</v>
      </c>
      <c r="D238" s="62">
        <v>3</v>
      </c>
      <c r="E238" s="62">
        <v>2</v>
      </c>
      <c r="F238" s="62">
        <v>3</v>
      </c>
      <c r="G238" s="62">
        <v>4</v>
      </c>
      <c r="H238" s="62">
        <v>3</v>
      </c>
      <c r="I238" s="62">
        <v>3</v>
      </c>
      <c r="J238" s="62">
        <v>3</v>
      </c>
      <c r="K238" s="62">
        <v>21</v>
      </c>
      <c r="L238" s="67"/>
      <c r="M238" s="67"/>
      <c r="N238" s="17"/>
      <c r="O238" s="17"/>
      <c r="P238" s="17"/>
      <c r="Q238" s="17"/>
      <c r="R238" s="17"/>
      <c r="S238" s="17"/>
      <c r="T238" s="17"/>
      <c r="U238" s="70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67"/>
      <c r="AI238" s="17"/>
      <c r="AK238" s="62">
        <v>21</v>
      </c>
    </row>
    <row r="239" spans="1:37" ht="15">
      <c r="A239" s="62">
        <v>30647</v>
      </c>
      <c r="B239" s="62">
        <v>0</v>
      </c>
      <c r="C239" s="62">
        <v>22</v>
      </c>
      <c r="D239" s="62">
        <v>4</v>
      </c>
      <c r="E239" s="62">
        <v>2</v>
      </c>
      <c r="F239" s="62">
        <v>3</v>
      </c>
      <c r="G239" s="62">
        <v>4</v>
      </c>
      <c r="H239" s="62">
        <v>4</v>
      </c>
      <c r="I239" s="62">
        <v>2</v>
      </c>
      <c r="J239" s="62">
        <v>4</v>
      </c>
      <c r="K239" s="62">
        <v>23</v>
      </c>
      <c r="L239" s="67"/>
      <c r="M239" s="67"/>
      <c r="N239" s="17"/>
      <c r="O239" s="17"/>
      <c r="P239" s="17"/>
      <c r="Q239" s="17"/>
      <c r="R239" s="17"/>
      <c r="S239" s="17"/>
      <c r="T239" s="17"/>
      <c r="U239" s="70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67"/>
      <c r="AI239" s="17"/>
      <c r="AK239" s="62">
        <v>21</v>
      </c>
    </row>
    <row r="240" spans="1:37" ht="15">
      <c r="A240" s="62">
        <v>30210</v>
      </c>
      <c r="B240" s="62">
        <v>0</v>
      </c>
      <c r="C240" s="62">
        <v>22</v>
      </c>
      <c r="D240" s="62">
        <v>3</v>
      </c>
      <c r="E240" s="62">
        <v>2</v>
      </c>
      <c r="F240" s="62">
        <v>4</v>
      </c>
      <c r="G240" s="62">
        <v>3</v>
      </c>
      <c r="H240" s="62">
        <v>3</v>
      </c>
      <c r="I240" s="62">
        <v>3</v>
      </c>
      <c r="J240" s="62">
        <v>4</v>
      </c>
      <c r="K240" s="62">
        <v>22</v>
      </c>
      <c r="L240" s="67"/>
      <c r="M240" s="67"/>
      <c r="N240" s="17"/>
      <c r="O240" s="17"/>
      <c r="P240" s="17"/>
      <c r="Q240" s="17"/>
      <c r="R240" s="17"/>
      <c r="S240" s="17"/>
      <c r="T240" s="17"/>
      <c r="U240" s="70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67"/>
      <c r="AI240" s="17"/>
      <c r="AK240" s="62">
        <v>22</v>
      </c>
    </row>
    <row r="241" spans="1:37" ht="15">
      <c r="A241" s="62">
        <v>30629</v>
      </c>
      <c r="B241" s="62">
        <v>0</v>
      </c>
      <c r="C241" s="62">
        <v>22</v>
      </c>
      <c r="D241" s="62">
        <v>3</v>
      </c>
      <c r="E241" s="62">
        <v>2</v>
      </c>
      <c r="F241" s="62">
        <v>3</v>
      </c>
      <c r="G241" s="62">
        <v>2</v>
      </c>
      <c r="H241" s="62">
        <v>2</v>
      </c>
      <c r="I241" s="62">
        <v>1</v>
      </c>
      <c r="J241" s="62">
        <v>3</v>
      </c>
      <c r="K241" s="62">
        <v>16</v>
      </c>
      <c r="L241" s="67"/>
      <c r="M241" s="67"/>
      <c r="N241" s="17"/>
      <c r="O241" s="17"/>
      <c r="P241" s="17"/>
      <c r="Q241" s="17"/>
      <c r="R241" s="17"/>
      <c r="S241" s="17"/>
      <c r="T241" s="17"/>
      <c r="U241" s="70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67"/>
      <c r="AI241" s="17"/>
      <c r="AK241" s="62">
        <v>22</v>
      </c>
    </row>
    <row r="242" spans="1:37" ht="15">
      <c r="A242" s="62">
        <v>30662</v>
      </c>
      <c r="B242" s="62">
        <v>0</v>
      </c>
      <c r="C242" s="62">
        <v>22</v>
      </c>
      <c r="D242" s="62">
        <v>4</v>
      </c>
      <c r="E242" s="62">
        <v>3</v>
      </c>
      <c r="F242" s="62">
        <v>4</v>
      </c>
      <c r="G242" s="62">
        <v>4</v>
      </c>
      <c r="H242" s="62">
        <v>4</v>
      </c>
      <c r="I242" s="62">
        <v>3</v>
      </c>
      <c r="J242" s="62">
        <v>2</v>
      </c>
      <c r="K242" s="62">
        <v>24</v>
      </c>
      <c r="L242" s="67"/>
      <c r="M242" s="67"/>
      <c r="N242" s="17"/>
      <c r="O242" s="17"/>
      <c r="P242" s="17"/>
      <c r="Q242" s="17"/>
      <c r="R242" s="17"/>
      <c r="S242" s="17"/>
      <c r="T242" s="17"/>
      <c r="U242" s="70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67"/>
      <c r="AI242" s="17"/>
      <c r="AK242" s="62">
        <v>23</v>
      </c>
    </row>
    <row r="243" spans="1:37" ht="15">
      <c r="A243" s="62">
        <v>31197</v>
      </c>
      <c r="B243" s="62">
        <v>0</v>
      </c>
      <c r="C243" s="62">
        <v>22</v>
      </c>
      <c r="D243" s="62">
        <v>1</v>
      </c>
      <c r="E243" s="62">
        <v>2</v>
      </c>
      <c r="F243" s="62">
        <v>3</v>
      </c>
      <c r="G243" s="62">
        <v>1</v>
      </c>
      <c r="H243" s="62">
        <v>3</v>
      </c>
      <c r="I243" s="62">
        <v>2</v>
      </c>
      <c r="J243" s="62">
        <v>2</v>
      </c>
      <c r="K243" s="62">
        <v>14</v>
      </c>
      <c r="L243" s="67"/>
      <c r="M243" s="67"/>
      <c r="N243" s="17"/>
      <c r="O243" s="17"/>
      <c r="P243" s="17"/>
      <c r="Q243" s="17"/>
      <c r="R243" s="17"/>
      <c r="S243" s="17"/>
      <c r="T243" s="17"/>
      <c r="U243" s="70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67"/>
      <c r="AI243" s="17"/>
      <c r="AK243" s="62">
        <v>24</v>
      </c>
    </row>
    <row r="244" spans="1:37" ht="15">
      <c r="A244" s="62">
        <v>33596</v>
      </c>
      <c r="B244" s="62">
        <v>0</v>
      </c>
      <c r="C244" s="62">
        <v>22</v>
      </c>
      <c r="D244" s="62">
        <v>3</v>
      </c>
      <c r="E244" s="62">
        <v>3</v>
      </c>
      <c r="F244" s="62">
        <v>4</v>
      </c>
      <c r="G244" s="62">
        <v>3</v>
      </c>
      <c r="H244" s="62">
        <v>3</v>
      </c>
      <c r="I244" s="62">
        <v>3</v>
      </c>
      <c r="J244" s="62">
        <v>3</v>
      </c>
      <c r="K244" s="62">
        <v>22</v>
      </c>
      <c r="L244" s="67"/>
      <c r="M244" s="67"/>
      <c r="N244" s="17"/>
      <c r="O244" s="17"/>
      <c r="P244" s="17"/>
      <c r="Q244" s="17"/>
      <c r="R244" s="17"/>
      <c r="S244" s="17"/>
      <c r="T244" s="17"/>
      <c r="U244" s="70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67"/>
      <c r="AI244" s="17"/>
      <c r="AK244" s="62">
        <v>26</v>
      </c>
    </row>
    <row r="245" spans="1:37" ht="15">
      <c r="A245" s="62">
        <v>30671</v>
      </c>
      <c r="B245" s="62">
        <v>0</v>
      </c>
      <c r="C245" s="62">
        <v>22</v>
      </c>
      <c r="D245" s="62">
        <v>3</v>
      </c>
      <c r="E245" s="62">
        <v>2</v>
      </c>
      <c r="F245" s="62">
        <v>3</v>
      </c>
      <c r="G245" s="62">
        <v>2</v>
      </c>
      <c r="H245" s="62">
        <v>3</v>
      </c>
      <c r="I245" s="62">
        <v>3</v>
      </c>
      <c r="J245" s="62">
        <v>3</v>
      </c>
      <c r="K245" s="62">
        <v>19</v>
      </c>
      <c r="L245" s="67"/>
      <c r="M245" s="67"/>
      <c r="N245" s="17"/>
      <c r="O245" s="17"/>
      <c r="P245" s="17"/>
      <c r="Q245" s="17"/>
      <c r="R245" s="17"/>
      <c r="S245" s="17"/>
      <c r="T245" s="17"/>
      <c r="U245" s="70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67"/>
      <c r="AI245" s="17"/>
      <c r="AK245" s="62">
        <v>15</v>
      </c>
    </row>
    <row r="246" spans="1:37" ht="15">
      <c r="A246" s="62">
        <v>33090</v>
      </c>
      <c r="B246" s="62">
        <v>0</v>
      </c>
      <c r="C246" s="62">
        <v>22</v>
      </c>
      <c r="D246" s="62">
        <v>3</v>
      </c>
      <c r="E246" s="62">
        <v>3</v>
      </c>
      <c r="F246" s="62">
        <v>3</v>
      </c>
      <c r="G246" s="62">
        <v>2</v>
      </c>
      <c r="H246" s="62">
        <v>3</v>
      </c>
      <c r="I246" s="62">
        <v>4</v>
      </c>
      <c r="J246" s="62">
        <v>2</v>
      </c>
      <c r="K246" s="62">
        <v>20</v>
      </c>
      <c r="L246" s="67"/>
      <c r="M246" s="67"/>
      <c r="N246" s="17"/>
      <c r="O246" s="17"/>
      <c r="P246" s="17"/>
      <c r="Q246" s="17"/>
      <c r="R246" s="17"/>
      <c r="S246" s="17"/>
      <c r="T246" s="17"/>
      <c r="U246" s="70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67"/>
      <c r="AI246" s="17"/>
      <c r="AK246" s="62">
        <v>24</v>
      </c>
    </row>
    <row r="247" spans="1:37" ht="15">
      <c r="A247" s="62">
        <v>33580</v>
      </c>
      <c r="B247" s="62">
        <v>0</v>
      </c>
      <c r="C247" s="62">
        <v>22</v>
      </c>
      <c r="D247" s="62">
        <v>3</v>
      </c>
      <c r="E247" s="62">
        <v>3</v>
      </c>
      <c r="F247" s="62">
        <v>3</v>
      </c>
      <c r="G247" s="62">
        <v>3</v>
      </c>
      <c r="H247" s="62">
        <v>3</v>
      </c>
      <c r="I247" s="62">
        <v>3</v>
      </c>
      <c r="J247" s="62">
        <v>3</v>
      </c>
      <c r="K247" s="62">
        <v>21</v>
      </c>
      <c r="L247" s="67"/>
      <c r="M247" s="67"/>
      <c r="N247" s="17"/>
      <c r="O247" s="17"/>
      <c r="P247" s="17"/>
      <c r="Q247" s="17"/>
      <c r="R247" s="17"/>
      <c r="S247" s="17"/>
      <c r="T247" s="17"/>
      <c r="U247" s="70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67"/>
      <c r="AI247" s="17"/>
      <c r="AK247" s="62">
        <v>25</v>
      </c>
    </row>
    <row r="248" spans="1:37" ht="15">
      <c r="A248" s="62">
        <v>30614</v>
      </c>
      <c r="B248" s="62">
        <v>0</v>
      </c>
      <c r="C248" s="62">
        <v>22</v>
      </c>
      <c r="D248" s="62">
        <v>3</v>
      </c>
      <c r="E248" s="62">
        <v>3</v>
      </c>
      <c r="F248" s="62">
        <v>3</v>
      </c>
      <c r="G248" s="62">
        <v>3</v>
      </c>
      <c r="H248" s="62">
        <v>3</v>
      </c>
      <c r="I248" s="62">
        <v>3</v>
      </c>
      <c r="J248" s="62">
        <v>3</v>
      </c>
      <c r="K248" s="62">
        <v>21</v>
      </c>
      <c r="L248" s="67"/>
      <c r="M248" s="67"/>
      <c r="N248" s="17"/>
      <c r="O248" s="17"/>
      <c r="P248" s="17"/>
      <c r="Q248" s="17"/>
      <c r="R248" s="17"/>
      <c r="S248" s="17"/>
      <c r="T248" s="17"/>
      <c r="U248" s="70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67"/>
      <c r="AI248" s="17"/>
      <c r="AK248" s="62">
        <v>17</v>
      </c>
    </row>
    <row r="249" spans="1:37" ht="15">
      <c r="A249" s="62">
        <v>30390</v>
      </c>
      <c r="B249" s="62">
        <v>0</v>
      </c>
      <c r="C249" s="62">
        <v>22</v>
      </c>
      <c r="D249" s="62">
        <v>3</v>
      </c>
      <c r="E249" s="62">
        <v>3</v>
      </c>
      <c r="F249" s="62">
        <v>3</v>
      </c>
      <c r="G249" s="62">
        <v>3</v>
      </c>
      <c r="H249" s="62">
        <v>3</v>
      </c>
      <c r="I249" s="62">
        <v>3</v>
      </c>
      <c r="J249" s="62">
        <v>3</v>
      </c>
      <c r="K249" s="62">
        <v>21</v>
      </c>
      <c r="L249" s="67"/>
      <c r="M249" s="67"/>
      <c r="N249" s="17"/>
      <c r="O249" s="17"/>
      <c r="P249" s="17"/>
      <c r="Q249" s="17"/>
      <c r="R249" s="17"/>
      <c r="S249" s="17"/>
      <c r="T249" s="17"/>
      <c r="U249" s="70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67"/>
      <c r="AI249" s="17"/>
      <c r="AK249" s="62">
        <v>25</v>
      </c>
    </row>
    <row r="250" spans="1:37" ht="15">
      <c r="A250" s="62">
        <v>30633</v>
      </c>
      <c r="B250" s="62">
        <v>1</v>
      </c>
      <c r="C250" s="62">
        <v>22</v>
      </c>
      <c r="D250" s="62">
        <v>3</v>
      </c>
      <c r="E250" s="62">
        <v>2</v>
      </c>
      <c r="F250" s="62">
        <v>3</v>
      </c>
      <c r="G250" s="62">
        <v>3</v>
      </c>
      <c r="H250" s="62">
        <v>3</v>
      </c>
      <c r="I250" s="62">
        <v>3</v>
      </c>
      <c r="J250" s="62">
        <v>2</v>
      </c>
      <c r="K250" s="62">
        <v>19</v>
      </c>
      <c r="L250" s="67"/>
      <c r="M250" s="67"/>
      <c r="N250" s="17"/>
      <c r="O250" s="17"/>
      <c r="P250" s="17"/>
      <c r="Q250" s="17"/>
      <c r="R250" s="17"/>
      <c r="S250" s="17"/>
      <c r="T250" s="17"/>
      <c r="U250" s="70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67"/>
      <c r="AI250" s="17"/>
      <c r="AK250" s="62">
        <v>18</v>
      </c>
    </row>
    <row r="251" spans="1:37" ht="15">
      <c r="A251" s="62">
        <v>32045</v>
      </c>
      <c r="B251" s="62">
        <v>0</v>
      </c>
      <c r="C251" s="62">
        <v>22</v>
      </c>
      <c r="D251" s="62">
        <v>2</v>
      </c>
      <c r="E251" s="62">
        <v>2</v>
      </c>
      <c r="F251" s="62">
        <v>4</v>
      </c>
      <c r="G251" s="62">
        <v>2</v>
      </c>
      <c r="H251" s="62">
        <v>3</v>
      </c>
      <c r="I251" s="62">
        <v>2</v>
      </c>
      <c r="J251" s="62">
        <v>3</v>
      </c>
      <c r="K251" s="62">
        <v>18</v>
      </c>
      <c r="L251" s="67"/>
      <c r="M251" s="67"/>
      <c r="N251" s="17"/>
      <c r="O251" s="17"/>
      <c r="P251" s="17"/>
      <c r="Q251" s="17"/>
      <c r="R251" s="17"/>
      <c r="S251" s="17"/>
      <c r="T251" s="17"/>
      <c r="U251" s="70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67"/>
      <c r="AI251" s="17"/>
      <c r="AK251" s="62">
        <v>16</v>
      </c>
    </row>
    <row r="252" spans="1:37" ht="15">
      <c r="A252" s="62">
        <v>33705</v>
      </c>
      <c r="B252" s="62">
        <v>0</v>
      </c>
      <c r="C252" s="62">
        <v>22</v>
      </c>
      <c r="D252" s="62">
        <v>4</v>
      </c>
      <c r="E252" s="62">
        <v>4</v>
      </c>
      <c r="F252" s="62">
        <v>3</v>
      </c>
      <c r="G252" s="62">
        <v>4</v>
      </c>
      <c r="H252" s="62">
        <v>4</v>
      </c>
      <c r="I252" s="62">
        <v>3</v>
      </c>
      <c r="J252" s="62">
        <v>2</v>
      </c>
      <c r="K252" s="62">
        <v>24</v>
      </c>
      <c r="L252" s="67"/>
      <c r="M252" s="67"/>
      <c r="N252" s="17"/>
      <c r="O252" s="17"/>
      <c r="P252" s="17"/>
      <c r="Q252" s="17"/>
      <c r="R252" s="17"/>
      <c r="S252" s="17"/>
      <c r="T252" s="17"/>
      <c r="U252" s="70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67"/>
      <c r="AI252" s="17"/>
      <c r="AK252" s="62">
        <v>25</v>
      </c>
    </row>
    <row r="253" spans="1:37" ht="15">
      <c r="A253" s="62">
        <v>30640</v>
      </c>
      <c r="B253" s="62">
        <v>0</v>
      </c>
      <c r="C253" s="62">
        <v>22</v>
      </c>
      <c r="D253" s="62">
        <v>3</v>
      </c>
      <c r="E253" s="62">
        <v>1</v>
      </c>
      <c r="F253" s="62">
        <v>3</v>
      </c>
      <c r="G253" s="62">
        <v>3</v>
      </c>
      <c r="H253" s="62">
        <v>3</v>
      </c>
      <c r="I253" s="62">
        <v>3</v>
      </c>
      <c r="J253" s="62">
        <v>3</v>
      </c>
      <c r="K253" s="62">
        <v>19</v>
      </c>
      <c r="L253" s="67"/>
      <c r="M253" s="67"/>
      <c r="N253" s="17"/>
      <c r="O253" s="17"/>
      <c r="P253" s="17"/>
      <c r="Q253" s="17"/>
      <c r="R253" s="17"/>
      <c r="S253" s="17"/>
      <c r="T253" s="17"/>
      <c r="U253" s="70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67"/>
      <c r="AI253" s="17"/>
      <c r="AK253" s="62">
        <v>16</v>
      </c>
    </row>
    <row r="254" spans="1:37" ht="15">
      <c r="A254" s="62">
        <v>31138</v>
      </c>
      <c r="B254" s="62">
        <v>0</v>
      </c>
      <c r="C254" s="62">
        <v>22</v>
      </c>
      <c r="D254" s="62">
        <v>2</v>
      </c>
      <c r="E254" s="62">
        <v>2</v>
      </c>
      <c r="F254" s="62">
        <v>2</v>
      </c>
      <c r="G254" s="62">
        <v>3</v>
      </c>
      <c r="H254" s="62">
        <v>2</v>
      </c>
      <c r="I254" s="62">
        <v>2</v>
      </c>
      <c r="J254" s="62">
        <v>2</v>
      </c>
      <c r="K254" s="62">
        <v>15</v>
      </c>
      <c r="L254" s="67"/>
      <c r="M254" s="67"/>
      <c r="N254" s="17"/>
      <c r="O254" s="17"/>
      <c r="P254" s="17"/>
      <c r="Q254" s="17"/>
      <c r="R254" s="17"/>
      <c r="S254" s="17"/>
      <c r="T254" s="17"/>
      <c r="U254" s="70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67"/>
      <c r="AI254" s="17"/>
      <c r="AK254" s="62">
        <v>25</v>
      </c>
    </row>
    <row r="255" spans="1:37" ht="15">
      <c r="A255" s="62">
        <v>31292</v>
      </c>
      <c r="B255" s="62">
        <v>1</v>
      </c>
      <c r="C255" s="62">
        <v>22</v>
      </c>
      <c r="D255" s="62">
        <v>3</v>
      </c>
      <c r="E255" s="62">
        <v>2</v>
      </c>
      <c r="F255" s="62">
        <v>3</v>
      </c>
      <c r="G255" s="62">
        <v>4</v>
      </c>
      <c r="H255" s="62">
        <v>3</v>
      </c>
      <c r="I255" s="62">
        <v>1</v>
      </c>
      <c r="J255" s="62">
        <v>2</v>
      </c>
      <c r="K255" s="62">
        <v>18</v>
      </c>
      <c r="L255" s="67"/>
      <c r="M255" s="67"/>
      <c r="N255" s="17"/>
      <c r="O255" s="17"/>
      <c r="P255" s="17"/>
      <c r="Q255" s="17"/>
      <c r="R255" s="17"/>
      <c r="S255" s="17"/>
      <c r="T255" s="17"/>
      <c r="U255" s="70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67"/>
      <c r="AI255" s="17"/>
      <c r="AK255" s="62">
        <v>27</v>
      </c>
    </row>
    <row r="256" spans="1:37" ht="15">
      <c r="A256" s="62">
        <v>33666</v>
      </c>
      <c r="B256" s="62">
        <v>0</v>
      </c>
      <c r="C256" s="62">
        <v>22</v>
      </c>
      <c r="D256" s="62">
        <v>2</v>
      </c>
      <c r="E256" s="62">
        <v>2</v>
      </c>
      <c r="F256" s="62">
        <v>3</v>
      </c>
      <c r="G256" s="62">
        <v>3</v>
      </c>
      <c r="H256" s="62">
        <v>2</v>
      </c>
      <c r="I256" s="62">
        <v>3</v>
      </c>
      <c r="J256" s="62">
        <v>3</v>
      </c>
      <c r="K256" s="62">
        <v>18</v>
      </c>
      <c r="L256" s="67"/>
      <c r="M256" s="67"/>
      <c r="N256" s="17"/>
      <c r="O256" s="17"/>
      <c r="P256" s="17"/>
      <c r="Q256" s="17"/>
      <c r="R256" s="17"/>
      <c r="S256" s="17"/>
      <c r="T256" s="17"/>
      <c r="U256" s="70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67"/>
      <c r="AI256" s="17"/>
      <c r="AK256" s="62">
        <v>14</v>
      </c>
    </row>
    <row r="257" spans="1:37" ht="15">
      <c r="A257" s="62">
        <v>30414</v>
      </c>
      <c r="B257" s="62">
        <v>1</v>
      </c>
      <c r="C257" s="62">
        <v>22</v>
      </c>
      <c r="D257" s="62">
        <v>2</v>
      </c>
      <c r="E257" s="62">
        <v>3</v>
      </c>
      <c r="F257" s="62">
        <v>3</v>
      </c>
      <c r="G257" s="62">
        <v>2</v>
      </c>
      <c r="H257" s="62">
        <v>2</v>
      </c>
      <c r="I257" s="62">
        <v>3</v>
      </c>
      <c r="J257" s="62">
        <v>2</v>
      </c>
      <c r="K257" s="62">
        <v>17</v>
      </c>
      <c r="L257" s="67"/>
      <c r="M257" s="67"/>
      <c r="N257" s="17"/>
      <c r="O257" s="17"/>
      <c r="P257" s="17"/>
      <c r="Q257" s="17"/>
      <c r="R257" s="17"/>
      <c r="S257" s="17"/>
      <c r="T257" s="17"/>
      <c r="U257" s="70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67"/>
      <c r="AI257" s="17"/>
      <c r="AK257" s="62">
        <v>17</v>
      </c>
    </row>
    <row r="258" spans="1:37" ht="15">
      <c r="A258" s="62">
        <v>31063</v>
      </c>
      <c r="B258" s="62">
        <v>0</v>
      </c>
      <c r="C258" s="62">
        <v>22</v>
      </c>
      <c r="D258" s="62">
        <v>2</v>
      </c>
      <c r="E258" s="62">
        <v>4</v>
      </c>
      <c r="F258" s="62">
        <v>4</v>
      </c>
      <c r="G258" s="62">
        <v>3</v>
      </c>
      <c r="H258" s="62">
        <v>2</v>
      </c>
      <c r="I258" s="62">
        <v>4</v>
      </c>
      <c r="J258" s="62">
        <v>4</v>
      </c>
      <c r="K258" s="62">
        <v>23</v>
      </c>
      <c r="L258" s="67"/>
      <c r="M258" s="67"/>
      <c r="N258" s="17"/>
      <c r="O258" s="17"/>
      <c r="P258" s="17"/>
      <c r="Q258" s="17"/>
      <c r="R258" s="17"/>
      <c r="S258" s="17"/>
      <c r="T258" s="17"/>
      <c r="U258" s="70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67"/>
      <c r="AI258" s="17"/>
      <c r="AK258" s="62">
        <v>17</v>
      </c>
    </row>
    <row r="259" spans="1:37" ht="15">
      <c r="A259" s="62">
        <v>31324</v>
      </c>
      <c r="B259" s="62">
        <v>0</v>
      </c>
      <c r="C259" s="62">
        <v>22</v>
      </c>
      <c r="D259" s="62">
        <v>3</v>
      </c>
      <c r="E259" s="62">
        <v>3</v>
      </c>
      <c r="F259" s="62">
        <v>4</v>
      </c>
      <c r="G259" s="62">
        <v>3</v>
      </c>
      <c r="H259" s="62">
        <v>3</v>
      </c>
      <c r="I259" s="62">
        <v>2</v>
      </c>
      <c r="J259" s="62">
        <v>4</v>
      </c>
      <c r="K259" s="62">
        <v>22</v>
      </c>
      <c r="L259" s="67"/>
      <c r="M259" s="67"/>
      <c r="N259" s="17"/>
      <c r="O259" s="17"/>
      <c r="P259" s="17"/>
      <c r="Q259" s="17"/>
      <c r="R259" s="17"/>
      <c r="S259" s="17"/>
      <c r="T259" s="17"/>
      <c r="U259" s="70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67"/>
      <c r="AI259" s="17"/>
      <c r="AK259" s="62">
        <v>13</v>
      </c>
    </row>
    <row r="260" spans="1:37" ht="15">
      <c r="A260" s="62">
        <v>31601</v>
      </c>
      <c r="B260" s="62">
        <v>0</v>
      </c>
      <c r="C260" s="62">
        <v>22</v>
      </c>
      <c r="D260" s="62">
        <v>3</v>
      </c>
      <c r="E260" s="62">
        <v>2</v>
      </c>
      <c r="F260" s="62">
        <v>2</v>
      </c>
      <c r="G260" s="62">
        <v>2</v>
      </c>
      <c r="H260" s="62">
        <v>3</v>
      </c>
      <c r="I260" s="62">
        <v>1</v>
      </c>
      <c r="J260" s="62">
        <v>2</v>
      </c>
      <c r="K260" s="62">
        <v>15</v>
      </c>
      <c r="L260" s="67"/>
      <c r="M260" s="67"/>
      <c r="N260" s="17"/>
      <c r="O260" s="17"/>
      <c r="P260" s="17"/>
      <c r="Q260" s="17"/>
      <c r="R260" s="17"/>
      <c r="S260" s="17"/>
      <c r="T260" s="17"/>
      <c r="U260" s="70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67"/>
      <c r="AI260" s="17"/>
      <c r="AK260" s="62">
        <v>25</v>
      </c>
    </row>
    <row r="261" spans="1:37" ht="15">
      <c r="A261" s="62">
        <v>32621</v>
      </c>
      <c r="B261" s="62">
        <v>0</v>
      </c>
      <c r="C261" s="62">
        <v>22</v>
      </c>
      <c r="D261" s="62">
        <v>3</v>
      </c>
      <c r="E261" s="62">
        <v>4</v>
      </c>
      <c r="F261" s="62">
        <v>4</v>
      </c>
      <c r="G261" s="62">
        <v>3</v>
      </c>
      <c r="H261" s="62">
        <v>3</v>
      </c>
      <c r="I261" s="62">
        <v>4</v>
      </c>
      <c r="J261" s="62">
        <v>4</v>
      </c>
      <c r="K261" s="62">
        <v>25</v>
      </c>
      <c r="L261" s="67"/>
      <c r="M261" s="67"/>
      <c r="N261" s="17"/>
      <c r="O261" s="17"/>
      <c r="P261" s="17"/>
      <c r="Q261" s="17"/>
      <c r="R261" s="17"/>
      <c r="S261" s="17"/>
      <c r="T261" s="17"/>
      <c r="U261" s="70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67"/>
      <c r="AI261" s="17"/>
      <c r="AK261" s="62">
        <v>25</v>
      </c>
    </row>
    <row r="262" spans="1:37" ht="15">
      <c r="A262" s="62">
        <v>34399</v>
      </c>
      <c r="B262" s="62">
        <v>0</v>
      </c>
      <c r="C262" s="62">
        <v>22</v>
      </c>
      <c r="D262" s="62">
        <v>3</v>
      </c>
      <c r="E262" s="62">
        <v>3</v>
      </c>
      <c r="F262" s="62">
        <v>3</v>
      </c>
      <c r="G262" s="62">
        <v>3</v>
      </c>
      <c r="H262" s="62">
        <v>3</v>
      </c>
      <c r="I262" s="62">
        <v>3</v>
      </c>
      <c r="J262" s="62">
        <v>4</v>
      </c>
      <c r="K262" s="62">
        <v>22</v>
      </c>
      <c r="L262" s="67"/>
      <c r="M262" s="67"/>
      <c r="N262" s="17"/>
      <c r="O262" s="17"/>
      <c r="P262" s="17"/>
      <c r="Q262" s="17"/>
      <c r="R262" s="17"/>
      <c r="S262" s="17"/>
      <c r="T262" s="17"/>
      <c r="U262" s="70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67"/>
      <c r="AI262" s="17"/>
      <c r="AK262" s="62">
        <v>25</v>
      </c>
    </row>
    <row r="263" spans="1:37" ht="15">
      <c r="A263" s="62">
        <v>31831</v>
      </c>
      <c r="B263" s="62">
        <v>0</v>
      </c>
      <c r="C263" s="62">
        <v>22</v>
      </c>
      <c r="D263" s="62">
        <v>4</v>
      </c>
      <c r="E263" s="62">
        <v>3</v>
      </c>
      <c r="F263" s="62">
        <v>4</v>
      </c>
      <c r="G263" s="62">
        <v>4</v>
      </c>
      <c r="H263" s="62">
        <v>4</v>
      </c>
      <c r="I263" s="62">
        <v>2</v>
      </c>
      <c r="J263" s="62">
        <v>4</v>
      </c>
      <c r="K263" s="62">
        <v>25</v>
      </c>
      <c r="L263" s="67"/>
      <c r="M263" s="67"/>
      <c r="N263" s="17"/>
      <c r="O263" s="17"/>
      <c r="P263" s="17"/>
      <c r="Q263" s="17"/>
      <c r="R263" s="17"/>
      <c r="S263" s="17"/>
      <c r="T263" s="17"/>
      <c r="U263" s="70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67"/>
      <c r="AI263" s="17"/>
      <c r="AK263" s="62">
        <v>26</v>
      </c>
    </row>
    <row r="264" spans="1:37" ht="15">
      <c r="A264" s="62">
        <v>31680</v>
      </c>
      <c r="B264" s="62">
        <v>0</v>
      </c>
      <c r="C264" s="62">
        <v>22</v>
      </c>
      <c r="D264" s="62">
        <v>2</v>
      </c>
      <c r="E264" s="62">
        <v>3</v>
      </c>
      <c r="F264" s="62">
        <v>3</v>
      </c>
      <c r="G264" s="62">
        <v>2</v>
      </c>
      <c r="H264" s="62">
        <v>2</v>
      </c>
      <c r="I264" s="62">
        <v>3</v>
      </c>
      <c r="J264" s="62">
        <v>3</v>
      </c>
      <c r="K264" s="62">
        <v>18</v>
      </c>
      <c r="L264" s="67"/>
      <c r="M264" s="67"/>
      <c r="N264" s="17"/>
      <c r="O264" s="17"/>
      <c r="P264" s="17"/>
      <c r="Q264" s="17"/>
      <c r="R264" s="17"/>
      <c r="S264" s="17"/>
      <c r="T264" s="17"/>
      <c r="U264" s="70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67"/>
      <c r="AI264" s="17"/>
      <c r="AK264" s="62">
        <v>7</v>
      </c>
    </row>
    <row r="265" spans="1:37" ht="15">
      <c r="A265" s="62">
        <v>33652</v>
      </c>
      <c r="B265" s="62">
        <v>1</v>
      </c>
      <c r="C265" s="62">
        <v>22</v>
      </c>
      <c r="D265" s="62">
        <v>2</v>
      </c>
      <c r="E265" s="62">
        <v>3</v>
      </c>
      <c r="F265" s="62">
        <v>3</v>
      </c>
      <c r="G265" s="62">
        <v>2</v>
      </c>
      <c r="H265" s="62">
        <v>2</v>
      </c>
      <c r="I265" s="62">
        <v>4</v>
      </c>
      <c r="J265" s="62">
        <v>2</v>
      </c>
      <c r="K265" s="62">
        <v>18</v>
      </c>
      <c r="L265" s="67"/>
      <c r="M265" s="67"/>
      <c r="N265" s="17"/>
      <c r="O265" s="17"/>
      <c r="P265" s="17"/>
      <c r="Q265" s="17"/>
      <c r="R265" s="17"/>
      <c r="S265" s="17"/>
      <c r="T265" s="17"/>
      <c r="U265" s="70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67"/>
      <c r="AI265" s="17"/>
      <c r="AK265" s="62">
        <v>27</v>
      </c>
    </row>
    <row r="266" spans="1:37" ht="15">
      <c r="A266" s="62">
        <v>30700</v>
      </c>
      <c r="B266" s="62">
        <v>0</v>
      </c>
      <c r="C266" s="62">
        <v>22</v>
      </c>
      <c r="D266" s="62">
        <v>3</v>
      </c>
      <c r="E266" s="62">
        <v>4</v>
      </c>
      <c r="F266" s="62">
        <v>4</v>
      </c>
      <c r="G266" s="62">
        <v>3</v>
      </c>
      <c r="H266" s="62">
        <v>3</v>
      </c>
      <c r="I266" s="62">
        <v>3</v>
      </c>
      <c r="J266" s="62">
        <v>4</v>
      </c>
      <c r="K266" s="62">
        <v>24</v>
      </c>
      <c r="L266" s="67"/>
      <c r="M266" s="67"/>
      <c r="N266" s="17"/>
      <c r="O266" s="17"/>
      <c r="P266" s="17"/>
      <c r="Q266" s="17"/>
      <c r="R266" s="17"/>
      <c r="S266" s="17"/>
      <c r="T266" s="17"/>
      <c r="U266" s="70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67"/>
      <c r="AI266" s="17"/>
      <c r="AK266" s="62">
        <v>22</v>
      </c>
    </row>
    <row r="267" spans="1:37" ht="15">
      <c r="A267" s="62">
        <v>32689</v>
      </c>
      <c r="B267" s="62">
        <v>0</v>
      </c>
      <c r="C267" s="62">
        <v>22</v>
      </c>
      <c r="D267" s="62">
        <v>4</v>
      </c>
      <c r="E267" s="62">
        <v>4</v>
      </c>
      <c r="F267" s="62">
        <v>4</v>
      </c>
      <c r="G267" s="62">
        <v>4</v>
      </c>
      <c r="H267" s="62">
        <v>4</v>
      </c>
      <c r="I267" s="62">
        <v>4</v>
      </c>
      <c r="J267" s="62">
        <v>3</v>
      </c>
      <c r="K267" s="62">
        <v>27</v>
      </c>
      <c r="L267" s="67"/>
      <c r="M267" s="67"/>
      <c r="N267" s="17"/>
      <c r="O267" s="17"/>
      <c r="P267" s="17"/>
      <c r="Q267" s="17"/>
      <c r="R267" s="17"/>
      <c r="S267" s="17"/>
      <c r="T267" s="17"/>
      <c r="U267" s="70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67"/>
      <c r="AI267" s="17"/>
      <c r="AK267" s="62">
        <v>19</v>
      </c>
    </row>
    <row r="268" spans="1:37" ht="15">
      <c r="A268" s="62">
        <v>30471</v>
      </c>
      <c r="B268" s="62">
        <v>0</v>
      </c>
      <c r="C268" s="62">
        <v>22</v>
      </c>
      <c r="D268" s="62">
        <v>2</v>
      </c>
      <c r="E268" s="62">
        <v>3</v>
      </c>
      <c r="F268" s="62">
        <v>4</v>
      </c>
      <c r="G268" s="62">
        <v>2</v>
      </c>
      <c r="H268" s="62">
        <v>3</v>
      </c>
      <c r="I268" s="62">
        <v>4</v>
      </c>
      <c r="J268" s="62">
        <v>4</v>
      </c>
      <c r="K268" s="62">
        <v>22</v>
      </c>
      <c r="L268" s="67"/>
      <c r="M268" s="67"/>
      <c r="N268" s="17"/>
      <c r="O268" s="17"/>
      <c r="P268" s="17"/>
      <c r="Q268" s="17"/>
      <c r="R268" s="17"/>
      <c r="S268" s="17"/>
      <c r="T268" s="17"/>
      <c r="U268" s="70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67"/>
      <c r="AI268" s="17"/>
      <c r="AK268" s="62">
        <v>20</v>
      </c>
    </row>
    <row r="269" spans="1:37" ht="15">
      <c r="A269" s="62">
        <v>30884</v>
      </c>
      <c r="B269" s="62">
        <v>1</v>
      </c>
      <c r="C269" s="62">
        <v>22</v>
      </c>
      <c r="D269" s="62">
        <v>2</v>
      </c>
      <c r="E269" s="62">
        <v>2</v>
      </c>
      <c r="F269" s="62">
        <v>3</v>
      </c>
      <c r="G269" s="62">
        <v>3</v>
      </c>
      <c r="H269" s="62">
        <v>3</v>
      </c>
      <c r="I269" s="62">
        <v>3</v>
      </c>
      <c r="J269" s="62">
        <v>2</v>
      </c>
      <c r="K269" s="62">
        <v>18</v>
      </c>
      <c r="L269" s="67"/>
      <c r="M269" s="67"/>
      <c r="N269" s="17"/>
      <c r="O269" s="17"/>
      <c r="P269" s="17"/>
      <c r="Q269" s="17"/>
      <c r="R269" s="17"/>
      <c r="S269" s="17"/>
      <c r="T269" s="17"/>
      <c r="U269" s="70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67"/>
      <c r="AI269" s="17"/>
      <c r="AK269" s="62">
        <v>24</v>
      </c>
    </row>
    <row r="270" spans="1:37" ht="15">
      <c r="A270" s="62">
        <v>30852</v>
      </c>
      <c r="B270" s="62">
        <v>0</v>
      </c>
      <c r="C270" s="62">
        <v>22</v>
      </c>
      <c r="D270" s="62">
        <v>4</v>
      </c>
      <c r="E270" s="62">
        <v>4</v>
      </c>
      <c r="F270" s="62">
        <v>4</v>
      </c>
      <c r="G270" s="62">
        <v>4</v>
      </c>
      <c r="H270" s="62">
        <v>4</v>
      </c>
      <c r="I270" s="62">
        <v>4</v>
      </c>
      <c r="J270" s="62">
        <v>2</v>
      </c>
      <c r="K270" s="62">
        <v>26</v>
      </c>
      <c r="L270" s="67"/>
      <c r="M270" s="67"/>
      <c r="N270" s="17"/>
      <c r="O270" s="17"/>
      <c r="P270" s="17"/>
      <c r="Q270" s="17"/>
      <c r="R270" s="17"/>
      <c r="S270" s="17"/>
      <c r="T270" s="17"/>
      <c r="U270" s="70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67"/>
      <c r="AI270" s="17"/>
      <c r="AK270" s="62">
        <v>14</v>
      </c>
    </row>
    <row r="271" spans="1:37" ht="15">
      <c r="A271" s="62">
        <v>31306</v>
      </c>
      <c r="B271" s="62">
        <v>1</v>
      </c>
      <c r="C271" s="62">
        <v>22</v>
      </c>
      <c r="D271" s="62">
        <v>3</v>
      </c>
      <c r="E271" s="62">
        <v>3</v>
      </c>
      <c r="F271" s="62">
        <v>4</v>
      </c>
      <c r="G271" s="62">
        <v>4</v>
      </c>
      <c r="H271" s="62">
        <v>3</v>
      </c>
      <c r="I271" s="62">
        <v>4</v>
      </c>
      <c r="J271" s="62">
        <v>4</v>
      </c>
      <c r="K271" s="62">
        <v>25</v>
      </c>
      <c r="L271" s="67"/>
      <c r="M271" s="67"/>
      <c r="N271" s="17"/>
      <c r="O271" s="17"/>
      <c r="P271" s="17"/>
      <c r="Q271" s="17"/>
      <c r="R271" s="17"/>
      <c r="S271" s="17"/>
      <c r="T271" s="17"/>
      <c r="U271" s="70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67"/>
      <c r="AI271" s="17"/>
      <c r="AK271" s="62">
        <v>19</v>
      </c>
    </row>
    <row r="272" spans="1:37" ht="15">
      <c r="A272" s="62">
        <v>31797</v>
      </c>
      <c r="B272" s="62">
        <v>1</v>
      </c>
      <c r="C272" s="62">
        <v>22</v>
      </c>
      <c r="D272" s="62">
        <v>3</v>
      </c>
      <c r="E272" s="62">
        <v>3</v>
      </c>
      <c r="F272" s="62">
        <v>4</v>
      </c>
      <c r="G272" s="62">
        <v>3</v>
      </c>
      <c r="H272" s="62">
        <v>4</v>
      </c>
      <c r="I272" s="62">
        <v>4</v>
      </c>
      <c r="J272" s="62">
        <v>4</v>
      </c>
      <c r="K272" s="62">
        <v>25</v>
      </c>
      <c r="L272" s="67"/>
      <c r="M272" s="67"/>
      <c r="N272" s="17"/>
      <c r="O272" s="17"/>
      <c r="P272" s="17"/>
      <c r="Q272" s="17"/>
      <c r="R272" s="17"/>
      <c r="S272" s="17"/>
      <c r="T272" s="17"/>
      <c r="U272" s="70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67"/>
      <c r="AI272" s="17"/>
      <c r="AK272" s="62">
        <v>21</v>
      </c>
    </row>
    <row r="273" spans="1:37" ht="15">
      <c r="A273" s="62">
        <v>34244</v>
      </c>
      <c r="B273" s="62">
        <v>1</v>
      </c>
      <c r="C273" s="62">
        <v>22</v>
      </c>
      <c r="D273" s="62">
        <v>1</v>
      </c>
      <c r="E273" s="62">
        <v>2</v>
      </c>
      <c r="F273" s="62">
        <v>3</v>
      </c>
      <c r="G273" s="62">
        <v>2</v>
      </c>
      <c r="H273" s="62">
        <v>3</v>
      </c>
      <c r="I273" s="62">
        <v>2</v>
      </c>
      <c r="J273" s="62">
        <v>3</v>
      </c>
      <c r="K273" s="62">
        <v>16</v>
      </c>
      <c r="L273" s="67"/>
      <c r="M273" s="67"/>
      <c r="N273" s="17"/>
      <c r="O273" s="17"/>
      <c r="P273" s="17"/>
      <c r="Q273" s="17"/>
      <c r="R273" s="17"/>
      <c r="S273" s="17"/>
      <c r="T273" s="17"/>
      <c r="U273" s="70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67"/>
      <c r="AI273" s="17"/>
      <c r="AK273" s="62">
        <v>23</v>
      </c>
    </row>
    <row r="274" spans="1:37" ht="15">
      <c r="A274" s="62">
        <v>30372</v>
      </c>
      <c r="B274" s="62">
        <v>1</v>
      </c>
      <c r="C274" s="62">
        <v>22</v>
      </c>
      <c r="D274" s="62">
        <v>3</v>
      </c>
      <c r="E274" s="62">
        <v>3</v>
      </c>
      <c r="F274" s="62">
        <v>4</v>
      </c>
      <c r="G274" s="62">
        <v>3</v>
      </c>
      <c r="H274" s="62">
        <v>4</v>
      </c>
      <c r="I274" s="62">
        <v>3</v>
      </c>
      <c r="J274" s="62">
        <v>3</v>
      </c>
      <c r="K274" s="62">
        <v>23</v>
      </c>
      <c r="L274" s="67"/>
      <c r="M274" s="67"/>
      <c r="N274" s="17"/>
      <c r="O274" s="17"/>
      <c r="P274" s="17"/>
      <c r="Q274" s="17"/>
      <c r="R274" s="17"/>
      <c r="S274" s="17"/>
      <c r="T274" s="17"/>
      <c r="U274" s="70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67"/>
      <c r="AI274" s="17"/>
      <c r="AK274" s="62">
        <v>22</v>
      </c>
    </row>
    <row r="275" spans="1:37" ht="15">
      <c r="A275" s="62">
        <v>35477</v>
      </c>
      <c r="B275" s="62">
        <v>0</v>
      </c>
      <c r="C275" s="62">
        <v>22</v>
      </c>
      <c r="D275" s="62">
        <v>3</v>
      </c>
      <c r="E275" s="62">
        <v>3</v>
      </c>
      <c r="F275" s="62">
        <v>4</v>
      </c>
      <c r="G275" s="62">
        <v>3</v>
      </c>
      <c r="H275" s="62">
        <v>3</v>
      </c>
      <c r="I275" s="62">
        <v>3</v>
      </c>
      <c r="J275" s="62">
        <v>4</v>
      </c>
      <c r="K275" s="62">
        <v>23</v>
      </c>
      <c r="L275" s="67"/>
      <c r="M275" s="67"/>
      <c r="N275" s="17"/>
      <c r="O275" s="17"/>
      <c r="P275" s="17"/>
      <c r="Q275" s="17"/>
      <c r="R275" s="17"/>
      <c r="S275" s="17"/>
      <c r="T275" s="17"/>
      <c r="U275" s="70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67"/>
      <c r="AI275" s="17"/>
      <c r="AK275" s="62">
        <v>20</v>
      </c>
    </row>
    <row r="276" spans="1:37" ht="15">
      <c r="A276" s="62">
        <v>30474</v>
      </c>
      <c r="B276" s="62">
        <v>1</v>
      </c>
      <c r="C276" s="62">
        <v>22</v>
      </c>
      <c r="D276" s="62">
        <v>2</v>
      </c>
      <c r="E276" s="62">
        <v>3</v>
      </c>
      <c r="F276" s="62">
        <v>3</v>
      </c>
      <c r="G276" s="62">
        <v>3</v>
      </c>
      <c r="H276" s="62">
        <v>3</v>
      </c>
      <c r="I276" s="62">
        <v>3</v>
      </c>
      <c r="J276" s="62">
        <v>2</v>
      </c>
      <c r="K276" s="62">
        <v>19</v>
      </c>
      <c r="L276" s="67"/>
      <c r="M276" s="67"/>
      <c r="N276" s="17"/>
      <c r="O276" s="17"/>
      <c r="P276" s="17"/>
      <c r="Q276" s="17"/>
      <c r="R276" s="17"/>
      <c r="S276" s="17"/>
      <c r="T276" s="17"/>
      <c r="U276" s="70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67"/>
      <c r="AI276" s="17"/>
      <c r="AK276" s="62">
        <v>20</v>
      </c>
    </row>
    <row r="277" spans="1:37" ht="15">
      <c r="A277" s="62">
        <v>30983</v>
      </c>
      <c r="B277" s="62">
        <v>1</v>
      </c>
      <c r="C277" s="62">
        <v>22</v>
      </c>
      <c r="D277" s="62">
        <v>3</v>
      </c>
      <c r="E277" s="62">
        <v>3</v>
      </c>
      <c r="F277" s="62">
        <v>3</v>
      </c>
      <c r="G277" s="62">
        <v>2</v>
      </c>
      <c r="H277" s="62">
        <v>2</v>
      </c>
      <c r="I277" s="62">
        <v>2</v>
      </c>
      <c r="J277" s="62">
        <v>1</v>
      </c>
      <c r="K277" s="62">
        <v>16</v>
      </c>
      <c r="L277" s="67"/>
      <c r="M277" s="67"/>
      <c r="N277" s="17"/>
      <c r="O277" s="17"/>
      <c r="P277" s="17"/>
      <c r="Q277" s="17"/>
      <c r="R277" s="17"/>
      <c r="S277" s="17"/>
      <c r="T277" s="17"/>
      <c r="U277" s="70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67"/>
      <c r="AI277" s="17"/>
      <c r="AK277" s="62">
        <v>21</v>
      </c>
    </row>
    <row r="278" spans="1:37" ht="15">
      <c r="A278" s="62">
        <v>34301</v>
      </c>
      <c r="B278" s="62">
        <v>0</v>
      </c>
      <c r="C278" s="62">
        <v>22</v>
      </c>
      <c r="D278" s="62">
        <v>3</v>
      </c>
      <c r="E278" s="62">
        <v>4</v>
      </c>
      <c r="F278" s="62">
        <v>4</v>
      </c>
      <c r="G278" s="62">
        <v>4</v>
      </c>
      <c r="H278" s="62">
        <v>4</v>
      </c>
      <c r="I278" s="62">
        <v>2</v>
      </c>
      <c r="J278" s="62">
        <v>4</v>
      </c>
      <c r="K278" s="62">
        <v>25</v>
      </c>
      <c r="L278" s="67"/>
      <c r="M278" s="67"/>
      <c r="N278" s="17"/>
      <c r="O278" s="17"/>
      <c r="P278" s="17"/>
      <c r="Q278" s="17"/>
      <c r="R278" s="17"/>
      <c r="S278" s="17"/>
      <c r="T278" s="17"/>
      <c r="U278" s="70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67"/>
      <c r="AI278" s="17"/>
      <c r="AK278" s="62">
        <v>24</v>
      </c>
    </row>
    <row r="279" spans="1:37" ht="15">
      <c r="A279" s="62">
        <v>30692</v>
      </c>
      <c r="B279" s="62">
        <v>0</v>
      </c>
      <c r="C279" s="62">
        <v>22</v>
      </c>
      <c r="D279" s="62">
        <v>2</v>
      </c>
      <c r="E279" s="62">
        <v>4</v>
      </c>
      <c r="F279" s="62">
        <v>4</v>
      </c>
      <c r="G279" s="62">
        <v>4</v>
      </c>
      <c r="H279" s="62">
        <v>3</v>
      </c>
      <c r="I279" s="62">
        <v>4</v>
      </c>
      <c r="J279" s="62">
        <v>4</v>
      </c>
      <c r="K279" s="62">
        <v>25</v>
      </c>
      <c r="L279" s="67"/>
      <c r="M279" s="67"/>
      <c r="N279" s="17"/>
      <c r="O279" s="17"/>
      <c r="P279" s="17"/>
      <c r="Q279" s="17"/>
      <c r="R279" s="17"/>
      <c r="S279" s="17"/>
      <c r="T279" s="17"/>
      <c r="U279" s="70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67"/>
      <c r="AI279" s="17"/>
      <c r="AK279" s="62">
        <v>18</v>
      </c>
    </row>
    <row r="280" spans="1:37" ht="15">
      <c r="A280" s="62">
        <v>34143</v>
      </c>
      <c r="B280" s="62">
        <v>0</v>
      </c>
      <c r="C280" s="62">
        <v>22</v>
      </c>
      <c r="D280" s="62">
        <v>3</v>
      </c>
      <c r="E280" s="62">
        <v>4</v>
      </c>
      <c r="F280" s="62">
        <v>4</v>
      </c>
      <c r="G280" s="62">
        <v>4</v>
      </c>
      <c r="H280" s="62">
        <v>4</v>
      </c>
      <c r="I280" s="62">
        <v>4</v>
      </c>
      <c r="J280" s="62">
        <v>3</v>
      </c>
      <c r="K280" s="62">
        <v>26</v>
      </c>
      <c r="L280" s="67"/>
      <c r="M280" s="67"/>
      <c r="N280" s="17"/>
      <c r="O280" s="17"/>
      <c r="P280" s="17"/>
      <c r="Q280" s="17"/>
      <c r="R280" s="17"/>
      <c r="S280" s="17"/>
      <c r="T280" s="17"/>
      <c r="U280" s="70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67"/>
      <c r="AI280" s="17"/>
      <c r="AK280" s="62">
        <v>22</v>
      </c>
    </row>
    <row r="281" spans="1:37" ht="15">
      <c r="A281" s="62">
        <v>31574</v>
      </c>
      <c r="B281" s="62">
        <v>0</v>
      </c>
      <c r="C281" s="62">
        <v>22</v>
      </c>
      <c r="D281" s="62">
        <v>4</v>
      </c>
      <c r="E281" s="62">
        <v>3</v>
      </c>
      <c r="F281" s="62">
        <v>4</v>
      </c>
      <c r="G281" s="62">
        <v>4</v>
      </c>
      <c r="H281" s="62">
        <v>4</v>
      </c>
      <c r="I281" s="62">
        <v>3</v>
      </c>
      <c r="J281" s="62">
        <v>4</v>
      </c>
      <c r="K281" s="62">
        <v>26</v>
      </c>
      <c r="L281" s="67"/>
      <c r="M281" s="67"/>
      <c r="N281" s="17"/>
      <c r="O281" s="17"/>
      <c r="P281" s="17"/>
      <c r="Q281" s="17"/>
      <c r="R281" s="17"/>
      <c r="S281" s="17"/>
      <c r="T281" s="17"/>
      <c r="U281" s="70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67"/>
      <c r="AI281" s="17"/>
      <c r="AK281" s="62">
        <v>23</v>
      </c>
    </row>
    <row r="282" spans="1:37" ht="15">
      <c r="A282" s="62">
        <v>31439</v>
      </c>
      <c r="B282" s="62">
        <v>1</v>
      </c>
      <c r="C282" s="62">
        <v>22</v>
      </c>
      <c r="D282" s="62">
        <v>2</v>
      </c>
      <c r="E282" s="62">
        <v>1</v>
      </c>
      <c r="F282" s="62">
        <v>3</v>
      </c>
      <c r="G282" s="62">
        <v>4</v>
      </c>
      <c r="H282" s="62">
        <v>2</v>
      </c>
      <c r="I282" s="62">
        <v>2</v>
      </c>
      <c r="J282" s="62">
        <v>3</v>
      </c>
      <c r="K282" s="62">
        <v>17</v>
      </c>
      <c r="L282" s="67"/>
      <c r="M282" s="67"/>
      <c r="N282" s="17"/>
      <c r="O282" s="17"/>
      <c r="P282" s="17"/>
      <c r="Q282" s="17"/>
      <c r="R282" s="17"/>
      <c r="S282" s="17"/>
      <c r="T282" s="17"/>
      <c r="U282" s="70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67"/>
      <c r="AI282" s="17"/>
      <c r="AK282" s="62">
        <v>22</v>
      </c>
    </row>
    <row r="283" spans="1:37" ht="15">
      <c r="A283" s="62">
        <v>30754</v>
      </c>
      <c r="B283" s="62">
        <v>1</v>
      </c>
      <c r="C283" s="62">
        <v>22</v>
      </c>
      <c r="D283" s="62">
        <v>2</v>
      </c>
      <c r="E283" s="62">
        <v>2</v>
      </c>
      <c r="F283" s="62">
        <v>2</v>
      </c>
      <c r="G283" s="62">
        <v>3</v>
      </c>
      <c r="H283" s="62">
        <v>3</v>
      </c>
      <c r="I283" s="62">
        <v>2</v>
      </c>
      <c r="J283" s="62">
        <v>2</v>
      </c>
      <c r="K283" s="62">
        <v>16</v>
      </c>
      <c r="L283" s="67"/>
      <c r="M283" s="67"/>
      <c r="N283" s="17"/>
      <c r="O283" s="17"/>
      <c r="P283" s="17"/>
      <c r="Q283" s="17"/>
      <c r="R283" s="17"/>
      <c r="S283" s="17"/>
      <c r="T283" s="17"/>
      <c r="U283" s="70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67"/>
      <c r="AI283" s="17"/>
      <c r="AK283" s="62">
        <v>17</v>
      </c>
    </row>
    <row r="284" spans="1:37" ht="15">
      <c r="A284" s="62">
        <v>31048</v>
      </c>
      <c r="B284" s="62">
        <v>0</v>
      </c>
      <c r="C284" s="62">
        <v>22</v>
      </c>
      <c r="D284" s="62">
        <v>4</v>
      </c>
      <c r="E284" s="62">
        <v>3</v>
      </c>
      <c r="F284" s="62">
        <v>4</v>
      </c>
      <c r="G284" s="62">
        <v>4</v>
      </c>
      <c r="H284" s="62">
        <v>4</v>
      </c>
      <c r="I284" s="62">
        <v>4</v>
      </c>
      <c r="J284" s="62">
        <v>4</v>
      </c>
      <c r="K284" s="62">
        <v>27</v>
      </c>
      <c r="L284" s="67"/>
      <c r="M284" s="67"/>
      <c r="N284" s="17"/>
      <c r="O284" s="17"/>
      <c r="P284" s="17"/>
      <c r="Q284" s="17"/>
      <c r="R284" s="17"/>
      <c r="S284" s="17"/>
      <c r="T284" s="17"/>
      <c r="U284" s="70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67"/>
      <c r="AI284" s="17"/>
      <c r="AK284" s="62">
        <v>22</v>
      </c>
    </row>
    <row r="285" spans="1:37" ht="15">
      <c r="A285" s="62">
        <v>31023</v>
      </c>
      <c r="B285" s="62">
        <v>0</v>
      </c>
      <c r="C285" s="62">
        <v>22</v>
      </c>
      <c r="D285" s="62">
        <v>4</v>
      </c>
      <c r="E285" s="62">
        <v>3</v>
      </c>
      <c r="F285" s="62">
        <v>4</v>
      </c>
      <c r="G285" s="62">
        <v>3</v>
      </c>
      <c r="H285" s="62">
        <v>4</v>
      </c>
      <c r="I285" s="62">
        <v>4</v>
      </c>
      <c r="J285" s="62">
        <v>4</v>
      </c>
      <c r="K285" s="62">
        <v>26</v>
      </c>
      <c r="L285" s="67"/>
      <c r="M285" s="67"/>
      <c r="N285" s="17"/>
      <c r="O285" s="17"/>
      <c r="P285" s="17"/>
      <c r="Q285" s="17"/>
      <c r="R285" s="17"/>
      <c r="S285" s="17"/>
      <c r="T285" s="17"/>
      <c r="U285" s="70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67"/>
      <c r="AI285" s="17"/>
      <c r="AK285" s="62">
        <v>16</v>
      </c>
    </row>
    <row r="286" spans="1:37" ht="15">
      <c r="A286" s="62">
        <v>31656</v>
      </c>
      <c r="B286" s="62">
        <v>0</v>
      </c>
      <c r="C286" s="62">
        <v>22</v>
      </c>
      <c r="D286" s="62">
        <v>4</v>
      </c>
      <c r="E286" s="62">
        <v>3</v>
      </c>
      <c r="F286" s="62">
        <v>4</v>
      </c>
      <c r="G286" s="62">
        <v>4</v>
      </c>
      <c r="H286" s="62">
        <v>4</v>
      </c>
      <c r="I286" s="62">
        <v>4</v>
      </c>
      <c r="J286" s="62">
        <v>4</v>
      </c>
      <c r="K286" s="62">
        <v>27</v>
      </c>
      <c r="L286" s="67"/>
      <c r="M286" s="67"/>
      <c r="N286" s="17"/>
      <c r="O286" s="17"/>
      <c r="P286" s="17"/>
      <c r="Q286" s="17"/>
      <c r="R286" s="17"/>
      <c r="S286" s="17"/>
      <c r="T286" s="17"/>
      <c r="U286" s="70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67"/>
      <c r="AI286" s="17"/>
      <c r="AK286" s="62">
        <v>24</v>
      </c>
    </row>
    <row r="287" spans="1:37" ht="15">
      <c r="A287" s="62">
        <v>33268</v>
      </c>
      <c r="B287" s="62">
        <v>0</v>
      </c>
      <c r="C287" s="62">
        <v>22</v>
      </c>
      <c r="D287" s="62">
        <v>4</v>
      </c>
      <c r="E287" s="62">
        <v>3</v>
      </c>
      <c r="F287" s="62">
        <v>4</v>
      </c>
      <c r="G287" s="62">
        <v>4</v>
      </c>
      <c r="H287" s="62">
        <v>4</v>
      </c>
      <c r="I287" s="62">
        <v>4</v>
      </c>
      <c r="J287" s="62">
        <v>4</v>
      </c>
      <c r="K287" s="62">
        <v>27</v>
      </c>
      <c r="L287" s="67"/>
      <c r="M287" s="67"/>
      <c r="N287" s="17"/>
      <c r="O287" s="17"/>
      <c r="P287" s="17"/>
      <c r="Q287" s="17"/>
      <c r="R287" s="17"/>
      <c r="S287" s="17"/>
      <c r="T287" s="17"/>
      <c r="U287" s="70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67"/>
      <c r="AI287" s="17"/>
      <c r="AK287" s="62">
        <v>19</v>
      </c>
    </row>
    <row r="288" spans="1:37" ht="15">
      <c r="A288" s="62">
        <v>31483</v>
      </c>
      <c r="B288" s="62">
        <v>0</v>
      </c>
      <c r="C288" s="62">
        <v>22</v>
      </c>
      <c r="D288" s="62">
        <v>4</v>
      </c>
      <c r="E288" s="62">
        <v>4</v>
      </c>
      <c r="F288" s="62">
        <v>3</v>
      </c>
      <c r="G288" s="62">
        <v>4</v>
      </c>
      <c r="H288" s="62">
        <v>4</v>
      </c>
      <c r="I288" s="62">
        <v>4</v>
      </c>
      <c r="J288" s="62">
        <v>4</v>
      </c>
      <c r="K288" s="62">
        <v>27</v>
      </c>
      <c r="L288" s="67"/>
      <c r="M288" s="67"/>
      <c r="N288" s="17"/>
      <c r="O288" s="17"/>
      <c r="P288" s="17"/>
      <c r="Q288" s="17"/>
      <c r="R288" s="17"/>
      <c r="S288" s="17"/>
      <c r="T288" s="17"/>
      <c r="U288" s="70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67"/>
      <c r="AI288" s="17"/>
      <c r="AK288" s="62">
        <v>28</v>
      </c>
    </row>
    <row r="289" spans="1:37" ht="15">
      <c r="A289" s="62">
        <v>30576</v>
      </c>
      <c r="B289" s="62">
        <v>1</v>
      </c>
      <c r="C289" s="62">
        <v>22</v>
      </c>
      <c r="D289" s="62">
        <v>2</v>
      </c>
      <c r="E289" s="62">
        <v>1</v>
      </c>
      <c r="F289" s="62">
        <v>2</v>
      </c>
      <c r="G289" s="62">
        <v>1</v>
      </c>
      <c r="H289" s="62">
        <v>2</v>
      </c>
      <c r="I289" s="62">
        <v>1</v>
      </c>
      <c r="J289" s="62">
        <v>2</v>
      </c>
      <c r="K289" s="62">
        <v>11</v>
      </c>
      <c r="L289" s="67"/>
      <c r="M289" s="67"/>
      <c r="N289" s="17"/>
      <c r="O289" s="17"/>
      <c r="P289" s="17"/>
      <c r="Q289" s="17"/>
      <c r="R289" s="17"/>
      <c r="S289" s="17"/>
      <c r="T289" s="17"/>
      <c r="U289" s="70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67"/>
      <c r="AI289" s="17"/>
      <c r="AK289" s="62">
        <v>22</v>
      </c>
    </row>
    <row r="290" spans="1:37" ht="15">
      <c r="A290" s="62">
        <v>32981</v>
      </c>
      <c r="B290" s="62">
        <v>0</v>
      </c>
      <c r="C290" s="62">
        <v>22</v>
      </c>
      <c r="D290" s="62">
        <v>2</v>
      </c>
      <c r="E290" s="62">
        <v>2</v>
      </c>
      <c r="F290" s="62">
        <v>3</v>
      </c>
      <c r="G290" s="62">
        <v>2</v>
      </c>
      <c r="H290" s="62">
        <v>2</v>
      </c>
      <c r="I290" s="62">
        <v>1</v>
      </c>
      <c r="J290" s="62">
        <v>1</v>
      </c>
      <c r="K290" s="62">
        <v>13</v>
      </c>
      <c r="L290" s="67"/>
      <c r="M290" s="67"/>
      <c r="N290" s="17"/>
      <c r="O290" s="17"/>
      <c r="P290" s="17"/>
      <c r="Q290" s="17"/>
      <c r="R290" s="17"/>
      <c r="S290" s="17"/>
      <c r="T290" s="17"/>
      <c r="U290" s="70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67"/>
      <c r="AI290" s="17"/>
      <c r="AK290" s="62">
        <v>23</v>
      </c>
    </row>
    <row r="291" spans="1:37" ht="15">
      <c r="A291" s="62">
        <v>33595</v>
      </c>
      <c r="B291" s="62">
        <v>0</v>
      </c>
      <c r="C291" s="62">
        <v>22</v>
      </c>
      <c r="D291" s="62">
        <v>4</v>
      </c>
      <c r="E291" s="62">
        <v>4</v>
      </c>
      <c r="F291" s="62">
        <v>4</v>
      </c>
      <c r="G291" s="62">
        <v>4</v>
      </c>
      <c r="H291" s="62">
        <v>4</v>
      </c>
      <c r="I291" s="62">
        <v>4</v>
      </c>
      <c r="J291" s="62">
        <v>4</v>
      </c>
      <c r="K291" s="62">
        <v>28</v>
      </c>
      <c r="L291" s="67"/>
      <c r="M291" s="67"/>
      <c r="N291" s="17"/>
      <c r="O291" s="17"/>
      <c r="P291" s="17"/>
      <c r="Q291" s="17"/>
      <c r="R291" s="17"/>
      <c r="S291" s="17"/>
      <c r="T291" s="17"/>
      <c r="U291" s="70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67"/>
      <c r="AI291" s="17"/>
      <c r="AK291" s="62">
        <v>19</v>
      </c>
    </row>
    <row r="292" spans="1:37" ht="15">
      <c r="A292" s="62">
        <v>33702</v>
      </c>
      <c r="B292" s="62">
        <v>0</v>
      </c>
      <c r="C292" s="62">
        <v>22</v>
      </c>
      <c r="D292" s="62">
        <v>2</v>
      </c>
      <c r="E292" s="62">
        <v>1</v>
      </c>
      <c r="F292" s="62">
        <v>2</v>
      </c>
      <c r="G292" s="62">
        <v>2</v>
      </c>
      <c r="H292" s="62">
        <v>3</v>
      </c>
      <c r="I292" s="62">
        <v>1</v>
      </c>
      <c r="J292" s="62">
        <v>2</v>
      </c>
      <c r="K292" s="62">
        <v>13</v>
      </c>
      <c r="L292" s="67"/>
      <c r="M292" s="67"/>
      <c r="N292" s="17"/>
      <c r="O292" s="17"/>
      <c r="P292" s="17"/>
      <c r="Q292" s="17"/>
      <c r="R292" s="17"/>
      <c r="S292" s="17"/>
      <c r="T292" s="17"/>
      <c r="U292" s="70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67"/>
      <c r="AI292" s="17"/>
      <c r="AK292" s="62">
        <v>19</v>
      </c>
    </row>
    <row r="293" spans="1:37" ht="15">
      <c r="A293" s="62">
        <v>35171</v>
      </c>
      <c r="B293" s="62">
        <v>1</v>
      </c>
      <c r="C293" s="62">
        <v>22</v>
      </c>
      <c r="D293" s="62">
        <v>2</v>
      </c>
      <c r="E293" s="62">
        <v>1</v>
      </c>
      <c r="F293" s="62">
        <v>2</v>
      </c>
      <c r="G293" s="62">
        <v>2</v>
      </c>
      <c r="H293" s="62">
        <v>3</v>
      </c>
      <c r="I293" s="62">
        <v>1</v>
      </c>
      <c r="J293" s="62">
        <v>2</v>
      </c>
      <c r="K293" s="62">
        <v>13</v>
      </c>
      <c r="L293" s="67"/>
      <c r="M293" s="67"/>
      <c r="N293" s="17"/>
      <c r="O293" s="17"/>
      <c r="P293" s="17"/>
      <c r="Q293" s="17"/>
      <c r="R293" s="17"/>
      <c r="S293" s="17"/>
      <c r="T293" s="17"/>
      <c r="U293" s="70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67"/>
      <c r="AI293" s="17"/>
      <c r="AK293" s="62">
        <v>21</v>
      </c>
    </row>
    <row r="294" spans="1:37" ht="15">
      <c r="A294" s="62">
        <v>31644</v>
      </c>
      <c r="B294" s="62">
        <v>0</v>
      </c>
      <c r="C294" s="62">
        <v>21</v>
      </c>
      <c r="D294" s="62">
        <v>3</v>
      </c>
      <c r="E294" s="62">
        <v>4</v>
      </c>
      <c r="F294" s="62">
        <v>4</v>
      </c>
      <c r="G294" s="62">
        <v>4</v>
      </c>
      <c r="H294" s="62">
        <v>4</v>
      </c>
      <c r="I294" s="62">
        <v>4</v>
      </c>
      <c r="J294" s="62">
        <v>3</v>
      </c>
      <c r="K294" s="62">
        <v>26</v>
      </c>
      <c r="L294" s="67"/>
      <c r="M294" s="67"/>
      <c r="N294" s="17"/>
      <c r="O294" s="17"/>
      <c r="P294" s="17"/>
      <c r="Q294" s="17"/>
      <c r="R294" s="17"/>
      <c r="S294" s="17"/>
      <c r="T294" s="17"/>
      <c r="U294" s="70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67"/>
      <c r="AI294" s="17"/>
      <c r="AK294" s="62">
        <v>24</v>
      </c>
    </row>
    <row r="295" spans="1:37" ht="15">
      <c r="A295" s="62">
        <v>32483</v>
      </c>
      <c r="B295" s="62">
        <v>1</v>
      </c>
      <c r="C295" s="62">
        <v>21</v>
      </c>
      <c r="D295" s="62">
        <v>3</v>
      </c>
      <c r="E295" s="62">
        <v>2</v>
      </c>
      <c r="F295" s="62">
        <v>2</v>
      </c>
      <c r="G295" s="62">
        <v>4</v>
      </c>
      <c r="H295" s="62">
        <v>2</v>
      </c>
      <c r="I295" s="62">
        <v>4</v>
      </c>
      <c r="J295" s="62">
        <v>2</v>
      </c>
      <c r="K295" s="62">
        <v>19</v>
      </c>
      <c r="L295" s="67"/>
      <c r="M295" s="67"/>
      <c r="N295" s="17"/>
      <c r="O295" s="17"/>
      <c r="P295" s="17"/>
      <c r="Q295" s="17"/>
      <c r="R295" s="17"/>
      <c r="S295" s="17"/>
      <c r="T295" s="17"/>
      <c r="U295" s="70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67"/>
      <c r="AI295" s="17"/>
      <c r="AK295" s="62">
        <v>24</v>
      </c>
    </row>
    <row r="296" spans="1:37" ht="15">
      <c r="A296" s="62">
        <v>31369</v>
      </c>
      <c r="B296" s="62">
        <v>0</v>
      </c>
      <c r="C296" s="62">
        <v>21</v>
      </c>
      <c r="D296" s="62">
        <v>4</v>
      </c>
      <c r="E296" s="62">
        <v>3</v>
      </c>
      <c r="F296" s="62">
        <v>2</v>
      </c>
      <c r="G296" s="62">
        <v>4</v>
      </c>
      <c r="H296" s="62">
        <v>3</v>
      </c>
      <c r="I296" s="62">
        <v>2</v>
      </c>
      <c r="J296" s="62">
        <v>2</v>
      </c>
      <c r="K296" s="62">
        <v>20</v>
      </c>
      <c r="L296" s="67"/>
      <c r="M296" s="67"/>
      <c r="N296" s="17"/>
      <c r="O296" s="17"/>
      <c r="P296" s="17"/>
      <c r="Q296" s="17"/>
      <c r="R296" s="17"/>
      <c r="S296" s="17"/>
      <c r="T296" s="17"/>
      <c r="U296" s="70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67"/>
      <c r="AI296" s="17"/>
      <c r="AK296" s="62">
        <v>24</v>
      </c>
    </row>
    <row r="297" spans="1:37" ht="15">
      <c r="A297" s="62">
        <v>31405</v>
      </c>
      <c r="B297" s="62">
        <v>1</v>
      </c>
      <c r="C297" s="62">
        <v>21</v>
      </c>
      <c r="D297" s="62">
        <v>2</v>
      </c>
      <c r="E297" s="62">
        <v>2</v>
      </c>
      <c r="F297" s="62">
        <v>3</v>
      </c>
      <c r="G297" s="62">
        <v>4</v>
      </c>
      <c r="H297" s="62">
        <v>4</v>
      </c>
      <c r="I297" s="62">
        <v>4</v>
      </c>
      <c r="J297" s="62">
        <v>2</v>
      </c>
      <c r="K297" s="62">
        <v>21</v>
      </c>
      <c r="L297" s="67"/>
      <c r="M297" s="67"/>
      <c r="N297" s="17"/>
      <c r="O297" s="17"/>
      <c r="P297" s="17"/>
      <c r="Q297" s="17"/>
      <c r="R297" s="17"/>
      <c r="S297" s="17"/>
      <c r="T297" s="17"/>
      <c r="U297" s="70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  <c r="AH297" s="67"/>
      <c r="AI297" s="17"/>
      <c r="AK297" s="62">
        <v>18</v>
      </c>
    </row>
    <row r="298" spans="1:37" ht="15">
      <c r="A298" s="62">
        <v>30242</v>
      </c>
      <c r="B298" s="62">
        <v>0</v>
      </c>
      <c r="C298" s="62">
        <v>21</v>
      </c>
      <c r="D298" s="62">
        <v>3</v>
      </c>
      <c r="E298" s="62">
        <v>4</v>
      </c>
      <c r="F298" s="62">
        <v>4</v>
      </c>
      <c r="G298" s="62">
        <v>2</v>
      </c>
      <c r="H298" s="62">
        <v>3</v>
      </c>
      <c r="I298" s="62">
        <v>4</v>
      </c>
      <c r="J298" s="62">
        <v>4</v>
      </c>
      <c r="K298" s="62">
        <v>24</v>
      </c>
      <c r="L298" s="67"/>
      <c r="M298" s="67"/>
      <c r="N298" s="17"/>
      <c r="O298" s="17"/>
      <c r="P298" s="17"/>
      <c r="Q298" s="17"/>
      <c r="R298" s="17"/>
      <c r="S298" s="17"/>
      <c r="T298" s="17"/>
      <c r="U298" s="70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67"/>
      <c r="AI298" s="17"/>
      <c r="AK298" s="62">
        <v>24</v>
      </c>
    </row>
    <row r="299" spans="1:37" ht="15">
      <c r="A299" s="62">
        <v>30451</v>
      </c>
      <c r="B299" s="62">
        <v>0</v>
      </c>
      <c r="C299" s="62">
        <v>21</v>
      </c>
      <c r="D299" s="62">
        <v>2</v>
      </c>
      <c r="E299" s="62">
        <v>4</v>
      </c>
      <c r="F299" s="62">
        <v>4</v>
      </c>
      <c r="G299" s="62">
        <v>2</v>
      </c>
      <c r="H299" s="62">
        <v>3</v>
      </c>
      <c r="I299" s="62">
        <v>4</v>
      </c>
      <c r="J299" s="62">
        <v>3</v>
      </c>
      <c r="K299" s="62">
        <v>22</v>
      </c>
      <c r="L299" s="67"/>
      <c r="M299" s="67"/>
      <c r="N299" s="17"/>
      <c r="O299" s="17"/>
      <c r="P299" s="17"/>
      <c r="Q299" s="17"/>
      <c r="R299" s="17"/>
      <c r="S299" s="17"/>
      <c r="T299" s="17"/>
      <c r="U299" s="70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  <c r="AH299" s="67"/>
      <c r="AI299" s="17"/>
      <c r="AK299" s="62">
        <v>25</v>
      </c>
    </row>
    <row r="300" spans="1:37" ht="15">
      <c r="A300" s="62">
        <v>31711</v>
      </c>
      <c r="B300" s="62">
        <v>0</v>
      </c>
      <c r="C300" s="62">
        <v>21</v>
      </c>
      <c r="D300" s="62">
        <v>2</v>
      </c>
      <c r="E300" s="62">
        <v>3</v>
      </c>
      <c r="F300" s="62">
        <v>4</v>
      </c>
      <c r="G300" s="62">
        <v>4</v>
      </c>
      <c r="H300" s="62">
        <v>2</v>
      </c>
      <c r="I300" s="62">
        <v>3</v>
      </c>
      <c r="J300" s="62">
        <v>4</v>
      </c>
      <c r="K300" s="62">
        <v>22</v>
      </c>
      <c r="L300" s="67"/>
      <c r="M300" s="67"/>
      <c r="N300" s="17"/>
      <c r="O300" s="17"/>
      <c r="P300" s="17"/>
      <c r="Q300" s="17"/>
      <c r="R300" s="17"/>
      <c r="S300" s="17"/>
      <c r="T300" s="17"/>
      <c r="U300" s="70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67"/>
      <c r="AI300" s="17"/>
      <c r="AK300" s="62">
        <v>21</v>
      </c>
    </row>
    <row r="301" spans="1:37" ht="15">
      <c r="A301" s="62">
        <v>30175</v>
      </c>
      <c r="B301" s="62">
        <v>0</v>
      </c>
      <c r="C301" s="62">
        <v>21</v>
      </c>
      <c r="D301" s="62">
        <v>4</v>
      </c>
      <c r="E301" s="62">
        <v>2</v>
      </c>
      <c r="F301" s="62">
        <v>4</v>
      </c>
      <c r="G301" s="62">
        <v>3</v>
      </c>
      <c r="H301" s="62">
        <v>4</v>
      </c>
      <c r="I301" s="62">
        <v>4</v>
      </c>
      <c r="J301" s="62">
        <v>3</v>
      </c>
      <c r="K301" s="62">
        <v>24</v>
      </c>
      <c r="L301" s="67"/>
      <c r="M301" s="67"/>
      <c r="N301" s="17"/>
      <c r="O301" s="17"/>
      <c r="P301" s="17"/>
      <c r="Q301" s="17"/>
      <c r="R301" s="17"/>
      <c r="S301" s="17"/>
      <c r="T301" s="17"/>
      <c r="U301" s="70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67"/>
      <c r="AI301" s="17"/>
      <c r="AK301" s="62">
        <v>22</v>
      </c>
    </row>
    <row r="302" spans="1:37" ht="15">
      <c r="A302" s="62">
        <v>34556</v>
      </c>
      <c r="B302" s="62">
        <v>0</v>
      </c>
      <c r="C302" s="62">
        <v>21</v>
      </c>
      <c r="D302" s="62">
        <v>1</v>
      </c>
      <c r="E302" s="62">
        <v>3</v>
      </c>
      <c r="F302" s="62">
        <v>3</v>
      </c>
      <c r="G302" s="62">
        <v>1</v>
      </c>
      <c r="H302" s="62">
        <v>2</v>
      </c>
      <c r="I302" s="62">
        <v>1</v>
      </c>
      <c r="J302" s="62">
        <v>4</v>
      </c>
      <c r="K302" s="62">
        <v>15</v>
      </c>
      <c r="L302" s="67"/>
      <c r="M302" s="67"/>
      <c r="N302" s="17"/>
      <c r="O302" s="17"/>
      <c r="P302" s="17"/>
      <c r="Q302" s="17"/>
      <c r="R302" s="17"/>
      <c r="S302" s="17"/>
      <c r="T302" s="17"/>
      <c r="U302" s="70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67"/>
      <c r="AI302" s="17"/>
      <c r="AK302" s="62">
        <v>22</v>
      </c>
    </row>
    <row r="303" spans="1:37" ht="15">
      <c r="A303" s="62">
        <v>30652</v>
      </c>
      <c r="B303" s="62">
        <v>0</v>
      </c>
      <c r="C303" s="62">
        <v>21</v>
      </c>
      <c r="D303" s="62">
        <v>3</v>
      </c>
      <c r="E303" s="62">
        <v>2</v>
      </c>
      <c r="F303" s="62">
        <v>3</v>
      </c>
      <c r="G303" s="62">
        <v>3</v>
      </c>
      <c r="H303" s="62">
        <v>4</v>
      </c>
      <c r="I303" s="62">
        <v>2</v>
      </c>
      <c r="J303" s="62">
        <v>2</v>
      </c>
      <c r="K303" s="62">
        <v>19</v>
      </c>
      <c r="L303" s="67"/>
      <c r="M303" s="67"/>
      <c r="N303" s="17"/>
      <c r="O303" s="17"/>
      <c r="P303" s="17"/>
      <c r="Q303" s="17"/>
      <c r="R303" s="17"/>
      <c r="S303" s="17"/>
      <c r="T303" s="17"/>
      <c r="U303" s="70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67"/>
      <c r="AI303" s="17"/>
      <c r="AK303" s="62">
        <v>16</v>
      </c>
    </row>
    <row r="304" spans="1:37" ht="15">
      <c r="A304" s="62">
        <v>31688</v>
      </c>
      <c r="B304" s="62">
        <v>1</v>
      </c>
      <c r="C304" s="62">
        <v>21</v>
      </c>
      <c r="D304" s="62">
        <v>3</v>
      </c>
      <c r="E304" s="62">
        <v>2</v>
      </c>
      <c r="F304" s="62">
        <v>4</v>
      </c>
      <c r="G304" s="62">
        <v>3</v>
      </c>
      <c r="H304" s="62">
        <v>3</v>
      </c>
      <c r="I304" s="62">
        <v>2</v>
      </c>
      <c r="J304" s="62">
        <v>4</v>
      </c>
      <c r="K304" s="62">
        <v>21</v>
      </c>
      <c r="L304" s="67"/>
      <c r="M304" s="67"/>
      <c r="N304" s="17"/>
      <c r="O304" s="17"/>
      <c r="P304" s="17"/>
      <c r="Q304" s="17"/>
      <c r="R304" s="17"/>
      <c r="S304" s="17"/>
      <c r="T304" s="17"/>
      <c r="U304" s="70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67"/>
      <c r="AI304" s="17"/>
      <c r="AK304" s="62">
        <v>22</v>
      </c>
    </row>
    <row r="305" spans="1:37" ht="15">
      <c r="A305" s="62">
        <v>30217</v>
      </c>
      <c r="B305" s="62">
        <v>0</v>
      </c>
      <c r="C305" s="62">
        <v>21</v>
      </c>
      <c r="D305" s="62">
        <v>3</v>
      </c>
      <c r="E305" s="62">
        <v>4</v>
      </c>
      <c r="F305" s="62">
        <v>4</v>
      </c>
      <c r="G305" s="62">
        <v>4</v>
      </c>
      <c r="H305" s="62">
        <v>3</v>
      </c>
      <c r="I305" s="62">
        <v>3</v>
      </c>
      <c r="J305" s="62">
        <v>4</v>
      </c>
      <c r="K305" s="62">
        <v>25</v>
      </c>
      <c r="L305" s="67"/>
      <c r="M305" s="67"/>
      <c r="N305" s="17"/>
      <c r="O305" s="17"/>
      <c r="P305" s="17"/>
      <c r="Q305" s="17"/>
      <c r="R305" s="17"/>
      <c r="S305" s="17"/>
      <c r="T305" s="17"/>
      <c r="U305" s="70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  <c r="AH305" s="67"/>
      <c r="AI305" s="17"/>
      <c r="AK305" s="62">
        <v>27</v>
      </c>
    </row>
    <row r="306" spans="1:37" ht="15">
      <c r="A306" s="62">
        <v>34714</v>
      </c>
      <c r="B306" s="62">
        <v>0</v>
      </c>
      <c r="C306" s="62">
        <v>21</v>
      </c>
      <c r="D306" s="62">
        <v>3</v>
      </c>
      <c r="E306" s="62">
        <v>2</v>
      </c>
      <c r="F306" s="62">
        <v>2</v>
      </c>
      <c r="G306" s="62">
        <v>2</v>
      </c>
      <c r="H306" s="62">
        <v>2</v>
      </c>
      <c r="I306" s="62">
        <v>2</v>
      </c>
      <c r="J306" s="62">
        <v>3</v>
      </c>
      <c r="K306" s="62">
        <v>16</v>
      </c>
      <c r="L306" s="67"/>
      <c r="M306" s="67"/>
      <c r="N306" s="17"/>
      <c r="O306" s="17"/>
      <c r="P306" s="17"/>
      <c r="Q306" s="17"/>
      <c r="R306" s="17"/>
      <c r="S306" s="17"/>
      <c r="T306" s="17"/>
      <c r="U306" s="70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67"/>
      <c r="AI306" s="17"/>
      <c r="AK306" s="62">
        <v>16</v>
      </c>
    </row>
    <row r="307" spans="1:37" ht="15">
      <c r="A307" s="62">
        <v>35476</v>
      </c>
      <c r="B307" s="62">
        <v>0</v>
      </c>
      <c r="C307" s="62">
        <v>21</v>
      </c>
      <c r="D307" s="62">
        <v>3</v>
      </c>
      <c r="E307" s="62">
        <v>2</v>
      </c>
      <c r="F307" s="62">
        <v>2</v>
      </c>
      <c r="G307" s="62">
        <v>3</v>
      </c>
      <c r="H307" s="62">
        <v>3</v>
      </c>
      <c r="I307" s="62">
        <v>3</v>
      </c>
      <c r="J307" s="62">
        <v>2</v>
      </c>
      <c r="K307" s="62">
        <v>18</v>
      </c>
      <c r="L307" s="67"/>
      <c r="M307" s="67"/>
      <c r="N307" s="17"/>
      <c r="O307" s="17"/>
      <c r="P307" s="17"/>
      <c r="Q307" s="17"/>
      <c r="R307" s="17"/>
      <c r="S307" s="17"/>
      <c r="T307" s="17"/>
      <c r="U307" s="70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7"/>
      <c r="AH307" s="67"/>
      <c r="AI307" s="17"/>
      <c r="AK307" s="62">
        <v>27</v>
      </c>
    </row>
    <row r="308" spans="1:37" ht="15">
      <c r="A308" s="62">
        <v>31527</v>
      </c>
      <c r="B308" s="62">
        <v>0</v>
      </c>
      <c r="C308" s="62">
        <v>21</v>
      </c>
      <c r="D308" s="62">
        <v>3</v>
      </c>
      <c r="E308" s="62">
        <v>3</v>
      </c>
      <c r="F308" s="62">
        <v>4</v>
      </c>
      <c r="G308" s="62">
        <v>2</v>
      </c>
      <c r="H308" s="62">
        <v>3</v>
      </c>
      <c r="I308" s="62">
        <v>4</v>
      </c>
      <c r="J308" s="62">
        <v>4</v>
      </c>
      <c r="K308" s="62">
        <v>23</v>
      </c>
      <c r="L308" s="67"/>
      <c r="M308" s="67"/>
      <c r="N308" s="17"/>
      <c r="O308" s="17"/>
      <c r="P308" s="17"/>
      <c r="Q308" s="17"/>
      <c r="R308" s="17"/>
      <c r="S308" s="17"/>
      <c r="T308" s="17"/>
      <c r="U308" s="70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  <c r="AH308" s="67"/>
      <c r="AI308" s="17"/>
      <c r="AK308" s="62">
        <v>28</v>
      </c>
    </row>
    <row r="309" spans="1:37" ht="15">
      <c r="A309" s="62">
        <v>31074</v>
      </c>
      <c r="B309" s="62">
        <v>0</v>
      </c>
      <c r="C309" s="62">
        <v>21</v>
      </c>
      <c r="D309" s="62">
        <v>3</v>
      </c>
      <c r="E309" s="62">
        <v>3</v>
      </c>
      <c r="F309" s="62">
        <v>4</v>
      </c>
      <c r="G309" s="62">
        <v>4</v>
      </c>
      <c r="H309" s="62">
        <v>3</v>
      </c>
      <c r="I309" s="62">
        <v>3</v>
      </c>
      <c r="J309" s="62">
        <v>4</v>
      </c>
      <c r="K309" s="62">
        <v>24</v>
      </c>
      <c r="L309" s="67"/>
      <c r="M309" s="67"/>
      <c r="N309" s="17"/>
      <c r="O309" s="17"/>
      <c r="P309" s="17"/>
      <c r="Q309" s="17"/>
      <c r="R309" s="17"/>
      <c r="S309" s="17"/>
      <c r="T309" s="17"/>
      <c r="U309" s="70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67"/>
      <c r="AI309" s="17"/>
      <c r="AK309" s="62">
        <v>27</v>
      </c>
    </row>
    <row r="310" spans="1:37" ht="15">
      <c r="A310" s="62">
        <v>32740</v>
      </c>
      <c r="B310" s="62">
        <v>0</v>
      </c>
      <c r="C310" s="62">
        <v>21</v>
      </c>
      <c r="D310" s="62">
        <v>3</v>
      </c>
      <c r="E310" s="62">
        <v>3</v>
      </c>
      <c r="F310" s="62">
        <v>4</v>
      </c>
      <c r="G310" s="62">
        <v>2</v>
      </c>
      <c r="H310" s="62">
        <v>4</v>
      </c>
      <c r="I310" s="62">
        <v>3</v>
      </c>
      <c r="J310" s="62">
        <v>4</v>
      </c>
      <c r="K310" s="62">
        <v>23</v>
      </c>
      <c r="L310" s="67"/>
      <c r="M310" s="67"/>
      <c r="N310" s="17"/>
      <c r="O310" s="17"/>
      <c r="P310" s="17"/>
      <c r="Q310" s="17"/>
      <c r="R310" s="17"/>
      <c r="S310" s="17"/>
      <c r="T310" s="17"/>
      <c r="U310" s="70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67"/>
      <c r="AI310" s="17"/>
      <c r="AK310" s="62">
        <v>27</v>
      </c>
    </row>
    <row r="311" spans="1:37" ht="15">
      <c r="A311" s="62">
        <v>30710</v>
      </c>
      <c r="B311" s="62">
        <v>1</v>
      </c>
      <c r="C311" s="62">
        <v>21</v>
      </c>
      <c r="D311" s="62">
        <v>3</v>
      </c>
      <c r="E311" s="62">
        <v>3</v>
      </c>
      <c r="F311" s="62">
        <v>4</v>
      </c>
      <c r="G311" s="62">
        <v>3</v>
      </c>
      <c r="H311" s="62">
        <v>3</v>
      </c>
      <c r="I311" s="62">
        <v>4</v>
      </c>
      <c r="J311" s="62">
        <v>3</v>
      </c>
      <c r="K311" s="62">
        <v>23</v>
      </c>
      <c r="L311" s="67"/>
      <c r="M311" s="67"/>
      <c r="N311" s="17"/>
      <c r="O311" s="17"/>
      <c r="P311" s="17"/>
      <c r="Q311" s="17"/>
      <c r="R311" s="17"/>
      <c r="S311" s="17"/>
      <c r="T311" s="17"/>
      <c r="U311" s="70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67"/>
      <c r="AI311" s="17"/>
      <c r="AK311" s="62">
        <v>26</v>
      </c>
    </row>
    <row r="312" spans="1:37" ht="15">
      <c r="A312" s="62">
        <v>31646</v>
      </c>
      <c r="B312" s="62">
        <v>0</v>
      </c>
      <c r="C312" s="62">
        <v>21</v>
      </c>
      <c r="D312" s="62">
        <v>4</v>
      </c>
      <c r="E312" s="62">
        <v>2</v>
      </c>
      <c r="F312" s="62">
        <v>4</v>
      </c>
      <c r="G312" s="62">
        <v>2</v>
      </c>
      <c r="H312" s="62">
        <v>4</v>
      </c>
      <c r="I312" s="62">
        <v>3</v>
      </c>
      <c r="J312" s="62">
        <v>3</v>
      </c>
      <c r="K312" s="62">
        <v>22</v>
      </c>
      <c r="L312" s="67"/>
      <c r="M312" s="67"/>
      <c r="N312" s="17"/>
      <c r="O312" s="17"/>
      <c r="P312" s="17"/>
      <c r="Q312" s="17"/>
      <c r="R312" s="17"/>
      <c r="S312" s="17"/>
      <c r="T312" s="17"/>
      <c r="U312" s="70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  <c r="AH312" s="67"/>
      <c r="AI312" s="17"/>
      <c r="AK312" s="62">
        <v>20</v>
      </c>
    </row>
    <row r="313" spans="1:37" ht="15">
      <c r="A313" s="62">
        <v>30769</v>
      </c>
      <c r="B313" s="62">
        <v>0</v>
      </c>
      <c r="C313" s="62">
        <v>21</v>
      </c>
      <c r="D313" s="62">
        <v>2</v>
      </c>
      <c r="E313" s="62">
        <v>3</v>
      </c>
      <c r="F313" s="62">
        <v>2</v>
      </c>
      <c r="G313" s="62">
        <v>3</v>
      </c>
      <c r="H313" s="62">
        <v>3</v>
      </c>
      <c r="I313" s="62">
        <v>4</v>
      </c>
      <c r="J313" s="62">
        <v>2</v>
      </c>
      <c r="K313" s="62">
        <v>19</v>
      </c>
      <c r="L313" s="67"/>
      <c r="M313" s="67"/>
      <c r="N313" s="17"/>
      <c r="O313" s="17"/>
      <c r="P313" s="17"/>
      <c r="Q313" s="17"/>
      <c r="R313" s="17"/>
      <c r="S313" s="17"/>
      <c r="T313" s="17"/>
      <c r="U313" s="70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7"/>
      <c r="AH313" s="67"/>
      <c r="AI313" s="17"/>
      <c r="AK313" s="62">
        <v>20</v>
      </c>
    </row>
    <row r="314" spans="1:37" ht="15">
      <c r="A314" s="62">
        <v>30648</v>
      </c>
      <c r="B314" s="62">
        <v>0</v>
      </c>
      <c r="C314" s="62">
        <v>21</v>
      </c>
      <c r="D314" s="62">
        <v>3</v>
      </c>
      <c r="E314" s="62">
        <v>3</v>
      </c>
      <c r="F314" s="62">
        <v>4</v>
      </c>
      <c r="G314" s="62">
        <v>3</v>
      </c>
      <c r="H314" s="62">
        <v>3</v>
      </c>
      <c r="I314" s="62">
        <v>4</v>
      </c>
      <c r="J314" s="62">
        <v>3</v>
      </c>
      <c r="K314" s="62">
        <v>23</v>
      </c>
      <c r="L314" s="67"/>
      <c r="M314" s="67"/>
      <c r="N314" s="17"/>
      <c r="O314" s="17"/>
      <c r="P314" s="17"/>
      <c r="Q314" s="17"/>
      <c r="R314" s="17"/>
      <c r="S314" s="17"/>
      <c r="T314" s="17"/>
      <c r="U314" s="70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  <c r="AH314" s="67"/>
      <c r="AI314" s="17"/>
      <c r="AK314" s="62">
        <v>25</v>
      </c>
    </row>
    <row r="315" spans="1:37" ht="15">
      <c r="A315" s="62">
        <v>34205</v>
      </c>
      <c r="B315" s="62">
        <v>0</v>
      </c>
      <c r="C315" s="62">
        <v>21</v>
      </c>
      <c r="D315" s="62">
        <v>4</v>
      </c>
      <c r="E315" s="62">
        <v>3</v>
      </c>
      <c r="F315" s="62">
        <v>4</v>
      </c>
      <c r="G315" s="62">
        <v>4</v>
      </c>
      <c r="H315" s="62">
        <v>4</v>
      </c>
      <c r="I315" s="62">
        <v>4</v>
      </c>
      <c r="J315" s="62">
        <v>2</v>
      </c>
      <c r="K315" s="62">
        <v>25</v>
      </c>
      <c r="L315" s="67"/>
      <c r="M315" s="67"/>
      <c r="N315" s="17"/>
      <c r="O315" s="17"/>
      <c r="P315" s="17"/>
      <c r="Q315" s="17"/>
      <c r="R315" s="17"/>
      <c r="S315" s="17"/>
      <c r="T315" s="17"/>
      <c r="U315" s="70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  <c r="AH315" s="67"/>
      <c r="AI315" s="17"/>
      <c r="AK315" s="62">
        <v>18</v>
      </c>
    </row>
    <row r="316" spans="1:37" ht="15">
      <c r="A316" s="62">
        <v>30199</v>
      </c>
      <c r="B316" s="62">
        <v>0</v>
      </c>
      <c r="C316" s="62">
        <v>21</v>
      </c>
      <c r="D316" s="62">
        <v>4</v>
      </c>
      <c r="E316" s="62">
        <v>3</v>
      </c>
      <c r="F316" s="62">
        <v>3</v>
      </c>
      <c r="G316" s="62">
        <v>3</v>
      </c>
      <c r="H316" s="62">
        <v>4</v>
      </c>
      <c r="I316" s="62">
        <v>3</v>
      </c>
      <c r="J316" s="62">
        <v>4</v>
      </c>
      <c r="K316" s="62">
        <v>24</v>
      </c>
      <c r="L316" s="67"/>
      <c r="M316" s="67"/>
      <c r="N316" s="17"/>
      <c r="O316" s="17"/>
      <c r="P316" s="17"/>
      <c r="Q316" s="17"/>
      <c r="R316" s="17"/>
      <c r="S316" s="17"/>
      <c r="T316" s="17"/>
      <c r="U316" s="70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  <c r="AH316" s="67"/>
      <c r="AI316" s="17"/>
      <c r="AK316" s="62">
        <v>22</v>
      </c>
    </row>
    <row r="317" spans="1:37" ht="15">
      <c r="A317" s="62">
        <v>30675</v>
      </c>
      <c r="B317" s="62">
        <v>0</v>
      </c>
      <c r="C317" s="62">
        <v>21</v>
      </c>
      <c r="D317" s="62">
        <v>3</v>
      </c>
      <c r="E317" s="62">
        <v>3</v>
      </c>
      <c r="F317" s="62">
        <v>4</v>
      </c>
      <c r="G317" s="62">
        <v>4</v>
      </c>
      <c r="H317" s="62">
        <v>4</v>
      </c>
      <c r="I317" s="62">
        <v>4</v>
      </c>
      <c r="J317" s="62">
        <v>3</v>
      </c>
      <c r="K317" s="62">
        <v>25</v>
      </c>
      <c r="L317" s="67"/>
      <c r="M317" s="67"/>
      <c r="N317" s="17"/>
      <c r="O317" s="17"/>
      <c r="P317" s="17"/>
      <c r="Q317" s="17"/>
      <c r="R317" s="17"/>
      <c r="S317" s="17"/>
      <c r="T317" s="17"/>
      <c r="U317" s="70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  <c r="AG317" s="17"/>
      <c r="AH317" s="67"/>
      <c r="AI317" s="17"/>
      <c r="AK317" s="62">
        <v>28</v>
      </c>
    </row>
    <row r="318" spans="1:37" ht="15">
      <c r="A318" s="62">
        <v>31349</v>
      </c>
      <c r="B318" s="62">
        <v>0</v>
      </c>
      <c r="C318" s="62">
        <v>21</v>
      </c>
      <c r="D318" s="62">
        <v>3</v>
      </c>
      <c r="E318" s="62">
        <v>3</v>
      </c>
      <c r="F318" s="62">
        <v>3</v>
      </c>
      <c r="G318" s="62">
        <v>3</v>
      </c>
      <c r="H318" s="62">
        <v>3</v>
      </c>
      <c r="I318" s="62">
        <v>3</v>
      </c>
      <c r="J318" s="62">
        <v>3</v>
      </c>
      <c r="K318" s="62">
        <v>21</v>
      </c>
      <c r="L318" s="67"/>
      <c r="M318" s="67"/>
      <c r="N318" s="17"/>
      <c r="O318" s="17"/>
      <c r="P318" s="17"/>
      <c r="Q318" s="17"/>
      <c r="R318" s="17"/>
      <c r="S318" s="17"/>
      <c r="T318" s="17"/>
      <c r="U318" s="70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67"/>
      <c r="AI318" s="17"/>
      <c r="AK318" s="62">
        <v>16</v>
      </c>
    </row>
    <row r="319" spans="1:37" ht="15">
      <c r="A319" s="62">
        <v>31535</v>
      </c>
      <c r="B319" s="62">
        <v>0</v>
      </c>
      <c r="C319" s="62">
        <v>21</v>
      </c>
      <c r="D319" s="62">
        <v>3</v>
      </c>
      <c r="E319" s="62">
        <v>2</v>
      </c>
      <c r="F319" s="62">
        <v>4</v>
      </c>
      <c r="G319" s="62">
        <v>3</v>
      </c>
      <c r="H319" s="62">
        <v>3</v>
      </c>
      <c r="I319" s="62">
        <v>3</v>
      </c>
      <c r="J319" s="62">
        <v>3</v>
      </c>
      <c r="K319" s="62">
        <v>21</v>
      </c>
      <c r="L319" s="67"/>
      <c r="M319" s="67"/>
      <c r="N319" s="17"/>
      <c r="O319" s="17"/>
      <c r="P319" s="17"/>
      <c r="Q319" s="17"/>
      <c r="R319" s="17"/>
      <c r="S319" s="17"/>
      <c r="T319" s="17"/>
      <c r="U319" s="70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  <c r="AH319" s="67"/>
      <c r="AI319" s="17"/>
      <c r="AK319" s="62">
        <v>19</v>
      </c>
    </row>
    <row r="320" spans="1:37" ht="15">
      <c r="A320" s="62">
        <v>34092</v>
      </c>
      <c r="B320" s="62">
        <v>0</v>
      </c>
      <c r="C320" s="62">
        <v>21</v>
      </c>
      <c r="D320" s="62">
        <v>3</v>
      </c>
      <c r="E320" s="62">
        <v>3</v>
      </c>
      <c r="F320" s="62">
        <v>3</v>
      </c>
      <c r="G320" s="62">
        <v>3</v>
      </c>
      <c r="H320" s="62">
        <v>4</v>
      </c>
      <c r="I320" s="62">
        <v>3</v>
      </c>
      <c r="J320" s="62">
        <v>3</v>
      </c>
      <c r="K320" s="62">
        <v>22</v>
      </c>
      <c r="L320" s="67"/>
      <c r="M320" s="67"/>
      <c r="N320" s="17"/>
      <c r="O320" s="17"/>
      <c r="P320" s="17"/>
      <c r="Q320" s="17"/>
      <c r="R320" s="17"/>
      <c r="S320" s="17"/>
      <c r="T320" s="17"/>
      <c r="U320" s="70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7"/>
      <c r="AH320" s="67"/>
      <c r="AI320" s="17"/>
      <c r="AK320" s="62">
        <v>23</v>
      </c>
    </row>
    <row r="321" spans="1:37" ht="15">
      <c r="A321" s="62">
        <v>34959</v>
      </c>
      <c r="B321" s="62">
        <v>0</v>
      </c>
      <c r="C321" s="62">
        <v>21</v>
      </c>
      <c r="D321" s="62">
        <v>3</v>
      </c>
      <c r="E321" s="62">
        <v>4</v>
      </c>
      <c r="F321" s="62">
        <v>4</v>
      </c>
      <c r="G321" s="62">
        <v>3</v>
      </c>
      <c r="H321" s="62">
        <v>3</v>
      </c>
      <c r="I321" s="62">
        <v>3</v>
      </c>
      <c r="J321" s="62">
        <v>2</v>
      </c>
      <c r="K321" s="62">
        <v>22</v>
      </c>
      <c r="L321" s="67"/>
      <c r="M321" s="67"/>
      <c r="N321" s="17"/>
      <c r="O321" s="17"/>
      <c r="P321" s="17"/>
      <c r="Q321" s="17"/>
      <c r="R321" s="17"/>
      <c r="S321" s="17"/>
      <c r="T321" s="17"/>
      <c r="U321" s="70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7"/>
      <c r="AH321" s="67"/>
      <c r="AI321" s="17"/>
      <c r="AK321" s="62">
        <v>24</v>
      </c>
    </row>
    <row r="322" spans="1:37" ht="15">
      <c r="A322" s="62">
        <v>30630</v>
      </c>
      <c r="B322" s="62">
        <v>1</v>
      </c>
      <c r="C322" s="62">
        <v>21</v>
      </c>
      <c r="D322" s="62">
        <v>4</v>
      </c>
      <c r="E322" s="62">
        <v>4</v>
      </c>
      <c r="F322" s="62">
        <v>4</v>
      </c>
      <c r="G322" s="62">
        <v>3</v>
      </c>
      <c r="H322" s="62">
        <v>3</v>
      </c>
      <c r="I322" s="62">
        <v>2</v>
      </c>
      <c r="J322" s="62">
        <v>4</v>
      </c>
      <c r="K322" s="62">
        <v>24</v>
      </c>
      <c r="L322" s="67"/>
      <c r="M322" s="67"/>
      <c r="N322" s="17"/>
      <c r="O322" s="17"/>
      <c r="P322" s="17"/>
      <c r="Q322" s="17"/>
      <c r="R322" s="17"/>
      <c r="S322" s="17"/>
      <c r="T322" s="17"/>
      <c r="U322" s="70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  <c r="AG322" s="17"/>
      <c r="AH322" s="67"/>
      <c r="AI322" s="17"/>
      <c r="AK322" s="62">
        <v>25</v>
      </c>
    </row>
    <row r="323" spans="1:37" ht="15">
      <c r="A323" s="62">
        <v>30694</v>
      </c>
      <c r="B323" s="62">
        <v>1</v>
      </c>
      <c r="C323" s="62">
        <v>21</v>
      </c>
      <c r="D323" s="62">
        <v>3</v>
      </c>
      <c r="E323" s="62">
        <v>3</v>
      </c>
      <c r="F323" s="62">
        <v>3</v>
      </c>
      <c r="G323" s="62">
        <v>3</v>
      </c>
      <c r="H323" s="62">
        <v>3</v>
      </c>
      <c r="I323" s="62">
        <v>3</v>
      </c>
      <c r="J323" s="62">
        <v>4</v>
      </c>
      <c r="K323" s="62">
        <v>22</v>
      </c>
      <c r="L323" s="67"/>
      <c r="M323" s="67"/>
      <c r="N323" s="17"/>
      <c r="O323" s="17"/>
      <c r="P323" s="17"/>
      <c r="Q323" s="17"/>
      <c r="R323" s="17"/>
      <c r="S323" s="17"/>
      <c r="T323" s="17"/>
      <c r="U323" s="70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  <c r="AH323" s="67"/>
      <c r="AI323" s="17"/>
      <c r="AK323" s="62">
        <v>22</v>
      </c>
    </row>
    <row r="324" spans="1:37" ht="15">
      <c r="A324" s="62">
        <v>31226</v>
      </c>
      <c r="B324" s="62">
        <v>0</v>
      </c>
      <c r="C324" s="62">
        <v>21</v>
      </c>
      <c r="D324" s="62">
        <v>2</v>
      </c>
      <c r="E324" s="62">
        <v>4</v>
      </c>
      <c r="F324" s="62">
        <v>4</v>
      </c>
      <c r="G324" s="62">
        <v>3</v>
      </c>
      <c r="H324" s="62">
        <v>3</v>
      </c>
      <c r="I324" s="62">
        <v>4</v>
      </c>
      <c r="J324" s="62">
        <v>3</v>
      </c>
      <c r="K324" s="62">
        <v>23</v>
      </c>
      <c r="L324" s="67"/>
      <c r="M324" s="67"/>
      <c r="N324" s="17"/>
      <c r="O324" s="17"/>
      <c r="P324" s="17"/>
      <c r="Q324" s="17"/>
      <c r="R324" s="17"/>
      <c r="S324" s="17"/>
      <c r="T324" s="17"/>
      <c r="U324" s="70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  <c r="AH324" s="67"/>
      <c r="AI324" s="17"/>
      <c r="AK324" s="62">
        <v>24</v>
      </c>
    </row>
    <row r="325" spans="1:37" ht="15">
      <c r="A325" s="62">
        <v>33798</v>
      </c>
      <c r="B325" s="62">
        <v>0</v>
      </c>
      <c r="C325" s="62">
        <v>21</v>
      </c>
      <c r="D325" s="62">
        <v>2</v>
      </c>
      <c r="E325" s="62">
        <v>4</v>
      </c>
      <c r="F325" s="62">
        <v>4</v>
      </c>
      <c r="G325" s="62">
        <v>3</v>
      </c>
      <c r="H325" s="62">
        <v>3</v>
      </c>
      <c r="I325" s="62">
        <v>4</v>
      </c>
      <c r="J325" s="62">
        <v>4</v>
      </c>
      <c r="K325" s="62">
        <v>24</v>
      </c>
      <c r="L325" s="67"/>
      <c r="M325" s="67"/>
      <c r="N325" s="17"/>
      <c r="O325" s="17"/>
      <c r="P325" s="17"/>
      <c r="Q325" s="17"/>
      <c r="R325" s="17"/>
      <c r="S325" s="17"/>
      <c r="T325" s="17"/>
      <c r="U325" s="70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  <c r="AG325" s="17"/>
      <c r="AH325" s="67"/>
      <c r="AI325" s="17"/>
      <c r="AK325" s="62">
        <v>26</v>
      </c>
    </row>
    <row r="326" spans="1:37" ht="15">
      <c r="A326" s="62">
        <v>35475</v>
      </c>
      <c r="B326" s="62">
        <v>0</v>
      </c>
      <c r="C326" s="62">
        <v>21</v>
      </c>
      <c r="D326" s="62">
        <v>4</v>
      </c>
      <c r="E326" s="62">
        <v>4</v>
      </c>
      <c r="F326" s="62">
        <v>4</v>
      </c>
      <c r="G326" s="62">
        <v>4</v>
      </c>
      <c r="H326" s="62">
        <v>4</v>
      </c>
      <c r="I326" s="62">
        <v>3</v>
      </c>
      <c r="J326" s="62">
        <v>3</v>
      </c>
      <c r="K326" s="62">
        <v>26</v>
      </c>
      <c r="L326" s="67"/>
      <c r="M326" s="67"/>
      <c r="N326" s="17"/>
      <c r="O326" s="17"/>
      <c r="P326" s="17"/>
      <c r="Q326" s="17"/>
      <c r="R326" s="17"/>
      <c r="S326" s="17"/>
      <c r="T326" s="17"/>
      <c r="U326" s="70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  <c r="AH326" s="67"/>
      <c r="AI326" s="17"/>
      <c r="AK326" s="62">
        <v>23</v>
      </c>
    </row>
    <row r="327" spans="1:37" ht="15">
      <c r="A327" s="62">
        <v>30673</v>
      </c>
      <c r="B327" s="62">
        <v>0</v>
      </c>
      <c r="C327" s="62">
        <v>21</v>
      </c>
      <c r="D327" s="62">
        <v>3</v>
      </c>
      <c r="E327" s="62">
        <v>1</v>
      </c>
      <c r="F327" s="62">
        <v>1</v>
      </c>
      <c r="G327" s="62">
        <v>1</v>
      </c>
      <c r="H327" s="62">
        <v>4</v>
      </c>
      <c r="I327" s="62">
        <v>4</v>
      </c>
      <c r="J327" s="62">
        <v>1</v>
      </c>
      <c r="K327" s="62">
        <v>15</v>
      </c>
      <c r="L327" s="67"/>
      <c r="M327" s="67"/>
      <c r="N327" s="17"/>
      <c r="O327" s="17"/>
      <c r="P327" s="17"/>
      <c r="Q327" s="17"/>
      <c r="R327" s="17"/>
      <c r="S327" s="17"/>
      <c r="T327" s="17"/>
      <c r="U327" s="70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7"/>
      <c r="AH327" s="67"/>
      <c r="AI327" s="17"/>
      <c r="AK327" s="62">
        <v>16</v>
      </c>
    </row>
    <row r="328" spans="1:37" ht="15">
      <c r="A328" s="62">
        <v>32858</v>
      </c>
      <c r="B328" s="62">
        <v>0</v>
      </c>
      <c r="C328" s="62">
        <v>21</v>
      </c>
      <c r="D328" s="62">
        <v>4</v>
      </c>
      <c r="E328" s="62">
        <v>3</v>
      </c>
      <c r="F328" s="62">
        <v>4</v>
      </c>
      <c r="G328" s="62">
        <v>3</v>
      </c>
      <c r="H328" s="62">
        <v>3</v>
      </c>
      <c r="I328" s="62">
        <v>3</v>
      </c>
      <c r="J328" s="62">
        <v>4</v>
      </c>
      <c r="K328" s="62">
        <v>24</v>
      </c>
      <c r="L328" s="67"/>
      <c r="M328" s="67"/>
      <c r="N328" s="17"/>
      <c r="O328" s="17"/>
      <c r="P328" s="17"/>
      <c r="Q328" s="17"/>
      <c r="R328" s="17"/>
      <c r="S328" s="17"/>
      <c r="T328" s="17"/>
      <c r="U328" s="70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  <c r="AG328" s="17"/>
      <c r="AH328" s="67"/>
      <c r="AI328" s="17"/>
      <c r="AK328" s="62">
        <v>15</v>
      </c>
    </row>
    <row r="329" spans="1:37" ht="15">
      <c r="A329" s="62">
        <v>34275</v>
      </c>
      <c r="B329" s="62">
        <v>0</v>
      </c>
      <c r="C329" s="62">
        <v>21</v>
      </c>
      <c r="D329" s="62">
        <v>3</v>
      </c>
      <c r="E329" s="62">
        <v>4</v>
      </c>
      <c r="F329" s="62">
        <v>3</v>
      </c>
      <c r="G329" s="62">
        <v>4</v>
      </c>
      <c r="H329" s="62">
        <v>4</v>
      </c>
      <c r="I329" s="62">
        <v>4</v>
      </c>
      <c r="J329" s="62">
        <v>3</v>
      </c>
      <c r="K329" s="62">
        <v>25</v>
      </c>
      <c r="L329" s="67"/>
      <c r="M329" s="67"/>
      <c r="N329" s="17"/>
      <c r="O329" s="17"/>
      <c r="P329" s="17"/>
      <c r="Q329" s="17"/>
      <c r="R329" s="17"/>
      <c r="S329" s="17"/>
      <c r="T329" s="17"/>
      <c r="U329" s="70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  <c r="AG329" s="17"/>
      <c r="AH329" s="67"/>
      <c r="AI329" s="17"/>
      <c r="AK329" s="62">
        <v>17</v>
      </c>
    </row>
    <row r="330" spans="1:37" ht="15">
      <c r="A330" s="62">
        <v>30686</v>
      </c>
      <c r="B330" s="62">
        <v>0</v>
      </c>
      <c r="C330" s="62">
        <v>21</v>
      </c>
      <c r="D330" s="62">
        <v>2</v>
      </c>
      <c r="E330" s="62">
        <v>3</v>
      </c>
      <c r="F330" s="62">
        <v>3</v>
      </c>
      <c r="G330" s="62">
        <v>2</v>
      </c>
      <c r="H330" s="62">
        <v>2</v>
      </c>
      <c r="I330" s="62">
        <v>3</v>
      </c>
      <c r="J330" s="62">
        <v>2</v>
      </c>
      <c r="K330" s="62">
        <v>17</v>
      </c>
      <c r="L330" s="67"/>
      <c r="M330" s="67"/>
      <c r="N330" s="17"/>
      <c r="O330" s="17"/>
      <c r="P330" s="17"/>
      <c r="Q330" s="17"/>
      <c r="R330" s="17"/>
      <c r="S330" s="17"/>
      <c r="T330" s="17"/>
      <c r="U330" s="70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  <c r="AH330" s="67"/>
      <c r="AI330" s="17"/>
      <c r="AK330" s="62">
        <v>15</v>
      </c>
    </row>
    <row r="331" spans="1:37" ht="15">
      <c r="A331" s="62">
        <v>32014</v>
      </c>
      <c r="B331" s="62">
        <v>0</v>
      </c>
      <c r="C331" s="62">
        <v>21</v>
      </c>
      <c r="D331" s="62">
        <v>4</v>
      </c>
      <c r="E331" s="62">
        <v>3</v>
      </c>
      <c r="F331" s="62">
        <v>4</v>
      </c>
      <c r="G331" s="62">
        <v>4</v>
      </c>
      <c r="H331" s="62">
        <v>4</v>
      </c>
      <c r="I331" s="62">
        <v>2</v>
      </c>
      <c r="J331" s="62">
        <v>4</v>
      </c>
      <c r="K331" s="62">
        <v>25</v>
      </c>
      <c r="L331" s="67"/>
      <c r="M331" s="67"/>
      <c r="N331" s="17"/>
      <c r="O331" s="17"/>
      <c r="P331" s="17"/>
      <c r="Q331" s="17"/>
      <c r="R331" s="17"/>
      <c r="S331" s="17"/>
      <c r="T331" s="17"/>
      <c r="U331" s="70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  <c r="AH331" s="67"/>
      <c r="AI331" s="17"/>
      <c r="AK331" s="62">
        <v>26</v>
      </c>
    </row>
    <row r="332" spans="1:37" ht="15">
      <c r="A332" s="62">
        <v>34773</v>
      </c>
      <c r="B332" s="62">
        <v>0</v>
      </c>
      <c r="C332" s="62">
        <v>21</v>
      </c>
      <c r="D332" s="62">
        <v>2</v>
      </c>
      <c r="E332" s="62">
        <v>3</v>
      </c>
      <c r="F332" s="62">
        <v>3</v>
      </c>
      <c r="G332" s="62">
        <v>2</v>
      </c>
      <c r="H332" s="62">
        <v>3</v>
      </c>
      <c r="I332" s="62">
        <v>2</v>
      </c>
      <c r="J332" s="62">
        <v>3</v>
      </c>
      <c r="K332" s="62">
        <v>18</v>
      </c>
      <c r="L332" s="67"/>
      <c r="M332" s="67"/>
      <c r="N332" s="17"/>
      <c r="O332" s="17"/>
      <c r="P332" s="17"/>
      <c r="Q332" s="17"/>
      <c r="R332" s="17"/>
      <c r="S332" s="17"/>
      <c r="T332" s="17"/>
      <c r="U332" s="70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  <c r="AH332" s="67"/>
      <c r="AI332" s="17"/>
      <c r="AK332" s="62">
        <v>25</v>
      </c>
    </row>
    <row r="333" spans="1:37" ht="15">
      <c r="A333" s="62">
        <v>32451</v>
      </c>
      <c r="B333" s="62">
        <v>1</v>
      </c>
      <c r="C333" s="62">
        <v>21</v>
      </c>
      <c r="D333" s="62">
        <v>2</v>
      </c>
      <c r="E333" s="62">
        <v>2</v>
      </c>
      <c r="F333" s="62">
        <v>3</v>
      </c>
      <c r="G333" s="62">
        <v>2</v>
      </c>
      <c r="H333" s="62">
        <v>3</v>
      </c>
      <c r="I333" s="62">
        <v>2</v>
      </c>
      <c r="J333" s="62">
        <v>2</v>
      </c>
      <c r="K333" s="62">
        <v>16</v>
      </c>
      <c r="L333" s="67"/>
      <c r="M333" s="67"/>
      <c r="N333" s="17"/>
      <c r="O333" s="17"/>
      <c r="P333" s="17"/>
      <c r="Q333" s="17"/>
      <c r="R333" s="17"/>
      <c r="S333" s="17"/>
      <c r="T333" s="17"/>
      <c r="U333" s="70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67"/>
      <c r="AI333" s="17"/>
      <c r="AK333" s="62">
        <v>26</v>
      </c>
    </row>
    <row r="334" spans="1:37" ht="15">
      <c r="A334" s="62">
        <v>30697</v>
      </c>
      <c r="B334" s="62">
        <v>1</v>
      </c>
      <c r="C334" s="62">
        <v>21</v>
      </c>
      <c r="D334" s="62">
        <v>2</v>
      </c>
      <c r="E334" s="62">
        <v>3</v>
      </c>
      <c r="F334" s="62">
        <v>1</v>
      </c>
      <c r="G334" s="62">
        <v>2</v>
      </c>
      <c r="H334" s="62">
        <v>1</v>
      </c>
      <c r="I334" s="62">
        <v>4</v>
      </c>
      <c r="J334" s="62">
        <v>1</v>
      </c>
      <c r="K334" s="62">
        <v>14</v>
      </c>
      <c r="L334" s="67"/>
      <c r="M334" s="67"/>
      <c r="N334" s="17"/>
      <c r="O334" s="17"/>
      <c r="P334" s="17"/>
      <c r="Q334" s="17"/>
      <c r="R334" s="17"/>
      <c r="S334" s="17"/>
      <c r="T334" s="17"/>
      <c r="U334" s="70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  <c r="AH334" s="67"/>
      <c r="AI334" s="17"/>
      <c r="AK334" s="62">
        <v>28</v>
      </c>
    </row>
    <row r="335" spans="1:37" ht="15">
      <c r="A335" s="62">
        <v>33135</v>
      </c>
      <c r="B335" s="62">
        <v>0</v>
      </c>
      <c r="C335" s="62">
        <v>21</v>
      </c>
      <c r="D335" s="62">
        <v>3</v>
      </c>
      <c r="E335" s="62">
        <v>3</v>
      </c>
      <c r="F335" s="62">
        <v>2</v>
      </c>
      <c r="G335" s="62">
        <v>2</v>
      </c>
      <c r="H335" s="62">
        <v>2</v>
      </c>
      <c r="I335" s="62">
        <v>2</v>
      </c>
      <c r="J335" s="62">
        <v>2</v>
      </c>
      <c r="K335" s="62">
        <v>16</v>
      </c>
      <c r="L335" s="67"/>
      <c r="M335" s="67"/>
      <c r="N335" s="17"/>
      <c r="O335" s="17"/>
      <c r="P335" s="17"/>
      <c r="Q335" s="17"/>
      <c r="R335" s="17"/>
      <c r="S335" s="17"/>
      <c r="T335" s="17"/>
      <c r="U335" s="70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  <c r="AG335" s="17"/>
      <c r="AH335" s="67"/>
      <c r="AI335" s="17"/>
      <c r="AK335" s="62">
        <v>25</v>
      </c>
    </row>
    <row r="336" spans="1:37" ht="15">
      <c r="A336" s="62">
        <v>30706</v>
      </c>
      <c r="B336" s="62">
        <v>0</v>
      </c>
      <c r="C336" s="62">
        <v>21</v>
      </c>
      <c r="D336" s="62">
        <v>3</v>
      </c>
      <c r="E336" s="62">
        <v>4</v>
      </c>
      <c r="F336" s="62">
        <v>4</v>
      </c>
      <c r="G336" s="62">
        <v>3</v>
      </c>
      <c r="H336" s="62">
        <v>3</v>
      </c>
      <c r="I336" s="62">
        <v>4</v>
      </c>
      <c r="J336" s="62">
        <v>4</v>
      </c>
      <c r="K336" s="62">
        <v>25</v>
      </c>
      <c r="L336" s="67"/>
      <c r="M336" s="67"/>
      <c r="N336" s="17"/>
      <c r="O336" s="17"/>
      <c r="P336" s="17"/>
      <c r="Q336" s="17"/>
      <c r="R336" s="17"/>
      <c r="S336" s="17"/>
      <c r="T336" s="17"/>
      <c r="U336" s="70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67"/>
      <c r="AI336" s="17"/>
    </row>
    <row r="337" spans="1:35" ht="15">
      <c r="A337" s="62">
        <v>33485</v>
      </c>
      <c r="B337" s="62">
        <v>0</v>
      </c>
      <c r="C337" s="62">
        <v>21</v>
      </c>
      <c r="D337" s="62">
        <v>3</v>
      </c>
      <c r="E337" s="62">
        <v>1</v>
      </c>
      <c r="F337" s="62">
        <v>2</v>
      </c>
      <c r="G337" s="62">
        <v>3</v>
      </c>
      <c r="H337" s="62">
        <v>2</v>
      </c>
      <c r="I337" s="62">
        <v>2</v>
      </c>
      <c r="J337" s="62">
        <v>3</v>
      </c>
      <c r="K337" s="62">
        <v>16</v>
      </c>
      <c r="L337" s="67"/>
      <c r="M337" s="67"/>
      <c r="N337" s="17"/>
      <c r="O337" s="17"/>
      <c r="P337" s="17"/>
      <c r="Q337" s="17"/>
      <c r="R337" s="17"/>
      <c r="S337" s="17"/>
      <c r="T337" s="17"/>
      <c r="U337" s="70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  <c r="AH337" s="67"/>
      <c r="AI337" s="17"/>
    </row>
    <row r="338" spans="1:35" ht="15">
      <c r="A338" s="62">
        <v>30609</v>
      </c>
      <c r="B338" s="62">
        <v>0</v>
      </c>
      <c r="C338" s="62">
        <v>21</v>
      </c>
      <c r="D338" s="62">
        <v>3</v>
      </c>
      <c r="E338" s="62">
        <v>4</v>
      </c>
      <c r="F338" s="62">
        <v>4</v>
      </c>
      <c r="G338" s="62">
        <v>3</v>
      </c>
      <c r="H338" s="62">
        <v>3</v>
      </c>
      <c r="I338" s="62">
        <v>4</v>
      </c>
      <c r="J338" s="62">
        <v>4</v>
      </c>
      <c r="K338" s="62">
        <v>25</v>
      </c>
      <c r="L338" s="67"/>
      <c r="M338" s="67"/>
      <c r="N338" s="17"/>
      <c r="O338" s="17"/>
      <c r="P338" s="17"/>
      <c r="Q338" s="17"/>
      <c r="R338" s="17"/>
      <c r="S338" s="17"/>
      <c r="T338" s="17"/>
      <c r="U338" s="70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67"/>
      <c r="AI338" s="17"/>
    </row>
    <row r="339" spans="1:35" ht="15">
      <c r="A339" s="62">
        <v>32085</v>
      </c>
      <c r="B339" s="62">
        <v>0</v>
      </c>
      <c r="C339" s="62">
        <v>21</v>
      </c>
      <c r="D339" s="62">
        <v>4</v>
      </c>
      <c r="E339" s="62">
        <v>3</v>
      </c>
      <c r="F339" s="62">
        <v>4</v>
      </c>
      <c r="G339" s="62">
        <v>4</v>
      </c>
      <c r="H339" s="62">
        <v>4</v>
      </c>
      <c r="I339" s="62">
        <v>4</v>
      </c>
      <c r="J339" s="62">
        <v>4</v>
      </c>
      <c r="K339" s="62">
        <v>27</v>
      </c>
      <c r="L339" s="67"/>
      <c r="M339" s="67"/>
      <c r="N339" s="17"/>
      <c r="O339" s="17"/>
      <c r="P339" s="17"/>
      <c r="Q339" s="17"/>
      <c r="R339" s="17"/>
      <c r="S339" s="17"/>
      <c r="T339" s="17"/>
      <c r="U339" s="70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67"/>
      <c r="AI339" s="17"/>
    </row>
    <row r="340" spans="1:35" ht="15">
      <c r="A340" s="62">
        <v>34786</v>
      </c>
      <c r="B340" s="62">
        <v>0</v>
      </c>
      <c r="C340" s="62">
        <v>21</v>
      </c>
      <c r="D340" s="62">
        <v>3</v>
      </c>
      <c r="E340" s="62">
        <v>2</v>
      </c>
      <c r="F340" s="62">
        <v>2</v>
      </c>
      <c r="G340" s="62">
        <v>1</v>
      </c>
      <c r="H340" s="62">
        <v>2</v>
      </c>
      <c r="I340" s="62">
        <v>2</v>
      </c>
      <c r="J340" s="62">
        <v>2</v>
      </c>
      <c r="K340" s="62">
        <v>14</v>
      </c>
      <c r="L340" s="67"/>
      <c r="M340" s="67"/>
      <c r="N340" s="17"/>
      <c r="O340" s="17"/>
      <c r="P340" s="17"/>
      <c r="Q340" s="17"/>
      <c r="R340" s="17"/>
      <c r="S340" s="17"/>
      <c r="T340" s="17"/>
      <c r="U340" s="70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67"/>
      <c r="AI340" s="17"/>
    </row>
    <row r="341" spans="1:35" ht="15">
      <c r="A341" s="62">
        <v>31277</v>
      </c>
      <c r="B341" s="62">
        <v>0</v>
      </c>
      <c r="C341" s="62">
        <v>21</v>
      </c>
      <c r="D341" s="62">
        <v>2</v>
      </c>
      <c r="E341" s="62">
        <v>2</v>
      </c>
      <c r="F341" s="62">
        <v>3</v>
      </c>
      <c r="G341" s="62">
        <v>3</v>
      </c>
      <c r="H341" s="62">
        <v>3</v>
      </c>
      <c r="I341" s="62">
        <v>1</v>
      </c>
      <c r="J341" s="62">
        <v>3</v>
      </c>
      <c r="K341" s="62">
        <v>17</v>
      </c>
      <c r="L341" s="67"/>
      <c r="M341" s="67"/>
      <c r="N341" s="17"/>
      <c r="O341" s="17"/>
      <c r="P341" s="17"/>
      <c r="Q341" s="17"/>
      <c r="R341" s="17"/>
      <c r="S341" s="17"/>
      <c r="T341" s="17"/>
      <c r="U341" s="70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67"/>
      <c r="AI341" s="17"/>
    </row>
    <row r="342" spans="1:35" ht="15">
      <c r="A342" s="62">
        <v>30611</v>
      </c>
      <c r="B342" s="62">
        <v>0</v>
      </c>
      <c r="C342" s="62">
        <v>21</v>
      </c>
      <c r="D342" s="62">
        <v>2</v>
      </c>
      <c r="E342" s="62">
        <v>3</v>
      </c>
      <c r="F342" s="62">
        <v>2</v>
      </c>
      <c r="G342" s="62">
        <v>3</v>
      </c>
      <c r="H342" s="62">
        <v>3</v>
      </c>
      <c r="I342" s="62">
        <v>2</v>
      </c>
      <c r="J342" s="62">
        <v>2</v>
      </c>
      <c r="K342" s="62">
        <v>17</v>
      </c>
      <c r="L342" s="67"/>
      <c r="M342" s="67"/>
      <c r="N342" s="17"/>
      <c r="O342" s="17"/>
      <c r="P342" s="17"/>
      <c r="Q342" s="17"/>
      <c r="R342" s="17"/>
      <c r="S342" s="17"/>
      <c r="T342" s="17"/>
      <c r="U342" s="70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  <c r="AH342" s="67"/>
      <c r="AI342" s="17"/>
    </row>
    <row r="343" spans="1:35" ht="15">
      <c r="A343" s="62">
        <v>32798</v>
      </c>
      <c r="B343" s="62">
        <v>0</v>
      </c>
      <c r="C343" s="62">
        <v>21</v>
      </c>
      <c r="D343" s="62">
        <v>3</v>
      </c>
      <c r="E343" s="62">
        <v>1</v>
      </c>
      <c r="F343" s="62">
        <v>1</v>
      </c>
      <c r="G343" s="62">
        <v>2</v>
      </c>
      <c r="H343" s="62">
        <v>3</v>
      </c>
      <c r="I343" s="62">
        <v>2</v>
      </c>
      <c r="J343" s="62">
        <v>1</v>
      </c>
      <c r="K343" s="62">
        <v>13</v>
      </c>
      <c r="L343" s="67"/>
      <c r="M343" s="67"/>
      <c r="N343" s="17"/>
      <c r="O343" s="17"/>
      <c r="P343" s="17"/>
      <c r="Q343" s="17"/>
      <c r="R343" s="17"/>
      <c r="S343" s="17"/>
      <c r="T343" s="17"/>
      <c r="U343" s="70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  <c r="AG343" s="17"/>
      <c r="AH343" s="67"/>
      <c r="AI343" s="17"/>
    </row>
    <row r="344" spans="1:35" ht="15">
      <c r="A344" s="62">
        <v>33559</v>
      </c>
      <c r="B344" s="62">
        <v>0</v>
      </c>
      <c r="C344" s="62">
        <v>21</v>
      </c>
      <c r="D344" s="62">
        <v>4</v>
      </c>
      <c r="E344" s="62">
        <v>4</v>
      </c>
      <c r="F344" s="62">
        <v>3</v>
      </c>
      <c r="G344" s="62">
        <v>3</v>
      </c>
      <c r="H344" s="62">
        <v>3</v>
      </c>
      <c r="I344" s="62">
        <v>4</v>
      </c>
      <c r="J344" s="62">
        <v>4</v>
      </c>
      <c r="K344" s="62">
        <v>25</v>
      </c>
      <c r="L344" s="67"/>
      <c r="M344" s="67"/>
      <c r="N344" s="17"/>
      <c r="O344" s="17"/>
      <c r="P344" s="17"/>
      <c r="Q344" s="17"/>
      <c r="R344" s="17"/>
      <c r="S344" s="17"/>
      <c r="T344" s="17"/>
      <c r="U344" s="70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  <c r="AH344" s="67"/>
      <c r="AI344" s="17"/>
    </row>
    <row r="345" spans="1:35" ht="15">
      <c r="A345" s="62">
        <v>31252</v>
      </c>
      <c r="B345" s="62">
        <v>0</v>
      </c>
      <c r="C345" s="62">
        <v>21</v>
      </c>
      <c r="D345" s="62">
        <v>3</v>
      </c>
      <c r="E345" s="62">
        <v>3</v>
      </c>
      <c r="F345" s="62">
        <v>4</v>
      </c>
      <c r="G345" s="62">
        <v>4</v>
      </c>
      <c r="H345" s="62">
        <v>4</v>
      </c>
      <c r="I345" s="62">
        <v>3</v>
      </c>
      <c r="J345" s="62">
        <v>4</v>
      </c>
      <c r="K345" s="62">
        <v>25</v>
      </c>
      <c r="L345" s="67"/>
      <c r="M345" s="67"/>
      <c r="N345" s="17"/>
      <c r="O345" s="17"/>
      <c r="P345" s="17"/>
      <c r="Q345" s="17"/>
      <c r="R345" s="17"/>
      <c r="S345" s="17"/>
      <c r="T345" s="17"/>
      <c r="U345" s="70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  <c r="AH345" s="67"/>
      <c r="AI345" s="17"/>
    </row>
    <row r="346" spans="1:35" ht="15">
      <c r="A346" s="62">
        <v>35502</v>
      </c>
      <c r="B346" s="62">
        <v>0</v>
      </c>
      <c r="C346" s="62">
        <v>21</v>
      </c>
      <c r="D346" s="62">
        <v>3</v>
      </c>
      <c r="E346" s="62">
        <v>3</v>
      </c>
      <c r="F346" s="62">
        <v>4</v>
      </c>
      <c r="G346" s="62">
        <v>3</v>
      </c>
      <c r="H346" s="62">
        <v>4</v>
      </c>
      <c r="I346" s="62">
        <v>4</v>
      </c>
      <c r="J346" s="62">
        <v>4</v>
      </c>
      <c r="K346" s="62">
        <v>25</v>
      </c>
      <c r="L346" s="67"/>
      <c r="M346" s="67"/>
      <c r="N346" s="17"/>
      <c r="O346" s="17"/>
      <c r="P346" s="17"/>
      <c r="Q346" s="17"/>
      <c r="R346" s="17"/>
      <c r="S346" s="17"/>
      <c r="T346" s="17"/>
      <c r="U346" s="70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67"/>
      <c r="AI346" s="17"/>
    </row>
    <row r="347" spans="1:35" ht="15">
      <c r="A347" s="62">
        <v>34264</v>
      </c>
      <c r="B347" s="62">
        <v>0</v>
      </c>
      <c r="C347" s="62">
        <v>21</v>
      </c>
      <c r="D347" s="62">
        <v>4</v>
      </c>
      <c r="E347" s="62">
        <v>3</v>
      </c>
      <c r="F347" s="62">
        <v>4</v>
      </c>
      <c r="G347" s="62">
        <v>4</v>
      </c>
      <c r="H347" s="62">
        <v>4</v>
      </c>
      <c r="I347" s="62">
        <v>4</v>
      </c>
      <c r="J347" s="62">
        <v>3</v>
      </c>
      <c r="K347" s="62">
        <v>26</v>
      </c>
      <c r="L347" s="67"/>
      <c r="M347" s="67"/>
      <c r="N347" s="17"/>
      <c r="O347" s="17"/>
      <c r="P347" s="17"/>
      <c r="Q347" s="17"/>
      <c r="R347" s="17"/>
      <c r="S347" s="17"/>
      <c r="T347" s="17"/>
      <c r="U347" s="70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  <c r="AH347" s="67"/>
      <c r="AI347" s="17"/>
    </row>
    <row r="348" spans="1:35" ht="15">
      <c r="A348" s="62">
        <v>30825</v>
      </c>
      <c r="B348" s="62">
        <v>0</v>
      </c>
      <c r="C348" s="62">
        <v>21</v>
      </c>
      <c r="D348" s="62">
        <v>1</v>
      </c>
      <c r="E348" s="62">
        <v>1</v>
      </c>
      <c r="F348" s="62">
        <v>1</v>
      </c>
      <c r="G348" s="62">
        <v>1</v>
      </c>
      <c r="H348" s="62">
        <v>1</v>
      </c>
      <c r="I348" s="62">
        <v>1</v>
      </c>
      <c r="J348" s="62">
        <v>1</v>
      </c>
      <c r="K348" s="62">
        <v>7</v>
      </c>
      <c r="L348" s="67"/>
      <c r="M348" s="67"/>
      <c r="N348" s="17"/>
      <c r="O348" s="17"/>
      <c r="P348" s="17"/>
      <c r="Q348" s="17"/>
      <c r="R348" s="17"/>
      <c r="S348" s="17"/>
      <c r="T348" s="17"/>
      <c r="U348" s="70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  <c r="AH348" s="67"/>
      <c r="AI348" s="17"/>
    </row>
    <row r="349" spans="1:35" ht="15">
      <c r="A349" s="62">
        <v>32891</v>
      </c>
      <c r="B349" s="62">
        <v>0</v>
      </c>
      <c r="C349" s="62">
        <v>21</v>
      </c>
      <c r="D349" s="62">
        <v>4</v>
      </c>
      <c r="E349" s="62">
        <v>4</v>
      </c>
      <c r="F349" s="62">
        <v>4</v>
      </c>
      <c r="G349" s="62">
        <v>4</v>
      </c>
      <c r="H349" s="62">
        <v>4</v>
      </c>
      <c r="I349" s="62">
        <v>4</v>
      </c>
      <c r="J349" s="62">
        <v>3</v>
      </c>
      <c r="K349" s="62">
        <v>27</v>
      </c>
      <c r="L349" s="67"/>
      <c r="M349" s="67"/>
      <c r="N349" s="17"/>
      <c r="O349" s="17"/>
      <c r="P349" s="17"/>
      <c r="Q349" s="17"/>
      <c r="R349" s="17"/>
      <c r="S349" s="17"/>
      <c r="T349" s="17"/>
      <c r="U349" s="70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  <c r="AH349" s="67"/>
      <c r="AI349" s="17"/>
    </row>
    <row r="350" spans="1:35" ht="15">
      <c r="A350" s="62">
        <v>35549</v>
      </c>
      <c r="B350" s="62">
        <v>1</v>
      </c>
      <c r="C350" s="62">
        <v>20</v>
      </c>
      <c r="D350" s="62">
        <v>4</v>
      </c>
      <c r="E350" s="62">
        <v>2</v>
      </c>
      <c r="F350" s="62">
        <v>1</v>
      </c>
      <c r="G350" s="62">
        <v>3</v>
      </c>
      <c r="H350" s="62">
        <v>3</v>
      </c>
      <c r="I350" s="62">
        <v>1</v>
      </c>
      <c r="J350" s="62">
        <v>4</v>
      </c>
      <c r="K350" s="62">
        <v>18</v>
      </c>
      <c r="L350" s="67"/>
      <c r="M350" s="67"/>
      <c r="N350" s="17"/>
      <c r="O350" s="17"/>
      <c r="P350" s="17"/>
      <c r="Q350" s="17"/>
      <c r="R350" s="17"/>
      <c r="S350" s="17"/>
      <c r="T350" s="17"/>
      <c r="U350" s="70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  <c r="AH350" s="67"/>
      <c r="AI350" s="17"/>
    </row>
    <row r="351" spans="1:35" ht="15">
      <c r="A351" s="62">
        <v>31343</v>
      </c>
      <c r="B351" s="62">
        <v>0</v>
      </c>
      <c r="C351" s="62">
        <v>20</v>
      </c>
      <c r="D351" s="62">
        <v>4</v>
      </c>
      <c r="E351" s="62">
        <v>2</v>
      </c>
      <c r="F351" s="62">
        <v>4</v>
      </c>
      <c r="G351" s="62">
        <v>3</v>
      </c>
      <c r="H351" s="62">
        <v>4</v>
      </c>
      <c r="I351" s="62">
        <v>1</v>
      </c>
      <c r="J351" s="62">
        <v>4</v>
      </c>
      <c r="K351" s="62">
        <v>22</v>
      </c>
      <c r="L351" s="67"/>
      <c r="M351" s="67"/>
      <c r="N351" s="17"/>
      <c r="O351" s="17"/>
      <c r="P351" s="17"/>
      <c r="Q351" s="17"/>
      <c r="R351" s="17"/>
      <c r="S351" s="17"/>
      <c r="T351" s="17"/>
      <c r="U351" s="70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67"/>
      <c r="AI351" s="17"/>
    </row>
    <row r="352" spans="1:35" ht="15">
      <c r="A352" s="62">
        <v>34181</v>
      </c>
      <c r="B352" s="62">
        <v>0</v>
      </c>
      <c r="C352" s="62">
        <v>20</v>
      </c>
      <c r="D352" s="62">
        <v>4</v>
      </c>
      <c r="E352" s="62">
        <v>3</v>
      </c>
      <c r="F352" s="62">
        <v>2</v>
      </c>
      <c r="G352" s="62">
        <v>3</v>
      </c>
      <c r="H352" s="62">
        <v>3</v>
      </c>
      <c r="I352" s="62">
        <v>2</v>
      </c>
      <c r="J352" s="62">
        <v>2</v>
      </c>
      <c r="K352" s="62">
        <v>19</v>
      </c>
      <c r="L352" s="67"/>
      <c r="M352" s="67"/>
      <c r="N352" s="17"/>
      <c r="O352" s="17"/>
      <c r="P352" s="17"/>
      <c r="Q352" s="17"/>
      <c r="R352" s="17"/>
      <c r="S352" s="17"/>
      <c r="T352" s="17"/>
      <c r="U352" s="70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  <c r="AH352" s="67"/>
      <c r="AI352" s="17"/>
    </row>
    <row r="353" spans="1:35" ht="15">
      <c r="A353" s="62">
        <v>34144</v>
      </c>
      <c r="B353" s="62">
        <v>0</v>
      </c>
      <c r="C353" s="62">
        <v>20</v>
      </c>
      <c r="D353" s="62">
        <v>2</v>
      </c>
      <c r="E353" s="62">
        <v>2</v>
      </c>
      <c r="F353" s="62">
        <v>4</v>
      </c>
      <c r="G353" s="62">
        <v>1</v>
      </c>
      <c r="H353" s="62">
        <v>3</v>
      </c>
      <c r="I353" s="62">
        <v>4</v>
      </c>
      <c r="J353" s="62">
        <v>4</v>
      </c>
      <c r="K353" s="62">
        <v>20</v>
      </c>
      <c r="L353" s="67"/>
      <c r="M353" s="67"/>
      <c r="N353" s="17"/>
      <c r="O353" s="17"/>
      <c r="P353" s="17"/>
      <c r="Q353" s="17"/>
      <c r="R353" s="17"/>
      <c r="S353" s="17"/>
      <c r="T353" s="17"/>
      <c r="U353" s="70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  <c r="AH353" s="67"/>
      <c r="AI353" s="17"/>
    </row>
    <row r="354" spans="1:35" ht="15">
      <c r="A354" s="62">
        <v>32840</v>
      </c>
      <c r="B354" s="62">
        <v>0</v>
      </c>
      <c r="C354" s="62">
        <v>20</v>
      </c>
      <c r="D354" s="62">
        <v>4</v>
      </c>
      <c r="E354" s="62">
        <v>2</v>
      </c>
      <c r="F354" s="62">
        <v>4</v>
      </c>
      <c r="G354" s="62">
        <v>3</v>
      </c>
      <c r="H354" s="62">
        <v>4</v>
      </c>
      <c r="I354" s="62">
        <v>3</v>
      </c>
      <c r="J354" s="62">
        <v>4</v>
      </c>
      <c r="K354" s="62">
        <v>24</v>
      </c>
      <c r="L354" s="67"/>
      <c r="M354" s="67"/>
      <c r="N354" s="17"/>
      <c r="O354" s="17"/>
      <c r="P354" s="17"/>
      <c r="Q354" s="17"/>
      <c r="R354" s="17"/>
      <c r="S354" s="17"/>
      <c r="T354" s="17"/>
      <c r="U354" s="70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/>
      <c r="AH354" s="67"/>
      <c r="AI354" s="17"/>
    </row>
    <row r="355" spans="1:35" ht="15">
      <c r="A355" s="62">
        <v>35135</v>
      </c>
      <c r="B355" s="62">
        <v>0</v>
      </c>
      <c r="C355" s="62">
        <v>20</v>
      </c>
      <c r="D355" s="62">
        <v>1</v>
      </c>
      <c r="E355" s="62">
        <v>1</v>
      </c>
      <c r="F355" s="62">
        <v>3</v>
      </c>
      <c r="G355" s="62">
        <v>1</v>
      </c>
      <c r="H355" s="62">
        <v>3</v>
      </c>
      <c r="I355" s="62">
        <v>1</v>
      </c>
      <c r="J355" s="62">
        <v>4</v>
      </c>
      <c r="K355" s="62">
        <v>14</v>
      </c>
      <c r="L355" s="67"/>
      <c r="M355" s="67"/>
      <c r="N355" s="17"/>
      <c r="O355" s="17"/>
      <c r="P355" s="17"/>
      <c r="Q355" s="17"/>
      <c r="R355" s="17"/>
      <c r="S355" s="17"/>
      <c r="T355" s="17"/>
      <c r="U355" s="70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  <c r="AG355" s="17"/>
      <c r="AH355" s="67"/>
      <c r="AI355" s="17"/>
    </row>
    <row r="356" spans="1:35" ht="15">
      <c r="A356" s="62">
        <v>34775</v>
      </c>
      <c r="B356" s="62">
        <v>0</v>
      </c>
      <c r="C356" s="62">
        <v>20</v>
      </c>
      <c r="D356" s="62">
        <v>2</v>
      </c>
      <c r="E356" s="62">
        <v>4</v>
      </c>
      <c r="F356" s="62">
        <v>3</v>
      </c>
      <c r="G356" s="62">
        <v>2</v>
      </c>
      <c r="H356" s="62">
        <v>2</v>
      </c>
      <c r="I356" s="62">
        <v>3</v>
      </c>
      <c r="J356" s="62">
        <v>3</v>
      </c>
      <c r="K356" s="62">
        <v>19</v>
      </c>
      <c r="L356" s="67"/>
      <c r="M356" s="67"/>
      <c r="N356" s="17"/>
      <c r="O356" s="17"/>
      <c r="P356" s="17"/>
      <c r="Q356" s="17"/>
      <c r="R356" s="17"/>
      <c r="S356" s="17"/>
      <c r="T356" s="17"/>
      <c r="U356" s="70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  <c r="AH356" s="67"/>
      <c r="AI356" s="17"/>
    </row>
    <row r="357" spans="1:35" ht="15">
      <c r="A357" s="62">
        <v>34713</v>
      </c>
      <c r="B357" s="62">
        <v>0</v>
      </c>
      <c r="C357" s="62">
        <v>20</v>
      </c>
      <c r="D357" s="62">
        <v>2</v>
      </c>
      <c r="E357" s="62">
        <v>2</v>
      </c>
      <c r="F357" s="62">
        <v>4</v>
      </c>
      <c r="G357" s="62">
        <v>3</v>
      </c>
      <c r="H357" s="62">
        <v>3</v>
      </c>
      <c r="I357" s="62">
        <v>3</v>
      </c>
      <c r="J357" s="62">
        <v>4</v>
      </c>
      <c r="K357" s="62">
        <v>21</v>
      </c>
      <c r="L357" s="67"/>
      <c r="M357" s="67"/>
      <c r="N357" s="17"/>
      <c r="O357" s="17"/>
      <c r="P357" s="17"/>
      <c r="Q357" s="17"/>
      <c r="R357" s="17"/>
      <c r="S357" s="17"/>
      <c r="T357" s="17"/>
      <c r="U357" s="70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67"/>
      <c r="AI357" s="17"/>
    </row>
    <row r="358" spans="1:35" ht="15">
      <c r="A358" s="62">
        <v>30681</v>
      </c>
      <c r="B358" s="62">
        <v>0</v>
      </c>
      <c r="C358" s="62">
        <v>20</v>
      </c>
      <c r="D358" s="62">
        <v>2</v>
      </c>
      <c r="E358" s="62">
        <v>4</v>
      </c>
      <c r="F358" s="62">
        <v>3</v>
      </c>
      <c r="G358" s="62">
        <v>4</v>
      </c>
      <c r="H358" s="62">
        <v>4</v>
      </c>
      <c r="I358" s="62">
        <v>3</v>
      </c>
      <c r="J358" s="62">
        <v>3</v>
      </c>
      <c r="K358" s="62">
        <v>23</v>
      </c>
      <c r="L358" s="67"/>
      <c r="M358" s="67"/>
      <c r="N358" s="17"/>
      <c r="O358" s="17"/>
      <c r="P358" s="17"/>
      <c r="Q358" s="17"/>
      <c r="R358" s="17"/>
      <c r="S358" s="17"/>
      <c r="T358" s="17"/>
      <c r="U358" s="70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  <c r="AG358" s="17"/>
      <c r="AH358" s="67"/>
      <c r="AI358" s="17"/>
    </row>
    <row r="359" spans="1:35" ht="15">
      <c r="A359" s="62">
        <v>33658</v>
      </c>
      <c r="B359" s="62">
        <v>1</v>
      </c>
      <c r="C359" s="62">
        <v>20</v>
      </c>
      <c r="D359" s="62">
        <v>3</v>
      </c>
      <c r="E359" s="62">
        <v>2</v>
      </c>
      <c r="F359" s="62">
        <v>4</v>
      </c>
      <c r="G359" s="62">
        <v>2</v>
      </c>
      <c r="H359" s="62">
        <v>3</v>
      </c>
      <c r="I359" s="62">
        <v>2</v>
      </c>
      <c r="J359" s="62">
        <v>4</v>
      </c>
      <c r="K359" s="62">
        <v>20</v>
      </c>
      <c r="L359" s="67"/>
      <c r="M359" s="67"/>
      <c r="N359" s="17"/>
      <c r="O359" s="17"/>
      <c r="P359" s="17"/>
      <c r="Q359" s="17"/>
      <c r="R359" s="17"/>
      <c r="S359" s="17"/>
      <c r="T359" s="17"/>
      <c r="U359" s="70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  <c r="AG359" s="17"/>
      <c r="AH359" s="67"/>
      <c r="AI359" s="17"/>
    </row>
    <row r="360" spans="1:35" ht="15">
      <c r="A360" s="62">
        <v>31872</v>
      </c>
      <c r="B360" s="62">
        <v>0</v>
      </c>
      <c r="C360" s="62">
        <v>20</v>
      </c>
      <c r="D360" s="62">
        <v>3</v>
      </c>
      <c r="E360" s="62">
        <v>2</v>
      </c>
      <c r="F360" s="62">
        <v>4</v>
      </c>
      <c r="G360" s="62">
        <v>2</v>
      </c>
      <c r="H360" s="62">
        <v>3</v>
      </c>
      <c r="I360" s="62">
        <v>4</v>
      </c>
      <c r="J360" s="62">
        <v>4</v>
      </c>
      <c r="K360" s="62">
        <v>22</v>
      </c>
      <c r="L360" s="67"/>
      <c r="M360" s="67"/>
      <c r="N360" s="17"/>
      <c r="O360" s="17"/>
      <c r="P360" s="17"/>
      <c r="Q360" s="17"/>
      <c r="R360" s="17"/>
      <c r="S360" s="17"/>
      <c r="T360" s="17"/>
      <c r="U360" s="70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  <c r="AG360" s="17"/>
      <c r="AH360" s="67"/>
      <c r="AI360" s="17"/>
    </row>
    <row r="361" spans="1:35" ht="15">
      <c r="A361" s="62">
        <v>32427</v>
      </c>
      <c r="B361" s="62">
        <v>0</v>
      </c>
      <c r="C361" s="62">
        <v>20</v>
      </c>
      <c r="D361" s="62">
        <v>3</v>
      </c>
      <c r="E361" s="62">
        <v>3</v>
      </c>
      <c r="F361" s="62">
        <v>2</v>
      </c>
      <c r="G361" s="62">
        <v>3</v>
      </c>
      <c r="H361" s="62">
        <v>4</v>
      </c>
      <c r="I361" s="62">
        <v>3</v>
      </c>
      <c r="J361" s="62">
        <v>2</v>
      </c>
      <c r="K361" s="62">
        <v>20</v>
      </c>
      <c r="L361" s="67"/>
      <c r="M361" s="67"/>
      <c r="N361" s="17"/>
      <c r="O361" s="17"/>
      <c r="P361" s="17"/>
      <c r="Q361" s="17"/>
      <c r="R361" s="17"/>
      <c r="S361" s="17"/>
      <c r="T361" s="17"/>
      <c r="U361" s="70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67"/>
      <c r="AI361" s="17"/>
    </row>
    <row r="362" spans="1:35" ht="15">
      <c r="A362" s="62">
        <v>32850</v>
      </c>
      <c r="B362" s="62">
        <v>0</v>
      </c>
      <c r="C362" s="62">
        <v>20</v>
      </c>
      <c r="D362" s="62">
        <v>2</v>
      </c>
      <c r="E362" s="62">
        <v>3</v>
      </c>
      <c r="F362" s="62">
        <v>3</v>
      </c>
      <c r="G362" s="62">
        <v>3</v>
      </c>
      <c r="H362" s="62">
        <v>2</v>
      </c>
      <c r="I362" s="62">
        <v>4</v>
      </c>
      <c r="J362" s="62">
        <v>3</v>
      </c>
      <c r="K362" s="62">
        <v>20</v>
      </c>
      <c r="L362" s="67"/>
      <c r="M362" s="67"/>
      <c r="N362" s="17"/>
      <c r="O362" s="17"/>
      <c r="P362" s="17"/>
      <c r="Q362" s="17"/>
      <c r="R362" s="17"/>
      <c r="S362" s="17"/>
      <c r="T362" s="17"/>
      <c r="U362" s="70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  <c r="AH362" s="67"/>
      <c r="AI362" s="17"/>
    </row>
    <row r="363" spans="1:35" ht="15">
      <c r="A363" s="62">
        <v>33917</v>
      </c>
      <c r="B363" s="62">
        <v>0</v>
      </c>
      <c r="C363" s="62">
        <v>20</v>
      </c>
      <c r="D363" s="62">
        <v>3</v>
      </c>
      <c r="E363" s="62">
        <v>2</v>
      </c>
      <c r="F363" s="62">
        <v>4</v>
      </c>
      <c r="G363" s="62">
        <v>3</v>
      </c>
      <c r="H363" s="62">
        <v>2</v>
      </c>
      <c r="I363" s="62">
        <v>3</v>
      </c>
      <c r="J363" s="62">
        <v>4</v>
      </c>
      <c r="K363" s="62">
        <v>21</v>
      </c>
      <c r="L363" s="67"/>
      <c r="M363" s="67"/>
      <c r="N363" s="17"/>
      <c r="O363" s="17"/>
      <c r="P363" s="17"/>
      <c r="Q363" s="17"/>
      <c r="R363" s="17"/>
      <c r="S363" s="17"/>
      <c r="T363" s="17"/>
      <c r="U363" s="70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  <c r="AG363" s="17"/>
      <c r="AH363" s="67"/>
      <c r="AI363" s="17"/>
    </row>
    <row r="364" spans="1:35" ht="15">
      <c r="A364" s="62">
        <v>34116</v>
      </c>
      <c r="B364" s="62">
        <v>0</v>
      </c>
      <c r="C364" s="62">
        <v>20</v>
      </c>
      <c r="D364" s="62">
        <v>3</v>
      </c>
      <c r="E364" s="62">
        <v>4</v>
      </c>
      <c r="F364" s="62">
        <v>4</v>
      </c>
      <c r="G364" s="62">
        <v>3</v>
      </c>
      <c r="H364" s="62">
        <v>4</v>
      </c>
      <c r="I364" s="62">
        <v>3</v>
      </c>
      <c r="J364" s="62">
        <v>3</v>
      </c>
      <c r="K364" s="62">
        <v>24</v>
      </c>
      <c r="L364" s="67"/>
      <c r="M364" s="67"/>
      <c r="N364" s="17"/>
      <c r="O364" s="17"/>
      <c r="P364" s="17"/>
      <c r="Q364" s="17"/>
      <c r="R364" s="17"/>
      <c r="S364" s="17"/>
      <c r="T364" s="17"/>
      <c r="U364" s="70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  <c r="AH364" s="67"/>
      <c r="AI364" s="17"/>
    </row>
    <row r="365" spans="1:35" ht="15">
      <c r="A365" s="62">
        <v>34806</v>
      </c>
      <c r="B365" s="62">
        <v>0</v>
      </c>
      <c r="C365" s="62">
        <v>20</v>
      </c>
      <c r="D365" s="62">
        <v>3</v>
      </c>
      <c r="E365" s="62">
        <v>3</v>
      </c>
      <c r="F365" s="62">
        <v>3</v>
      </c>
      <c r="G365" s="62">
        <v>3</v>
      </c>
      <c r="H365" s="62">
        <v>2</v>
      </c>
      <c r="I365" s="62">
        <v>1</v>
      </c>
      <c r="J365" s="62">
        <v>3</v>
      </c>
      <c r="K365" s="62">
        <v>18</v>
      </c>
      <c r="L365" s="67"/>
      <c r="M365" s="67"/>
      <c r="N365" s="17"/>
      <c r="O365" s="17"/>
      <c r="P365" s="17"/>
      <c r="Q365" s="17"/>
      <c r="R365" s="17"/>
      <c r="S365" s="17"/>
      <c r="T365" s="17"/>
      <c r="U365" s="70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  <c r="AG365" s="17"/>
      <c r="AH365" s="67"/>
      <c r="AI365" s="17"/>
    </row>
    <row r="366" spans="1:35" ht="15">
      <c r="A366" s="62">
        <v>34135</v>
      </c>
      <c r="B366" s="62">
        <v>0</v>
      </c>
      <c r="C366" s="62">
        <v>20</v>
      </c>
      <c r="D366" s="62">
        <v>3</v>
      </c>
      <c r="E366" s="62">
        <v>2</v>
      </c>
      <c r="F366" s="62">
        <v>4</v>
      </c>
      <c r="G366" s="62">
        <v>3</v>
      </c>
      <c r="H366" s="62">
        <v>3</v>
      </c>
      <c r="I366" s="62">
        <v>3</v>
      </c>
      <c r="J366" s="62">
        <v>4</v>
      </c>
      <c r="K366" s="62">
        <v>22</v>
      </c>
      <c r="L366" s="67"/>
      <c r="M366" s="67"/>
      <c r="N366" s="17"/>
      <c r="O366" s="17"/>
      <c r="P366" s="17"/>
      <c r="Q366" s="17"/>
      <c r="R366" s="17"/>
      <c r="S366" s="17"/>
      <c r="T366" s="17"/>
      <c r="U366" s="70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  <c r="AH366" s="67"/>
      <c r="AI366" s="17"/>
    </row>
    <row r="367" spans="1:35" ht="15">
      <c r="A367" s="62">
        <v>31224</v>
      </c>
      <c r="B367" s="62">
        <v>0</v>
      </c>
      <c r="C367" s="62">
        <v>20</v>
      </c>
      <c r="D367" s="62">
        <v>2</v>
      </c>
      <c r="E367" s="62">
        <v>3</v>
      </c>
      <c r="F367" s="62">
        <v>4</v>
      </c>
      <c r="G367" s="62">
        <v>3</v>
      </c>
      <c r="H367" s="62">
        <v>3</v>
      </c>
      <c r="I367" s="62">
        <v>4</v>
      </c>
      <c r="J367" s="62">
        <v>4</v>
      </c>
      <c r="K367" s="62">
        <v>23</v>
      </c>
      <c r="L367" s="67"/>
      <c r="M367" s="67"/>
      <c r="N367" s="17"/>
      <c r="O367" s="17"/>
      <c r="P367" s="17"/>
      <c r="Q367" s="17"/>
      <c r="R367" s="17"/>
      <c r="S367" s="17"/>
      <c r="T367" s="17"/>
      <c r="U367" s="70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  <c r="AG367" s="17"/>
      <c r="AH367" s="67"/>
      <c r="AI367" s="17"/>
    </row>
    <row r="368" spans="1:35" ht="15">
      <c r="A368" s="62">
        <v>31446</v>
      </c>
      <c r="B368" s="62">
        <v>0</v>
      </c>
      <c r="C368" s="62">
        <v>20</v>
      </c>
      <c r="D368" s="62">
        <v>3</v>
      </c>
      <c r="E368" s="62">
        <v>3</v>
      </c>
      <c r="F368" s="62">
        <v>3</v>
      </c>
      <c r="G368" s="62">
        <v>4</v>
      </c>
      <c r="H368" s="62">
        <v>4</v>
      </c>
      <c r="I368" s="62">
        <v>3</v>
      </c>
      <c r="J368" s="62">
        <v>2</v>
      </c>
      <c r="K368" s="62">
        <v>22</v>
      </c>
      <c r="L368" s="67"/>
      <c r="M368" s="67"/>
      <c r="N368" s="17"/>
      <c r="O368" s="17"/>
      <c r="P368" s="17"/>
      <c r="Q368" s="17"/>
      <c r="R368" s="17"/>
      <c r="S368" s="17"/>
      <c r="T368" s="17"/>
      <c r="U368" s="70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  <c r="AH368" s="67"/>
      <c r="AI368" s="17"/>
    </row>
    <row r="369" spans="1:35" ht="15">
      <c r="A369" s="62">
        <v>33570</v>
      </c>
      <c r="B369" s="62">
        <v>0</v>
      </c>
      <c r="C369" s="62">
        <v>20</v>
      </c>
      <c r="D369" s="62">
        <v>3</v>
      </c>
      <c r="E369" s="62">
        <v>2</v>
      </c>
      <c r="F369" s="62">
        <v>3</v>
      </c>
      <c r="G369" s="62">
        <v>2</v>
      </c>
      <c r="H369" s="62">
        <v>2</v>
      </c>
      <c r="I369" s="62">
        <v>3</v>
      </c>
      <c r="J369" s="62">
        <v>2</v>
      </c>
      <c r="K369" s="62">
        <v>17</v>
      </c>
      <c r="L369" s="67"/>
      <c r="M369" s="67"/>
      <c r="N369" s="17"/>
      <c r="O369" s="17"/>
      <c r="P369" s="17"/>
      <c r="Q369" s="17"/>
      <c r="R369" s="17"/>
      <c r="S369" s="17"/>
      <c r="T369" s="17"/>
      <c r="U369" s="70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  <c r="AG369" s="17"/>
      <c r="AH369" s="67"/>
      <c r="AI369" s="17"/>
    </row>
    <row r="370" spans="1:35" ht="15">
      <c r="A370" s="62">
        <v>35013</v>
      </c>
      <c r="B370" s="62">
        <v>0</v>
      </c>
      <c r="C370" s="62">
        <v>20</v>
      </c>
      <c r="D370" s="62">
        <v>3</v>
      </c>
      <c r="E370" s="62">
        <v>4</v>
      </c>
      <c r="F370" s="62">
        <v>3</v>
      </c>
      <c r="G370" s="62">
        <v>2</v>
      </c>
      <c r="H370" s="62">
        <v>3</v>
      </c>
      <c r="I370" s="62">
        <v>4</v>
      </c>
      <c r="J370" s="62">
        <v>3</v>
      </c>
      <c r="K370" s="62">
        <v>22</v>
      </c>
      <c r="L370" s="67"/>
      <c r="M370" s="67"/>
      <c r="N370" s="17"/>
      <c r="O370" s="17"/>
      <c r="P370" s="17"/>
      <c r="Q370" s="17"/>
      <c r="R370" s="17"/>
      <c r="S370" s="17"/>
      <c r="T370" s="17"/>
      <c r="U370" s="70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  <c r="AG370" s="17"/>
      <c r="AH370" s="67"/>
      <c r="AI370" s="17"/>
    </row>
    <row r="371" spans="1:35" ht="15">
      <c r="A371" s="62">
        <v>35097</v>
      </c>
      <c r="B371" s="62">
        <v>0</v>
      </c>
      <c r="C371" s="62">
        <v>20</v>
      </c>
      <c r="D371" s="62">
        <v>4</v>
      </c>
      <c r="E371" s="62">
        <v>3</v>
      </c>
      <c r="F371" s="62">
        <v>3</v>
      </c>
      <c r="G371" s="62">
        <v>1</v>
      </c>
      <c r="H371" s="62">
        <v>2</v>
      </c>
      <c r="I371" s="62">
        <v>1</v>
      </c>
      <c r="J371" s="62">
        <v>2</v>
      </c>
      <c r="K371" s="62">
        <v>16</v>
      </c>
      <c r="L371" s="67"/>
      <c r="M371" s="67"/>
      <c r="N371" s="17"/>
      <c r="O371" s="17"/>
      <c r="P371" s="17"/>
      <c r="Q371" s="17"/>
      <c r="R371" s="17"/>
      <c r="S371" s="17"/>
      <c r="T371" s="17"/>
      <c r="U371" s="70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  <c r="AH371" s="67"/>
      <c r="AI371" s="17"/>
    </row>
    <row r="372" spans="1:35" ht="15">
      <c r="A372" s="62">
        <v>30725</v>
      </c>
      <c r="B372" s="62">
        <v>0</v>
      </c>
      <c r="C372" s="62">
        <v>20</v>
      </c>
      <c r="D372" s="62">
        <v>4</v>
      </c>
      <c r="E372" s="62">
        <v>2</v>
      </c>
      <c r="F372" s="62">
        <v>4</v>
      </c>
      <c r="G372" s="62">
        <v>4</v>
      </c>
      <c r="H372" s="62">
        <v>4</v>
      </c>
      <c r="I372" s="62">
        <v>3</v>
      </c>
      <c r="J372" s="62">
        <v>3</v>
      </c>
      <c r="K372" s="62">
        <v>24</v>
      </c>
      <c r="L372" s="67"/>
      <c r="M372" s="67"/>
      <c r="N372" s="17"/>
      <c r="O372" s="17"/>
      <c r="P372" s="17"/>
      <c r="Q372" s="17"/>
      <c r="R372" s="17"/>
      <c r="S372" s="17"/>
      <c r="T372" s="17"/>
      <c r="U372" s="70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  <c r="AH372" s="67"/>
      <c r="AI372" s="17"/>
    </row>
    <row r="373" spans="1:35" ht="15">
      <c r="A373" s="62">
        <v>33576</v>
      </c>
      <c r="B373" s="62">
        <v>0</v>
      </c>
      <c r="C373" s="62">
        <v>20</v>
      </c>
      <c r="D373" s="62">
        <v>3</v>
      </c>
      <c r="E373" s="62">
        <v>3</v>
      </c>
      <c r="F373" s="62">
        <v>3</v>
      </c>
      <c r="G373" s="62">
        <v>2</v>
      </c>
      <c r="H373" s="62">
        <v>4</v>
      </c>
      <c r="I373" s="62">
        <v>2</v>
      </c>
      <c r="J373" s="62">
        <v>2</v>
      </c>
      <c r="K373" s="62">
        <v>19</v>
      </c>
      <c r="L373" s="67"/>
      <c r="M373" s="67"/>
      <c r="N373" s="17"/>
      <c r="O373" s="17"/>
      <c r="P373" s="17"/>
      <c r="Q373" s="17"/>
      <c r="R373" s="17"/>
      <c r="S373" s="17"/>
      <c r="T373" s="17"/>
      <c r="U373" s="70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  <c r="AG373" s="17"/>
      <c r="AH373" s="67"/>
      <c r="AI373" s="17"/>
    </row>
    <row r="374" spans="1:35" ht="15">
      <c r="A374" s="62">
        <v>34600</v>
      </c>
      <c r="B374" s="62">
        <v>1</v>
      </c>
      <c r="C374" s="62">
        <v>20</v>
      </c>
      <c r="D374" s="62">
        <v>3</v>
      </c>
      <c r="E374" s="62">
        <v>3</v>
      </c>
      <c r="F374" s="62">
        <v>3</v>
      </c>
      <c r="G374" s="62">
        <v>4</v>
      </c>
      <c r="H374" s="62">
        <v>3</v>
      </c>
      <c r="I374" s="62">
        <v>2</v>
      </c>
      <c r="J374" s="62">
        <v>4</v>
      </c>
      <c r="K374" s="62">
        <v>22</v>
      </c>
      <c r="L374" s="67"/>
      <c r="M374" s="67"/>
      <c r="N374" s="17"/>
      <c r="O374" s="17"/>
      <c r="P374" s="17"/>
      <c r="Q374" s="17"/>
      <c r="R374" s="17"/>
      <c r="S374" s="17"/>
      <c r="T374" s="17"/>
      <c r="U374" s="70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  <c r="AG374" s="17"/>
      <c r="AH374" s="67"/>
      <c r="AI374" s="17"/>
    </row>
    <row r="375" spans="1:35" ht="15">
      <c r="A375" s="62">
        <v>30333</v>
      </c>
      <c r="B375" s="62">
        <v>0</v>
      </c>
      <c r="C375" s="62">
        <v>20</v>
      </c>
      <c r="D375" s="62">
        <v>4</v>
      </c>
      <c r="E375" s="62">
        <v>4</v>
      </c>
      <c r="F375" s="62">
        <v>4</v>
      </c>
      <c r="G375" s="62">
        <v>4</v>
      </c>
      <c r="H375" s="62">
        <v>4</v>
      </c>
      <c r="I375" s="62">
        <v>4</v>
      </c>
      <c r="J375" s="62">
        <v>4</v>
      </c>
      <c r="K375" s="62">
        <v>28</v>
      </c>
      <c r="L375" s="67"/>
      <c r="M375" s="67"/>
      <c r="N375" s="17"/>
      <c r="O375" s="17"/>
      <c r="P375" s="17"/>
      <c r="Q375" s="17"/>
      <c r="R375" s="17"/>
      <c r="S375" s="17"/>
      <c r="T375" s="17"/>
      <c r="U375" s="70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  <c r="AH375" s="67"/>
      <c r="AI375" s="17"/>
    </row>
    <row r="376" spans="1:35" ht="15">
      <c r="A376" s="62">
        <v>30558</v>
      </c>
      <c r="B376" s="62">
        <v>0</v>
      </c>
      <c r="C376" s="62">
        <v>20</v>
      </c>
      <c r="D376" s="62">
        <v>3</v>
      </c>
      <c r="E376" s="62">
        <v>3</v>
      </c>
      <c r="F376" s="62">
        <v>3</v>
      </c>
      <c r="G376" s="62">
        <v>3</v>
      </c>
      <c r="H376" s="62">
        <v>3</v>
      </c>
      <c r="I376" s="62">
        <v>4</v>
      </c>
      <c r="J376" s="62">
        <v>3</v>
      </c>
      <c r="K376" s="62">
        <v>22</v>
      </c>
      <c r="L376" s="67"/>
      <c r="M376" s="67"/>
      <c r="N376" s="17"/>
      <c r="O376" s="17"/>
      <c r="P376" s="17"/>
      <c r="Q376" s="17"/>
      <c r="R376" s="17"/>
      <c r="S376" s="17"/>
      <c r="T376" s="17"/>
      <c r="U376" s="70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  <c r="AH376" s="67"/>
      <c r="AI376" s="17"/>
    </row>
    <row r="377" spans="1:35" ht="15">
      <c r="A377" s="62">
        <v>31428</v>
      </c>
      <c r="B377" s="62">
        <v>0</v>
      </c>
      <c r="C377" s="62">
        <v>20</v>
      </c>
      <c r="D377" s="62">
        <v>3</v>
      </c>
      <c r="E377" s="62">
        <v>3</v>
      </c>
      <c r="F377" s="62">
        <v>4</v>
      </c>
      <c r="G377" s="62">
        <v>3</v>
      </c>
      <c r="H377" s="62">
        <v>4</v>
      </c>
      <c r="I377" s="62">
        <v>2</v>
      </c>
      <c r="J377" s="62">
        <v>4</v>
      </c>
      <c r="K377" s="62">
        <v>23</v>
      </c>
      <c r="L377" s="67"/>
      <c r="M377" s="67"/>
      <c r="N377" s="17"/>
      <c r="O377" s="17"/>
      <c r="P377" s="17"/>
      <c r="Q377" s="17"/>
      <c r="R377" s="17"/>
      <c r="S377" s="17"/>
      <c r="T377" s="17"/>
      <c r="U377" s="70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7"/>
      <c r="AH377" s="67"/>
      <c r="AI377" s="17"/>
    </row>
    <row r="378" spans="1:35" ht="15">
      <c r="A378" s="62">
        <v>32629</v>
      </c>
      <c r="B378" s="62">
        <v>0</v>
      </c>
      <c r="C378" s="62">
        <v>20</v>
      </c>
      <c r="D378" s="62">
        <v>3</v>
      </c>
      <c r="E378" s="62">
        <v>3</v>
      </c>
      <c r="F378" s="62">
        <v>3</v>
      </c>
      <c r="G378" s="62">
        <v>2</v>
      </c>
      <c r="H378" s="62">
        <v>3</v>
      </c>
      <c r="I378" s="62">
        <v>3</v>
      </c>
      <c r="J378" s="62">
        <v>2</v>
      </c>
      <c r="K378" s="62">
        <v>19</v>
      </c>
      <c r="L378" s="67"/>
      <c r="M378" s="67"/>
      <c r="N378" s="17"/>
      <c r="O378" s="17"/>
      <c r="P378" s="17"/>
      <c r="Q378" s="17"/>
      <c r="R378" s="17"/>
      <c r="S378" s="17"/>
      <c r="T378" s="17"/>
      <c r="U378" s="70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  <c r="AH378" s="67"/>
      <c r="AI378" s="17"/>
    </row>
    <row r="379" spans="1:35" ht="15">
      <c r="A379" s="62">
        <v>33071</v>
      </c>
      <c r="B379" s="62">
        <v>1</v>
      </c>
      <c r="C379" s="62">
        <v>20</v>
      </c>
      <c r="D379" s="62">
        <v>4</v>
      </c>
      <c r="E379" s="62">
        <v>3</v>
      </c>
      <c r="F379" s="62">
        <v>4</v>
      </c>
      <c r="G379" s="62">
        <v>4</v>
      </c>
      <c r="H379" s="62">
        <v>3</v>
      </c>
      <c r="I379" s="62">
        <v>2</v>
      </c>
      <c r="J379" s="62">
        <v>4</v>
      </c>
      <c r="K379" s="62">
        <v>24</v>
      </c>
      <c r="L379" s="67"/>
      <c r="M379" s="67"/>
      <c r="N379" s="17"/>
      <c r="O379" s="17"/>
      <c r="P379" s="17"/>
      <c r="Q379" s="17"/>
      <c r="R379" s="17"/>
      <c r="S379" s="17"/>
      <c r="T379" s="17"/>
      <c r="U379" s="70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  <c r="AH379" s="67"/>
      <c r="AI379" s="17"/>
    </row>
    <row r="380" spans="1:35" ht="15">
      <c r="A380" s="62">
        <v>29903</v>
      </c>
      <c r="B380" s="62">
        <v>0</v>
      </c>
      <c r="C380" s="62">
        <v>20</v>
      </c>
      <c r="D380" s="62">
        <v>3</v>
      </c>
      <c r="E380" s="62">
        <v>2</v>
      </c>
      <c r="F380" s="62">
        <v>3</v>
      </c>
      <c r="G380" s="62">
        <v>2</v>
      </c>
      <c r="H380" s="62">
        <v>3</v>
      </c>
      <c r="I380" s="62">
        <v>3</v>
      </c>
      <c r="J380" s="62">
        <v>3</v>
      </c>
      <c r="K380" s="62">
        <v>19</v>
      </c>
      <c r="L380" s="67"/>
      <c r="M380" s="67"/>
      <c r="N380" s="17"/>
      <c r="O380" s="17"/>
      <c r="P380" s="17"/>
      <c r="Q380" s="17"/>
      <c r="R380" s="17"/>
      <c r="S380" s="17"/>
      <c r="T380" s="17"/>
      <c r="U380" s="70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  <c r="AG380" s="17"/>
      <c r="AH380" s="67"/>
      <c r="AI380" s="17"/>
    </row>
    <row r="381" spans="1:35" ht="15">
      <c r="A381" s="62">
        <v>35169</v>
      </c>
      <c r="B381" s="62">
        <v>0</v>
      </c>
      <c r="C381" s="62">
        <v>20</v>
      </c>
      <c r="D381" s="62">
        <v>2</v>
      </c>
      <c r="E381" s="62">
        <v>3</v>
      </c>
      <c r="F381" s="62">
        <v>4</v>
      </c>
      <c r="G381" s="62">
        <v>2</v>
      </c>
      <c r="H381" s="62">
        <v>3</v>
      </c>
      <c r="I381" s="62">
        <v>3</v>
      </c>
      <c r="J381" s="62">
        <v>4</v>
      </c>
      <c r="K381" s="62">
        <v>21</v>
      </c>
      <c r="L381" s="67"/>
      <c r="M381" s="67"/>
      <c r="N381" s="17"/>
      <c r="O381" s="17"/>
      <c r="P381" s="17"/>
      <c r="Q381" s="17"/>
      <c r="R381" s="17"/>
      <c r="S381" s="17"/>
      <c r="T381" s="17"/>
      <c r="U381" s="70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67"/>
      <c r="AI381" s="17"/>
    </row>
    <row r="382" spans="1:35" ht="15">
      <c r="A382" s="62">
        <v>30461</v>
      </c>
      <c r="B382" s="62">
        <v>0</v>
      </c>
      <c r="C382" s="62">
        <v>20</v>
      </c>
      <c r="D382" s="62">
        <v>2</v>
      </c>
      <c r="E382" s="62">
        <v>3</v>
      </c>
      <c r="F382" s="62">
        <v>4</v>
      </c>
      <c r="G382" s="62">
        <v>3</v>
      </c>
      <c r="H382" s="62">
        <v>4</v>
      </c>
      <c r="I382" s="62">
        <v>4</v>
      </c>
      <c r="J382" s="62">
        <v>4</v>
      </c>
      <c r="K382" s="62">
        <v>24</v>
      </c>
      <c r="L382" s="67"/>
      <c r="M382" s="67"/>
      <c r="N382" s="17"/>
      <c r="O382" s="17"/>
      <c r="P382" s="17"/>
      <c r="Q382" s="17"/>
      <c r="R382" s="17"/>
      <c r="S382" s="17"/>
      <c r="T382" s="17"/>
      <c r="U382" s="70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  <c r="AH382" s="67"/>
      <c r="AI382" s="17"/>
    </row>
    <row r="383" spans="1:35" ht="15">
      <c r="A383" s="62">
        <v>34090</v>
      </c>
      <c r="B383" s="62">
        <v>0</v>
      </c>
      <c r="C383" s="62">
        <v>20</v>
      </c>
      <c r="D383" s="62">
        <v>2</v>
      </c>
      <c r="E383" s="62">
        <v>3</v>
      </c>
      <c r="F383" s="62">
        <v>4</v>
      </c>
      <c r="G383" s="62">
        <v>4</v>
      </c>
      <c r="H383" s="62">
        <v>4</v>
      </c>
      <c r="I383" s="62">
        <v>3</v>
      </c>
      <c r="J383" s="62">
        <v>4</v>
      </c>
      <c r="K383" s="62">
        <v>24</v>
      </c>
      <c r="L383" s="67"/>
      <c r="M383" s="67"/>
      <c r="N383" s="17"/>
      <c r="O383" s="17"/>
      <c r="P383" s="17"/>
      <c r="Q383" s="17"/>
      <c r="R383" s="17"/>
      <c r="S383" s="17"/>
      <c r="T383" s="17"/>
      <c r="U383" s="70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  <c r="AG383" s="17"/>
      <c r="AH383" s="67"/>
      <c r="AI383" s="17"/>
    </row>
    <row r="384" spans="1:35" ht="15">
      <c r="A384" s="62">
        <v>34456</v>
      </c>
      <c r="B384" s="62">
        <v>0</v>
      </c>
      <c r="C384" s="62">
        <v>20</v>
      </c>
      <c r="D384" s="62">
        <v>3</v>
      </c>
      <c r="E384" s="62">
        <v>3</v>
      </c>
      <c r="F384" s="62">
        <v>4</v>
      </c>
      <c r="G384" s="62">
        <v>4</v>
      </c>
      <c r="H384" s="62">
        <v>3</v>
      </c>
      <c r="I384" s="62">
        <v>4</v>
      </c>
      <c r="J384" s="62">
        <v>3</v>
      </c>
      <c r="K384" s="62">
        <v>24</v>
      </c>
      <c r="L384" s="67"/>
      <c r="M384" s="67"/>
      <c r="N384" s="17"/>
      <c r="O384" s="17"/>
      <c r="P384" s="17"/>
      <c r="Q384" s="17"/>
      <c r="R384" s="17"/>
      <c r="S384" s="17"/>
      <c r="T384" s="17"/>
      <c r="U384" s="70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  <c r="AG384" s="17"/>
      <c r="AH384" s="67"/>
      <c r="AI384" s="17"/>
    </row>
    <row r="385" spans="1:35" ht="15">
      <c r="A385" s="62">
        <v>31726</v>
      </c>
      <c r="B385" s="62">
        <v>0</v>
      </c>
      <c r="C385" s="62">
        <v>20</v>
      </c>
      <c r="D385" s="62">
        <v>3</v>
      </c>
      <c r="E385" s="62">
        <v>2</v>
      </c>
      <c r="F385" s="62">
        <v>4</v>
      </c>
      <c r="G385" s="62">
        <v>2</v>
      </c>
      <c r="H385" s="62">
        <v>3</v>
      </c>
      <c r="I385" s="62">
        <v>2</v>
      </c>
      <c r="J385" s="62">
        <v>2</v>
      </c>
      <c r="K385" s="62">
        <v>18</v>
      </c>
      <c r="L385" s="67"/>
      <c r="M385" s="67"/>
      <c r="N385" s="17"/>
      <c r="O385" s="17"/>
      <c r="P385" s="17"/>
      <c r="Q385" s="17"/>
      <c r="R385" s="17"/>
      <c r="S385" s="17"/>
      <c r="T385" s="17"/>
      <c r="U385" s="70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  <c r="AG385" s="17"/>
      <c r="AH385" s="67"/>
      <c r="AI385" s="17"/>
    </row>
    <row r="386" spans="1:35" ht="15">
      <c r="A386" s="62">
        <v>31994</v>
      </c>
      <c r="B386" s="62">
        <v>0</v>
      </c>
      <c r="C386" s="62">
        <v>20</v>
      </c>
      <c r="D386" s="62">
        <v>2</v>
      </c>
      <c r="E386" s="62">
        <v>3</v>
      </c>
      <c r="F386" s="62">
        <v>4</v>
      </c>
      <c r="G386" s="62">
        <v>4</v>
      </c>
      <c r="H386" s="62">
        <v>3</v>
      </c>
      <c r="I386" s="62">
        <v>4</v>
      </c>
      <c r="J386" s="62">
        <v>4</v>
      </c>
      <c r="K386" s="62">
        <v>24</v>
      </c>
      <c r="L386" s="67"/>
      <c r="M386" s="67"/>
      <c r="N386" s="17"/>
      <c r="O386" s="17"/>
      <c r="P386" s="17"/>
      <c r="Q386" s="17"/>
      <c r="R386" s="17"/>
      <c r="S386" s="17"/>
      <c r="T386" s="17"/>
      <c r="U386" s="70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  <c r="AH386" s="67"/>
      <c r="AI386" s="17"/>
    </row>
    <row r="387" spans="1:35" ht="15">
      <c r="A387" s="62">
        <v>31706</v>
      </c>
      <c r="B387" s="62">
        <v>0</v>
      </c>
      <c r="C387" s="62">
        <v>20</v>
      </c>
      <c r="D387" s="62">
        <v>2</v>
      </c>
      <c r="E387" s="62">
        <v>3</v>
      </c>
      <c r="F387" s="62">
        <v>4</v>
      </c>
      <c r="G387" s="62">
        <v>4</v>
      </c>
      <c r="H387" s="62">
        <v>4</v>
      </c>
      <c r="I387" s="62">
        <v>4</v>
      </c>
      <c r="J387" s="62">
        <v>4</v>
      </c>
      <c r="K387" s="62">
        <v>25</v>
      </c>
      <c r="L387" s="67"/>
      <c r="M387" s="67"/>
      <c r="N387" s="17"/>
      <c r="O387" s="17"/>
      <c r="P387" s="17"/>
      <c r="Q387" s="17"/>
      <c r="R387" s="17"/>
      <c r="S387" s="17"/>
      <c r="T387" s="17"/>
      <c r="U387" s="70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  <c r="AG387" s="17"/>
      <c r="AH387" s="67"/>
      <c r="AI387" s="17"/>
    </row>
    <row r="388" spans="1:35" ht="15">
      <c r="A388" s="62">
        <v>32471</v>
      </c>
      <c r="B388" s="62">
        <v>1</v>
      </c>
      <c r="C388" s="62">
        <v>20</v>
      </c>
      <c r="D388" s="62">
        <v>3</v>
      </c>
      <c r="E388" s="62">
        <v>2</v>
      </c>
      <c r="F388" s="62">
        <v>2</v>
      </c>
      <c r="G388" s="62">
        <v>2</v>
      </c>
      <c r="H388" s="62">
        <v>2</v>
      </c>
      <c r="I388" s="62">
        <v>3</v>
      </c>
      <c r="J388" s="62">
        <v>1</v>
      </c>
      <c r="K388" s="62">
        <v>15</v>
      </c>
      <c r="L388" s="67"/>
      <c r="M388" s="67"/>
      <c r="N388" s="17"/>
      <c r="O388" s="17"/>
      <c r="P388" s="17"/>
      <c r="Q388" s="17"/>
      <c r="R388" s="17"/>
      <c r="S388" s="17"/>
      <c r="T388" s="17"/>
      <c r="U388" s="70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  <c r="AG388" s="17"/>
      <c r="AH388" s="67"/>
      <c r="AI388" s="17"/>
    </row>
    <row r="389" spans="1:35" ht="15">
      <c r="A389" s="62">
        <v>34173</v>
      </c>
      <c r="B389" s="62">
        <v>0</v>
      </c>
      <c r="C389" s="62">
        <v>20</v>
      </c>
      <c r="D389" s="62">
        <v>3</v>
      </c>
      <c r="E389" s="62">
        <v>3</v>
      </c>
      <c r="F389" s="62">
        <v>3</v>
      </c>
      <c r="G389" s="62">
        <v>3</v>
      </c>
      <c r="H389" s="62">
        <v>3</v>
      </c>
      <c r="I389" s="62">
        <v>3</v>
      </c>
      <c r="J389" s="62">
        <v>3</v>
      </c>
      <c r="K389" s="62">
        <v>21</v>
      </c>
      <c r="L389" s="67"/>
      <c r="M389" s="67"/>
      <c r="N389" s="17"/>
      <c r="O389" s="17"/>
      <c r="P389" s="17"/>
      <c r="Q389" s="17"/>
      <c r="R389" s="17"/>
      <c r="S389" s="17"/>
      <c r="T389" s="17"/>
      <c r="U389" s="70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  <c r="AG389" s="17"/>
      <c r="AH389" s="67"/>
      <c r="AI389" s="17"/>
    </row>
    <row r="390" spans="1:35" ht="15">
      <c r="A390" s="62">
        <v>30853</v>
      </c>
      <c r="B390" s="62">
        <v>0</v>
      </c>
      <c r="C390" s="62">
        <v>20</v>
      </c>
      <c r="D390" s="62">
        <v>3</v>
      </c>
      <c r="E390" s="62">
        <v>3</v>
      </c>
      <c r="F390" s="62">
        <v>3</v>
      </c>
      <c r="G390" s="62">
        <v>3</v>
      </c>
      <c r="H390" s="62">
        <v>3</v>
      </c>
      <c r="I390" s="62">
        <v>3</v>
      </c>
      <c r="J390" s="62">
        <v>4</v>
      </c>
      <c r="K390" s="62">
        <v>22</v>
      </c>
      <c r="L390" s="67"/>
      <c r="M390" s="67"/>
      <c r="N390" s="17"/>
      <c r="O390" s="17"/>
      <c r="P390" s="17"/>
      <c r="Q390" s="17"/>
      <c r="R390" s="17"/>
      <c r="S390" s="17"/>
      <c r="T390" s="17"/>
      <c r="U390" s="70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  <c r="AG390" s="17"/>
      <c r="AH390" s="67"/>
      <c r="AI390" s="17"/>
    </row>
    <row r="391" spans="1:35" ht="15">
      <c r="A391" s="62">
        <v>33411</v>
      </c>
      <c r="B391" s="62">
        <v>0</v>
      </c>
      <c r="C391" s="62">
        <v>20</v>
      </c>
      <c r="D391" s="62">
        <v>3</v>
      </c>
      <c r="E391" s="62">
        <v>3</v>
      </c>
      <c r="F391" s="62">
        <v>4</v>
      </c>
      <c r="G391" s="62">
        <v>3</v>
      </c>
      <c r="H391" s="62">
        <v>3</v>
      </c>
      <c r="I391" s="62">
        <v>3</v>
      </c>
      <c r="J391" s="62">
        <v>3</v>
      </c>
      <c r="K391" s="62">
        <v>22</v>
      </c>
      <c r="L391" s="67"/>
      <c r="M391" s="67"/>
      <c r="N391" s="17"/>
      <c r="O391" s="17"/>
      <c r="P391" s="17"/>
      <c r="Q391" s="17"/>
      <c r="R391" s="17"/>
      <c r="S391" s="17"/>
      <c r="T391" s="17"/>
      <c r="U391" s="70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  <c r="AG391" s="17"/>
      <c r="AH391" s="67"/>
      <c r="AI391" s="17"/>
    </row>
    <row r="392" spans="1:35" ht="15">
      <c r="A392" s="62">
        <v>34058</v>
      </c>
      <c r="B392" s="62">
        <v>0</v>
      </c>
      <c r="C392" s="62">
        <v>20</v>
      </c>
      <c r="D392" s="62">
        <v>2</v>
      </c>
      <c r="E392" s="62">
        <v>2</v>
      </c>
      <c r="F392" s="62">
        <v>2</v>
      </c>
      <c r="G392" s="62">
        <v>3</v>
      </c>
      <c r="H392" s="62">
        <v>2</v>
      </c>
      <c r="I392" s="62">
        <v>3</v>
      </c>
      <c r="J392" s="62">
        <v>2</v>
      </c>
      <c r="K392" s="62">
        <v>16</v>
      </c>
      <c r="L392" s="67"/>
      <c r="M392" s="67"/>
      <c r="N392" s="17"/>
      <c r="O392" s="17"/>
      <c r="P392" s="17"/>
      <c r="Q392" s="17"/>
      <c r="R392" s="17"/>
      <c r="S392" s="17"/>
      <c r="T392" s="17"/>
      <c r="U392" s="70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  <c r="AG392" s="17"/>
      <c r="AH392" s="67"/>
      <c r="AI392" s="17"/>
    </row>
    <row r="393" spans="1:35" ht="15">
      <c r="A393" s="62">
        <v>35230</v>
      </c>
      <c r="B393" s="62">
        <v>0</v>
      </c>
      <c r="C393" s="62">
        <v>20</v>
      </c>
      <c r="D393" s="62">
        <v>2</v>
      </c>
      <c r="E393" s="62">
        <v>4</v>
      </c>
      <c r="F393" s="62">
        <v>4</v>
      </c>
      <c r="G393" s="62">
        <v>3</v>
      </c>
      <c r="H393" s="62">
        <v>3</v>
      </c>
      <c r="I393" s="62">
        <v>3</v>
      </c>
      <c r="J393" s="62">
        <v>3</v>
      </c>
      <c r="K393" s="62">
        <v>22</v>
      </c>
      <c r="L393" s="67"/>
      <c r="M393" s="67"/>
      <c r="N393" s="17"/>
      <c r="O393" s="17"/>
      <c r="P393" s="17"/>
      <c r="Q393" s="17"/>
      <c r="R393" s="17"/>
      <c r="S393" s="17"/>
      <c r="T393" s="17"/>
      <c r="U393" s="70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  <c r="AG393" s="17"/>
      <c r="AH393" s="67"/>
      <c r="AI393" s="17"/>
    </row>
    <row r="394" spans="1:35" ht="15">
      <c r="A394" s="62">
        <v>31893</v>
      </c>
      <c r="B394" s="62">
        <v>0</v>
      </c>
      <c r="C394" s="62">
        <v>20</v>
      </c>
      <c r="D394" s="62">
        <v>4</v>
      </c>
      <c r="E394" s="62">
        <v>3</v>
      </c>
      <c r="F394" s="62">
        <v>4</v>
      </c>
      <c r="G394" s="62">
        <v>4</v>
      </c>
      <c r="H394" s="62">
        <v>4</v>
      </c>
      <c r="I394" s="62">
        <v>4</v>
      </c>
      <c r="J394" s="62">
        <v>4</v>
      </c>
      <c r="K394" s="62">
        <v>27</v>
      </c>
      <c r="L394" s="67"/>
      <c r="M394" s="67"/>
      <c r="N394" s="17"/>
      <c r="O394" s="17"/>
      <c r="P394" s="17"/>
      <c r="Q394" s="17"/>
      <c r="R394" s="17"/>
      <c r="S394" s="17"/>
      <c r="T394" s="17"/>
      <c r="U394" s="70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  <c r="AG394" s="17"/>
      <c r="AH394" s="67"/>
      <c r="AI394" s="17"/>
    </row>
    <row r="395" spans="1:35" ht="15">
      <c r="A395" s="62">
        <v>30435</v>
      </c>
      <c r="B395" s="62">
        <v>1</v>
      </c>
      <c r="C395" s="62">
        <v>20</v>
      </c>
      <c r="D395" s="62">
        <v>4</v>
      </c>
      <c r="E395" s="62">
        <v>3</v>
      </c>
      <c r="F395" s="62">
        <v>4</v>
      </c>
      <c r="G395" s="62">
        <v>4</v>
      </c>
      <c r="H395" s="62">
        <v>4</v>
      </c>
      <c r="I395" s="62">
        <v>4</v>
      </c>
      <c r="J395" s="62">
        <v>3</v>
      </c>
      <c r="K395" s="62">
        <v>26</v>
      </c>
      <c r="L395" s="67"/>
      <c r="M395" s="67"/>
      <c r="N395" s="17"/>
      <c r="O395" s="17"/>
      <c r="P395" s="17"/>
      <c r="Q395" s="17"/>
      <c r="R395" s="17"/>
      <c r="S395" s="17"/>
      <c r="T395" s="17"/>
      <c r="U395" s="70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  <c r="AG395" s="17"/>
      <c r="AH395" s="67"/>
      <c r="AI395" s="17"/>
    </row>
    <row r="396" spans="1:35" ht="15">
      <c r="A396" s="62">
        <v>31800</v>
      </c>
      <c r="B396" s="62">
        <v>0</v>
      </c>
      <c r="C396" s="62">
        <v>20</v>
      </c>
      <c r="D396" s="62">
        <v>1</v>
      </c>
      <c r="E396" s="62">
        <v>3</v>
      </c>
      <c r="F396" s="62">
        <v>3</v>
      </c>
      <c r="G396" s="62">
        <v>2</v>
      </c>
      <c r="H396" s="62">
        <v>2</v>
      </c>
      <c r="I396" s="62">
        <v>3</v>
      </c>
      <c r="J396" s="62">
        <v>2</v>
      </c>
      <c r="K396" s="62">
        <v>16</v>
      </c>
      <c r="L396" s="67"/>
      <c r="M396" s="67"/>
      <c r="N396" s="17"/>
      <c r="O396" s="17"/>
      <c r="P396" s="17"/>
      <c r="Q396" s="17"/>
      <c r="R396" s="17"/>
      <c r="S396" s="17"/>
      <c r="T396" s="17"/>
      <c r="U396" s="70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  <c r="AG396" s="17"/>
      <c r="AH396" s="67"/>
      <c r="AI396" s="17"/>
    </row>
    <row r="397" spans="1:35" ht="15">
      <c r="A397" s="62">
        <v>31579</v>
      </c>
      <c r="B397" s="62">
        <v>1</v>
      </c>
      <c r="C397" s="62">
        <v>20</v>
      </c>
      <c r="D397" s="62">
        <v>2</v>
      </c>
      <c r="E397" s="62">
        <v>2</v>
      </c>
      <c r="F397" s="62">
        <v>3</v>
      </c>
      <c r="G397" s="62">
        <v>1</v>
      </c>
      <c r="H397" s="62">
        <v>1</v>
      </c>
      <c r="I397" s="62">
        <v>1</v>
      </c>
      <c r="J397" s="62">
        <v>3</v>
      </c>
      <c r="K397" s="62">
        <v>13</v>
      </c>
      <c r="L397" s="67"/>
      <c r="M397" s="67"/>
      <c r="N397" s="17"/>
      <c r="O397" s="17"/>
      <c r="P397" s="17"/>
      <c r="Q397" s="17"/>
      <c r="R397" s="17"/>
      <c r="S397" s="17"/>
      <c r="T397" s="17"/>
      <c r="U397" s="70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  <c r="AG397" s="17"/>
      <c r="AH397" s="67"/>
      <c r="AI397" s="17"/>
    </row>
    <row r="398" spans="1:35" ht="15">
      <c r="A398" s="62">
        <v>32041</v>
      </c>
      <c r="B398" s="62">
        <v>0</v>
      </c>
      <c r="C398" s="62">
        <v>20</v>
      </c>
      <c r="D398" s="62">
        <v>4</v>
      </c>
      <c r="E398" s="62">
        <v>4</v>
      </c>
      <c r="F398" s="62">
        <v>4</v>
      </c>
      <c r="G398" s="62">
        <v>4</v>
      </c>
      <c r="H398" s="62">
        <v>4</v>
      </c>
      <c r="I398" s="62">
        <v>3</v>
      </c>
      <c r="J398" s="62">
        <v>4</v>
      </c>
      <c r="K398" s="62">
        <v>27</v>
      </c>
      <c r="L398" s="67"/>
      <c r="M398" s="67"/>
      <c r="N398" s="17"/>
      <c r="O398" s="17"/>
      <c r="P398" s="17"/>
      <c r="Q398" s="17"/>
      <c r="R398" s="17"/>
      <c r="S398" s="17"/>
      <c r="T398" s="17"/>
      <c r="U398" s="70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  <c r="AG398" s="17"/>
      <c r="AH398" s="67"/>
      <c r="AI398" s="17"/>
    </row>
    <row r="399" spans="1:35" ht="15">
      <c r="A399" s="62">
        <v>30477</v>
      </c>
      <c r="B399" s="62">
        <v>0</v>
      </c>
      <c r="C399" s="62">
        <v>20</v>
      </c>
      <c r="D399" s="62">
        <v>4</v>
      </c>
      <c r="E399" s="62">
        <v>4</v>
      </c>
      <c r="F399" s="62">
        <v>4</v>
      </c>
      <c r="G399" s="62">
        <v>4</v>
      </c>
      <c r="H399" s="62">
        <v>4</v>
      </c>
      <c r="I399" s="62">
        <v>4</v>
      </c>
      <c r="J399" s="62">
        <v>4</v>
      </c>
      <c r="K399" s="62">
        <v>28</v>
      </c>
      <c r="L399" s="67"/>
      <c r="M399" s="67"/>
      <c r="N399" s="17"/>
      <c r="O399" s="17"/>
      <c r="P399" s="17"/>
      <c r="Q399" s="17"/>
      <c r="R399" s="17"/>
      <c r="S399" s="17"/>
      <c r="T399" s="17"/>
      <c r="U399" s="70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  <c r="AG399" s="17"/>
      <c r="AH399" s="67"/>
      <c r="AI399" s="17"/>
    </row>
    <row r="400" spans="1:35" ht="15">
      <c r="A400" s="62">
        <v>31237</v>
      </c>
      <c r="B400" s="62">
        <v>0</v>
      </c>
      <c r="C400" s="62">
        <v>20</v>
      </c>
      <c r="D400" s="62">
        <v>4</v>
      </c>
      <c r="E400" s="62">
        <v>4</v>
      </c>
      <c r="F400" s="62">
        <v>4</v>
      </c>
      <c r="G400" s="62">
        <v>4</v>
      </c>
      <c r="H400" s="62">
        <v>4</v>
      </c>
      <c r="I400" s="62">
        <v>4</v>
      </c>
      <c r="J400" s="62">
        <v>3</v>
      </c>
      <c r="K400" s="62">
        <v>27</v>
      </c>
      <c r="L400" s="67"/>
      <c r="M400" s="67"/>
      <c r="N400" s="17"/>
      <c r="O400" s="17"/>
      <c r="P400" s="17"/>
      <c r="Q400" s="17"/>
      <c r="R400" s="17"/>
      <c r="S400" s="17"/>
      <c r="T400" s="17"/>
      <c r="U400" s="70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  <c r="AG400" s="17"/>
      <c r="AH400" s="67"/>
      <c r="AI400" s="17"/>
    </row>
    <row r="401" spans="1:35" ht="15">
      <c r="A401" s="62">
        <v>31488</v>
      </c>
      <c r="B401" s="62">
        <v>1</v>
      </c>
      <c r="C401" s="62">
        <v>20</v>
      </c>
      <c r="D401" s="62">
        <v>2</v>
      </c>
      <c r="E401" s="62">
        <v>1</v>
      </c>
      <c r="F401" s="62">
        <v>2</v>
      </c>
      <c r="G401" s="62">
        <v>2</v>
      </c>
      <c r="H401" s="62">
        <v>2</v>
      </c>
      <c r="I401" s="62">
        <v>3</v>
      </c>
      <c r="J401" s="62">
        <v>2</v>
      </c>
      <c r="K401" s="62">
        <v>14</v>
      </c>
      <c r="L401" s="67"/>
      <c r="M401" s="67"/>
      <c r="N401" s="17"/>
      <c r="O401" s="17"/>
      <c r="P401" s="17"/>
      <c r="Q401" s="17"/>
      <c r="R401" s="17"/>
      <c r="S401" s="17"/>
      <c r="T401" s="17"/>
      <c r="U401" s="70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  <c r="AG401" s="17"/>
      <c r="AH401" s="67"/>
      <c r="AI401" s="17"/>
    </row>
    <row r="402" spans="1:35" ht="15">
      <c r="A402" s="62">
        <v>31281</v>
      </c>
      <c r="B402" s="62">
        <v>0</v>
      </c>
      <c r="C402" s="62">
        <v>20</v>
      </c>
      <c r="D402" s="62">
        <v>3</v>
      </c>
      <c r="E402" s="62">
        <v>4</v>
      </c>
      <c r="F402" s="62">
        <v>4</v>
      </c>
      <c r="G402" s="62">
        <v>4</v>
      </c>
      <c r="H402" s="62">
        <v>4</v>
      </c>
      <c r="I402" s="62">
        <v>4</v>
      </c>
      <c r="J402" s="62">
        <v>4</v>
      </c>
      <c r="K402" s="62">
        <v>27</v>
      </c>
      <c r="L402" s="67"/>
      <c r="M402" s="67"/>
      <c r="N402" s="17"/>
      <c r="O402" s="17"/>
      <c r="P402" s="17"/>
      <c r="Q402" s="17"/>
      <c r="R402" s="17"/>
      <c r="S402" s="17"/>
      <c r="T402" s="17"/>
      <c r="U402" s="70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  <c r="AG402" s="17"/>
      <c r="AH402" s="67"/>
      <c r="AI402" s="17"/>
    </row>
    <row r="403" spans="1:35" ht="15">
      <c r="A403" s="62">
        <v>34337</v>
      </c>
      <c r="B403" s="62">
        <v>1</v>
      </c>
      <c r="C403" s="62">
        <v>20</v>
      </c>
      <c r="D403" s="62">
        <v>2</v>
      </c>
      <c r="E403" s="62">
        <v>2</v>
      </c>
      <c r="F403" s="62">
        <v>2</v>
      </c>
      <c r="G403" s="62">
        <v>2</v>
      </c>
      <c r="H403" s="62">
        <v>2</v>
      </c>
      <c r="I403" s="62">
        <v>2</v>
      </c>
      <c r="J403" s="62">
        <v>2</v>
      </c>
      <c r="K403" s="62">
        <v>14</v>
      </c>
      <c r="L403" s="67"/>
      <c r="M403" s="67"/>
      <c r="N403" s="17"/>
      <c r="O403" s="17"/>
      <c r="P403" s="17"/>
      <c r="Q403" s="17"/>
      <c r="R403" s="17"/>
      <c r="S403" s="17"/>
      <c r="T403" s="17"/>
      <c r="U403" s="70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  <c r="AG403" s="17"/>
      <c r="AH403" s="67"/>
      <c r="AI403" s="17"/>
    </row>
    <row r="404" spans="1:35" ht="15">
      <c r="A404" s="62">
        <v>30768</v>
      </c>
      <c r="B404" s="62">
        <v>0</v>
      </c>
      <c r="C404" s="62">
        <v>20</v>
      </c>
      <c r="D404" s="62">
        <v>3</v>
      </c>
      <c r="E404" s="62">
        <v>4</v>
      </c>
      <c r="F404" s="62">
        <v>4</v>
      </c>
      <c r="G404" s="62">
        <v>4</v>
      </c>
      <c r="H404" s="62">
        <v>4</v>
      </c>
      <c r="I404" s="62">
        <v>4</v>
      </c>
      <c r="J404" s="62">
        <v>3</v>
      </c>
      <c r="K404" s="62">
        <v>26</v>
      </c>
      <c r="L404" s="67"/>
      <c r="M404" s="67"/>
      <c r="N404" s="17"/>
      <c r="O404" s="17"/>
      <c r="P404" s="17"/>
      <c r="Q404" s="17"/>
      <c r="R404" s="17"/>
      <c r="S404" s="17"/>
      <c r="T404" s="17"/>
      <c r="U404" s="70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  <c r="AG404" s="17"/>
      <c r="AH404" s="67"/>
      <c r="AI404" s="17"/>
    </row>
    <row r="405" spans="1:35" ht="15">
      <c r="A405" s="62">
        <v>30354</v>
      </c>
      <c r="B405" s="62">
        <v>0</v>
      </c>
      <c r="C405" s="62">
        <v>19</v>
      </c>
      <c r="D405" s="62">
        <v>3</v>
      </c>
      <c r="E405" s="62">
        <v>4</v>
      </c>
      <c r="F405" s="62">
        <v>2</v>
      </c>
      <c r="G405" s="62">
        <v>4</v>
      </c>
      <c r="H405" s="62">
        <v>1</v>
      </c>
      <c r="I405" s="62">
        <v>4</v>
      </c>
      <c r="J405" s="62">
        <v>2</v>
      </c>
      <c r="K405" s="62">
        <v>20</v>
      </c>
      <c r="L405" s="67"/>
      <c r="M405" s="67"/>
      <c r="N405" s="17"/>
      <c r="O405" s="17"/>
      <c r="P405" s="17"/>
      <c r="Q405" s="17"/>
      <c r="R405" s="17"/>
      <c r="S405" s="17"/>
      <c r="T405" s="17"/>
      <c r="U405" s="70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67"/>
      <c r="AI405" s="17"/>
    </row>
    <row r="406" spans="1:35" ht="15">
      <c r="A406" s="62">
        <v>30612</v>
      </c>
      <c r="B406" s="62">
        <v>0</v>
      </c>
      <c r="C406" s="62">
        <v>19</v>
      </c>
      <c r="D406" s="62">
        <v>4</v>
      </c>
      <c r="E406" s="62">
        <v>2</v>
      </c>
      <c r="F406" s="62">
        <v>4</v>
      </c>
      <c r="G406" s="62">
        <v>2</v>
      </c>
      <c r="H406" s="62">
        <v>4</v>
      </c>
      <c r="I406" s="62">
        <v>1</v>
      </c>
      <c r="J406" s="62">
        <v>3</v>
      </c>
      <c r="K406" s="62">
        <v>20</v>
      </c>
      <c r="L406" s="67"/>
      <c r="M406" s="67"/>
      <c r="N406" s="17"/>
      <c r="O406" s="17"/>
      <c r="P406" s="17"/>
      <c r="Q406" s="17"/>
      <c r="R406" s="17"/>
      <c r="S406" s="17"/>
      <c r="T406" s="17"/>
      <c r="U406" s="70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  <c r="AG406" s="17"/>
      <c r="AH406" s="67"/>
      <c r="AI406" s="17"/>
    </row>
    <row r="407" spans="1:35" ht="15">
      <c r="A407" s="62">
        <v>34094</v>
      </c>
      <c r="B407" s="62">
        <v>0</v>
      </c>
      <c r="C407" s="62">
        <v>19</v>
      </c>
      <c r="D407" s="62">
        <v>2</v>
      </c>
      <c r="E407" s="62">
        <v>3</v>
      </c>
      <c r="F407" s="62">
        <v>4</v>
      </c>
      <c r="G407" s="62">
        <v>4</v>
      </c>
      <c r="H407" s="62">
        <v>4</v>
      </c>
      <c r="I407" s="62">
        <v>4</v>
      </c>
      <c r="J407" s="62">
        <v>4</v>
      </c>
      <c r="K407" s="62">
        <v>25</v>
      </c>
      <c r="L407" s="67"/>
      <c r="M407" s="67"/>
      <c r="N407" s="17"/>
      <c r="O407" s="17"/>
      <c r="P407" s="17"/>
      <c r="Q407" s="17"/>
      <c r="R407" s="17"/>
      <c r="S407" s="17"/>
      <c r="T407" s="17"/>
      <c r="U407" s="70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  <c r="AG407" s="17"/>
      <c r="AH407" s="67"/>
      <c r="AI407" s="17"/>
    </row>
    <row r="408" spans="1:35" ht="15">
      <c r="A408" s="62">
        <v>35365</v>
      </c>
      <c r="B408" s="62">
        <v>0</v>
      </c>
      <c r="C408" s="62">
        <v>19</v>
      </c>
      <c r="D408" s="62">
        <v>3</v>
      </c>
      <c r="E408" s="62">
        <v>3</v>
      </c>
      <c r="F408" s="62">
        <v>3</v>
      </c>
      <c r="G408" s="62">
        <v>2</v>
      </c>
      <c r="H408" s="62">
        <v>2</v>
      </c>
      <c r="I408" s="62">
        <v>2</v>
      </c>
      <c r="J408" s="62">
        <v>3</v>
      </c>
      <c r="K408" s="62">
        <v>18</v>
      </c>
      <c r="L408" s="67"/>
      <c r="M408" s="67"/>
      <c r="N408" s="17"/>
      <c r="O408" s="17"/>
      <c r="P408" s="17"/>
      <c r="Q408" s="17"/>
      <c r="R408" s="17"/>
      <c r="S408" s="17"/>
      <c r="T408" s="17"/>
      <c r="U408" s="70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  <c r="AG408" s="17"/>
      <c r="AH408" s="67"/>
      <c r="AI408" s="17"/>
    </row>
    <row r="409" spans="1:35" ht="15">
      <c r="A409" s="62">
        <v>35540</v>
      </c>
      <c r="B409" s="62">
        <v>0</v>
      </c>
      <c r="C409" s="62">
        <v>19</v>
      </c>
      <c r="D409" s="62">
        <v>3</v>
      </c>
      <c r="E409" s="62">
        <v>3</v>
      </c>
      <c r="F409" s="62">
        <v>4</v>
      </c>
      <c r="G409" s="62">
        <v>3</v>
      </c>
      <c r="H409" s="62">
        <v>2</v>
      </c>
      <c r="I409" s="62">
        <v>4</v>
      </c>
      <c r="J409" s="62">
        <v>3</v>
      </c>
      <c r="K409" s="62">
        <v>22</v>
      </c>
      <c r="L409" s="67"/>
      <c r="M409" s="67"/>
      <c r="N409" s="17"/>
      <c r="O409" s="17"/>
      <c r="P409" s="17"/>
      <c r="Q409" s="17"/>
      <c r="R409" s="17"/>
      <c r="S409" s="17"/>
      <c r="T409" s="17"/>
      <c r="U409" s="70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  <c r="AG409" s="17"/>
      <c r="AH409" s="67"/>
      <c r="AI409" s="17"/>
    </row>
    <row r="410" spans="1:35" ht="15">
      <c r="A410" s="62">
        <v>31319</v>
      </c>
      <c r="B410" s="62">
        <v>0</v>
      </c>
      <c r="C410" s="62">
        <v>19</v>
      </c>
      <c r="D410" s="62">
        <v>4</v>
      </c>
      <c r="E410" s="62">
        <v>4</v>
      </c>
      <c r="F410" s="62">
        <v>4</v>
      </c>
      <c r="G410" s="62">
        <v>4</v>
      </c>
      <c r="H410" s="62">
        <v>4</v>
      </c>
      <c r="I410" s="62">
        <v>4</v>
      </c>
      <c r="J410" s="62">
        <v>4</v>
      </c>
      <c r="K410" s="62">
        <v>28</v>
      </c>
      <c r="L410" s="67"/>
      <c r="M410" s="67"/>
      <c r="N410" s="17"/>
      <c r="O410" s="17"/>
      <c r="P410" s="17"/>
      <c r="Q410" s="17"/>
      <c r="R410" s="17"/>
      <c r="S410" s="17"/>
      <c r="T410" s="17"/>
      <c r="U410" s="70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  <c r="AG410" s="17"/>
      <c r="AH410" s="67"/>
      <c r="AI410" s="17"/>
    </row>
    <row r="411" spans="1:35" ht="15">
      <c r="A411" s="62">
        <v>30366</v>
      </c>
      <c r="B411" s="62">
        <v>0</v>
      </c>
      <c r="C411" s="62">
        <v>19</v>
      </c>
      <c r="D411" s="62">
        <v>1</v>
      </c>
      <c r="E411" s="62">
        <v>2</v>
      </c>
      <c r="F411" s="62">
        <v>3</v>
      </c>
      <c r="G411" s="62">
        <v>3</v>
      </c>
      <c r="H411" s="62">
        <v>2</v>
      </c>
      <c r="I411" s="62">
        <v>2</v>
      </c>
      <c r="J411" s="62">
        <v>3</v>
      </c>
      <c r="K411" s="62">
        <v>16</v>
      </c>
      <c r="L411" s="67"/>
      <c r="M411" s="67"/>
      <c r="N411" s="17"/>
      <c r="O411" s="17"/>
      <c r="P411" s="17"/>
      <c r="Q411" s="17"/>
      <c r="R411" s="17"/>
      <c r="S411" s="17"/>
      <c r="T411" s="17"/>
      <c r="U411" s="70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  <c r="AG411" s="17"/>
      <c r="AH411" s="67"/>
      <c r="AI411" s="17"/>
    </row>
    <row r="412" spans="1:35" ht="15">
      <c r="A412" s="62">
        <v>31308</v>
      </c>
      <c r="B412" s="62">
        <v>0</v>
      </c>
      <c r="C412" s="62">
        <v>19</v>
      </c>
      <c r="D412" s="62">
        <v>3</v>
      </c>
      <c r="E412" s="62">
        <v>3</v>
      </c>
      <c r="F412" s="62">
        <v>3</v>
      </c>
      <c r="G412" s="62">
        <v>2</v>
      </c>
      <c r="H412" s="62">
        <v>2</v>
      </c>
      <c r="I412" s="62">
        <v>3</v>
      </c>
      <c r="J412" s="62">
        <v>3</v>
      </c>
      <c r="K412" s="62">
        <v>19</v>
      </c>
      <c r="L412" s="67"/>
      <c r="M412" s="67"/>
      <c r="N412" s="17"/>
      <c r="O412" s="17"/>
      <c r="P412" s="17"/>
      <c r="Q412" s="17"/>
      <c r="R412" s="17"/>
      <c r="S412" s="17"/>
      <c r="T412" s="17"/>
      <c r="U412" s="70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  <c r="AG412" s="17"/>
      <c r="AH412" s="67"/>
      <c r="AI412" s="17"/>
    </row>
    <row r="413" spans="1:35" ht="15">
      <c r="A413" s="62">
        <v>33627</v>
      </c>
      <c r="B413" s="62">
        <v>0</v>
      </c>
      <c r="C413" s="62">
        <v>19</v>
      </c>
      <c r="D413" s="62">
        <v>3</v>
      </c>
      <c r="E413" s="62">
        <v>3</v>
      </c>
      <c r="F413" s="62">
        <v>4</v>
      </c>
      <c r="G413" s="62">
        <v>3</v>
      </c>
      <c r="H413" s="62">
        <v>4</v>
      </c>
      <c r="I413" s="62">
        <v>3</v>
      </c>
      <c r="J413" s="62">
        <v>3</v>
      </c>
      <c r="K413" s="62">
        <v>23</v>
      </c>
      <c r="L413" s="67"/>
      <c r="M413" s="67"/>
      <c r="N413" s="17"/>
      <c r="O413" s="17"/>
      <c r="P413" s="17"/>
      <c r="Q413" s="17"/>
      <c r="R413" s="17"/>
      <c r="S413" s="17"/>
      <c r="T413" s="17"/>
      <c r="U413" s="70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  <c r="AG413" s="17"/>
      <c r="AH413" s="67"/>
      <c r="AI413" s="17"/>
    </row>
    <row r="414" spans="1:35" ht="15">
      <c r="A414" s="62">
        <v>30991</v>
      </c>
      <c r="B414" s="62">
        <v>0</v>
      </c>
      <c r="C414" s="62">
        <v>19</v>
      </c>
      <c r="D414" s="62">
        <v>4</v>
      </c>
      <c r="E414" s="62">
        <v>3</v>
      </c>
      <c r="F414" s="62">
        <v>4</v>
      </c>
      <c r="G414" s="62">
        <v>4</v>
      </c>
      <c r="H414" s="62">
        <v>4</v>
      </c>
      <c r="I414" s="62">
        <v>2</v>
      </c>
      <c r="J414" s="62">
        <v>3</v>
      </c>
      <c r="K414" s="62">
        <v>24</v>
      </c>
      <c r="L414" s="67"/>
      <c r="M414" s="67"/>
      <c r="N414" s="17"/>
      <c r="O414" s="17"/>
      <c r="P414" s="17"/>
      <c r="Q414" s="17"/>
      <c r="R414" s="17"/>
      <c r="S414" s="17"/>
      <c r="T414" s="17"/>
      <c r="U414" s="70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  <c r="AG414" s="17"/>
      <c r="AH414" s="67"/>
      <c r="AI414" s="17"/>
    </row>
    <row r="415" spans="1:35" ht="15">
      <c r="A415" s="62">
        <v>33505</v>
      </c>
      <c r="B415" s="62">
        <v>0</v>
      </c>
      <c r="C415" s="62">
        <v>19</v>
      </c>
      <c r="D415" s="62">
        <v>3</v>
      </c>
      <c r="E415" s="62">
        <v>3</v>
      </c>
      <c r="F415" s="62">
        <v>4</v>
      </c>
      <c r="G415" s="62">
        <v>3</v>
      </c>
      <c r="H415" s="62">
        <v>4</v>
      </c>
      <c r="I415" s="62">
        <v>4</v>
      </c>
      <c r="J415" s="62">
        <v>4</v>
      </c>
      <c r="K415" s="62">
        <v>25</v>
      </c>
      <c r="L415" s="67"/>
      <c r="M415" s="67"/>
      <c r="N415" s="17"/>
      <c r="O415" s="17"/>
      <c r="P415" s="17"/>
      <c r="Q415" s="17"/>
      <c r="R415" s="17"/>
      <c r="S415" s="17"/>
      <c r="T415" s="17"/>
      <c r="U415" s="70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  <c r="AG415" s="17"/>
      <c r="AH415" s="67"/>
      <c r="AI415" s="17"/>
    </row>
    <row r="416" spans="1:35" ht="15">
      <c r="A416" s="62">
        <v>34168</v>
      </c>
      <c r="B416" s="62">
        <v>0</v>
      </c>
      <c r="C416" s="62">
        <v>19</v>
      </c>
      <c r="D416" s="62">
        <v>4</v>
      </c>
      <c r="E416" s="62">
        <v>3</v>
      </c>
      <c r="F416" s="62">
        <v>3</v>
      </c>
      <c r="G416" s="62">
        <v>3</v>
      </c>
      <c r="H416" s="62">
        <v>3</v>
      </c>
      <c r="I416" s="62">
        <v>3</v>
      </c>
      <c r="J416" s="62">
        <v>3</v>
      </c>
      <c r="K416" s="62">
        <v>22</v>
      </c>
      <c r="L416" s="67"/>
      <c r="M416" s="67"/>
      <c r="N416" s="17"/>
      <c r="O416" s="17"/>
      <c r="P416" s="17"/>
      <c r="Q416" s="17"/>
      <c r="R416" s="17"/>
      <c r="S416" s="17"/>
      <c r="T416" s="17"/>
      <c r="U416" s="70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  <c r="AG416" s="17"/>
      <c r="AH416" s="67"/>
      <c r="AI416" s="17"/>
    </row>
    <row r="417" spans="1:35" ht="15">
      <c r="A417" s="62">
        <v>33605</v>
      </c>
      <c r="B417" s="62">
        <v>0</v>
      </c>
      <c r="C417" s="62">
        <v>19</v>
      </c>
      <c r="D417" s="62">
        <v>3</v>
      </c>
      <c r="E417" s="62">
        <v>4</v>
      </c>
      <c r="F417" s="62">
        <v>4</v>
      </c>
      <c r="G417" s="62">
        <v>3</v>
      </c>
      <c r="H417" s="62">
        <v>3</v>
      </c>
      <c r="I417" s="62">
        <v>3</v>
      </c>
      <c r="J417" s="62">
        <v>4</v>
      </c>
      <c r="K417" s="62">
        <v>24</v>
      </c>
      <c r="L417" s="67"/>
      <c r="M417" s="67"/>
      <c r="N417" s="17"/>
      <c r="O417" s="17"/>
      <c r="P417" s="17"/>
      <c r="Q417" s="17"/>
      <c r="R417" s="17"/>
      <c r="S417" s="17"/>
      <c r="T417" s="17"/>
      <c r="U417" s="70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  <c r="AG417" s="17"/>
      <c r="AH417" s="67"/>
      <c r="AI417" s="17"/>
    </row>
    <row r="418" spans="1:35" ht="15">
      <c r="A418" s="62">
        <v>34356</v>
      </c>
      <c r="B418" s="62">
        <v>0</v>
      </c>
      <c r="C418" s="62">
        <v>19</v>
      </c>
      <c r="D418" s="62">
        <v>3</v>
      </c>
      <c r="E418" s="62">
        <v>4</v>
      </c>
      <c r="F418" s="62">
        <v>4</v>
      </c>
      <c r="G418" s="62">
        <v>4</v>
      </c>
      <c r="H418" s="62">
        <v>4</v>
      </c>
      <c r="I418" s="62">
        <v>4</v>
      </c>
      <c r="J418" s="62">
        <v>3</v>
      </c>
      <c r="K418" s="62">
        <v>26</v>
      </c>
      <c r="L418" s="67"/>
      <c r="M418" s="67"/>
      <c r="N418" s="17"/>
      <c r="O418" s="17"/>
      <c r="P418" s="17"/>
      <c r="Q418" s="17"/>
      <c r="R418" s="17"/>
      <c r="S418" s="17"/>
      <c r="T418" s="17"/>
      <c r="U418" s="70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  <c r="AG418" s="17"/>
      <c r="AH418" s="67"/>
      <c r="AI418" s="17"/>
    </row>
    <row r="419" spans="1:35" ht="15">
      <c r="A419" s="62">
        <v>33063</v>
      </c>
      <c r="B419" s="62">
        <v>0</v>
      </c>
      <c r="C419" s="62">
        <v>19</v>
      </c>
      <c r="D419" s="62">
        <v>3</v>
      </c>
      <c r="E419" s="62">
        <v>3</v>
      </c>
      <c r="F419" s="62">
        <v>4</v>
      </c>
      <c r="G419" s="62">
        <v>3</v>
      </c>
      <c r="H419" s="62">
        <v>4</v>
      </c>
      <c r="I419" s="62">
        <v>3</v>
      </c>
      <c r="J419" s="62">
        <v>3</v>
      </c>
      <c r="K419" s="62">
        <v>23</v>
      </c>
      <c r="L419" s="67"/>
      <c r="M419" s="67"/>
      <c r="N419" s="17"/>
      <c r="O419" s="17"/>
      <c r="P419" s="17"/>
      <c r="Q419" s="17"/>
      <c r="R419" s="17"/>
      <c r="S419" s="17"/>
      <c r="T419" s="17"/>
      <c r="U419" s="70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  <c r="AG419" s="17"/>
      <c r="AH419" s="67"/>
      <c r="AI419" s="17"/>
    </row>
    <row r="420" spans="1:35" ht="15">
      <c r="A420" s="62">
        <v>33489</v>
      </c>
      <c r="B420" s="62">
        <v>0</v>
      </c>
      <c r="C420" s="62">
        <v>19</v>
      </c>
      <c r="D420" s="62">
        <v>2</v>
      </c>
      <c r="E420" s="62">
        <v>3</v>
      </c>
      <c r="F420" s="62">
        <v>3</v>
      </c>
      <c r="G420" s="62">
        <v>2</v>
      </c>
      <c r="H420" s="62">
        <v>2</v>
      </c>
      <c r="I420" s="62">
        <v>2</v>
      </c>
      <c r="J420" s="62">
        <v>2</v>
      </c>
      <c r="K420" s="62">
        <v>16</v>
      </c>
      <c r="L420" s="67"/>
      <c r="M420" s="67"/>
      <c r="N420" s="17"/>
      <c r="O420" s="17"/>
      <c r="P420" s="17"/>
      <c r="Q420" s="17"/>
      <c r="R420" s="17"/>
      <c r="S420" s="17"/>
      <c r="T420" s="17"/>
      <c r="U420" s="70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  <c r="AG420" s="17"/>
      <c r="AH420" s="67"/>
      <c r="AI420" s="17"/>
    </row>
    <row r="421" spans="1:35" ht="15">
      <c r="A421" s="62">
        <v>31467</v>
      </c>
      <c r="B421" s="62">
        <v>0</v>
      </c>
      <c r="C421" s="62">
        <v>19</v>
      </c>
      <c r="D421" s="62">
        <v>1</v>
      </c>
      <c r="E421" s="62">
        <v>2</v>
      </c>
      <c r="F421" s="62">
        <v>2</v>
      </c>
      <c r="G421" s="62">
        <v>3</v>
      </c>
      <c r="H421" s="62">
        <v>2</v>
      </c>
      <c r="I421" s="62">
        <v>3</v>
      </c>
      <c r="J421" s="62">
        <v>2</v>
      </c>
      <c r="K421" s="62">
        <v>15</v>
      </c>
      <c r="L421" s="67"/>
      <c r="M421" s="67"/>
      <c r="N421" s="17"/>
      <c r="O421" s="17"/>
      <c r="P421" s="17"/>
      <c r="Q421" s="17"/>
      <c r="R421" s="17"/>
      <c r="S421" s="17"/>
      <c r="T421" s="17"/>
      <c r="U421" s="70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  <c r="AG421" s="17"/>
      <c r="AH421" s="67"/>
      <c r="AI421" s="17"/>
    </row>
    <row r="422" spans="1:35" ht="15">
      <c r="A422" s="62">
        <v>32365</v>
      </c>
      <c r="B422" s="62">
        <v>0</v>
      </c>
      <c r="C422" s="62">
        <v>19</v>
      </c>
      <c r="D422" s="62">
        <v>2</v>
      </c>
      <c r="E422" s="62">
        <v>3</v>
      </c>
      <c r="F422" s="62">
        <v>2</v>
      </c>
      <c r="G422" s="62">
        <v>2</v>
      </c>
      <c r="H422" s="62">
        <v>2</v>
      </c>
      <c r="I422" s="62">
        <v>3</v>
      </c>
      <c r="J422" s="62">
        <v>3</v>
      </c>
      <c r="K422" s="62">
        <v>17</v>
      </c>
      <c r="L422" s="67"/>
      <c r="M422" s="67"/>
      <c r="N422" s="17"/>
      <c r="O422" s="17"/>
      <c r="P422" s="17"/>
      <c r="Q422" s="17"/>
      <c r="R422" s="17"/>
      <c r="S422" s="17"/>
      <c r="T422" s="17"/>
      <c r="U422" s="70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  <c r="AG422" s="17"/>
      <c r="AH422" s="67"/>
      <c r="AI422" s="17"/>
    </row>
    <row r="423" spans="1:35" ht="15">
      <c r="A423" s="62">
        <v>34138</v>
      </c>
      <c r="B423" s="62">
        <v>0</v>
      </c>
      <c r="C423" s="62">
        <v>19</v>
      </c>
      <c r="D423" s="62">
        <v>2</v>
      </c>
      <c r="E423" s="62">
        <v>2</v>
      </c>
      <c r="F423" s="62">
        <v>4</v>
      </c>
      <c r="G423" s="62">
        <v>2</v>
      </c>
      <c r="H423" s="62">
        <v>1</v>
      </c>
      <c r="I423" s="62">
        <v>1</v>
      </c>
      <c r="J423" s="62">
        <v>3</v>
      </c>
      <c r="K423" s="62">
        <v>15</v>
      </c>
      <c r="L423" s="67"/>
      <c r="M423" s="67"/>
      <c r="N423" s="17"/>
      <c r="O423" s="17"/>
      <c r="P423" s="17"/>
      <c r="Q423" s="17"/>
      <c r="R423" s="17"/>
      <c r="S423" s="17"/>
      <c r="T423" s="17"/>
      <c r="U423" s="70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  <c r="AG423" s="17"/>
      <c r="AH423" s="67"/>
      <c r="AI423" s="17"/>
    </row>
    <row r="424" spans="1:35" ht="15">
      <c r="A424" s="62">
        <v>34389</v>
      </c>
      <c r="B424" s="62">
        <v>1</v>
      </c>
      <c r="C424" s="62">
        <v>19</v>
      </c>
      <c r="D424" s="62">
        <v>2</v>
      </c>
      <c r="E424" s="62">
        <v>3</v>
      </c>
      <c r="F424" s="62">
        <v>4</v>
      </c>
      <c r="G424" s="62">
        <v>3</v>
      </c>
      <c r="H424" s="62">
        <v>4</v>
      </c>
      <c r="I424" s="62">
        <v>4</v>
      </c>
      <c r="J424" s="62">
        <v>3</v>
      </c>
      <c r="K424" s="62">
        <v>23</v>
      </c>
      <c r="L424" s="67"/>
      <c r="M424" s="67"/>
      <c r="N424" s="17"/>
      <c r="O424" s="17"/>
      <c r="P424" s="17"/>
      <c r="Q424" s="17"/>
      <c r="R424" s="17"/>
      <c r="S424" s="17"/>
      <c r="T424" s="17"/>
      <c r="U424" s="70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  <c r="AG424" s="17"/>
      <c r="AH424" s="67"/>
      <c r="AI424" s="17"/>
    </row>
    <row r="425" spans="1:35" ht="15">
      <c r="A425" s="62">
        <v>33977</v>
      </c>
      <c r="B425" s="62">
        <v>0</v>
      </c>
      <c r="C425" s="62">
        <v>19</v>
      </c>
      <c r="D425" s="62">
        <v>3</v>
      </c>
      <c r="E425" s="62">
        <v>3</v>
      </c>
      <c r="F425" s="62">
        <v>4</v>
      </c>
      <c r="G425" s="62">
        <v>4</v>
      </c>
      <c r="H425" s="62">
        <v>4</v>
      </c>
      <c r="I425" s="62">
        <v>4</v>
      </c>
      <c r="J425" s="62">
        <v>4</v>
      </c>
      <c r="K425" s="62">
        <v>26</v>
      </c>
      <c r="L425" s="67"/>
      <c r="M425" s="67"/>
      <c r="N425" s="17"/>
      <c r="O425" s="17"/>
      <c r="P425" s="17"/>
      <c r="Q425" s="17"/>
      <c r="R425" s="17"/>
      <c r="S425" s="17"/>
      <c r="T425" s="17"/>
      <c r="U425" s="70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  <c r="AG425" s="17"/>
      <c r="AH425" s="67"/>
      <c r="AI425" s="17"/>
    </row>
    <row r="426" spans="1:35" ht="15">
      <c r="A426" s="62">
        <v>33993</v>
      </c>
      <c r="B426" s="62">
        <v>0</v>
      </c>
      <c r="C426" s="62">
        <v>19</v>
      </c>
      <c r="D426" s="62">
        <v>4</v>
      </c>
      <c r="E426" s="62">
        <v>1</v>
      </c>
      <c r="F426" s="62">
        <v>4</v>
      </c>
      <c r="G426" s="62">
        <v>4</v>
      </c>
      <c r="H426" s="62">
        <v>4</v>
      </c>
      <c r="I426" s="62">
        <v>4</v>
      </c>
      <c r="J426" s="62">
        <v>4</v>
      </c>
      <c r="K426" s="62">
        <v>25</v>
      </c>
      <c r="L426" s="67"/>
      <c r="M426" s="67"/>
      <c r="N426" s="17"/>
      <c r="O426" s="17"/>
      <c r="P426" s="17"/>
      <c r="Q426" s="17"/>
      <c r="R426" s="17"/>
      <c r="S426" s="17"/>
      <c r="T426" s="17"/>
      <c r="U426" s="70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  <c r="AG426" s="17"/>
      <c r="AH426" s="67"/>
      <c r="AI426" s="17"/>
    </row>
    <row r="427" spans="1:35" ht="15">
      <c r="A427" s="62">
        <v>31337</v>
      </c>
      <c r="B427" s="62">
        <v>0</v>
      </c>
      <c r="C427" s="62">
        <v>19</v>
      </c>
      <c r="D427" s="62">
        <v>4</v>
      </c>
      <c r="E427" s="62">
        <v>4</v>
      </c>
      <c r="F427" s="62">
        <v>4</v>
      </c>
      <c r="G427" s="62">
        <v>4</v>
      </c>
      <c r="H427" s="62">
        <v>4</v>
      </c>
      <c r="I427" s="62">
        <v>3</v>
      </c>
      <c r="J427" s="62">
        <v>3</v>
      </c>
      <c r="K427" s="62">
        <v>26</v>
      </c>
      <c r="L427" s="67"/>
      <c r="M427" s="67"/>
      <c r="N427" s="17"/>
      <c r="O427" s="17"/>
      <c r="P427" s="17"/>
      <c r="Q427" s="17"/>
      <c r="R427" s="17"/>
      <c r="S427" s="17"/>
      <c r="T427" s="17"/>
      <c r="U427" s="70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67"/>
      <c r="AI427" s="17"/>
    </row>
    <row r="428" spans="1:35" ht="15">
      <c r="A428" s="62">
        <v>33181</v>
      </c>
      <c r="B428" s="62">
        <v>0</v>
      </c>
      <c r="C428" s="62">
        <v>19</v>
      </c>
      <c r="D428" s="62">
        <v>4</v>
      </c>
      <c r="E428" s="62">
        <v>4</v>
      </c>
      <c r="F428" s="62">
        <v>4</v>
      </c>
      <c r="G428" s="62">
        <v>4</v>
      </c>
      <c r="H428" s="62">
        <v>4</v>
      </c>
      <c r="I428" s="62">
        <v>4</v>
      </c>
      <c r="J428" s="62">
        <v>4</v>
      </c>
      <c r="K428" s="62">
        <v>28</v>
      </c>
      <c r="L428" s="67"/>
      <c r="M428" s="67"/>
      <c r="N428" s="17"/>
      <c r="O428" s="17"/>
      <c r="P428" s="17"/>
      <c r="Q428" s="17"/>
      <c r="R428" s="17"/>
      <c r="S428" s="17"/>
      <c r="T428" s="17"/>
      <c r="U428" s="70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67"/>
      <c r="AI428" s="17"/>
    </row>
    <row r="429" spans="1:35" ht="15">
      <c r="A429" s="62">
        <v>33689</v>
      </c>
      <c r="B429" s="62">
        <v>1</v>
      </c>
      <c r="C429" s="62">
        <v>19</v>
      </c>
      <c r="D429" s="62">
        <v>3</v>
      </c>
      <c r="E429" s="62">
        <v>4</v>
      </c>
      <c r="F429" s="62">
        <v>4</v>
      </c>
      <c r="G429" s="62">
        <v>4</v>
      </c>
      <c r="H429" s="62">
        <v>4</v>
      </c>
      <c r="I429" s="62">
        <v>4</v>
      </c>
      <c r="J429" s="62">
        <v>3</v>
      </c>
      <c r="K429" s="62">
        <v>26</v>
      </c>
      <c r="L429" s="67"/>
      <c r="M429" s="67"/>
      <c r="N429" s="17"/>
      <c r="O429" s="17"/>
      <c r="P429" s="17"/>
      <c r="Q429" s="17"/>
      <c r="R429" s="17"/>
      <c r="S429" s="17"/>
      <c r="T429" s="17"/>
      <c r="U429" s="70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67"/>
      <c r="AI429" s="17"/>
    </row>
    <row r="430" spans="1:35" ht="15">
      <c r="A430" s="62">
        <v>33699</v>
      </c>
      <c r="B430" s="62">
        <v>0</v>
      </c>
      <c r="C430" s="62">
        <v>19</v>
      </c>
      <c r="D430" s="62">
        <v>4</v>
      </c>
      <c r="E430" s="62">
        <v>4</v>
      </c>
      <c r="F430" s="62">
        <v>4</v>
      </c>
      <c r="G430" s="62">
        <v>3</v>
      </c>
      <c r="H430" s="62">
        <v>4</v>
      </c>
      <c r="I430" s="62">
        <v>2</v>
      </c>
      <c r="J430" s="62">
        <v>4</v>
      </c>
      <c r="K430" s="62">
        <v>25</v>
      </c>
      <c r="L430" s="67"/>
      <c r="M430" s="67"/>
      <c r="N430" s="17"/>
      <c r="O430" s="17"/>
      <c r="P430" s="17"/>
      <c r="Q430" s="17"/>
      <c r="R430" s="17"/>
      <c r="S430" s="17"/>
      <c r="T430" s="17"/>
      <c r="U430" s="70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67"/>
      <c r="AI430" s="17"/>
    </row>
    <row r="431" spans="1:35" ht="15">
      <c r="L431" s="67"/>
      <c r="M431" s="67"/>
      <c r="N431" s="17"/>
      <c r="O431" s="17"/>
      <c r="P431" s="17"/>
      <c r="Q431" s="17"/>
      <c r="R431" s="17"/>
      <c r="S431" s="17"/>
      <c r="T431" s="17"/>
      <c r="U431" s="70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67"/>
      <c r="AI431" s="17"/>
    </row>
    <row r="432" spans="1:35" ht="15">
      <c r="L432" s="67"/>
      <c r="M432" s="67"/>
      <c r="N432" s="17"/>
      <c r="O432" s="17"/>
      <c r="P432" s="17"/>
      <c r="Q432" s="17"/>
      <c r="R432" s="17"/>
      <c r="S432" s="17"/>
      <c r="T432" s="17"/>
      <c r="U432" s="70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67"/>
      <c r="AI432" s="17"/>
    </row>
    <row r="433" spans="1:21" ht="12.75">
      <c r="A433" s="89"/>
      <c r="U433" s="42"/>
    </row>
    <row r="434" spans="1:21" ht="12.75">
      <c r="A434" s="89"/>
      <c r="U434" s="42"/>
    </row>
    <row r="435" spans="1:21" ht="12.75">
      <c r="A435" s="89"/>
      <c r="U435" s="42"/>
    </row>
    <row r="436" spans="1:21" ht="12.75">
      <c r="A436" s="89"/>
      <c r="U436" s="42"/>
    </row>
    <row r="437" spans="1:21" ht="12.75">
      <c r="A437" s="89"/>
      <c r="U437" s="42"/>
    </row>
    <row r="438" spans="1:21" ht="12.75">
      <c r="A438" s="89"/>
      <c r="U438" s="42"/>
    </row>
    <row r="439" spans="1:21" ht="12.75">
      <c r="A439" s="89"/>
      <c r="U439" s="42"/>
    </row>
    <row r="440" spans="1:21" ht="12.75">
      <c r="A440" s="89"/>
      <c r="U440" s="42"/>
    </row>
    <row r="441" spans="1:21" ht="12.75">
      <c r="A441" s="89"/>
      <c r="U441" s="42"/>
    </row>
    <row r="442" spans="1:21" ht="12.75">
      <c r="A442" s="89"/>
      <c r="U442" s="42"/>
    </row>
    <row r="443" spans="1:21" ht="12.75">
      <c r="A443" s="89"/>
      <c r="U443" s="42"/>
    </row>
    <row r="444" spans="1:21" ht="12.75">
      <c r="A444" s="89"/>
      <c r="U444" s="42"/>
    </row>
    <row r="445" spans="1:21" ht="12.75">
      <c r="A445" s="89"/>
      <c r="U445" s="42"/>
    </row>
    <row r="446" spans="1:21" ht="12.75">
      <c r="A446" s="89"/>
      <c r="U446" s="42"/>
    </row>
    <row r="447" spans="1:21" ht="12.75">
      <c r="A447" s="89"/>
      <c r="U447" s="42"/>
    </row>
    <row r="448" spans="1:21" ht="12.75">
      <c r="A448" s="89"/>
      <c r="U448" s="42"/>
    </row>
    <row r="449" spans="1:21" ht="12.75">
      <c r="U449" s="42"/>
    </row>
    <row r="450" spans="1:21" ht="12.75">
      <c r="A450" s="89"/>
      <c r="U450" s="42"/>
    </row>
    <row r="451" spans="1:21" ht="12.75">
      <c r="A451" s="89"/>
      <c r="U451" s="42"/>
    </row>
    <row r="452" spans="1:21" ht="12.75">
      <c r="A452" s="89"/>
      <c r="U452" s="42"/>
    </row>
    <row r="453" spans="1:21" ht="12.75">
      <c r="A453" s="89"/>
      <c r="U453" s="42"/>
    </row>
    <row r="454" spans="1:21" ht="12.75">
      <c r="A454" s="89"/>
      <c r="U454" s="42"/>
    </row>
    <row r="455" spans="1:21" ht="12.75">
      <c r="A455" s="89"/>
      <c r="U455" s="42"/>
    </row>
    <row r="456" spans="1:21" ht="12.75">
      <c r="A456" s="89"/>
      <c r="U456" s="42"/>
    </row>
    <row r="457" spans="1:21" ht="12.75">
      <c r="A457" s="89"/>
      <c r="U457" s="42"/>
    </row>
    <row r="458" spans="1:21" ht="12.75">
      <c r="A458" s="89"/>
      <c r="U458" s="42"/>
    </row>
    <row r="459" spans="1:21" ht="12.75">
      <c r="A459" s="89"/>
      <c r="U459" s="42"/>
    </row>
    <row r="460" spans="1:21" ht="12.75">
      <c r="A460" s="89"/>
      <c r="U460" s="42"/>
    </row>
    <row r="461" spans="1:21" ht="12.75">
      <c r="A461" s="89"/>
      <c r="U461" s="42"/>
    </row>
    <row r="462" spans="1:21" ht="12.75">
      <c r="A462" s="89"/>
      <c r="U462" s="42"/>
    </row>
    <row r="463" spans="1:21" ht="12.75">
      <c r="A463" s="89"/>
      <c r="U463" s="42"/>
    </row>
    <row r="464" spans="1:21" ht="12.75">
      <c r="A464" s="89"/>
      <c r="U464" s="42"/>
    </row>
    <row r="465" spans="1:21" ht="12.75">
      <c r="A465" s="89"/>
      <c r="U465" s="42"/>
    </row>
    <row r="466" spans="1:21" ht="12.75">
      <c r="A466" s="89"/>
      <c r="U466" s="42"/>
    </row>
    <row r="467" spans="1:21" ht="12.75">
      <c r="A467" s="89"/>
      <c r="U467" s="42"/>
    </row>
    <row r="468" spans="1:21" ht="12.75">
      <c r="A468" s="89"/>
      <c r="U468" s="42"/>
    </row>
    <row r="469" spans="1:21" ht="12.75">
      <c r="A469" s="89"/>
      <c r="U469" s="42"/>
    </row>
    <row r="470" spans="1:21" ht="12.75">
      <c r="A470" s="89"/>
      <c r="U470" s="42"/>
    </row>
    <row r="471" spans="1:21" ht="12.75">
      <c r="A471" s="89"/>
      <c r="U471" s="42"/>
    </row>
    <row r="472" spans="1:21" ht="12.75">
      <c r="A472" s="89"/>
      <c r="U472" s="42"/>
    </row>
    <row r="473" spans="1:21" ht="12.75">
      <c r="A473" s="89"/>
      <c r="U473" s="42"/>
    </row>
    <row r="474" spans="1:21" ht="12.75">
      <c r="A474" s="89"/>
      <c r="U474" s="42"/>
    </row>
    <row r="475" spans="1:21" ht="12.75">
      <c r="A475" s="89"/>
      <c r="U475" s="42"/>
    </row>
    <row r="476" spans="1:21" ht="12.75">
      <c r="A476" s="89"/>
      <c r="U476" s="42"/>
    </row>
    <row r="477" spans="1:21" ht="12.75">
      <c r="A477" s="89"/>
      <c r="U477" s="42"/>
    </row>
    <row r="478" spans="1:21" ht="12.75">
      <c r="A478" s="89"/>
      <c r="U478" s="42"/>
    </row>
    <row r="479" spans="1:21" ht="12.75">
      <c r="A479" s="89"/>
      <c r="U479" s="42"/>
    </row>
    <row r="480" spans="1:21" ht="12.75">
      <c r="A480" s="89"/>
      <c r="U480" s="42"/>
    </row>
    <row r="481" spans="1:21" ht="12.75">
      <c r="A481" s="89"/>
      <c r="U481" s="42"/>
    </row>
    <row r="482" spans="1:21" ht="12.75">
      <c r="A482" s="89"/>
      <c r="U482" s="42"/>
    </row>
    <row r="483" spans="1:21" ht="12.75">
      <c r="A483" s="89"/>
      <c r="U483" s="42"/>
    </row>
    <row r="484" spans="1:21" ht="12.75">
      <c r="A484" s="89"/>
      <c r="U484" s="42"/>
    </row>
    <row r="485" spans="1:21" ht="12.75">
      <c r="A485" s="89"/>
      <c r="U485" s="42"/>
    </row>
    <row r="486" spans="1:21" ht="12.75">
      <c r="A486" s="89"/>
      <c r="U486" s="42"/>
    </row>
    <row r="487" spans="1:21" ht="12.75">
      <c r="A487" s="89"/>
      <c r="U487" s="42"/>
    </row>
    <row r="488" spans="1:21" ht="12.75">
      <c r="A488" s="89"/>
      <c r="U488" s="42"/>
    </row>
    <row r="489" spans="1:21" ht="12.75">
      <c r="A489" s="89"/>
      <c r="U489" s="42"/>
    </row>
    <row r="490" spans="1:21" ht="12.75">
      <c r="A490" s="89"/>
      <c r="U490" s="42"/>
    </row>
    <row r="491" spans="1:21" ht="12.75">
      <c r="A491" s="89"/>
      <c r="U491" s="42"/>
    </row>
    <row r="492" spans="1:21" ht="12.75">
      <c r="A492" s="89"/>
      <c r="U492" s="42"/>
    </row>
    <row r="493" spans="1:21" ht="12.75">
      <c r="A493" s="89"/>
      <c r="U493" s="42"/>
    </row>
    <row r="494" spans="1:21" ht="12.75">
      <c r="A494" s="89"/>
      <c r="U494" s="42"/>
    </row>
    <row r="495" spans="1:21" ht="12.75">
      <c r="A495" s="89"/>
      <c r="U495" s="42"/>
    </row>
    <row r="496" spans="1:21" ht="12.75">
      <c r="A496" s="89"/>
      <c r="U496" s="42"/>
    </row>
    <row r="497" spans="1:21" ht="12.75">
      <c r="A497" s="89"/>
      <c r="U497" s="42"/>
    </row>
    <row r="498" spans="1:21" ht="12.75">
      <c r="A498" s="89"/>
      <c r="U498" s="42"/>
    </row>
    <row r="499" spans="1:21" ht="12.75">
      <c r="A499" s="89"/>
      <c r="U499" s="42"/>
    </row>
    <row r="500" spans="1:21" ht="12.75">
      <c r="A500" s="89"/>
      <c r="U500" s="42"/>
    </row>
    <row r="501" spans="1:21" ht="12.75">
      <c r="A501" s="89"/>
      <c r="U501" s="42"/>
    </row>
    <row r="502" spans="1:21" ht="12.75">
      <c r="A502" s="89"/>
      <c r="U502" s="42"/>
    </row>
    <row r="503" spans="1:21" ht="12.75">
      <c r="A503" s="89"/>
      <c r="U503" s="42"/>
    </row>
    <row r="504" spans="1:21" ht="12.75">
      <c r="A504" s="89"/>
      <c r="U504" s="42"/>
    </row>
    <row r="505" spans="1:21" ht="12.75">
      <c r="A505" s="89"/>
      <c r="U505" s="42"/>
    </row>
    <row r="506" spans="1:21" ht="12.75">
      <c r="A506" s="89"/>
      <c r="U506" s="42"/>
    </row>
    <row r="507" spans="1:21" ht="12.75">
      <c r="A507" s="89"/>
      <c r="U507" s="42"/>
    </row>
    <row r="508" spans="1:21" ht="12.75">
      <c r="A508" s="89"/>
      <c r="U508" s="42"/>
    </row>
    <row r="509" spans="1:21" ht="12.75">
      <c r="A509" s="89"/>
      <c r="U509" s="42"/>
    </row>
    <row r="510" spans="1:21" ht="12.75">
      <c r="A510" s="89"/>
      <c r="U510" s="42"/>
    </row>
    <row r="511" spans="1:21" ht="12.75">
      <c r="A511" s="89"/>
      <c r="U511" s="42"/>
    </row>
    <row r="512" spans="1:21" ht="12.75">
      <c r="A512" s="89"/>
      <c r="U512" s="42"/>
    </row>
    <row r="513" spans="1:21" ht="12.75">
      <c r="A513" s="89"/>
      <c r="U513" s="42"/>
    </row>
    <row r="514" spans="1:21" ht="12.75">
      <c r="A514" s="89"/>
      <c r="U514" s="42"/>
    </row>
    <row r="515" spans="1:21" ht="12.75">
      <c r="A515" s="89"/>
      <c r="U515" s="42"/>
    </row>
    <row r="516" spans="1:21" ht="12.75">
      <c r="A516" s="89"/>
      <c r="U516" s="42"/>
    </row>
    <row r="517" spans="1:21" ht="12.75">
      <c r="A517" s="89"/>
      <c r="U517" s="42"/>
    </row>
    <row r="518" spans="1:21" ht="12.75">
      <c r="A518" s="89"/>
      <c r="U518" s="42"/>
    </row>
    <row r="519" spans="1:21" ht="12.75">
      <c r="A519" s="89"/>
      <c r="U519" s="42"/>
    </row>
    <row r="520" spans="1:21" ht="12.75">
      <c r="A520" s="89"/>
      <c r="U520" s="42"/>
    </row>
    <row r="521" spans="1:21" ht="12.75">
      <c r="A521" s="89"/>
      <c r="U521" s="42"/>
    </row>
    <row r="522" spans="1:21" ht="12.75">
      <c r="A522" s="89"/>
      <c r="U522" s="42"/>
    </row>
    <row r="523" spans="1:21" ht="12.75">
      <c r="A523" s="89"/>
      <c r="U523" s="42"/>
    </row>
    <row r="524" spans="1:21" ht="12.75">
      <c r="A524" s="89"/>
      <c r="U524" s="42"/>
    </row>
    <row r="525" spans="1:21" ht="12.75">
      <c r="A525" s="89"/>
      <c r="U525" s="42"/>
    </row>
    <row r="526" spans="1:21" ht="12.75">
      <c r="A526" s="89"/>
      <c r="U526" s="42"/>
    </row>
    <row r="527" spans="1:21" ht="12.75">
      <c r="A527" s="89"/>
      <c r="U527" s="42"/>
    </row>
    <row r="528" spans="1:21" ht="12.75">
      <c r="A528" s="89"/>
      <c r="U528" s="42"/>
    </row>
    <row r="529" spans="1:21" ht="12.75">
      <c r="A529" s="89"/>
      <c r="U529" s="42"/>
    </row>
    <row r="530" spans="1:21" ht="12.75">
      <c r="A530" s="89"/>
      <c r="U530" s="42"/>
    </row>
    <row r="531" spans="1:21" ht="12.75">
      <c r="A531" s="89"/>
      <c r="U531" s="42"/>
    </row>
    <row r="532" spans="1:21" ht="12.75">
      <c r="A532" s="89"/>
      <c r="U532" s="42"/>
    </row>
    <row r="533" spans="1:21" ht="12.75">
      <c r="A533" s="89"/>
      <c r="U533" s="42"/>
    </row>
    <row r="534" spans="1:21" ht="12.75">
      <c r="A534" s="89"/>
      <c r="U534" s="42"/>
    </row>
    <row r="535" spans="1:21" ht="12.75">
      <c r="A535" s="89"/>
      <c r="U535" s="42"/>
    </row>
    <row r="536" spans="1:21" ht="12.75">
      <c r="A536" s="89"/>
      <c r="U536" s="42"/>
    </row>
    <row r="537" spans="1:21" ht="12.75">
      <c r="A537" s="89"/>
      <c r="U537" s="42"/>
    </row>
    <row r="538" spans="1:21" ht="12.75">
      <c r="A538" s="89"/>
      <c r="U538" s="42"/>
    </row>
    <row r="539" spans="1:21" ht="12.75">
      <c r="A539" s="89"/>
      <c r="U539" s="42"/>
    </row>
    <row r="540" spans="1:21" ht="12.75">
      <c r="A540" s="89"/>
      <c r="U540" s="42"/>
    </row>
    <row r="541" spans="1:21" ht="12.75">
      <c r="A541" s="89"/>
      <c r="U541" s="42"/>
    </row>
    <row r="542" spans="1:21" ht="12.75">
      <c r="A542" s="89"/>
      <c r="U542" s="42"/>
    </row>
    <row r="543" spans="1:21" ht="12.75">
      <c r="A543" s="89"/>
      <c r="U543" s="42"/>
    </row>
    <row r="544" spans="1:21" ht="12.75">
      <c r="A544" s="89"/>
      <c r="U544" s="42"/>
    </row>
    <row r="545" spans="1:21" ht="12.75">
      <c r="A545" s="89"/>
      <c r="U545" s="42"/>
    </row>
    <row r="546" spans="1:21" ht="12.75">
      <c r="A546" s="89"/>
      <c r="U546" s="42"/>
    </row>
    <row r="547" spans="1:21" ht="12.75">
      <c r="A547" s="89"/>
      <c r="U547" s="42"/>
    </row>
    <row r="548" spans="1:21" ht="12.75">
      <c r="A548" s="89"/>
      <c r="U548" s="42"/>
    </row>
    <row r="549" spans="1:21" ht="12.75">
      <c r="A549" s="89"/>
      <c r="U549" s="42"/>
    </row>
    <row r="550" spans="1:21" ht="12.75">
      <c r="A550" s="89"/>
      <c r="U550" s="42"/>
    </row>
    <row r="551" spans="1:21" ht="12.75">
      <c r="A551" s="89"/>
      <c r="U551" s="42"/>
    </row>
    <row r="552" spans="1:21" ht="12.75">
      <c r="A552" s="89"/>
      <c r="U552" s="42"/>
    </row>
    <row r="553" spans="1:21" ht="12.75">
      <c r="A553" s="89"/>
      <c r="U553" s="42"/>
    </row>
    <row r="554" spans="1:21" ht="12.75">
      <c r="A554" s="89"/>
      <c r="U554" s="42"/>
    </row>
    <row r="555" spans="1:21" ht="12.75">
      <c r="A555" s="89"/>
      <c r="U555" s="42"/>
    </row>
    <row r="556" spans="1:21" ht="12.75">
      <c r="A556" s="89"/>
      <c r="U556" s="42"/>
    </row>
    <row r="557" spans="1:21" ht="12.75">
      <c r="A557" s="89"/>
      <c r="U557" s="42"/>
    </row>
    <row r="558" spans="1:21" ht="12.75">
      <c r="A558" s="89"/>
      <c r="U558" s="42"/>
    </row>
    <row r="559" spans="1:21" ht="12.75">
      <c r="A559" s="89"/>
      <c r="U559" s="42"/>
    </row>
    <row r="560" spans="1:21" ht="12.75">
      <c r="A560" s="89"/>
      <c r="U560" s="42"/>
    </row>
    <row r="561" spans="1:21" ht="12.75">
      <c r="A561" s="89"/>
      <c r="U561" s="42"/>
    </row>
    <row r="562" spans="1:21" ht="12.75">
      <c r="A562" s="89"/>
      <c r="U562" s="42"/>
    </row>
    <row r="563" spans="1:21" ht="12.75">
      <c r="A563" s="89"/>
      <c r="U563" s="42"/>
    </row>
    <row r="564" spans="1:21" ht="12.75">
      <c r="A564" s="89"/>
      <c r="U564" s="42"/>
    </row>
    <row r="565" spans="1:21" ht="12.75">
      <c r="A565" s="89"/>
      <c r="U565" s="42"/>
    </row>
    <row r="566" spans="1:21" ht="12.75">
      <c r="A566" s="89"/>
      <c r="U566" s="42"/>
    </row>
    <row r="567" spans="1:21" ht="12.75">
      <c r="A567" s="89"/>
      <c r="U567" s="42"/>
    </row>
    <row r="568" spans="1:21" ht="12.75">
      <c r="A568" s="89"/>
      <c r="U568" s="42"/>
    </row>
    <row r="569" spans="1:21" ht="12.75">
      <c r="A569" s="89"/>
      <c r="U569" s="42"/>
    </row>
    <row r="570" spans="1:21" ht="12.75">
      <c r="A570" s="89"/>
      <c r="U570" s="42"/>
    </row>
    <row r="571" spans="1:21" ht="12.75">
      <c r="A571" s="89"/>
      <c r="U571" s="42"/>
    </row>
    <row r="572" spans="1:21" ht="12.75">
      <c r="A572" s="89"/>
      <c r="U572" s="42"/>
    </row>
    <row r="573" spans="1:21" ht="12.75">
      <c r="A573" s="89"/>
      <c r="U573" s="42"/>
    </row>
    <row r="574" spans="1:21" ht="12.75">
      <c r="A574" s="89"/>
      <c r="U574" s="42"/>
    </row>
    <row r="575" spans="1:21" ht="12.75">
      <c r="A575" s="89"/>
      <c r="U575" s="42"/>
    </row>
    <row r="576" spans="1:21" ht="12.75">
      <c r="A576" s="89"/>
      <c r="U576" s="42"/>
    </row>
    <row r="577" spans="1:21" ht="12.75">
      <c r="A577" s="89"/>
      <c r="U577" s="42"/>
    </row>
    <row r="578" spans="1:21" ht="12.75">
      <c r="A578" s="89"/>
      <c r="U578" s="42"/>
    </row>
    <row r="579" spans="1:21" ht="12.75">
      <c r="A579" s="89"/>
      <c r="U579" s="42"/>
    </row>
    <row r="580" spans="1:21" ht="12.75">
      <c r="A580" s="89"/>
      <c r="U580" s="42"/>
    </row>
    <row r="581" spans="1:21" ht="12.75">
      <c r="A581" s="89"/>
      <c r="U581" s="42"/>
    </row>
    <row r="582" spans="1:21" ht="12.75">
      <c r="A582" s="89"/>
      <c r="U582" s="42"/>
    </row>
    <row r="583" spans="1:21" ht="12.75">
      <c r="A583" s="89"/>
      <c r="U583" s="42"/>
    </row>
    <row r="584" spans="1:21" ht="12.75">
      <c r="A584" s="89"/>
      <c r="U584" s="42"/>
    </row>
    <row r="585" spans="1:21" ht="12.75">
      <c r="A585" s="89"/>
      <c r="U585" s="42"/>
    </row>
    <row r="586" spans="1:21" ht="12.75">
      <c r="A586" s="89"/>
      <c r="U586" s="42"/>
    </row>
    <row r="587" spans="1:21" ht="12.75">
      <c r="A587" s="89"/>
      <c r="U587" s="42"/>
    </row>
    <row r="588" spans="1:21" ht="12.75">
      <c r="A588" s="89"/>
      <c r="U588" s="42"/>
    </row>
    <row r="589" spans="1:21" ht="12.75">
      <c r="A589" s="89"/>
      <c r="U589" s="42"/>
    </row>
    <row r="590" spans="1:21" ht="12.75">
      <c r="A590" s="89"/>
      <c r="U590" s="42"/>
    </row>
    <row r="591" spans="1:21" ht="12.75">
      <c r="A591" s="89"/>
      <c r="U591" s="42"/>
    </row>
    <row r="592" spans="1:21" ht="12.75">
      <c r="A592" s="89"/>
      <c r="U592" s="42"/>
    </row>
    <row r="593" spans="1:21" ht="12.75">
      <c r="A593" s="89"/>
      <c r="U593" s="42"/>
    </row>
    <row r="594" spans="1:21" ht="12.75">
      <c r="A594" s="89"/>
      <c r="U594" s="42"/>
    </row>
    <row r="595" spans="1:21" ht="12.75">
      <c r="A595" s="89"/>
      <c r="U595" s="42"/>
    </row>
    <row r="596" spans="1:21" ht="12.75">
      <c r="A596" s="89"/>
      <c r="U596" s="42"/>
    </row>
    <row r="597" spans="1:21" ht="12.75">
      <c r="A597" s="89"/>
      <c r="U597" s="42"/>
    </row>
    <row r="598" spans="1:21" ht="12.75">
      <c r="A598" s="89"/>
      <c r="U598" s="42"/>
    </row>
    <row r="599" spans="1:21" ht="12.75">
      <c r="A599" s="89"/>
      <c r="U599" s="42"/>
    </row>
    <row r="600" spans="1:21" ht="12.75">
      <c r="A600" s="89"/>
      <c r="U600" s="42"/>
    </row>
    <row r="601" spans="1:21" ht="12.75">
      <c r="A601" s="89"/>
      <c r="U601" s="42"/>
    </row>
    <row r="602" spans="1:21" ht="12.75">
      <c r="A602" s="89"/>
      <c r="U602" s="42"/>
    </row>
    <row r="603" spans="1:21" ht="12.75">
      <c r="A603" s="89"/>
      <c r="U603" s="42"/>
    </row>
    <row r="604" spans="1:21" ht="12.75">
      <c r="A604" s="89"/>
      <c r="U604" s="42"/>
    </row>
    <row r="605" spans="1:21" ht="12.75">
      <c r="A605" s="89"/>
      <c r="U605" s="42"/>
    </row>
    <row r="606" spans="1:21" ht="12.75">
      <c r="A606" s="89"/>
      <c r="U606" s="42"/>
    </row>
    <row r="607" spans="1:21" ht="12.75">
      <c r="A607" s="89"/>
      <c r="U607" s="42"/>
    </row>
    <row r="608" spans="1:21" ht="12.75">
      <c r="A608" s="89"/>
      <c r="U608" s="42"/>
    </row>
    <row r="609" spans="1:21" ht="12.75">
      <c r="A609" s="89"/>
      <c r="U609" s="42"/>
    </row>
    <row r="610" spans="1:21" ht="12.75">
      <c r="A610" s="89"/>
      <c r="U610" s="42"/>
    </row>
    <row r="611" spans="1:21" ht="12.75">
      <c r="A611" s="89"/>
      <c r="U611" s="42"/>
    </row>
    <row r="612" spans="1:21" ht="12.75">
      <c r="A612" s="89"/>
      <c r="U612" s="42"/>
    </row>
    <row r="613" spans="1:21" ht="12.75">
      <c r="A613" s="89"/>
      <c r="U613" s="42"/>
    </row>
    <row r="614" spans="1:21" ht="12.75">
      <c r="A614" s="89"/>
      <c r="U614" s="42"/>
    </row>
    <row r="615" spans="1:21" ht="12.75">
      <c r="A615" s="89"/>
      <c r="U615" s="42"/>
    </row>
    <row r="616" spans="1:21" ht="12.75">
      <c r="A616" s="89"/>
      <c r="U616" s="42"/>
    </row>
    <row r="617" spans="1:21" ht="12.75">
      <c r="A617" s="89"/>
      <c r="U617" s="42"/>
    </row>
    <row r="618" spans="1:21" ht="12.75">
      <c r="A618" s="89"/>
      <c r="U618" s="42"/>
    </row>
    <row r="619" spans="1:21" ht="12.75">
      <c r="A619" s="89"/>
      <c r="U619" s="42"/>
    </row>
    <row r="620" spans="1:21" ht="12.75">
      <c r="A620" s="89"/>
      <c r="U620" s="42"/>
    </row>
    <row r="621" spans="1:21" ht="12.75">
      <c r="A621" s="89"/>
      <c r="U621" s="42"/>
    </row>
    <row r="622" spans="1:21" ht="12.75">
      <c r="A622" s="89"/>
      <c r="U622" s="42"/>
    </row>
    <row r="623" spans="1:21" ht="12.75">
      <c r="A623" s="89"/>
      <c r="U623" s="42"/>
    </row>
    <row r="624" spans="1:21" ht="12.75">
      <c r="A624" s="89"/>
      <c r="U624" s="42"/>
    </row>
    <row r="625" spans="1:21" ht="12.75">
      <c r="A625" s="89"/>
      <c r="U625" s="42"/>
    </row>
    <row r="626" spans="1:21" ht="12.75">
      <c r="A626" s="89"/>
      <c r="U626" s="42"/>
    </row>
    <row r="627" spans="1:21" ht="12.75">
      <c r="A627" s="89"/>
      <c r="U627" s="42"/>
    </row>
    <row r="628" spans="1:21" ht="12.75">
      <c r="A628" s="89"/>
      <c r="U628" s="42"/>
    </row>
    <row r="629" spans="1:21" ht="12.75">
      <c r="A629" s="89"/>
      <c r="U629" s="42"/>
    </row>
    <row r="630" spans="1:21" ht="12.75">
      <c r="A630" s="89"/>
      <c r="U630" s="42"/>
    </row>
    <row r="631" spans="1:21" ht="12.75">
      <c r="A631" s="89"/>
      <c r="U631" s="42"/>
    </row>
    <row r="632" spans="1:21" ht="12.75">
      <c r="A632" s="89"/>
      <c r="U632" s="42"/>
    </row>
    <row r="633" spans="1:21" ht="12.75">
      <c r="A633" s="89"/>
      <c r="U633" s="42"/>
    </row>
    <row r="634" spans="1:21" ht="12.75">
      <c r="A634" s="89"/>
      <c r="U634" s="42"/>
    </row>
    <row r="635" spans="1:21" ht="12.75">
      <c r="A635" s="89"/>
      <c r="U635" s="42"/>
    </row>
    <row r="636" spans="1:21" ht="12.75">
      <c r="A636" s="89"/>
      <c r="U636" s="42"/>
    </row>
    <row r="637" spans="1:21" ht="12.75">
      <c r="A637" s="89"/>
      <c r="U637" s="42"/>
    </row>
    <row r="638" spans="1:21" ht="12.75">
      <c r="A638" s="89"/>
      <c r="U638" s="42"/>
    </row>
    <row r="639" spans="1:21" ht="12.75">
      <c r="A639" s="89"/>
      <c r="U639" s="42"/>
    </row>
    <row r="640" spans="1:21" ht="12.75">
      <c r="A640" s="89"/>
      <c r="U640" s="42"/>
    </row>
    <row r="641" spans="1:21" ht="12.75">
      <c r="A641" s="89"/>
      <c r="U641" s="42"/>
    </row>
    <row r="642" spans="1:21" ht="12.75">
      <c r="A642" s="89"/>
      <c r="U642" s="42"/>
    </row>
    <row r="643" spans="1:21" ht="12.75">
      <c r="A643" s="89"/>
      <c r="U643" s="42"/>
    </row>
    <row r="644" spans="1:21" ht="12.75">
      <c r="A644" s="89"/>
      <c r="U644" s="42"/>
    </row>
    <row r="645" spans="1:21" ht="12.75">
      <c r="A645" s="89"/>
      <c r="U645" s="42"/>
    </row>
    <row r="646" spans="1:21" ht="12.75">
      <c r="A646" s="89"/>
      <c r="U646" s="42"/>
    </row>
    <row r="647" spans="1:21" ht="12.75">
      <c r="A647" s="89"/>
      <c r="U647" s="42"/>
    </row>
    <row r="648" spans="1:21" ht="12.75">
      <c r="A648" s="89"/>
      <c r="U648" s="42"/>
    </row>
    <row r="649" spans="1:21" ht="12.75">
      <c r="A649" s="89"/>
      <c r="U649" s="42"/>
    </row>
    <row r="650" spans="1:21" ht="12.75">
      <c r="A650" s="89"/>
      <c r="U650" s="42"/>
    </row>
    <row r="651" spans="1:21" ht="12.75">
      <c r="A651" s="89"/>
      <c r="U651" s="42"/>
    </row>
    <row r="652" spans="1:21" ht="12.75">
      <c r="A652" s="89"/>
      <c r="U652" s="42"/>
    </row>
    <row r="653" spans="1:21" ht="12.75">
      <c r="A653" s="89"/>
      <c r="U653" s="42"/>
    </row>
    <row r="654" spans="1:21" ht="12.75">
      <c r="A654" s="89"/>
      <c r="U654" s="42"/>
    </row>
    <row r="655" spans="1:21" ht="12.75">
      <c r="A655" s="89"/>
      <c r="U655" s="42"/>
    </row>
    <row r="656" spans="1:21" ht="12.75">
      <c r="A656" s="89"/>
      <c r="U656" s="42"/>
    </row>
    <row r="657" spans="1:21" ht="12.75">
      <c r="A657" s="89"/>
      <c r="U657" s="42"/>
    </row>
    <row r="658" spans="1:21" ht="12.75">
      <c r="A658" s="89"/>
      <c r="U658" s="42"/>
    </row>
    <row r="659" spans="1:21" ht="12.75">
      <c r="A659" s="89"/>
      <c r="U659" s="42"/>
    </row>
    <row r="660" spans="1:21" ht="12.75">
      <c r="A660" s="89"/>
      <c r="U660" s="42"/>
    </row>
    <row r="661" spans="1:21" ht="12.75">
      <c r="A661" s="89"/>
      <c r="U661" s="42"/>
    </row>
    <row r="662" spans="1:21" ht="12.75">
      <c r="A662" s="89"/>
      <c r="U662" s="42"/>
    </row>
    <row r="663" spans="1:21" ht="12.75">
      <c r="A663" s="89"/>
      <c r="U663" s="42"/>
    </row>
    <row r="664" spans="1:21" ht="12.75">
      <c r="A664" s="89"/>
      <c r="U664" s="42"/>
    </row>
    <row r="665" spans="1:21" ht="12.75">
      <c r="A665" s="89"/>
      <c r="U665" s="42"/>
    </row>
    <row r="666" spans="1:21" ht="12.75">
      <c r="A666" s="89"/>
      <c r="U666" s="42"/>
    </row>
    <row r="667" spans="1:21" ht="12.75">
      <c r="A667" s="89"/>
      <c r="U667" s="42"/>
    </row>
    <row r="668" spans="1:21" ht="12.75">
      <c r="A668" s="89"/>
      <c r="U668" s="42"/>
    </row>
    <row r="669" spans="1:21" ht="12.75">
      <c r="A669" s="89"/>
      <c r="U669" s="42"/>
    </row>
    <row r="670" spans="1:21" ht="12.75">
      <c r="A670" s="89"/>
      <c r="U670" s="42"/>
    </row>
    <row r="671" spans="1:21" ht="12.75">
      <c r="A671" s="89"/>
      <c r="U671" s="42"/>
    </row>
    <row r="672" spans="1:21" ht="12.75">
      <c r="A672" s="89"/>
      <c r="U672" s="42"/>
    </row>
    <row r="673" spans="1:21" ht="12.75">
      <c r="A673" s="89"/>
      <c r="U673" s="42"/>
    </row>
    <row r="674" spans="1:21" ht="12.75">
      <c r="A674" s="89"/>
      <c r="U674" s="42"/>
    </row>
    <row r="675" spans="1:21" ht="12.75">
      <c r="A675" s="89"/>
      <c r="U675" s="42"/>
    </row>
    <row r="676" spans="1:21" ht="12.75">
      <c r="A676" s="89"/>
      <c r="U676" s="42"/>
    </row>
    <row r="677" spans="1:21" ht="12.75">
      <c r="A677" s="89"/>
      <c r="U677" s="42"/>
    </row>
    <row r="678" spans="1:21" ht="12.75">
      <c r="A678" s="89"/>
      <c r="U678" s="42"/>
    </row>
    <row r="679" spans="1:21" ht="12.75">
      <c r="A679" s="89"/>
      <c r="U679" s="42"/>
    </row>
    <row r="680" spans="1:21" ht="12.75">
      <c r="A680" s="89"/>
      <c r="U680" s="42"/>
    </row>
    <row r="681" spans="1:21" ht="12.75">
      <c r="A681" s="89"/>
      <c r="U681" s="42"/>
    </row>
    <row r="682" spans="1:21" ht="12.75">
      <c r="A682" s="89"/>
      <c r="U682" s="42"/>
    </row>
    <row r="683" spans="1:21" ht="12.75">
      <c r="A683" s="89"/>
      <c r="U683" s="42"/>
    </row>
    <row r="684" spans="1:21" ht="12.75">
      <c r="A684" s="89"/>
      <c r="U684" s="42"/>
    </row>
    <row r="685" spans="1:21" ht="12.75">
      <c r="A685" s="89"/>
      <c r="U685" s="42"/>
    </row>
    <row r="686" spans="1:21" ht="12.75">
      <c r="A686" s="89"/>
      <c r="U686" s="42"/>
    </row>
    <row r="687" spans="1:21" ht="12.75">
      <c r="A687" s="89"/>
      <c r="U687" s="42"/>
    </row>
    <row r="688" spans="1:21" ht="12.75">
      <c r="A688" s="89"/>
      <c r="U688" s="42"/>
    </row>
    <row r="689" spans="1:21" ht="12.75">
      <c r="A689" s="89"/>
      <c r="U689" s="42"/>
    </row>
    <row r="690" spans="1:21" ht="12.75">
      <c r="A690" s="89"/>
      <c r="U690" s="42"/>
    </row>
    <row r="691" spans="1:21" ht="12.75">
      <c r="A691" s="89"/>
      <c r="U691" s="42"/>
    </row>
    <row r="692" spans="1:21" ht="12.75">
      <c r="A692" s="89"/>
      <c r="U692" s="42"/>
    </row>
    <row r="693" spans="1:21" ht="12.75">
      <c r="A693" s="89"/>
      <c r="U693" s="42"/>
    </row>
    <row r="694" spans="1:21" ht="12.75">
      <c r="A694" s="89"/>
      <c r="U694" s="42"/>
    </row>
    <row r="695" spans="1:21" ht="12.75">
      <c r="A695" s="89"/>
      <c r="U695" s="42"/>
    </row>
    <row r="696" spans="1:21" ht="12.75">
      <c r="A696" s="89"/>
      <c r="U696" s="42"/>
    </row>
    <row r="697" spans="1:21" ht="12.75">
      <c r="A697" s="89"/>
      <c r="U697" s="42"/>
    </row>
    <row r="698" spans="1:21" ht="12.75">
      <c r="A698" s="89"/>
      <c r="U698" s="42"/>
    </row>
    <row r="699" spans="1:21" ht="12.75">
      <c r="A699" s="89"/>
      <c r="U699" s="42"/>
    </row>
    <row r="700" spans="1:21" ht="12.75">
      <c r="A700" s="89"/>
      <c r="U700" s="42"/>
    </row>
    <row r="701" spans="1:21" ht="12.75">
      <c r="A701" s="89"/>
      <c r="U701" s="42"/>
    </row>
    <row r="702" spans="1:21" ht="12.75">
      <c r="A702" s="89"/>
      <c r="U702" s="42"/>
    </row>
    <row r="703" spans="1:21" ht="12.75">
      <c r="A703" s="89"/>
      <c r="U703" s="42"/>
    </row>
    <row r="704" spans="1:21" ht="12.75">
      <c r="A704" s="89"/>
      <c r="U704" s="42"/>
    </row>
    <row r="705" spans="1:21" ht="12.75">
      <c r="A705" s="89"/>
      <c r="U705" s="42"/>
    </row>
    <row r="706" spans="1:21" ht="12.75">
      <c r="A706" s="89"/>
      <c r="U706" s="42"/>
    </row>
    <row r="707" spans="1:21" ht="12.75">
      <c r="A707" s="89"/>
      <c r="U707" s="42"/>
    </row>
    <row r="708" spans="1:21" ht="12.75">
      <c r="A708" s="89"/>
      <c r="U708" s="42"/>
    </row>
    <row r="709" spans="1:21" ht="12.75">
      <c r="A709" s="89"/>
      <c r="U709" s="42"/>
    </row>
    <row r="710" spans="1:21" ht="12.75">
      <c r="A710" s="89"/>
      <c r="U710" s="42"/>
    </row>
    <row r="711" spans="1:21" ht="12.75">
      <c r="A711" s="89"/>
      <c r="U711" s="42"/>
    </row>
    <row r="712" spans="1:21" ht="12.75">
      <c r="A712" s="89"/>
      <c r="U712" s="42"/>
    </row>
    <row r="713" spans="1:21" ht="12.75">
      <c r="A713" s="89"/>
      <c r="U713" s="42"/>
    </row>
    <row r="714" spans="1:21" ht="12.75">
      <c r="A714" s="89"/>
      <c r="U714" s="42"/>
    </row>
    <row r="715" spans="1:21" ht="12.75">
      <c r="A715" s="89"/>
      <c r="U715" s="42"/>
    </row>
    <row r="716" spans="1:21" ht="12.75">
      <c r="A716" s="89"/>
      <c r="U716" s="42"/>
    </row>
    <row r="717" spans="1:21" ht="12.75">
      <c r="A717" s="89"/>
      <c r="U717" s="42"/>
    </row>
    <row r="718" spans="1:21" ht="12.75">
      <c r="A718" s="89"/>
      <c r="U718" s="42"/>
    </row>
    <row r="719" spans="1:21" ht="12.75">
      <c r="A719" s="89"/>
      <c r="U719" s="42"/>
    </row>
    <row r="720" spans="1:21" ht="12.75">
      <c r="A720" s="89"/>
      <c r="U720" s="42"/>
    </row>
    <row r="721" spans="1:21" ht="12.75">
      <c r="A721" s="89"/>
      <c r="U721" s="42"/>
    </row>
    <row r="722" spans="1:21" ht="12.75">
      <c r="A722" s="89"/>
      <c r="U722" s="42"/>
    </row>
    <row r="723" spans="1:21" ht="12.75">
      <c r="A723" s="89"/>
      <c r="U723" s="42"/>
    </row>
    <row r="724" spans="1:21" ht="12.75">
      <c r="A724" s="89"/>
      <c r="U724" s="42"/>
    </row>
    <row r="725" spans="1:21" ht="12.75">
      <c r="A725" s="89"/>
      <c r="U725" s="42"/>
    </row>
    <row r="726" spans="1:21" ht="12.75">
      <c r="A726" s="89"/>
      <c r="U726" s="42"/>
    </row>
    <row r="727" spans="1:21" ht="12.75">
      <c r="A727" s="89"/>
      <c r="U727" s="42"/>
    </row>
    <row r="728" spans="1:21" ht="12.75">
      <c r="A728" s="89"/>
      <c r="U728" s="42"/>
    </row>
    <row r="729" spans="1:21" ht="12.75">
      <c r="A729" s="89"/>
      <c r="U729" s="42"/>
    </row>
    <row r="730" spans="1:21" ht="12.75">
      <c r="A730" s="89"/>
      <c r="U730" s="42"/>
    </row>
    <row r="731" spans="1:21" ht="12.75">
      <c r="A731" s="89"/>
      <c r="U731" s="42"/>
    </row>
    <row r="732" spans="1:21" ht="12.75">
      <c r="A732" s="89"/>
      <c r="U732" s="42"/>
    </row>
    <row r="733" spans="1:21" ht="12.75">
      <c r="A733" s="89"/>
      <c r="U733" s="42"/>
    </row>
    <row r="734" spans="1:21" ht="12.75">
      <c r="A734" s="89"/>
      <c r="U734" s="42"/>
    </row>
    <row r="735" spans="1:21" ht="12.75">
      <c r="A735" s="89"/>
      <c r="U735" s="42"/>
    </row>
    <row r="736" spans="1:21" ht="12.75">
      <c r="A736" s="89"/>
      <c r="U736" s="42"/>
    </row>
    <row r="737" spans="1:21" ht="12.75">
      <c r="A737" s="89"/>
      <c r="U737" s="42"/>
    </row>
    <row r="738" spans="1:21" ht="12.75">
      <c r="A738" s="89"/>
      <c r="U738" s="42"/>
    </row>
    <row r="739" spans="1:21" ht="12.75">
      <c r="A739" s="89"/>
      <c r="U739" s="42"/>
    </row>
    <row r="740" spans="1:21" ht="12.75">
      <c r="A740" s="89"/>
      <c r="U740" s="42"/>
    </row>
    <row r="741" spans="1:21" ht="12.75">
      <c r="A741" s="89"/>
      <c r="U741" s="42"/>
    </row>
    <row r="742" spans="1:21" ht="12.75">
      <c r="A742" s="89"/>
      <c r="U742" s="42"/>
    </row>
    <row r="743" spans="1:21" ht="12.75">
      <c r="A743" s="89"/>
      <c r="U743" s="42"/>
    </row>
    <row r="744" spans="1:21" ht="12.75">
      <c r="A744" s="89"/>
      <c r="U744" s="42"/>
    </row>
    <row r="745" spans="1:21" ht="12.75">
      <c r="A745" s="89"/>
      <c r="U745" s="42"/>
    </row>
    <row r="746" spans="1:21" ht="12.75">
      <c r="A746" s="89"/>
      <c r="U746" s="42"/>
    </row>
    <row r="747" spans="1:21" ht="12.75">
      <c r="A747" s="89"/>
      <c r="U747" s="42"/>
    </row>
    <row r="748" spans="1:21" ht="12.75">
      <c r="A748" s="89"/>
      <c r="U748" s="42"/>
    </row>
    <row r="749" spans="1:21" ht="12.75">
      <c r="A749" s="89"/>
      <c r="U749" s="42"/>
    </row>
    <row r="750" spans="1:21" ht="12.75">
      <c r="A750" s="89"/>
      <c r="U750" s="42"/>
    </row>
    <row r="751" spans="1:21" ht="12.75">
      <c r="A751" s="89"/>
      <c r="U751" s="42"/>
    </row>
    <row r="752" spans="1:21" ht="12.75">
      <c r="A752" s="89"/>
      <c r="U752" s="42"/>
    </row>
    <row r="753" spans="1:21" ht="12.75">
      <c r="A753" s="89"/>
      <c r="U753" s="42"/>
    </row>
    <row r="754" spans="1:21" ht="12.75">
      <c r="A754" s="89"/>
      <c r="U754" s="42"/>
    </row>
    <row r="755" spans="1:21" ht="12.75">
      <c r="A755" s="89"/>
      <c r="U755" s="42"/>
    </row>
    <row r="756" spans="1:21" ht="12.75">
      <c r="A756" s="89"/>
      <c r="U756" s="42"/>
    </row>
    <row r="757" spans="1:21" ht="12.75">
      <c r="A757" s="89"/>
      <c r="U757" s="42"/>
    </row>
    <row r="758" spans="1:21" ht="12.75">
      <c r="A758" s="89"/>
      <c r="U758" s="42"/>
    </row>
    <row r="759" spans="1:21" ht="12.75">
      <c r="A759" s="89"/>
      <c r="U759" s="42"/>
    </row>
    <row r="760" spans="1:21" ht="12.75">
      <c r="A760" s="89"/>
      <c r="U760" s="42"/>
    </row>
    <row r="761" spans="1:21" ht="12.75">
      <c r="A761" s="89"/>
      <c r="U761" s="42"/>
    </row>
    <row r="762" spans="1:21" ht="12.75">
      <c r="A762" s="89"/>
      <c r="U762" s="42"/>
    </row>
    <row r="763" spans="1:21" ht="12.75">
      <c r="A763" s="89"/>
      <c r="U763" s="42"/>
    </row>
    <row r="764" spans="1:21" ht="12.75">
      <c r="A764" s="89"/>
      <c r="U764" s="42"/>
    </row>
    <row r="765" spans="1:21" ht="12.75">
      <c r="A765" s="89"/>
      <c r="U765" s="42"/>
    </row>
    <row r="766" spans="1:21" ht="12.75">
      <c r="A766" s="89"/>
      <c r="U766" s="42"/>
    </row>
    <row r="767" spans="1:21" ht="12.75">
      <c r="A767" s="89"/>
      <c r="U767" s="42"/>
    </row>
    <row r="768" spans="1:21" ht="12.75">
      <c r="A768" s="89"/>
      <c r="U768" s="42"/>
    </row>
    <row r="769" spans="1:21" ht="12.75">
      <c r="A769" s="89"/>
      <c r="U769" s="42"/>
    </row>
    <row r="770" spans="1:21" ht="12.75">
      <c r="A770" s="89"/>
      <c r="U770" s="42"/>
    </row>
    <row r="771" spans="1:21" ht="12.75">
      <c r="A771" s="89"/>
      <c r="U771" s="42"/>
    </row>
    <row r="772" spans="1:21" ht="12.75">
      <c r="A772" s="89"/>
      <c r="U772" s="42"/>
    </row>
    <row r="773" spans="1:21" ht="12.75">
      <c r="A773" s="89"/>
      <c r="U773" s="42"/>
    </row>
    <row r="774" spans="1:21" ht="12.75">
      <c r="A774" s="89"/>
      <c r="U774" s="42"/>
    </row>
    <row r="775" spans="1:21" ht="12.75">
      <c r="A775" s="89"/>
      <c r="U775" s="42"/>
    </row>
    <row r="776" spans="1:21" ht="12.75">
      <c r="A776" s="89"/>
      <c r="U776" s="42"/>
    </row>
    <row r="777" spans="1:21" ht="12.75">
      <c r="A777" s="89"/>
      <c r="U777" s="42"/>
    </row>
    <row r="778" spans="1:21" ht="12.75">
      <c r="A778" s="89"/>
      <c r="U778" s="42"/>
    </row>
    <row r="779" spans="1:21" ht="12.75">
      <c r="A779" s="89"/>
      <c r="U779" s="42"/>
    </row>
    <row r="780" spans="1:21" ht="12.75">
      <c r="A780" s="89"/>
      <c r="U780" s="42"/>
    </row>
    <row r="781" spans="1:21" ht="12.75">
      <c r="A781" s="89"/>
      <c r="U781" s="42"/>
    </row>
    <row r="782" spans="1:21" ht="12.75">
      <c r="A782" s="89"/>
      <c r="U782" s="42"/>
    </row>
    <row r="783" spans="1:21" ht="12.75">
      <c r="A783" s="89"/>
      <c r="U783" s="42"/>
    </row>
    <row r="784" spans="1:21" ht="12.75">
      <c r="A784" s="89"/>
      <c r="U784" s="42"/>
    </row>
    <row r="785" spans="1:21" ht="12.75">
      <c r="A785" s="89"/>
      <c r="U785" s="42"/>
    </row>
    <row r="786" spans="1:21" ht="12.75">
      <c r="A786" s="89"/>
      <c r="U786" s="42"/>
    </row>
    <row r="787" spans="1:21" ht="12.75">
      <c r="A787" s="89"/>
      <c r="U787" s="42"/>
    </row>
    <row r="788" spans="1:21" ht="12.75">
      <c r="A788" s="89"/>
      <c r="U788" s="42"/>
    </row>
    <row r="789" spans="1:21" ht="12.75">
      <c r="A789" s="89"/>
      <c r="U789" s="42"/>
    </row>
    <row r="790" spans="1:21" ht="12.75">
      <c r="A790" s="89"/>
      <c r="U790" s="42"/>
    </row>
    <row r="791" spans="1:21" ht="12.75">
      <c r="A791" s="89"/>
      <c r="U791" s="42"/>
    </row>
    <row r="792" spans="1:21" ht="12.75">
      <c r="A792" s="89"/>
      <c r="U792" s="42"/>
    </row>
    <row r="793" spans="1:21" ht="12.75">
      <c r="A793" s="89"/>
      <c r="U793" s="42"/>
    </row>
    <row r="794" spans="1:21" ht="12.75">
      <c r="A794" s="89"/>
      <c r="U794" s="42"/>
    </row>
    <row r="795" spans="1:21" ht="12.75">
      <c r="A795" s="89"/>
      <c r="U795" s="42"/>
    </row>
    <row r="796" spans="1:21" ht="12.75">
      <c r="A796" s="89"/>
      <c r="U796" s="42"/>
    </row>
    <row r="797" spans="1:21" ht="12.75">
      <c r="A797" s="89"/>
      <c r="U797" s="42"/>
    </row>
    <row r="798" spans="1:21" ht="12.75">
      <c r="A798" s="89"/>
      <c r="U798" s="42"/>
    </row>
    <row r="799" spans="1:21" ht="12.75">
      <c r="A799" s="89"/>
      <c r="U799" s="42"/>
    </row>
    <row r="800" spans="1:21" ht="12.75">
      <c r="A800" s="89"/>
      <c r="U800" s="42"/>
    </row>
    <row r="801" spans="1:21" ht="12.75">
      <c r="A801" s="89"/>
      <c r="U801" s="42"/>
    </row>
    <row r="802" spans="1:21" ht="12.75">
      <c r="A802" s="89"/>
      <c r="U802" s="42"/>
    </row>
    <row r="803" spans="1:21" ht="12.75">
      <c r="A803" s="89"/>
      <c r="U803" s="42"/>
    </row>
    <row r="804" spans="1:21" ht="12.75">
      <c r="A804" s="89"/>
      <c r="U804" s="42"/>
    </row>
    <row r="805" spans="1:21" ht="12.75">
      <c r="A805" s="89"/>
      <c r="U805" s="42"/>
    </row>
    <row r="806" spans="1:21" ht="12.75">
      <c r="A806" s="89"/>
      <c r="U806" s="42"/>
    </row>
    <row r="807" spans="1:21" ht="12.75">
      <c r="A807" s="89"/>
      <c r="U807" s="42"/>
    </row>
    <row r="808" spans="1:21" ht="12.75">
      <c r="A808" s="89"/>
      <c r="U808" s="42"/>
    </row>
    <row r="809" spans="1:21" ht="12.75">
      <c r="A809" s="89"/>
      <c r="U809" s="42"/>
    </row>
    <row r="810" spans="1:21" ht="12.75">
      <c r="A810" s="89"/>
      <c r="U810" s="42"/>
    </row>
    <row r="811" spans="1:21" ht="12.75">
      <c r="A811" s="89"/>
      <c r="U811" s="42"/>
    </row>
    <row r="812" spans="1:21" ht="12.75">
      <c r="A812" s="89"/>
      <c r="U812" s="42"/>
    </row>
    <row r="813" spans="1:21" ht="12.75">
      <c r="A813" s="89"/>
      <c r="U813" s="42"/>
    </row>
    <row r="814" spans="1:21" ht="12.75">
      <c r="A814" s="89"/>
      <c r="U814" s="42"/>
    </row>
    <row r="815" spans="1:21" ht="12.75">
      <c r="A815" s="89"/>
      <c r="U815" s="42"/>
    </row>
    <row r="816" spans="1:21" ht="12.75">
      <c r="A816" s="89"/>
      <c r="U816" s="42"/>
    </row>
    <row r="817" spans="1:21" ht="12.75">
      <c r="A817" s="89"/>
      <c r="U817" s="42"/>
    </row>
    <row r="818" spans="1:21" ht="12.75">
      <c r="A818" s="89"/>
      <c r="U818" s="42"/>
    </row>
    <row r="819" spans="1:21" ht="12.75">
      <c r="A819" s="89"/>
      <c r="U819" s="42"/>
    </row>
    <row r="820" spans="1:21" ht="12.75">
      <c r="A820" s="89"/>
      <c r="U820" s="42"/>
    </row>
    <row r="821" spans="1:21" ht="12.75">
      <c r="A821" s="89"/>
      <c r="U821" s="42"/>
    </row>
    <row r="822" spans="1:21" ht="12.75">
      <c r="A822" s="89"/>
      <c r="U822" s="42"/>
    </row>
    <row r="823" spans="1:21" ht="12.75">
      <c r="A823" s="89"/>
      <c r="U823" s="42"/>
    </row>
    <row r="824" spans="1:21" ht="12.75">
      <c r="A824" s="89"/>
      <c r="U824" s="42"/>
    </row>
    <row r="825" spans="1:21" ht="12.75">
      <c r="A825" s="89"/>
      <c r="U825" s="42"/>
    </row>
    <row r="826" spans="1:21" ht="12.75">
      <c r="A826" s="89"/>
      <c r="U826" s="42"/>
    </row>
    <row r="827" spans="1:21" ht="12.75">
      <c r="A827" s="89"/>
      <c r="U827" s="42"/>
    </row>
    <row r="828" spans="1:21" ht="12.75">
      <c r="A828" s="89"/>
      <c r="U828" s="42"/>
    </row>
    <row r="829" spans="1:21" ht="12.75">
      <c r="A829" s="89"/>
      <c r="U829" s="42"/>
    </row>
    <row r="830" spans="1:21" ht="12.75">
      <c r="A830" s="89"/>
      <c r="U830" s="42"/>
    </row>
    <row r="831" spans="1:21" ht="12.75">
      <c r="A831" s="89"/>
      <c r="U831" s="42"/>
    </row>
    <row r="832" spans="1:21" ht="12.75">
      <c r="A832" s="89"/>
      <c r="U832" s="42"/>
    </row>
    <row r="833" spans="1:21" ht="12.75">
      <c r="A833" s="89"/>
      <c r="U833" s="42"/>
    </row>
    <row r="834" spans="1:21" ht="12.75">
      <c r="A834" s="89"/>
      <c r="U834" s="42"/>
    </row>
    <row r="835" spans="1:21" ht="12.75">
      <c r="A835" s="89"/>
      <c r="U835" s="42"/>
    </row>
    <row r="836" spans="1:21" ht="12.75">
      <c r="A836" s="89"/>
      <c r="U836" s="42"/>
    </row>
    <row r="837" spans="1:21" ht="12.75">
      <c r="A837" s="89"/>
      <c r="U837" s="42"/>
    </row>
    <row r="838" spans="1:21" ht="12.75">
      <c r="A838" s="89"/>
      <c r="U838" s="42"/>
    </row>
    <row r="839" spans="1:21" ht="12.75">
      <c r="A839" s="89"/>
      <c r="U839" s="42"/>
    </row>
    <row r="840" spans="1:21" ht="12.75">
      <c r="A840" s="89"/>
      <c r="U840" s="42"/>
    </row>
    <row r="841" spans="1:21" ht="12.75">
      <c r="A841" s="89"/>
      <c r="U841" s="42"/>
    </row>
    <row r="842" spans="1:21" ht="12.75">
      <c r="A842" s="89"/>
      <c r="U842" s="42"/>
    </row>
    <row r="843" spans="1:21" ht="12.75">
      <c r="A843" s="89"/>
      <c r="U843" s="42"/>
    </row>
    <row r="844" spans="1:21" ht="12.75">
      <c r="A844" s="89"/>
      <c r="U844" s="42"/>
    </row>
    <row r="845" spans="1:21" ht="12.75">
      <c r="A845" s="89"/>
      <c r="U845" s="42"/>
    </row>
    <row r="846" spans="1:21" ht="12.75">
      <c r="A846" s="89"/>
      <c r="U846" s="42"/>
    </row>
    <row r="847" spans="1:21" ht="12.75">
      <c r="A847" s="89"/>
      <c r="U847" s="42"/>
    </row>
    <row r="848" spans="1:21" ht="12.75">
      <c r="A848" s="89"/>
      <c r="U848" s="42"/>
    </row>
    <row r="849" spans="1:21" ht="12.75">
      <c r="A849" s="89"/>
      <c r="U849" s="42"/>
    </row>
    <row r="850" spans="1:21" ht="12.75">
      <c r="A850" s="89"/>
      <c r="U850" s="42"/>
    </row>
    <row r="851" spans="1:21" ht="12.75">
      <c r="A851" s="89"/>
      <c r="U851" s="42"/>
    </row>
    <row r="852" spans="1:21" ht="12.75">
      <c r="A852" s="89"/>
      <c r="U852" s="42"/>
    </row>
    <row r="853" spans="1:21" ht="12.75">
      <c r="A853" s="89"/>
      <c r="U853" s="42"/>
    </row>
    <row r="854" spans="1:21" ht="12.75">
      <c r="A854" s="89"/>
      <c r="U854" s="42"/>
    </row>
    <row r="855" spans="1:21" ht="12.75">
      <c r="A855" s="89"/>
      <c r="U855" s="42"/>
    </row>
    <row r="856" spans="1:21" ht="12.75">
      <c r="A856" s="89"/>
      <c r="U856" s="42"/>
    </row>
    <row r="857" spans="1:21" ht="12.75">
      <c r="A857" s="89"/>
      <c r="U857" s="42"/>
    </row>
    <row r="858" spans="1:21" ht="12.75">
      <c r="A858" s="89"/>
      <c r="U858" s="42"/>
    </row>
    <row r="859" spans="1:21" ht="12.75">
      <c r="A859" s="89"/>
      <c r="U859" s="42"/>
    </row>
    <row r="860" spans="1:21" ht="12.75">
      <c r="A860" s="89"/>
      <c r="U860" s="42"/>
    </row>
    <row r="861" spans="1:21" ht="12.75">
      <c r="A861" s="89"/>
      <c r="U861" s="42"/>
    </row>
    <row r="862" spans="1:21" ht="12.75">
      <c r="A862" s="89"/>
      <c r="U862" s="42"/>
    </row>
    <row r="863" spans="1:21" ht="12.75">
      <c r="A863" s="89"/>
      <c r="U863" s="42"/>
    </row>
    <row r="864" spans="1:21" ht="12.75">
      <c r="A864" s="89"/>
      <c r="U864" s="42"/>
    </row>
    <row r="865" spans="1:21" ht="12.75">
      <c r="A865" s="89"/>
      <c r="U865" s="42"/>
    </row>
    <row r="866" spans="1:21" ht="12.75">
      <c r="A866" s="89"/>
      <c r="U866" s="42"/>
    </row>
    <row r="867" spans="1:21" ht="12.75">
      <c r="A867" s="89"/>
      <c r="U867" s="42"/>
    </row>
    <row r="868" spans="1:21" ht="12.75">
      <c r="A868" s="89"/>
      <c r="U868" s="42"/>
    </row>
    <row r="869" spans="1:21" ht="12.75">
      <c r="A869" s="89"/>
      <c r="U869" s="42"/>
    </row>
    <row r="870" spans="1:21" ht="12.75">
      <c r="A870" s="89"/>
      <c r="U870" s="42"/>
    </row>
    <row r="871" spans="1:21" ht="12.75">
      <c r="A871" s="89"/>
      <c r="U871" s="42"/>
    </row>
    <row r="872" spans="1:21" ht="12.75">
      <c r="A872" s="89"/>
      <c r="U872" s="42"/>
    </row>
    <row r="873" spans="1:21" ht="12.75">
      <c r="A873" s="89"/>
      <c r="U873" s="42"/>
    </row>
    <row r="874" spans="1:21" ht="12.75">
      <c r="A874" s="89"/>
      <c r="U874" s="42"/>
    </row>
    <row r="875" spans="1:21" ht="12.75">
      <c r="A875" s="89"/>
      <c r="U875" s="42"/>
    </row>
    <row r="876" spans="1:21" ht="12.75">
      <c r="A876" s="89"/>
      <c r="U876" s="42"/>
    </row>
    <row r="877" spans="1:21" ht="12.75">
      <c r="A877" s="89"/>
      <c r="U877" s="42"/>
    </row>
    <row r="878" spans="1:21" ht="12.75">
      <c r="A878" s="89"/>
      <c r="U878" s="42"/>
    </row>
    <row r="879" spans="1:21" ht="12.75">
      <c r="A879" s="89"/>
      <c r="U879" s="42"/>
    </row>
    <row r="880" spans="1:21" ht="12.75">
      <c r="A880" s="89"/>
      <c r="U880" s="42"/>
    </row>
    <row r="881" spans="1:21" ht="12.75">
      <c r="A881" s="89"/>
      <c r="U881" s="42"/>
    </row>
    <row r="882" spans="1:21" ht="12.75">
      <c r="A882" s="89"/>
      <c r="U882" s="42"/>
    </row>
    <row r="883" spans="1:21" ht="12.75">
      <c r="A883" s="89"/>
      <c r="U883" s="42"/>
    </row>
    <row r="884" spans="1:21" ht="12.75">
      <c r="A884" s="89"/>
      <c r="U884" s="42"/>
    </row>
    <row r="885" spans="1:21" ht="12.75">
      <c r="A885" s="89"/>
      <c r="U885" s="42"/>
    </row>
    <row r="886" spans="1:21" ht="12.75">
      <c r="A886" s="89"/>
      <c r="U886" s="42"/>
    </row>
    <row r="887" spans="1:21" ht="12.75">
      <c r="A887" s="89"/>
      <c r="U887" s="42"/>
    </row>
    <row r="888" spans="1:21" ht="12.75">
      <c r="A888" s="89"/>
      <c r="U888" s="42"/>
    </row>
    <row r="889" spans="1:21" ht="12.75">
      <c r="A889" s="89"/>
      <c r="U889" s="42"/>
    </row>
    <row r="890" spans="1:21" ht="12.75">
      <c r="A890" s="89"/>
      <c r="U890" s="42"/>
    </row>
    <row r="891" spans="1:21" ht="12.75">
      <c r="A891" s="89"/>
      <c r="U891" s="42"/>
    </row>
    <row r="892" spans="1:21" ht="12.75">
      <c r="A892" s="89"/>
      <c r="U892" s="42"/>
    </row>
    <row r="893" spans="1:21" ht="12.75">
      <c r="A893" s="89"/>
      <c r="U893" s="42"/>
    </row>
    <row r="894" spans="1:21" ht="12.75">
      <c r="A894" s="89"/>
      <c r="U894" s="42"/>
    </row>
    <row r="895" spans="1:21" ht="12.75">
      <c r="A895" s="89"/>
      <c r="U895" s="42"/>
    </row>
    <row r="896" spans="1:21" ht="12.75">
      <c r="A896" s="89"/>
      <c r="U896" s="42"/>
    </row>
    <row r="897" spans="1:21" ht="12.75">
      <c r="A897" s="89"/>
      <c r="U897" s="42"/>
    </row>
    <row r="898" spans="1:21" ht="12.75">
      <c r="A898" s="89"/>
      <c r="U898" s="42"/>
    </row>
    <row r="899" spans="1:21" ht="12.75">
      <c r="A899" s="89"/>
      <c r="U899" s="42"/>
    </row>
    <row r="900" spans="1:21" ht="12.75">
      <c r="A900" s="89"/>
      <c r="U900" s="42"/>
    </row>
    <row r="901" spans="1:21" ht="12.75">
      <c r="A901" s="89"/>
      <c r="U901" s="42"/>
    </row>
    <row r="902" spans="1:21" ht="12.75">
      <c r="A902" s="89"/>
      <c r="U902" s="42"/>
    </row>
    <row r="903" spans="1:21" ht="12.75">
      <c r="A903" s="89"/>
      <c r="U903" s="42"/>
    </row>
    <row r="904" spans="1:21" ht="12.75">
      <c r="A904" s="89"/>
      <c r="U904" s="42"/>
    </row>
    <row r="905" spans="1:21" ht="12.75">
      <c r="A905" s="89"/>
      <c r="U905" s="42"/>
    </row>
    <row r="906" spans="1:21" ht="12.75">
      <c r="A906" s="89"/>
      <c r="U906" s="42"/>
    </row>
    <row r="907" spans="1:21" ht="12.75">
      <c r="A907" s="89"/>
      <c r="U907" s="42"/>
    </row>
    <row r="908" spans="1:21" ht="12.75">
      <c r="A908" s="89"/>
      <c r="U908" s="42"/>
    </row>
    <row r="909" spans="1:21" ht="12.75">
      <c r="A909" s="89"/>
      <c r="U909" s="42"/>
    </row>
    <row r="910" spans="1:21" ht="12.75">
      <c r="A910" s="89"/>
      <c r="U910" s="42"/>
    </row>
    <row r="911" spans="1:21" ht="12.75">
      <c r="A911" s="89"/>
      <c r="U911" s="42"/>
    </row>
    <row r="912" spans="1:21" ht="12.75">
      <c r="A912" s="89"/>
      <c r="U912" s="42"/>
    </row>
    <row r="913" spans="1:21" ht="12.75">
      <c r="A913" s="89"/>
      <c r="U913" s="42"/>
    </row>
    <row r="914" spans="1:21" ht="12.75">
      <c r="A914" s="89"/>
      <c r="U914" s="42"/>
    </row>
    <row r="915" spans="1:21" ht="12.75">
      <c r="A915" s="89"/>
      <c r="U915" s="42"/>
    </row>
    <row r="916" spans="1:21" ht="12.75">
      <c r="A916" s="89"/>
      <c r="U916" s="42"/>
    </row>
    <row r="917" spans="1:21" ht="12.75">
      <c r="A917" s="89"/>
      <c r="U917" s="42"/>
    </row>
    <row r="918" spans="1:21" ht="12.75">
      <c r="A918" s="89"/>
      <c r="U918" s="42"/>
    </row>
    <row r="919" spans="1:21" ht="12.75">
      <c r="A919" s="89"/>
      <c r="U919" s="42"/>
    </row>
    <row r="920" spans="1:21" ht="12.75">
      <c r="A920" s="89"/>
      <c r="U920" s="42"/>
    </row>
    <row r="921" spans="1:21" ht="12.75">
      <c r="A921" s="89"/>
      <c r="U921" s="42"/>
    </row>
    <row r="922" spans="1:21" ht="12.75">
      <c r="A922" s="89"/>
      <c r="U922" s="42"/>
    </row>
    <row r="923" spans="1:21" ht="12.75">
      <c r="A923" s="89"/>
      <c r="U923" s="42"/>
    </row>
    <row r="924" spans="1:21" ht="12.75">
      <c r="A924" s="89"/>
      <c r="U924" s="42"/>
    </row>
    <row r="925" spans="1:21" ht="12.75">
      <c r="A925" s="89"/>
      <c r="U925" s="42"/>
    </row>
    <row r="926" spans="1:21" ht="12.75">
      <c r="A926" s="89"/>
      <c r="U926" s="42"/>
    </row>
    <row r="927" spans="1:21" ht="12.75">
      <c r="A927" s="89"/>
      <c r="U927" s="42"/>
    </row>
    <row r="928" spans="1:21" ht="12.75">
      <c r="A928" s="89"/>
      <c r="U928" s="42"/>
    </row>
    <row r="929" spans="1:21" ht="12.75">
      <c r="A929" s="89"/>
      <c r="U929" s="42"/>
    </row>
    <row r="930" spans="1:21" ht="12.75">
      <c r="A930" s="89"/>
      <c r="U930" s="42"/>
    </row>
    <row r="931" spans="1:21" ht="12.75">
      <c r="A931" s="89"/>
      <c r="U931" s="42"/>
    </row>
    <row r="932" spans="1:21" ht="12.75">
      <c r="A932" s="89"/>
      <c r="U932" s="42"/>
    </row>
    <row r="933" spans="1:21" ht="12.75">
      <c r="A933" s="89"/>
      <c r="U933" s="42"/>
    </row>
    <row r="934" spans="1:21" ht="12.75">
      <c r="A934" s="89"/>
      <c r="U934" s="42"/>
    </row>
    <row r="935" spans="1:21" ht="12.75">
      <c r="A935" s="89"/>
      <c r="U935" s="42"/>
    </row>
    <row r="936" spans="1:21" ht="12.75">
      <c r="A936" s="89"/>
      <c r="U936" s="42"/>
    </row>
    <row r="937" spans="1:21" ht="12.75">
      <c r="A937" s="89"/>
      <c r="U937" s="42"/>
    </row>
    <row r="938" spans="1:21" ht="12.75">
      <c r="A938" s="89"/>
      <c r="U938" s="42"/>
    </row>
    <row r="939" spans="1:21" ht="12.75">
      <c r="A939" s="89"/>
      <c r="U939" s="42"/>
    </row>
    <row r="940" spans="1:21" ht="12.75">
      <c r="A940" s="89"/>
      <c r="U940" s="42"/>
    </row>
    <row r="941" spans="1:21" ht="12.75">
      <c r="A941" s="89"/>
      <c r="U941" s="42"/>
    </row>
    <row r="942" spans="1:21" ht="12.75">
      <c r="A942" s="89"/>
      <c r="U942" s="42"/>
    </row>
    <row r="943" spans="1:21" ht="12.75">
      <c r="A943" s="89"/>
      <c r="U943" s="42"/>
    </row>
    <row r="944" spans="1:21" ht="12.75">
      <c r="A944" s="89"/>
      <c r="U944" s="42"/>
    </row>
    <row r="945" spans="1:21" ht="12.75">
      <c r="A945" s="89"/>
      <c r="U945" s="42"/>
    </row>
    <row r="946" spans="1:21" ht="12.75">
      <c r="A946" s="89"/>
      <c r="U946" s="42"/>
    </row>
    <row r="947" spans="1:21" ht="12.75">
      <c r="A947" s="89"/>
      <c r="U947" s="42"/>
    </row>
    <row r="948" spans="1:21" ht="12.75">
      <c r="A948" s="89"/>
      <c r="U948" s="42"/>
    </row>
    <row r="949" spans="1:21" ht="12.75">
      <c r="A949" s="89"/>
      <c r="U949" s="42"/>
    </row>
    <row r="950" spans="1:21" ht="12.75">
      <c r="A950" s="89"/>
      <c r="U950" s="42"/>
    </row>
    <row r="951" spans="1:21" ht="12.75">
      <c r="A951" s="89"/>
      <c r="U951" s="42"/>
    </row>
    <row r="952" spans="1:21" ht="12.75">
      <c r="A952" s="89"/>
      <c r="U952" s="42"/>
    </row>
    <row r="953" spans="1:21" ht="12.75">
      <c r="A953" s="89"/>
      <c r="U953" s="42"/>
    </row>
    <row r="954" spans="1:21" ht="12.75">
      <c r="A954" s="89"/>
      <c r="U954" s="42"/>
    </row>
    <row r="955" spans="1:21" ht="12.75">
      <c r="A955" s="89"/>
      <c r="U955" s="42"/>
    </row>
    <row r="956" spans="1:21" ht="12.75">
      <c r="A956" s="89"/>
      <c r="U956" s="42"/>
    </row>
    <row r="957" spans="1:21" ht="12.75">
      <c r="A957" s="89"/>
      <c r="U957" s="42"/>
    </row>
    <row r="958" spans="1:21" ht="12.75">
      <c r="A958" s="89"/>
      <c r="U958" s="42"/>
    </row>
    <row r="959" spans="1:21" ht="12.75">
      <c r="A959" s="89"/>
      <c r="U959" s="42"/>
    </row>
    <row r="960" spans="1:21" ht="12.75">
      <c r="A960" s="89"/>
      <c r="U960" s="42"/>
    </row>
    <row r="961" spans="1:21" ht="12.75">
      <c r="A961" s="89"/>
      <c r="U961" s="42"/>
    </row>
    <row r="962" spans="1:21" ht="12.75">
      <c r="A962" s="89"/>
      <c r="U962" s="42"/>
    </row>
    <row r="963" spans="1:21" ht="12.75">
      <c r="A963" s="89"/>
      <c r="U963" s="42"/>
    </row>
    <row r="964" spans="1:21" ht="12.75">
      <c r="A964" s="89"/>
      <c r="U964" s="42"/>
    </row>
    <row r="965" spans="1:21" ht="12.75">
      <c r="A965" s="89"/>
      <c r="U965" s="42"/>
    </row>
    <row r="966" spans="1:21" ht="12.75">
      <c r="A966" s="89"/>
      <c r="U966" s="42"/>
    </row>
    <row r="967" spans="1:21" ht="12.75">
      <c r="A967" s="89"/>
      <c r="U967" s="42"/>
    </row>
    <row r="968" spans="1:21" ht="12.75">
      <c r="A968" s="89"/>
      <c r="U968" s="42"/>
    </row>
    <row r="969" spans="1:21" ht="12.75">
      <c r="A969" s="89"/>
      <c r="U969" s="42"/>
    </row>
    <row r="970" spans="1:21" ht="12.75">
      <c r="A970" s="89"/>
      <c r="U970" s="42"/>
    </row>
    <row r="971" spans="1:21" ht="12.75">
      <c r="A971" s="89"/>
      <c r="U971" s="42"/>
    </row>
    <row r="972" spans="1:21" ht="12.75">
      <c r="A972" s="89"/>
      <c r="U972" s="42"/>
    </row>
    <row r="973" spans="1:21" ht="12.75">
      <c r="A973" s="89"/>
      <c r="U973" s="42"/>
    </row>
    <row r="974" spans="1:21" ht="12.75">
      <c r="A974" s="89"/>
      <c r="U974" s="42"/>
    </row>
    <row r="975" spans="1:21" ht="12.75">
      <c r="A975" s="89"/>
      <c r="U975" s="42"/>
    </row>
    <row r="976" spans="1:21" ht="12.75">
      <c r="A976" s="89"/>
      <c r="U976" s="42"/>
    </row>
    <row r="977" spans="1:21" ht="12.75">
      <c r="A977" s="89"/>
      <c r="U977" s="42"/>
    </row>
    <row r="978" spans="1:21" ht="12.75">
      <c r="A978" s="89"/>
      <c r="U978" s="42"/>
    </row>
    <row r="979" spans="1:21" ht="12.75">
      <c r="A979" s="89"/>
      <c r="U979" s="42"/>
    </row>
    <row r="980" spans="1:21" ht="12.75">
      <c r="A980" s="89"/>
      <c r="U980" s="42"/>
    </row>
    <row r="981" spans="1:21" ht="12.75">
      <c r="A981" s="89"/>
      <c r="U981" s="42"/>
    </row>
    <row r="982" spans="1:21" ht="12.75">
      <c r="A982" s="89"/>
      <c r="U982" s="42"/>
    </row>
    <row r="983" spans="1:21" ht="12.75">
      <c r="A983" s="89"/>
      <c r="U983" s="42"/>
    </row>
    <row r="984" spans="1:21" ht="12.75">
      <c r="A984" s="89"/>
      <c r="U984" s="42"/>
    </row>
    <row r="985" spans="1:21" ht="12.75">
      <c r="A985" s="89"/>
      <c r="U985" s="42"/>
    </row>
    <row r="986" spans="1:21" ht="12.75">
      <c r="A986" s="89"/>
      <c r="U986" s="42"/>
    </row>
    <row r="987" spans="1:21" ht="12.75">
      <c r="A987" s="89"/>
      <c r="U987" s="42"/>
    </row>
    <row r="988" spans="1:21" ht="12.75">
      <c r="A988" s="89"/>
      <c r="U988" s="42"/>
    </row>
    <row r="989" spans="1:21" ht="12.75">
      <c r="A989" s="89"/>
      <c r="U989" s="42"/>
    </row>
    <row r="990" spans="1:21" ht="12.75">
      <c r="A990" s="89"/>
      <c r="U990" s="42"/>
    </row>
    <row r="991" spans="1:21" ht="12.75">
      <c r="A991" s="89"/>
      <c r="U991" s="42"/>
    </row>
    <row r="992" spans="1:21" ht="12.75">
      <c r="A992" s="89"/>
      <c r="U992" s="42"/>
    </row>
    <row r="993" spans="1:21" ht="12.75">
      <c r="A993" s="89"/>
      <c r="U993" s="42"/>
    </row>
    <row r="994" spans="1:21" ht="12.75">
      <c r="A994" s="89"/>
      <c r="U994" s="42"/>
    </row>
    <row r="995" spans="1:21" ht="12.75">
      <c r="A995" s="89"/>
      <c r="U995" s="42"/>
    </row>
    <row r="996" spans="1:21" ht="12.75">
      <c r="A996" s="89"/>
      <c r="U996" s="42"/>
    </row>
    <row r="997" spans="1:21" ht="12.75">
      <c r="A997" s="89"/>
      <c r="U997" s="42"/>
    </row>
    <row r="998" spans="1:21" ht="12.75">
      <c r="A998" s="89"/>
      <c r="U998" s="42"/>
    </row>
  </sheetData>
  <pageMargins left="0.7" right="0.7" top="0.78740157499999996" bottom="0.78740157499999996" header="0.3" footer="0.3"/>
  <pageSetup orientation="portrait" horizontalDpi="360" verticalDpi="36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</sheetPr>
  <dimension ref="A1:P335"/>
  <sheetViews>
    <sheetView zoomScale="114" workbookViewId="0"/>
  </sheetViews>
  <sheetFormatPr defaultColWidth="12.7109375" defaultRowHeight="15.75" customHeight="1"/>
  <cols>
    <col min="12" max="12" width="37" customWidth="1"/>
    <col min="15" max="15" width="15.85546875" customWidth="1"/>
    <col min="16" max="16" width="16.42578125" customWidth="1"/>
  </cols>
  <sheetData>
    <row r="1" spans="1:16" ht="15.75" customHeight="1">
      <c r="A1" s="64" t="s">
        <v>32</v>
      </c>
      <c r="B1" s="65" t="s">
        <v>33</v>
      </c>
      <c r="C1" s="65" t="s">
        <v>387</v>
      </c>
      <c r="D1" s="65" t="s">
        <v>37</v>
      </c>
      <c r="E1" s="65" t="s">
        <v>38</v>
      </c>
      <c r="F1" s="65" t="s">
        <v>41</v>
      </c>
      <c r="G1" s="65" t="s">
        <v>43</v>
      </c>
      <c r="H1" s="65" t="s">
        <v>44</v>
      </c>
      <c r="I1" s="65" t="s">
        <v>46</v>
      </c>
      <c r="J1" s="65" t="s">
        <v>51</v>
      </c>
      <c r="K1" s="64" t="s">
        <v>493</v>
      </c>
      <c r="L1" s="64" t="s">
        <v>530</v>
      </c>
      <c r="M1" s="17"/>
      <c r="N1" s="65" t="s">
        <v>499</v>
      </c>
      <c r="O1" s="64" t="s">
        <v>500</v>
      </c>
      <c r="P1" s="90" t="s">
        <v>501</v>
      </c>
    </row>
    <row r="2" spans="1:16" ht="15.75" customHeight="1">
      <c r="A2" s="62">
        <v>31530</v>
      </c>
      <c r="B2" s="62">
        <v>0</v>
      </c>
      <c r="C2" s="62">
        <v>26</v>
      </c>
      <c r="D2" s="62">
        <v>4</v>
      </c>
      <c r="E2" s="62">
        <v>1</v>
      </c>
      <c r="F2" s="62">
        <v>1</v>
      </c>
      <c r="G2" s="62">
        <v>3</v>
      </c>
      <c r="H2" s="62">
        <v>3</v>
      </c>
      <c r="I2" s="62">
        <v>1</v>
      </c>
      <c r="J2" s="62">
        <v>1</v>
      </c>
      <c r="K2" s="62">
        <v>14</v>
      </c>
      <c r="L2" s="67">
        <v>7</v>
      </c>
      <c r="M2" s="62"/>
      <c r="N2" s="69">
        <f t="shared" ref="N2:N23" si="0">_xlfn.PERCENTRANK.EXC(K:K,L2)</f>
        <v>2E-3</v>
      </c>
      <c r="O2" s="71">
        <f t="shared" ref="O2:O23" si="1">_xlfn.NORM.S.INV(N2)</f>
        <v>-2.8781617390954826</v>
      </c>
      <c r="P2" s="62">
        <v>1</v>
      </c>
    </row>
    <row r="3" spans="1:16" ht="15.75" customHeight="1">
      <c r="A3" s="62">
        <v>34259</v>
      </c>
      <c r="B3" s="62">
        <v>0</v>
      </c>
      <c r="C3" s="62">
        <v>26</v>
      </c>
      <c r="D3" s="62">
        <v>3</v>
      </c>
      <c r="E3" s="62">
        <v>2</v>
      </c>
      <c r="F3" s="62">
        <v>4</v>
      </c>
      <c r="G3" s="62">
        <v>4</v>
      </c>
      <c r="H3" s="62">
        <v>4</v>
      </c>
      <c r="I3" s="62">
        <v>4</v>
      </c>
      <c r="J3" s="62">
        <v>3</v>
      </c>
      <c r="K3" s="62">
        <v>24</v>
      </c>
      <c r="L3" s="67">
        <v>8</v>
      </c>
      <c r="M3" s="62"/>
      <c r="N3" s="69">
        <f t="shared" si="0"/>
        <v>5.0000000000000001E-3</v>
      </c>
      <c r="O3" s="71">
        <f t="shared" si="1"/>
        <v>-2.5758293035488999</v>
      </c>
      <c r="P3" s="62">
        <v>1</v>
      </c>
    </row>
    <row r="4" spans="1:16" ht="15.75" customHeight="1">
      <c r="A4" s="62">
        <v>33606</v>
      </c>
      <c r="B4" s="62">
        <v>0</v>
      </c>
      <c r="C4" s="62">
        <v>26</v>
      </c>
      <c r="D4" s="62">
        <v>2</v>
      </c>
      <c r="E4" s="62">
        <v>3</v>
      </c>
      <c r="F4" s="62">
        <v>3</v>
      </c>
      <c r="G4" s="62">
        <v>2</v>
      </c>
      <c r="H4" s="62">
        <v>2</v>
      </c>
      <c r="I4" s="62">
        <v>3</v>
      </c>
      <c r="J4" s="62">
        <v>4</v>
      </c>
      <c r="K4" s="62">
        <v>19</v>
      </c>
      <c r="L4" s="67">
        <v>9</v>
      </c>
      <c r="M4" s="62"/>
      <c r="N4" s="69">
        <f t="shared" si="0"/>
        <v>7.0000000000000001E-3</v>
      </c>
      <c r="O4" s="71">
        <f t="shared" si="1"/>
        <v>-2.4572633902054375</v>
      </c>
      <c r="P4" s="62">
        <v>1</v>
      </c>
    </row>
    <row r="5" spans="1:16" ht="15.75" customHeight="1">
      <c r="A5" s="62">
        <v>34265</v>
      </c>
      <c r="B5" s="62">
        <v>0</v>
      </c>
      <c r="C5" s="62">
        <v>26</v>
      </c>
      <c r="D5" s="62">
        <v>3</v>
      </c>
      <c r="E5" s="62">
        <v>3</v>
      </c>
      <c r="F5" s="62">
        <v>4</v>
      </c>
      <c r="G5" s="62">
        <v>3</v>
      </c>
      <c r="H5" s="62">
        <v>3</v>
      </c>
      <c r="I5" s="62">
        <v>3</v>
      </c>
      <c r="J5" s="62">
        <v>4</v>
      </c>
      <c r="K5" s="62">
        <v>23</v>
      </c>
      <c r="L5" s="67">
        <v>10</v>
      </c>
      <c r="M5" s="62"/>
      <c r="N5" s="69">
        <f t="shared" si="0"/>
        <v>8.0000000000000002E-3</v>
      </c>
      <c r="O5" s="71">
        <f t="shared" si="1"/>
        <v>-2.4089155458154612</v>
      </c>
      <c r="P5" s="62">
        <v>1</v>
      </c>
    </row>
    <row r="6" spans="1:16" ht="15.75" customHeight="1">
      <c r="A6" s="62">
        <v>33845</v>
      </c>
      <c r="B6" s="62">
        <v>0</v>
      </c>
      <c r="C6" s="62">
        <v>26</v>
      </c>
      <c r="D6" s="62">
        <v>2</v>
      </c>
      <c r="E6" s="62">
        <v>1</v>
      </c>
      <c r="F6" s="62">
        <v>4</v>
      </c>
      <c r="G6" s="62">
        <v>2</v>
      </c>
      <c r="H6" s="62">
        <v>3</v>
      </c>
      <c r="I6" s="62">
        <v>3</v>
      </c>
      <c r="J6" s="62">
        <v>2</v>
      </c>
      <c r="K6" s="62">
        <v>17</v>
      </c>
      <c r="L6" s="67">
        <v>11</v>
      </c>
      <c r="M6" s="62"/>
      <c r="N6" s="69">
        <f t="shared" si="0"/>
        <v>1.4E-2</v>
      </c>
      <c r="O6" s="71">
        <f t="shared" si="1"/>
        <v>-2.1972863766410518</v>
      </c>
      <c r="P6" s="62">
        <f t="shared" ref="P6:P23" si="2">ROUND(O6*2+5,0)</f>
        <v>1</v>
      </c>
    </row>
    <row r="7" spans="1:16" ht="15.75" customHeight="1">
      <c r="A7" s="62">
        <v>34436</v>
      </c>
      <c r="B7" s="62">
        <v>0</v>
      </c>
      <c r="C7" s="62">
        <v>26</v>
      </c>
      <c r="D7" s="62">
        <v>3</v>
      </c>
      <c r="E7" s="62">
        <v>3</v>
      </c>
      <c r="F7" s="62">
        <v>2</v>
      </c>
      <c r="G7" s="62">
        <v>3</v>
      </c>
      <c r="H7" s="62">
        <v>3</v>
      </c>
      <c r="I7" s="62">
        <v>3</v>
      </c>
      <c r="J7" s="62">
        <v>2</v>
      </c>
      <c r="K7" s="62">
        <v>19</v>
      </c>
      <c r="L7" s="67">
        <v>12</v>
      </c>
      <c r="M7" s="62"/>
      <c r="N7" s="69">
        <f t="shared" si="0"/>
        <v>1.7000000000000001E-2</v>
      </c>
      <c r="O7" s="71">
        <f t="shared" si="1"/>
        <v>-2.1200716897421503</v>
      </c>
      <c r="P7" s="62">
        <f t="shared" si="2"/>
        <v>1</v>
      </c>
    </row>
    <row r="8" spans="1:16" ht="15.75" customHeight="1">
      <c r="A8" s="62">
        <v>32878</v>
      </c>
      <c r="B8" s="62">
        <v>0</v>
      </c>
      <c r="C8" s="62">
        <v>26</v>
      </c>
      <c r="D8" s="62">
        <v>2</v>
      </c>
      <c r="E8" s="62">
        <v>2</v>
      </c>
      <c r="F8" s="62">
        <v>3</v>
      </c>
      <c r="G8" s="62">
        <v>2</v>
      </c>
      <c r="H8" s="62">
        <v>3</v>
      </c>
      <c r="I8" s="62">
        <v>2</v>
      </c>
      <c r="J8" s="62">
        <v>3</v>
      </c>
      <c r="K8" s="62">
        <v>17</v>
      </c>
      <c r="L8" s="67">
        <v>13</v>
      </c>
      <c r="M8" s="62"/>
      <c r="N8" s="69">
        <f t="shared" si="0"/>
        <v>2.3E-2</v>
      </c>
      <c r="O8" s="71">
        <f t="shared" si="1"/>
        <v>-1.9953933101678247</v>
      </c>
      <c r="P8" s="62">
        <f t="shared" si="2"/>
        <v>1</v>
      </c>
    </row>
    <row r="9" spans="1:16" ht="15.75" customHeight="1">
      <c r="A9" s="62">
        <v>31941</v>
      </c>
      <c r="B9" s="62">
        <v>0</v>
      </c>
      <c r="C9" s="62">
        <v>26</v>
      </c>
      <c r="D9" s="62">
        <v>1</v>
      </c>
      <c r="E9" s="62">
        <v>2</v>
      </c>
      <c r="F9" s="62">
        <v>1</v>
      </c>
      <c r="G9" s="62">
        <v>3</v>
      </c>
      <c r="H9" s="62">
        <v>1</v>
      </c>
      <c r="I9" s="62">
        <v>3</v>
      </c>
      <c r="J9" s="62">
        <v>1</v>
      </c>
      <c r="K9" s="62">
        <v>12</v>
      </c>
      <c r="L9" s="67">
        <v>14</v>
      </c>
      <c r="M9" s="62"/>
      <c r="N9" s="69">
        <f t="shared" si="0"/>
        <v>3.7999999999999999E-2</v>
      </c>
      <c r="O9" s="71">
        <f t="shared" si="1"/>
        <v>-1.7743819103449572</v>
      </c>
      <c r="P9" s="62">
        <f t="shared" si="2"/>
        <v>1</v>
      </c>
    </row>
    <row r="10" spans="1:16" ht="15.75" customHeight="1">
      <c r="A10" s="62">
        <v>30903</v>
      </c>
      <c r="B10" s="62">
        <v>0</v>
      </c>
      <c r="C10" s="62">
        <v>25</v>
      </c>
      <c r="D10" s="62">
        <v>3</v>
      </c>
      <c r="E10" s="62">
        <v>3</v>
      </c>
      <c r="F10" s="62">
        <v>4</v>
      </c>
      <c r="G10" s="62">
        <v>1</v>
      </c>
      <c r="H10" s="62">
        <v>4</v>
      </c>
      <c r="I10" s="62">
        <v>4</v>
      </c>
      <c r="J10" s="62">
        <v>1</v>
      </c>
      <c r="K10" s="62">
        <v>20</v>
      </c>
      <c r="L10" s="67">
        <v>15</v>
      </c>
      <c r="M10" s="62"/>
      <c r="N10" s="69">
        <f t="shared" si="0"/>
        <v>5.6000000000000001E-2</v>
      </c>
      <c r="O10" s="71">
        <f t="shared" si="1"/>
        <v>-1.5892675570513919</v>
      </c>
      <c r="P10" s="62">
        <f t="shared" si="2"/>
        <v>2</v>
      </c>
    </row>
    <row r="11" spans="1:16" ht="15.75" customHeight="1">
      <c r="A11" s="62">
        <v>31677</v>
      </c>
      <c r="B11" s="62">
        <v>0</v>
      </c>
      <c r="C11" s="62">
        <v>25</v>
      </c>
      <c r="D11" s="62">
        <v>4</v>
      </c>
      <c r="E11" s="62">
        <v>4</v>
      </c>
      <c r="F11" s="62">
        <v>2</v>
      </c>
      <c r="G11" s="62">
        <v>4</v>
      </c>
      <c r="H11" s="62">
        <v>4</v>
      </c>
      <c r="I11" s="62">
        <v>4</v>
      </c>
      <c r="J11" s="62">
        <v>1</v>
      </c>
      <c r="K11" s="62">
        <v>23</v>
      </c>
      <c r="L11" s="67">
        <v>16</v>
      </c>
      <c r="M11" s="62"/>
      <c r="N11" s="69">
        <f t="shared" si="0"/>
        <v>8.3000000000000004E-2</v>
      </c>
      <c r="O11" s="71">
        <f t="shared" si="1"/>
        <v>-1.3851716082134362</v>
      </c>
      <c r="P11" s="62">
        <f t="shared" si="2"/>
        <v>2</v>
      </c>
    </row>
    <row r="12" spans="1:16" ht="15.75" customHeight="1">
      <c r="A12" s="62">
        <v>30723</v>
      </c>
      <c r="B12" s="62">
        <v>0</v>
      </c>
      <c r="C12" s="62">
        <v>25</v>
      </c>
      <c r="D12" s="62">
        <v>4</v>
      </c>
      <c r="E12" s="62">
        <v>4</v>
      </c>
      <c r="F12" s="62">
        <v>4</v>
      </c>
      <c r="G12" s="62">
        <v>3</v>
      </c>
      <c r="H12" s="62">
        <v>4</v>
      </c>
      <c r="I12" s="62">
        <v>3</v>
      </c>
      <c r="J12" s="62">
        <v>2</v>
      </c>
      <c r="K12" s="62">
        <v>24</v>
      </c>
      <c r="L12" s="67">
        <v>17</v>
      </c>
      <c r="M12" s="62"/>
      <c r="N12" s="69">
        <f t="shared" si="0"/>
        <v>0.11600000000000001</v>
      </c>
      <c r="O12" s="71">
        <f t="shared" si="1"/>
        <v>-1.1952227814374274</v>
      </c>
      <c r="P12" s="62">
        <f t="shared" si="2"/>
        <v>3</v>
      </c>
    </row>
    <row r="13" spans="1:16" ht="15.75" customHeight="1">
      <c r="A13" s="62">
        <v>30411</v>
      </c>
      <c r="B13" s="62">
        <v>0</v>
      </c>
      <c r="C13" s="62">
        <v>25</v>
      </c>
      <c r="D13" s="62">
        <v>3</v>
      </c>
      <c r="E13" s="62">
        <v>4</v>
      </c>
      <c r="F13" s="62">
        <v>4</v>
      </c>
      <c r="G13" s="62">
        <v>4</v>
      </c>
      <c r="H13" s="62">
        <v>4</v>
      </c>
      <c r="I13" s="62">
        <v>3</v>
      </c>
      <c r="J13" s="62">
        <v>4</v>
      </c>
      <c r="K13" s="62">
        <v>26</v>
      </c>
      <c r="L13" s="67">
        <v>18</v>
      </c>
      <c r="M13" s="62"/>
      <c r="N13" s="69">
        <f t="shared" si="0"/>
        <v>0.158</v>
      </c>
      <c r="O13" s="71">
        <f t="shared" si="1"/>
        <v>-1.0027116650265504</v>
      </c>
      <c r="P13" s="62">
        <f t="shared" si="2"/>
        <v>3</v>
      </c>
    </row>
    <row r="14" spans="1:16" ht="15.75" customHeight="1">
      <c r="A14" s="62">
        <v>30726</v>
      </c>
      <c r="B14" s="62">
        <v>0</v>
      </c>
      <c r="C14" s="62">
        <v>25</v>
      </c>
      <c r="D14" s="62">
        <v>2</v>
      </c>
      <c r="E14" s="62">
        <v>4</v>
      </c>
      <c r="F14" s="62">
        <v>4</v>
      </c>
      <c r="G14" s="62">
        <v>4</v>
      </c>
      <c r="H14" s="62">
        <v>3</v>
      </c>
      <c r="I14" s="62">
        <v>3</v>
      </c>
      <c r="J14" s="62">
        <v>4</v>
      </c>
      <c r="K14" s="62">
        <v>24</v>
      </c>
      <c r="L14" s="67">
        <v>19</v>
      </c>
      <c r="M14" s="62"/>
      <c r="N14" s="69">
        <f t="shared" si="0"/>
        <v>0.21099999999999999</v>
      </c>
      <c r="O14" s="71">
        <f t="shared" si="1"/>
        <v>-0.80295628830939358</v>
      </c>
      <c r="P14" s="62">
        <f t="shared" si="2"/>
        <v>3</v>
      </c>
    </row>
    <row r="15" spans="1:16" ht="15.75" customHeight="1">
      <c r="A15" s="62">
        <v>32839</v>
      </c>
      <c r="B15" s="62">
        <v>0</v>
      </c>
      <c r="C15" s="62">
        <v>25</v>
      </c>
      <c r="D15" s="62">
        <v>2</v>
      </c>
      <c r="E15" s="62">
        <v>4</v>
      </c>
      <c r="F15" s="62">
        <v>3</v>
      </c>
      <c r="G15" s="62">
        <v>3</v>
      </c>
      <c r="H15" s="62">
        <v>2</v>
      </c>
      <c r="I15" s="62">
        <v>4</v>
      </c>
      <c r="J15" s="62">
        <v>2</v>
      </c>
      <c r="K15" s="62">
        <v>20</v>
      </c>
      <c r="L15" s="67">
        <v>20</v>
      </c>
      <c r="M15" s="62"/>
      <c r="N15" s="69">
        <f t="shared" si="0"/>
        <v>0.29499999999999998</v>
      </c>
      <c r="O15" s="71">
        <f t="shared" si="1"/>
        <v>-0.5388360302784504</v>
      </c>
      <c r="P15" s="62">
        <f t="shared" si="2"/>
        <v>4</v>
      </c>
    </row>
    <row r="16" spans="1:16" ht="15.75" customHeight="1">
      <c r="A16" s="62">
        <v>30473</v>
      </c>
      <c r="B16" s="62">
        <v>0</v>
      </c>
      <c r="C16" s="62">
        <v>25</v>
      </c>
      <c r="D16" s="62">
        <v>3</v>
      </c>
      <c r="E16" s="62">
        <v>4</v>
      </c>
      <c r="F16" s="62">
        <v>4</v>
      </c>
      <c r="G16" s="62">
        <v>3</v>
      </c>
      <c r="H16" s="62">
        <v>4</v>
      </c>
      <c r="I16" s="62">
        <v>3</v>
      </c>
      <c r="J16" s="62">
        <v>4</v>
      </c>
      <c r="K16" s="62">
        <v>25</v>
      </c>
      <c r="L16" s="67">
        <v>21</v>
      </c>
      <c r="M16" s="62"/>
      <c r="N16" s="69">
        <f t="shared" si="0"/>
        <v>0.35199999999999998</v>
      </c>
      <c r="O16" s="71">
        <f t="shared" si="1"/>
        <v>-0.37992646704130745</v>
      </c>
      <c r="P16" s="62">
        <f t="shared" si="2"/>
        <v>4</v>
      </c>
    </row>
    <row r="17" spans="1:16" ht="15.75" customHeight="1">
      <c r="A17" s="62">
        <v>31830</v>
      </c>
      <c r="B17" s="62">
        <v>0</v>
      </c>
      <c r="C17" s="62">
        <v>25</v>
      </c>
      <c r="D17" s="62">
        <v>3</v>
      </c>
      <c r="E17" s="62">
        <v>3</v>
      </c>
      <c r="F17" s="62">
        <v>4</v>
      </c>
      <c r="G17" s="62">
        <v>4</v>
      </c>
      <c r="H17" s="62">
        <v>3</v>
      </c>
      <c r="I17" s="62">
        <v>3</v>
      </c>
      <c r="J17" s="62">
        <v>2</v>
      </c>
      <c r="K17" s="62">
        <v>22</v>
      </c>
      <c r="L17" s="67">
        <v>22</v>
      </c>
      <c r="M17" s="62"/>
      <c r="N17" s="69">
        <f t="shared" si="0"/>
        <v>0.438</v>
      </c>
      <c r="O17" s="71">
        <f t="shared" si="1"/>
        <v>-0.15604189276104993</v>
      </c>
      <c r="P17" s="62">
        <f t="shared" si="2"/>
        <v>5</v>
      </c>
    </row>
    <row r="18" spans="1:16" ht="15.75" customHeight="1">
      <c r="A18" s="62">
        <v>33514</v>
      </c>
      <c r="B18" s="62">
        <v>0</v>
      </c>
      <c r="C18" s="62">
        <v>25</v>
      </c>
      <c r="D18" s="62">
        <v>2</v>
      </c>
      <c r="E18" s="62">
        <v>2</v>
      </c>
      <c r="F18" s="62">
        <v>4</v>
      </c>
      <c r="G18" s="62">
        <v>2</v>
      </c>
      <c r="H18" s="62">
        <v>2</v>
      </c>
      <c r="I18" s="62">
        <v>3</v>
      </c>
      <c r="J18" s="62">
        <v>4</v>
      </c>
      <c r="K18" s="62">
        <v>19</v>
      </c>
      <c r="L18" s="67">
        <v>23</v>
      </c>
      <c r="M18" s="62"/>
      <c r="N18" s="69">
        <f t="shared" si="0"/>
        <v>0.56999999999999995</v>
      </c>
      <c r="O18" s="71">
        <f t="shared" si="1"/>
        <v>0.17637416478086121</v>
      </c>
      <c r="P18" s="62">
        <f t="shared" si="2"/>
        <v>5</v>
      </c>
    </row>
    <row r="19" spans="1:16" ht="15.75" customHeight="1">
      <c r="A19" s="62">
        <v>30424</v>
      </c>
      <c r="B19" s="62">
        <v>0</v>
      </c>
      <c r="C19" s="62">
        <v>25</v>
      </c>
      <c r="D19" s="62">
        <v>3</v>
      </c>
      <c r="E19" s="62">
        <v>2</v>
      </c>
      <c r="F19" s="62">
        <v>4</v>
      </c>
      <c r="G19" s="62">
        <v>2</v>
      </c>
      <c r="H19" s="62">
        <v>3</v>
      </c>
      <c r="I19" s="62">
        <v>3</v>
      </c>
      <c r="J19" s="62">
        <v>4</v>
      </c>
      <c r="K19" s="62">
        <v>21</v>
      </c>
      <c r="L19" s="67">
        <v>24</v>
      </c>
      <c r="M19" s="62"/>
      <c r="N19" s="69">
        <f t="shared" si="0"/>
        <v>0.65900000000000003</v>
      </c>
      <c r="O19" s="71">
        <f t="shared" si="1"/>
        <v>0.40973548032128115</v>
      </c>
      <c r="P19" s="62">
        <f t="shared" si="2"/>
        <v>6</v>
      </c>
    </row>
    <row r="20" spans="1:16" ht="15.75" customHeight="1">
      <c r="A20" s="62">
        <v>34509</v>
      </c>
      <c r="B20" s="62">
        <v>0</v>
      </c>
      <c r="C20" s="62">
        <v>25</v>
      </c>
      <c r="D20" s="62">
        <v>3</v>
      </c>
      <c r="E20" s="62">
        <v>3</v>
      </c>
      <c r="F20" s="62">
        <v>4</v>
      </c>
      <c r="G20" s="62">
        <v>4</v>
      </c>
      <c r="H20" s="62">
        <v>3</v>
      </c>
      <c r="I20" s="62">
        <v>3</v>
      </c>
      <c r="J20" s="62">
        <v>3</v>
      </c>
      <c r="K20" s="62">
        <v>23</v>
      </c>
      <c r="L20" s="67">
        <v>25</v>
      </c>
      <c r="M20" s="62"/>
      <c r="N20" s="69">
        <f t="shared" si="0"/>
        <v>0.77300000000000002</v>
      </c>
      <c r="O20" s="71">
        <f t="shared" si="1"/>
        <v>0.74876310661490864</v>
      </c>
      <c r="P20" s="62">
        <f t="shared" si="2"/>
        <v>6</v>
      </c>
    </row>
    <row r="21" spans="1:16" ht="15.75" customHeight="1">
      <c r="A21" s="62">
        <v>34258</v>
      </c>
      <c r="B21" s="62">
        <v>0</v>
      </c>
      <c r="C21" s="62">
        <v>25</v>
      </c>
      <c r="D21" s="62">
        <v>2</v>
      </c>
      <c r="E21" s="62">
        <v>3</v>
      </c>
      <c r="F21" s="62">
        <v>3</v>
      </c>
      <c r="G21" s="62">
        <v>3</v>
      </c>
      <c r="H21" s="62">
        <v>3</v>
      </c>
      <c r="I21" s="62">
        <v>2</v>
      </c>
      <c r="J21" s="62">
        <v>4</v>
      </c>
      <c r="K21" s="62">
        <v>20</v>
      </c>
      <c r="L21" s="67">
        <v>26</v>
      </c>
      <c r="M21" s="62"/>
      <c r="N21" s="69">
        <f t="shared" si="0"/>
        <v>0.871</v>
      </c>
      <c r="O21" s="71">
        <f t="shared" si="1"/>
        <v>1.1311309008386339</v>
      </c>
      <c r="P21" s="62">
        <f t="shared" si="2"/>
        <v>7</v>
      </c>
    </row>
    <row r="22" spans="1:16" ht="15">
      <c r="A22" s="62">
        <v>31401</v>
      </c>
      <c r="B22" s="62">
        <v>0</v>
      </c>
      <c r="C22" s="62">
        <v>25</v>
      </c>
      <c r="D22" s="62">
        <v>3</v>
      </c>
      <c r="E22" s="62">
        <v>3</v>
      </c>
      <c r="F22" s="62">
        <v>4</v>
      </c>
      <c r="G22" s="62">
        <v>2</v>
      </c>
      <c r="H22" s="62">
        <v>3</v>
      </c>
      <c r="I22" s="62">
        <v>3</v>
      </c>
      <c r="J22" s="62">
        <v>3</v>
      </c>
      <c r="K22" s="62">
        <v>21</v>
      </c>
      <c r="L22" s="67">
        <v>27</v>
      </c>
      <c r="M22" s="62"/>
      <c r="N22" s="69">
        <f t="shared" si="0"/>
        <v>0.92800000000000005</v>
      </c>
      <c r="O22" s="71">
        <f t="shared" si="1"/>
        <v>1.4610562691869071</v>
      </c>
      <c r="P22" s="62">
        <f t="shared" si="2"/>
        <v>8</v>
      </c>
    </row>
    <row r="23" spans="1:16" ht="15">
      <c r="A23" s="62">
        <v>30771</v>
      </c>
      <c r="B23" s="62">
        <v>0</v>
      </c>
      <c r="C23" s="62">
        <v>25</v>
      </c>
      <c r="D23" s="62">
        <v>2</v>
      </c>
      <c r="E23" s="62">
        <v>3</v>
      </c>
      <c r="F23" s="62">
        <v>3</v>
      </c>
      <c r="G23" s="62">
        <v>3</v>
      </c>
      <c r="H23" s="62">
        <v>3</v>
      </c>
      <c r="I23" s="62">
        <v>3</v>
      </c>
      <c r="J23" s="62">
        <v>4</v>
      </c>
      <c r="K23" s="62">
        <v>21</v>
      </c>
      <c r="L23" s="67">
        <v>28</v>
      </c>
      <c r="M23" s="62"/>
      <c r="N23" s="69">
        <f t="shared" si="0"/>
        <v>0.98499999999999999</v>
      </c>
      <c r="O23" s="71">
        <f t="shared" si="1"/>
        <v>2.1700903775845601</v>
      </c>
      <c r="P23" s="62">
        <f t="shared" si="2"/>
        <v>9</v>
      </c>
    </row>
    <row r="24" spans="1:16" ht="15">
      <c r="A24" s="62">
        <v>32952</v>
      </c>
      <c r="B24" s="62">
        <v>0</v>
      </c>
      <c r="C24" s="62">
        <v>25</v>
      </c>
      <c r="D24" s="62">
        <v>2</v>
      </c>
      <c r="E24" s="62">
        <v>4</v>
      </c>
      <c r="F24" s="62">
        <v>3</v>
      </c>
      <c r="G24" s="62">
        <v>4</v>
      </c>
      <c r="H24" s="62">
        <v>3</v>
      </c>
      <c r="I24" s="62">
        <v>3</v>
      </c>
      <c r="J24" s="62">
        <v>3</v>
      </c>
      <c r="K24" s="62">
        <v>22</v>
      </c>
      <c r="L24" s="17"/>
      <c r="M24" s="17"/>
      <c r="N24" s="69"/>
      <c r="O24" s="17"/>
      <c r="P24" s="17"/>
    </row>
    <row r="25" spans="1:16" ht="15">
      <c r="A25" s="62">
        <v>30421</v>
      </c>
      <c r="B25" s="62">
        <v>0</v>
      </c>
      <c r="C25" s="62">
        <v>25</v>
      </c>
      <c r="D25" s="62">
        <v>4</v>
      </c>
      <c r="E25" s="62">
        <v>4</v>
      </c>
      <c r="F25" s="62">
        <v>4</v>
      </c>
      <c r="G25" s="62">
        <v>4</v>
      </c>
      <c r="H25" s="62">
        <v>3</v>
      </c>
      <c r="I25" s="62">
        <v>2</v>
      </c>
      <c r="J25" s="62">
        <v>2</v>
      </c>
      <c r="K25" s="62">
        <v>23</v>
      </c>
      <c r="L25" s="17"/>
      <c r="M25" s="17"/>
      <c r="N25" s="17"/>
      <c r="O25" s="17"/>
      <c r="P25" s="17"/>
    </row>
    <row r="26" spans="1:16" ht="15">
      <c r="A26" s="62">
        <v>30374</v>
      </c>
      <c r="B26" s="62">
        <v>0</v>
      </c>
      <c r="C26" s="62">
        <v>25</v>
      </c>
      <c r="D26" s="62">
        <v>4</v>
      </c>
      <c r="E26" s="62">
        <v>3</v>
      </c>
      <c r="F26" s="62">
        <v>3</v>
      </c>
      <c r="G26" s="62">
        <v>3</v>
      </c>
      <c r="H26" s="62">
        <v>3</v>
      </c>
      <c r="I26" s="62">
        <v>3</v>
      </c>
      <c r="J26" s="62">
        <v>2</v>
      </c>
      <c r="K26" s="62">
        <v>21</v>
      </c>
      <c r="L26" s="17"/>
      <c r="M26" s="17"/>
      <c r="N26" s="17"/>
      <c r="O26" s="17"/>
      <c r="P26" s="17"/>
    </row>
    <row r="27" spans="1:16" ht="15">
      <c r="A27" s="62">
        <v>32973</v>
      </c>
      <c r="B27" s="62">
        <v>0</v>
      </c>
      <c r="C27" s="62">
        <v>25</v>
      </c>
      <c r="D27" s="62">
        <v>3</v>
      </c>
      <c r="E27" s="62">
        <v>3</v>
      </c>
      <c r="F27" s="62">
        <v>4</v>
      </c>
      <c r="G27" s="62">
        <v>3</v>
      </c>
      <c r="H27" s="62">
        <v>3</v>
      </c>
      <c r="I27" s="62">
        <v>3</v>
      </c>
      <c r="J27" s="62">
        <v>3</v>
      </c>
      <c r="K27" s="62">
        <v>22</v>
      </c>
      <c r="L27" s="17"/>
      <c r="M27" s="17"/>
      <c r="N27" s="17"/>
      <c r="O27" s="17"/>
      <c r="P27" s="17"/>
    </row>
    <row r="28" spans="1:16" ht="15">
      <c r="A28" s="62">
        <v>30947</v>
      </c>
      <c r="B28" s="62">
        <v>0</v>
      </c>
      <c r="C28" s="62">
        <v>25</v>
      </c>
      <c r="D28" s="62">
        <v>2</v>
      </c>
      <c r="E28" s="62">
        <v>3</v>
      </c>
      <c r="F28" s="62">
        <v>3</v>
      </c>
      <c r="G28" s="62">
        <v>2</v>
      </c>
      <c r="H28" s="62">
        <v>3</v>
      </c>
      <c r="I28" s="62">
        <v>2</v>
      </c>
      <c r="J28" s="62">
        <v>2</v>
      </c>
      <c r="K28" s="62">
        <v>17</v>
      </c>
      <c r="L28" s="17"/>
      <c r="M28" s="17"/>
      <c r="N28" s="17"/>
      <c r="O28" s="17"/>
      <c r="P28" s="17"/>
    </row>
    <row r="29" spans="1:16" ht="15">
      <c r="A29" s="62">
        <v>31427</v>
      </c>
      <c r="B29" s="62">
        <v>0</v>
      </c>
      <c r="C29" s="62">
        <v>25</v>
      </c>
      <c r="D29" s="62">
        <v>3</v>
      </c>
      <c r="E29" s="62">
        <v>3</v>
      </c>
      <c r="F29" s="62">
        <v>2</v>
      </c>
      <c r="G29" s="62">
        <v>2</v>
      </c>
      <c r="H29" s="62">
        <v>3</v>
      </c>
      <c r="I29" s="62">
        <v>3</v>
      </c>
      <c r="J29" s="62">
        <v>2</v>
      </c>
      <c r="K29" s="62">
        <v>18</v>
      </c>
      <c r="L29" s="17"/>
      <c r="M29" s="17"/>
      <c r="N29" s="17"/>
      <c r="O29" s="17"/>
      <c r="P29" s="17"/>
    </row>
    <row r="30" spans="1:16" ht="15">
      <c r="A30" s="62">
        <v>33077</v>
      </c>
      <c r="B30" s="62">
        <v>0</v>
      </c>
      <c r="C30" s="62">
        <v>25</v>
      </c>
      <c r="D30" s="62">
        <v>3</v>
      </c>
      <c r="E30" s="62">
        <v>4</v>
      </c>
      <c r="F30" s="62">
        <v>4</v>
      </c>
      <c r="G30" s="62">
        <v>2</v>
      </c>
      <c r="H30" s="62">
        <v>4</v>
      </c>
      <c r="I30" s="62">
        <v>4</v>
      </c>
      <c r="J30" s="62">
        <v>4</v>
      </c>
      <c r="K30" s="62">
        <v>25</v>
      </c>
      <c r="L30" s="17"/>
      <c r="M30" s="17"/>
      <c r="N30" s="17"/>
      <c r="O30" s="17"/>
      <c r="P30" s="17"/>
    </row>
    <row r="31" spans="1:16" ht="15">
      <c r="A31" s="62">
        <v>30460</v>
      </c>
      <c r="B31" s="62">
        <v>0</v>
      </c>
      <c r="C31" s="62">
        <v>25</v>
      </c>
      <c r="D31" s="62">
        <v>1</v>
      </c>
      <c r="E31" s="62">
        <v>1</v>
      </c>
      <c r="F31" s="62">
        <v>2</v>
      </c>
      <c r="G31" s="62">
        <v>1</v>
      </c>
      <c r="H31" s="62">
        <v>1</v>
      </c>
      <c r="I31" s="62">
        <v>1</v>
      </c>
      <c r="J31" s="62">
        <v>1</v>
      </c>
      <c r="K31" s="62">
        <v>8</v>
      </c>
      <c r="L31" s="17"/>
      <c r="M31" s="17"/>
      <c r="N31" s="17"/>
      <c r="O31" s="17"/>
      <c r="P31" s="17"/>
    </row>
    <row r="32" spans="1:16" ht="15">
      <c r="A32" s="62">
        <v>30499</v>
      </c>
      <c r="B32" s="62">
        <v>0</v>
      </c>
      <c r="C32" s="62">
        <v>25</v>
      </c>
      <c r="D32" s="62">
        <v>4</v>
      </c>
      <c r="E32" s="62">
        <v>3</v>
      </c>
      <c r="F32" s="62">
        <v>4</v>
      </c>
      <c r="G32" s="62">
        <v>4</v>
      </c>
      <c r="H32" s="62">
        <v>4</v>
      </c>
      <c r="I32" s="62">
        <v>4</v>
      </c>
      <c r="J32" s="62">
        <v>4</v>
      </c>
      <c r="K32" s="62">
        <v>27</v>
      </c>
      <c r="L32" s="17"/>
      <c r="M32" s="17"/>
      <c r="N32" s="17"/>
      <c r="O32" s="17"/>
      <c r="P32" s="17"/>
    </row>
    <row r="33" spans="1:16" ht="15">
      <c r="A33" s="62">
        <v>33740</v>
      </c>
      <c r="B33" s="62">
        <v>0</v>
      </c>
      <c r="C33" s="62">
        <v>25</v>
      </c>
      <c r="D33" s="62">
        <v>4</v>
      </c>
      <c r="E33" s="62">
        <v>4</v>
      </c>
      <c r="F33" s="62">
        <v>4</v>
      </c>
      <c r="G33" s="62">
        <v>4</v>
      </c>
      <c r="H33" s="62">
        <v>4</v>
      </c>
      <c r="I33" s="62">
        <v>4</v>
      </c>
      <c r="J33" s="62">
        <v>3</v>
      </c>
      <c r="K33" s="62">
        <v>27</v>
      </c>
      <c r="L33" s="17"/>
      <c r="M33" s="17"/>
      <c r="N33" s="17"/>
      <c r="O33" s="17"/>
      <c r="P33" s="17"/>
    </row>
    <row r="34" spans="1:16" ht="15">
      <c r="A34" s="62">
        <v>31444</v>
      </c>
      <c r="B34" s="62">
        <v>0</v>
      </c>
      <c r="C34" s="62">
        <v>24</v>
      </c>
      <c r="D34" s="62">
        <v>4</v>
      </c>
      <c r="E34" s="62">
        <v>3</v>
      </c>
      <c r="F34" s="62">
        <v>3</v>
      </c>
      <c r="G34" s="62">
        <v>2</v>
      </c>
      <c r="H34" s="62">
        <v>2</v>
      </c>
      <c r="I34" s="62">
        <v>3</v>
      </c>
      <c r="J34" s="62">
        <v>2</v>
      </c>
      <c r="K34" s="62">
        <v>19</v>
      </c>
      <c r="L34" s="17"/>
      <c r="M34" s="17"/>
      <c r="N34" s="17"/>
      <c r="O34" s="17"/>
      <c r="P34" s="17"/>
    </row>
    <row r="35" spans="1:16" ht="15">
      <c r="A35" s="62">
        <v>30772</v>
      </c>
      <c r="B35" s="62">
        <v>0</v>
      </c>
      <c r="C35" s="62">
        <v>24</v>
      </c>
      <c r="D35" s="62">
        <v>3</v>
      </c>
      <c r="E35" s="62">
        <v>4</v>
      </c>
      <c r="F35" s="62">
        <v>4</v>
      </c>
      <c r="G35" s="62">
        <v>4</v>
      </c>
      <c r="H35" s="62">
        <v>2</v>
      </c>
      <c r="I35" s="62">
        <v>2</v>
      </c>
      <c r="J35" s="62">
        <v>3</v>
      </c>
      <c r="K35" s="62">
        <v>22</v>
      </c>
      <c r="L35" s="17"/>
      <c r="M35" s="17"/>
      <c r="N35" s="17"/>
      <c r="O35" s="17"/>
      <c r="P35" s="17"/>
    </row>
    <row r="36" spans="1:16" ht="15">
      <c r="A36" s="62">
        <v>31211</v>
      </c>
      <c r="B36" s="62">
        <v>0</v>
      </c>
      <c r="C36" s="62">
        <v>24</v>
      </c>
      <c r="D36" s="62">
        <v>3</v>
      </c>
      <c r="E36" s="62">
        <v>2</v>
      </c>
      <c r="F36" s="62">
        <v>4</v>
      </c>
      <c r="G36" s="62">
        <v>3</v>
      </c>
      <c r="H36" s="62">
        <v>4</v>
      </c>
      <c r="I36" s="62">
        <v>4</v>
      </c>
      <c r="J36" s="62">
        <v>4</v>
      </c>
      <c r="K36" s="62">
        <v>24</v>
      </c>
      <c r="L36" s="17"/>
      <c r="M36" s="17"/>
      <c r="N36" s="17"/>
      <c r="O36" s="17"/>
      <c r="P36" s="17"/>
    </row>
    <row r="37" spans="1:16" ht="15">
      <c r="A37" s="62">
        <v>31479</v>
      </c>
      <c r="B37" s="62">
        <v>0</v>
      </c>
      <c r="C37" s="62">
        <v>24</v>
      </c>
      <c r="D37" s="62">
        <v>3</v>
      </c>
      <c r="E37" s="62">
        <v>3</v>
      </c>
      <c r="F37" s="62">
        <v>3</v>
      </c>
      <c r="G37" s="62">
        <v>2</v>
      </c>
      <c r="H37" s="62">
        <v>2</v>
      </c>
      <c r="I37" s="62">
        <v>1</v>
      </c>
      <c r="J37" s="62">
        <v>3</v>
      </c>
      <c r="K37" s="62">
        <v>17</v>
      </c>
      <c r="L37" s="17"/>
      <c r="M37" s="17"/>
      <c r="N37" s="17"/>
      <c r="O37" s="17"/>
      <c r="P37" s="17"/>
    </row>
    <row r="38" spans="1:16" ht="15">
      <c r="A38" s="62">
        <v>31222</v>
      </c>
      <c r="B38" s="62">
        <v>0</v>
      </c>
      <c r="C38" s="62">
        <v>24</v>
      </c>
      <c r="D38" s="62">
        <v>3</v>
      </c>
      <c r="E38" s="62">
        <v>3</v>
      </c>
      <c r="F38" s="62">
        <v>4</v>
      </c>
      <c r="G38" s="62">
        <v>2</v>
      </c>
      <c r="H38" s="62">
        <v>3</v>
      </c>
      <c r="I38" s="62">
        <v>1</v>
      </c>
      <c r="J38" s="62">
        <v>3</v>
      </c>
      <c r="K38" s="62">
        <v>19</v>
      </c>
      <c r="L38" s="17"/>
      <c r="M38" s="17"/>
      <c r="N38" s="17"/>
      <c r="O38" s="17"/>
      <c r="P38" s="17"/>
    </row>
    <row r="39" spans="1:16" ht="15">
      <c r="A39" s="62">
        <v>34140</v>
      </c>
      <c r="B39" s="62">
        <v>0</v>
      </c>
      <c r="C39" s="62">
        <v>24</v>
      </c>
      <c r="D39" s="62">
        <v>3</v>
      </c>
      <c r="E39" s="62">
        <v>2</v>
      </c>
      <c r="F39" s="62">
        <v>4</v>
      </c>
      <c r="G39" s="62">
        <v>3</v>
      </c>
      <c r="H39" s="62">
        <v>4</v>
      </c>
      <c r="I39" s="62">
        <v>2</v>
      </c>
      <c r="J39" s="62">
        <v>4</v>
      </c>
      <c r="K39" s="62">
        <v>22</v>
      </c>
      <c r="L39" s="17"/>
      <c r="M39" s="17"/>
      <c r="N39" s="17"/>
      <c r="O39" s="17"/>
      <c r="P39" s="17"/>
    </row>
    <row r="40" spans="1:16" ht="15">
      <c r="A40" s="62">
        <v>34595</v>
      </c>
      <c r="B40" s="62">
        <v>0</v>
      </c>
      <c r="C40" s="62">
        <v>24</v>
      </c>
      <c r="D40" s="62">
        <v>2</v>
      </c>
      <c r="E40" s="62">
        <v>3</v>
      </c>
      <c r="F40" s="62">
        <v>4</v>
      </c>
      <c r="G40" s="62">
        <v>3</v>
      </c>
      <c r="H40" s="62">
        <v>3</v>
      </c>
      <c r="I40" s="62">
        <v>3</v>
      </c>
      <c r="J40" s="62">
        <v>4</v>
      </c>
      <c r="K40" s="62">
        <v>22</v>
      </c>
      <c r="L40" s="17"/>
      <c r="M40" s="17"/>
      <c r="N40" s="17"/>
      <c r="O40" s="17"/>
      <c r="P40" s="17"/>
    </row>
    <row r="41" spans="1:16" ht="15">
      <c r="A41" s="62">
        <v>30546</v>
      </c>
      <c r="B41" s="62">
        <v>0</v>
      </c>
      <c r="C41" s="62">
        <v>24</v>
      </c>
      <c r="D41" s="62">
        <v>3</v>
      </c>
      <c r="E41" s="62">
        <v>4</v>
      </c>
      <c r="F41" s="62">
        <v>4</v>
      </c>
      <c r="G41" s="62">
        <v>4</v>
      </c>
      <c r="H41" s="62">
        <v>3</v>
      </c>
      <c r="I41" s="62">
        <v>4</v>
      </c>
      <c r="J41" s="62">
        <v>2</v>
      </c>
      <c r="K41" s="62">
        <v>24</v>
      </c>
      <c r="L41" s="17"/>
      <c r="M41" s="17"/>
      <c r="N41" s="17"/>
      <c r="O41" s="17"/>
      <c r="P41" s="17"/>
    </row>
    <row r="42" spans="1:16" ht="15">
      <c r="A42" s="62">
        <v>31320</v>
      </c>
      <c r="B42" s="62">
        <v>0</v>
      </c>
      <c r="C42" s="62">
        <v>24</v>
      </c>
      <c r="D42" s="62">
        <v>3</v>
      </c>
      <c r="E42" s="62">
        <v>2</v>
      </c>
      <c r="F42" s="62">
        <v>4</v>
      </c>
      <c r="G42" s="62">
        <v>2</v>
      </c>
      <c r="H42" s="62">
        <v>3</v>
      </c>
      <c r="I42" s="62">
        <v>3</v>
      </c>
      <c r="J42" s="62">
        <v>4</v>
      </c>
      <c r="K42" s="62">
        <v>21</v>
      </c>
      <c r="L42" s="17"/>
      <c r="M42" s="17"/>
      <c r="N42" s="17"/>
      <c r="O42" s="17"/>
      <c r="P42" s="17"/>
    </row>
    <row r="43" spans="1:16" ht="15">
      <c r="A43" s="62">
        <v>31379</v>
      </c>
      <c r="B43" s="62">
        <v>0</v>
      </c>
      <c r="C43" s="62">
        <v>24</v>
      </c>
      <c r="D43" s="62">
        <v>2</v>
      </c>
      <c r="E43" s="62">
        <v>4</v>
      </c>
      <c r="F43" s="62">
        <v>4</v>
      </c>
      <c r="G43" s="62">
        <v>3</v>
      </c>
      <c r="H43" s="62">
        <v>3</v>
      </c>
      <c r="I43" s="62">
        <v>4</v>
      </c>
      <c r="J43" s="62">
        <v>3</v>
      </c>
      <c r="K43" s="62">
        <v>23</v>
      </c>
      <c r="L43" s="17"/>
      <c r="M43" s="17"/>
      <c r="N43" s="17"/>
      <c r="O43" s="17"/>
      <c r="P43" s="17"/>
    </row>
    <row r="44" spans="1:16" ht="15">
      <c r="A44" s="62">
        <v>31064</v>
      </c>
      <c r="B44" s="62">
        <v>0</v>
      </c>
      <c r="C44" s="62">
        <v>24</v>
      </c>
      <c r="D44" s="62">
        <v>2</v>
      </c>
      <c r="E44" s="62">
        <v>4</v>
      </c>
      <c r="F44" s="62">
        <v>4</v>
      </c>
      <c r="G44" s="62">
        <v>3</v>
      </c>
      <c r="H44" s="62">
        <v>3</v>
      </c>
      <c r="I44" s="62">
        <v>4</v>
      </c>
      <c r="J44" s="62">
        <v>4</v>
      </c>
      <c r="K44" s="62">
        <v>24</v>
      </c>
      <c r="L44" s="17"/>
      <c r="M44" s="17"/>
      <c r="N44" s="17"/>
      <c r="O44" s="17"/>
      <c r="P44" s="17"/>
    </row>
    <row r="45" spans="1:16" ht="15">
      <c r="A45" s="62">
        <v>34740</v>
      </c>
      <c r="B45" s="62">
        <v>0</v>
      </c>
      <c r="C45" s="62">
        <v>24</v>
      </c>
      <c r="D45" s="62">
        <v>3</v>
      </c>
      <c r="E45" s="62">
        <v>3</v>
      </c>
      <c r="F45" s="62">
        <v>4</v>
      </c>
      <c r="G45" s="62">
        <v>3</v>
      </c>
      <c r="H45" s="62">
        <v>3</v>
      </c>
      <c r="I45" s="62">
        <v>2</v>
      </c>
      <c r="J45" s="62">
        <v>4</v>
      </c>
      <c r="K45" s="62">
        <v>22</v>
      </c>
      <c r="L45" s="17"/>
      <c r="M45" s="17"/>
      <c r="N45" s="17"/>
      <c r="O45" s="17"/>
      <c r="P45" s="17"/>
    </row>
    <row r="46" spans="1:16" ht="15">
      <c r="A46" s="62">
        <v>35060</v>
      </c>
      <c r="B46" s="62">
        <v>0</v>
      </c>
      <c r="C46" s="62">
        <v>24</v>
      </c>
      <c r="D46" s="62">
        <v>2</v>
      </c>
      <c r="E46" s="62">
        <v>4</v>
      </c>
      <c r="F46" s="62">
        <v>4</v>
      </c>
      <c r="G46" s="62">
        <v>3</v>
      </c>
      <c r="H46" s="62">
        <v>3</v>
      </c>
      <c r="I46" s="62">
        <v>3</v>
      </c>
      <c r="J46" s="62">
        <v>4</v>
      </c>
      <c r="K46" s="62">
        <v>23</v>
      </c>
      <c r="L46" s="17"/>
      <c r="M46" s="17"/>
      <c r="N46" s="17"/>
      <c r="O46" s="17"/>
      <c r="P46" s="17"/>
    </row>
    <row r="47" spans="1:16" ht="15">
      <c r="A47" s="62">
        <v>30393</v>
      </c>
      <c r="B47" s="62">
        <v>0</v>
      </c>
      <c r="C47" s="62">
        <v>24</v>
      </c>
      <c r="D47" s="62">
        <v>3</v>
      </c>
      <c r="E47" s="62">
        <v>3</v>
      </c>
      <c r="F47" s="62">
        <v>4</v>
      </c>
      <c r="G47" s="62">
        <v>3</v>
      </c>
      <c r="H47" s="62">
        <v>4</v>
      </c>
      <c r="I47" s="62">
        <v>2</v>
      </c>
      <c r="J47" s="62">
        <v>4</v>
      </c>
      <c r="K47" s="62">
        <v>23</v>
      </c>
      <c r="L47" s="17"/>
      <c r="M47" s="17"/>
      <c r="N47" s="17"/>
      <c r="O47" s="17"/>
      <c r="P47" s="17"/>
    </row>
    <row r="48" spans="1:16" ht="15">
      <c r="A48" s="62">
        <v>34029</v>
      </c>
      <c r="B48" s="62">
        <v>0</v>
      </c>
      <c r="C48" s="62">
        <v>24</v>
      </c>
      <c r="D48" s="62">
        <v>2</v>
      </c>
      <c r="E48" s="62">
        <v>4</v>
      </c>
      <c r="F48" s="62">
        <v>4</v>
      </c>
      <c r="G48" s="62">
        <v>3</v>
      </c>
      <c r="H48" s="62">
        <v>3</v>
      </c>
      <c r="I48" s="62">
        <v>4</v>
      </c>
      <c r="J48" s="62">
        <v>4</v>
      </c>
      <c r="K48" s="62">
        <v>24</v>
      </c>
      <c r="L48" s="17"/>
      <c r="M48" s="17"/>
      <c r="N48" s="17"/>
      <c r="O48" s="17"/>
      <c r="P48" s="17"/>
    </row>
    <row r="49" spans="1:16" ht="15">
      <c r="A49" s="62">
        <v>30419</v>
      </c>
      <c r="B49" s="62">
        <v>0</v>
      </c>
      <c r="C49" s="62">
        <v>24</v>
      </c>
      <c r="D49" s="62">
        <v>3</v>
      </c>
      <c r="E49" s="62">
        <v>3</v>
      </c>
      <c r="F49" s="62">
        <v>4</v>
      </c>
      <c r="G49" s="62">
        <v>3</v>
      </c>
      <c r="H49" s="62">
        <v>4</v>
      </c>
      <c r="I49" s="62">
        <v>3</v>
      </c>
      <c r="J49" s="62">
        <v>3</v>
      </c>
      <c r="K49" s="62">
        <v>23</v>
      </c>
      <c r="L49" s="17"/>
      <c r="M49" s="17"/>
      <c r="N49" s="17"/>
      <c r="O49" s="17"/>
      <c r="P49" s="17"/>
    </row>
    <row r="50" spans="1:16" ht="15">
      <c r="A50" s="62">
        <v>33195</v>
      </c>
      <c r="B50" s="62">
        <v>0</v>
      </c>
      <c r="C50" s="62">
        <v>24</v>
      </c>
      <c r="D50" s="62">
        <v>3</v>
      </c>
      <c r="E50" s="62">
        <v>2</v>
      </c>
      <c r="F50" s="62">
        <v>4</v>
      </c>
      <c r="G50" s="62">
        <v>3</v>
      </c>
      <c r="H50" s="62">
        <v>3</v>
      </c>
      <c r="I50" s="62">
        <v>3</v>
      </c>
      <c r="J50" s="62">
        <v>4</v>
      </c>
      <c r="K50" s="62">
        <v>22</v>
      </c>
      <c r="L50" s="17"/>
      <c r="M50" s="17"/>
      <c r="N50" s="17"/>
      <c r="O50" s="17"/>
      <c r="P50" s="17"/>
    </row>
    <row r="51" spans="1:16" ht="15">
      <c r="A51" s="62">
        <v>31945</v>
      </c>
      <c r="B51" s="62">
        <v>0</v>
      </c>
      <c r="C51" s="62">
        <v>24</v>
      </c>
      <c r="D51" s="62">
        <v>3</v>
      </c>
      <c r="E51" s="62">
        <v>3</v>
      </c>
      <c r="F51" s="62">
        <v>3</v>
      </c>
      <c r="G51" s="62">
        <v>2</v>
      </c>
      <c r="H51" s="62">
        <v>3</v>
      </c>
      <c r="I51" s="62">
        <v>2</v>
      </c>
      <c r="J51" s="62">
        <v>3</v>
      </c>
      <c r="K51" s="62">
        <v>19</v>
      </c>
      <c r="L51" s="17"/>
      <c r="M51" s="17"/>
      <c r="N51" s="17"/>
      <c r="O51" s="17"/>
      <c r="P51" s="17"/>
    </row>
    <row r="52" spans="1:16" ht="15">
      <c r="A52" s="62">
        <v>30182</v>
      </c>
      <c r="B52" s="62">
        <v>0</v>
      </c>
      <c r="C52" s="62">
        <v>24</v>
      </c>
      <c r="D52" s="62">
        <v>3</v>
      </c>
      <c r="E52" s="62">
        <v>3</v>
      </c>
      <c r="F52" s="62">
        <v>4</v>
      </c>
      <c r="G52" s="62">
        <v>3</v>
      </c>
      <c r="H52" s="62">
        <v>3</v>
      </c>
      <c r="I52" s="62">
        <v>3</v>
      </c>
      <c r="J52" s="62">
        <v>3</v>
      </c>
      <c r="K52" s="62">
        <v>22</v>
      </c>
      <c r="L52" s="17"/>
      <c r="M52" s="17"/>
      <c r="N52" s="17"/>
      <c r="O52" s="17"/>
      <c r="P52" s="17"/>
    </row>
    <row r="53" spans="1:16" ht="15">
      <c r="A53" s="62">
        <v>30303</v>
      </c>
      <c r="B53" s="62">
        <v>0</v>
      </c>
      <c r="C53" s="62">
        <v>24</v>
      </c>
      <c r="D53" s="62">
        <v>3</v>
      </c>
      <c r="E53" s="62">
        <v>4</v>
      </c>
      <c r="F53" s="62">
        <v>4</v>
      </c>
      <c r="G53" s="62">
        <v>4</v>
      </c>
      <c r="H53" s="62">
        <v>3</v>
      </c>
      <c r="I53" s="62">
        <v>2</v>
      </c>
      <c r="J53" s="62">
        <v>2</v>
      </c>
      <c r="K53" s="62">
        <v>22</v>
      </c>
      <c r="L53" s="17"/>
      <c r="M53" s="17"/>
      <c r="N53" s="17"/>
      <c r="O53" s="17"/>
      <c r="P53" s="17"/>
    </row>
    <row r="54" spans="1:16" ht="15">
      <c r="A54" s="62">
        <v>30936</v>
      </c>
      <c r="B54" s="62">
        <v>0</v>
      </c>
      <c r="C54" s="62">
        <v>24</v>
      </c>
      <c r="D54" s="62">
        <v>3</v>
      </c>
      <c r="E54" s="62">
        <v>3</v>
      </c>
      <c r="F54" s="62">
        <v>3</v>
      </c>
      <c r="G54" s="62">
        <v>3</v>
      </c>
      <c r="H54" s="62">
        <v>4</v>
      </c>
      <c r="I54" s="62">
        <v>3</v>
      </c>
      <c r="J54" s="62">
        <v>3</v>
      </c>
      <c r="K54" s="62">
        <v>22</v>
      </c>
      <c r="L54" s="17"/>
      <c r="M54" s="17"/>
      <c r="N54" s="17"/>
      <c r="O54" s="17"/>
      <c r="P54" s="17"/>
    </row>
    <row r="55" spans="1:16" ht="15">
      <c r="A55" s="62">
        <v>30639</v>
      </c>
      <c r="B55" s="62">
        <v>0</v>
      </c>
      <c r="C55" s="62">
        <v>24</v>
      </c>
      <c r="D55" s="62">
        <v>3</v>
      </c>
      <c r="E55" s="62">
        <v>3</v>
      </c>
      <c r="F55" s="62">
        <v>3</v>
      </c>
      <c r="G55" s="62">
        <v>3</v>
      </c>
      <c r="H55" s="62">
        <v>3</v>
      </c>
      <c r="I55" s="62">
        <v>3</v>
      </c>
      <c r="J55" s="62">
        <v>3</v>
      </c>
      <c r="K55" s="62">
        <v>21</v>
      </c>
      <c r="L55" s="17"/>
      <c r="M55" s="17"/>
      <c r="N55" s="17"/>
      <c r="O55" s="17"/>
      <c r="P55" s="17"/>
    </row>
    <row r="56" spans="1:16" ht="15">
      <c r="A56" s="62">
        <v>34607</v>
      </c>
      <c r="B56" s="62">
        <v>0</v>
      </c>
      <c r="C56" s="62">
        <v>24</v>
      </c>
      <c r="D56" s="62">
        <v>2</v>
      </c>
      <c r="E56" s="62">
        <v>2</v>
      </c>
      <c r="F56" s="62">
        <v>4</v>
      </c>
      <c r="G56" s="62">
        <v>2</v>
      </c>
      <c r="H56" s="62">
        <v>3</v>
      </c>
      <c r="I56" s="62">
        <v>4</v>
      </c>
      <c r="J56" s="62">
        <v>3</v>
      </c>
      <c r="K56" s="62">
        <v>20</v>
      </c>
      <c r="L56" s="17"/>
      <c r="M56" s="17"/>
      <c r="N56" s="17"/>
      <c r="O56" s="17"/>
      <c r="P56" s="17"/>
    </row>
    <row r="57" spans="1:16" ht="15">
      <c r="A57" s="62">
        <v>30327</v>
      </c>
      <c r="B57" s="62">
        <v>0</v>
      </c>
      <c r="C57" s="62">
        <v>24</v>
      </c>
      <c r="D57" s="62">
        <v>3</v>
      </c>
      <c r="E57" s="62">
        <v>3</v>
      </c>
      <c r="F57" s="62">
        <v>4</v>
      </c>
      <c r="G57" s="62">
        <v>4</v>
      </c>
      <c r="H57" s="62">
        <v>4</v>
      </c>
      <c r="I57" s="62">
        <v>4</v>
      </c>
      <c r="J57" s="62">
        <v>3</v>
      </c>
      <c r="K57" s="62">
        <v>25</v>
      </c>
      <c r="L57" s="17"/>
      <c r="M57" s="17"/>
      <c r="N57" s="17"/>
      <c r="O57" s="17"/>
      <c r="P57" s="17"/>
    </row>
    <row r="58" spans="1:16" ht="15">
      <c r="A58" s="62">
        <v>35217</v>
      </c>
      <c r="B58" s="62">
        <v>0</v>
      </c>
      <c r="C58" s="62">
        <v>24</v>
      </c>
      <c r="D58" s="62">
        <v>4</v>
      </c>
      <c r="E58" s="62">
        <v>2</v>
      </c>
      <c r="F58" s="62">
        <v>4</v>
      </c>
      <c r="G58" s="62">
        <v>3</v>
      </c>
      <c r="H58" s="62">
        <v>4</v>
      </c>
      <c r="I58" s="62">
        <v>3</v>
      </c>
      <c r="J58" s="62">
        <v>4</v>
      </c>
      <c r="K58" s="62">
        <v>24</v>
      </c>
      <c r="L58" s="17"/>
      <c r="M58" s="17"/>
      <c r="N58" s="17"/>
      <c r="O58" s="17"/>
      <c r="P58" s="17"/>
    </row>
    <row r="59" spans="1:16" ht="15">
      <c r="A59" s="62">
        <v>35429</v>
      </c>
      <c r="B59" s="62">
        <v>0</v>
      </c>
      <c r="C59" s="62">
        <v>24</v>
      </c>
      <c r="D59" s="62">
        <v>3</v>
      </c>
      <c r="E59" s="62">
        <v>2</v>
      </c>
      <c r="F59" s="62">
        <v>3</v>
      </c>
      <c r="G59" s="62">
        <v>3</v>
      </c>
      <c r="H59" s="62">
        <v>3</v>
      </c>
      <c r="I59" s="62">
        <v>3</v>
      </c>
      <c r="J59" s="62">
        <v>2</v>
      </c>
      <c r="K59" s="62">
        <v>19</v>
      </c>
      <c r="L59" s="17"/>
      <c r="M59" s="17"/>
      <c r="N59" s="17"/>
      <c r="O59" s="17"/>
      <c r="P59" s="17"/>
    </row>
    <row r="60" spans="1:16" ht="15">
      <c r="A60" s="62">
        <v>34743</v>
      </c>
      <c r="B60" s="62">
        <v>0</v>
      </c>
      <c r="C60" s="62">
        <v>24</v>
      </c>
      <c r="D60" s="62">
        <v>2</v>
      </c>
      <c r="E60" s="62">
        <v>3</v>
      </c>
      <c r="F60" s="62">
        <v>2</v>
      </c>
      <c r="G60" s="62">
        <v>2</v>
      </c>
      <c r="H60" s="62">
        <v>2</v>
      </c>
      <c r="I60" s="62">
        <v>2</v>
      </c>
      <c r="J60" s="62">
        <v>2</v>
      </c>
      <c r="K60" s="62">
        <v>15</v>
      </c>
      <c r="L60" s="17"/>
      <c r="M60" s="17"/>
      <c r="N60" s="17"/>
      <c r="O60" s="17"/>
      <c r="P60" s="17"/>
    </row>
    <row r="61" spans="1:16" ht="15">
      <c r="A61" s="62">
        <v>31270</v>
      </c>
      <c r="B61" s="62">
        <v>0</v>
      </c>
      <c r="C61" s="62">
        <v>24</v>
      </c>
      <c r="D61" s="62">
        <v>2</v>
      </c>
      <c r="E61" s="62">
        <v>4</v>
      </c>
      <c r="F61" s="62">
        <v>4</v>
      </c>
      <c r="G61" s="62">
        <v>4</v>
      </c>
      <c r="H61" s="62">
        <v>4</v>
      </c>
      <c r="I61" s="62">
        <v>4</v>
      </c>
      <c r="J61" s="62">
        <v>4</v>
      </c>
      <c r="K61" s="62">
        <v>26</v>
      </c>
      <c r="L61" s="17"/>
      <c r="M61" s="17"/>
      <c r="N61" s="17"/>
      <c r="O61" s="17"/>
      <c r="P61" s="17"/>
    </row>
    <row r="62" spans="1:16" ht="15">
      <c r="A62" s="62">
        <v>32400</v>
      </c>
      <c r="B62" s="62">
        <v>0</v>
      </c>
      <c r="C62" s="62">
        <v>24</v>
      </c>
      <c r="D62" s="62">
        <v>2</v>
      </c>
      <c r="E62" s="62">
        <v>3</v>
      </c>
      <c r="F62" s="62">
        <v>3</v>
      </c>
      <c r="G62" s="62">
        <v>3</v>
      </c>
      <c r="H62" s="62">
        <v>2</v>
      </c>
      <c r="I62" s="62">
        <v>3</v>
      </c>
      <c r="J62" s="62">
        <v>3</v>
      </c>
      <c r="K62" s="62">
        <v>19</v>
      </c>
      <c r="L62" s="17"/>
      <c r="M62" s="17"/>
      <c r="N62" s="17"/>
      <c r="O62" s="17"/>
      <c r="P62" s="17"/>
    </row>
    <row r="63" spans="1:16" ht="15">
      <c r="A63" s="62">
        <v>34677</v>
      </c>
      <c r="B63" s="62">
        <v>0</v>
      </c>
      <c r="C63" s="62">
        <v>24</v>
      </c>
      <c r="D63" s="62">
        <v>3</v>
      </c>
      <c r="E63" s="62">
        <v>4</v>
      </c>
      <c r="F63" s="62">
        <v>4</v>
      </c>
      <c r="G63" s="62">
        <v>2</v>
      </c>
      <c r="H63" s="62">
        <v>3</v>
      </c>
      <c r="I63" s="62">
        <v>4</v>
      </c>
      <c r="J63" s="62">
        <v>4</v>
      </c>
      <c r="K63" s="62">
        <v>24</v>
      </c>
      <c r="L63" s="17"/>
      <c r="M63" s="17"/>
      <c r="N63" s="17"/>
      <c r="O63" s="17"/>
      <c r="P63" s="17"/>
    </row>
    <row r="64" spans="1:16" ht="15">
      <c r="A64" s="62">
        <v>32923</v>
      </c>
      <c r="B64" s="62">
        <v>0</v>
      </c>
      <c r="C64" s="62">
        <v>24</v>
      </c>
      <c r="D64" s="62">
        <v>2</v>
      </c>
      <c r="E64" s="62">
        <v>3</v>
      </c>
      <c r="F64" s="62">
        <v>4</v>
      </c>
      <c r="G64" s="62">
        <v>4</v>
      </c>
      <c r="H64" s="62">
        <v>4</v>
      </c>
      <c r="I64" s="62">
        <v>4</v>
      </c>
      <c r="J64" s="62">
        <v>4</v>
      </c>
      <c r="K64" s="62">
        <v>25</v>
      </c>
      <c r="L64" s="17"/>
      <c r="M64" s="17"/>
      <c r="N64" s="17"/>
      <c r="O64" s="17"/>
      <c r="P64" s="17"/>
    </row>
    <row r="65" spans="1:16" ht="15">
      <c r="A65" s="62">
        <v>33001</v>
      </c>
      <c r="B65" s="62">
        <v>0</v>
      </c>
      <c r="C65" s="62">
        <v>24</v>
      </c>
      <c r="D65" s="62">
        <v>3</v>
      </c>
      <c r="E65" s="62">
        <v>2</v>
      </c>
      <c r="F65" s="62">
        <v>3</v>
      </c>
      <c r="G65" s="62">
        <v>3</v>
      </c>
      <c r="H65" s="62">
        <v>3</v>
      </c>
      <c r="I65" s="62">
        <v>2</v>
      </c>
      <c r="J65" s="62">
        <v>3</v>
      </c>
      <c r="K65" s="62">
        <v>19</v>
      </c>
      <c r="L65" s="17"/>
      <c r="M65" s="17"/>
      <c r="N65" s="17"/>
      <c r="O65" s="17"/>
      <c r="P65" s="17"/>
    </row>
    <row r="66" spans="1:16" ht="15">
      <c r="A66" s="62">
        <v>33028</v>
      </c>
      <c r="B66" s="62">
        <v>0</v>
      </c>
      <c r="C66" s="62">
        <v>24</v>
      </c>
      <c r="D66" s="62">
        <v>3</v>
      </c>
      <c r="E66" s="62">
        <v>2</v>
      </c>
      <c r="F66" s="62">
        <v>2</v>
      </c>
      <c r="G66" s="62">
        <v>3</v>
      </c>
      <c r="H66" s="62">
        <v>3</v>
      </c>
      <c r="I66" s="62">
        <v>3</v>
      </c>
      <c r="J66" s="62">
        <v>2</v>
      </c>
      <c r="K66" s="62">
        <v>18</v>
      </c>
      <c r="L66" s="17"/>
      <c r="M66" s="17"/>
      <c r="N66" s="17"/>
      <c r="O66" s="17"/>
      <c r="P66" s="17"/>
    </row>
    <row r="67" spans="1:16" ht="15">
      <c r="A67" s="62">
        <v>31244</v>
      </c>
      <c r="B67" s="62">
        <v>0</v>
      </c>
      <c r="C67" s="62">
        <v>24</v>
      </c>
      <c r="D67" s="62">
        <v>3</v>
      </c>
      <c r="E67" s="62">
        <v>4</v>
      </c>
      <c r="F67" s="62">
        <v>4</v>
      </c>
      <c r="G67" s="62">
        <v>4</v>
      </c>
      <c r="H67" s="62">
        <v>3</v>
      </c>
      <c r="I67" s="62">
        <v>4</v>
      </c>
      <c r="J67" s="62">
        <v>2</v>
      </c>
      <c r="K67" s="62">
        <v>24</v>
      </c>
      <c r="L67" s="17"/>
      <c r="M67" s="17"/>
      <c r="N67" s="17"/>
      <c r="O67" s="17"/>
      <c r="P67" s="17"/>
    </row>
    <row r="68" spans="1:16" ht="15">
      <c r="A68" s="62">
        <v>34366</v>
      </c>
      <c r="B68" s="62">
        <v>0</v>
      </c>
      <c r="C68" s="62">
        <v>24</v>
      </c>
      <c r="D68" s="62">
        <v>4</v>
      </c>
      <c r="E68" s="62">
        <v>4</v>
      </c>
      <c r="F68" s="62">
        <v>4</v>
      </c>
      <c r="G68" s="62">
        <v>4</v>
      </c>
      <c r="H68" s="62">
        <v>4</v>
      </c>
      <c r="I68" s="62">
        <v>3</v>
      </c>
      <c r="J68" s="62">
        <v>4</v>
      </c>
      <c r="K68" s="62">
        <v>27</v>
      </c>
      <c r="L68" s="17"/>
      <c r="M68" s="17"/>
      <c r="N68" s="17"/>
      <c r="O68" s="17"/>
      <c r="P68" s="17"/>
    </row>
    <row r="69" spans="1:16" ht="15">
      <c r="A69" s="62">
        <v>30171</v>
      </c>
      <c r="B69" s="62">
        <v>0</v>
      </c>
      <c r="C69" s="62">
        <v>24</v>
      </c>
      <c r="D69" s="62">
        <v>4</v>
      </c>
      <c r="E69" s="62">
        <v>4</v>
      </c>
      <c r="F69" s="62">
        <v>4</v>
      </c>
      <c r="G69" s="62">
        <v>4</v>
      </c>
      <c r="H69" s="62">
        <v>4</v>
      </c>
      <c r="I69" s="62">
        <v>4</v>
      </c>
      <c r="J69" s="62">
        <v>3</v>
      </c>
      <c r="K69" s="62">
        <v>27</v>
      </c>
      <c r="L69" s="17"/>
      <c r="M69" s="17"/>
      <c r="N69" s="17"/>
      <c r="O69" s="17"/>
      <c r="P69" s="17"/>
    </row>
    <row r="70" spans="1:16" ht="15">
      <c r="A70" s="62">
        <v>30597</v>
      </c>
      <c r="B70" s="62">
        <v>0</v>
      </c>
      <c r="C70" s="62">
        <v>24</v>
      </c>
      <c r="D70" s="62">
        <v>3</v>
      </c>
      <c r="E70" s="62">
        <v>4</v>
      </c>
      <c r="F70" s="62">
        <v>4</v>
      </c>
      <c r="G70" s="62">
        <v>4</v>
      </c>
      <c r="H70" s="62">
        <v>4</v>
      </c>
      <c r="I70" s="62">
        <v>4</v>
      </c>
      <c r="J70" s="62">
        <v>4</v>
      </c>
      <c r="K70" s="62">
        <v>27</v>
      </c>
      <c r="L70" s="17"/>
      <c r="M70" s="17"/>
      <c r="N70" s="17"/>
      <c r="O70" s="17"/>
      <c r="P70" s="17"/>
    </row>
    <row r="71" spans="1:16" ht="15">
      <c r="A71" s="62">
        <v>30990</v>
      </c>
      <c r="B71" s="62">
        <v>0</v>
      </c>
      <c r="C71" s="62">
        <v>24</v>
      </c>
      <c r="D71" s="62">
        <v>4</v>
      </c>
      <c r="E71" s="62">
        <v>3</v>
      </c>
      <c r="F71" s="62">
        <v>4</v>
      </c>
      <c r="G71" s="62">
        <v>4</v>
      </c>
      <c r="H71" s="62">
        <v>4</v>
      </c>
      <c r="I71" s="62">
        <v>4</v>
      </c>
      <c r="J71" s="62">
        <v>4</v>
      </c>
      <c r="K71" s="62">
        <v>27</v>
      </c>
      <c r="L71" s="17"/>
      <c r="M71" s="17"/>
      <c r="N71" s="17"/>
      <c r="O71" s="17"/>
      <c r="P71" s="17"/>
    </row>
    <row r="72" spans="1:16" ht="15">
      <c r="A72" s="62">
        <v>33510</v>
      </c>
      <c r="B72" s="62">
        <v>0</v>
      </c>
      <c r="C72" s="62">
        <v>23</v>
      </c>
      <c r="D72" s="62">
        <v>4</v>
      </c>
      <c r="E72" s="62">
        <v>4</v>
      </c>
      <c r="F72" s="62">
        <v>3</v>
      </c>
      <c r="G72" s="62">
        <v>4</v>
      </c>
      <c r="H72" s="62">
        <v>4</v>
      </c>
      <c r="I72" s="62">
        <v>3</v>
      </c>
      <c r="J72" s="62">
        <v>1</v>
      </c>
      <c r="K72" s="62">
        <v>23</v>
      </c>
      <c r="L72" s="17"/>
      <c r="M72" s="17"/>
      <c r="N72" s="17"/>
      <c r="O72" s="17"/>
      <c r="P72" s="17"/>
    </row>
    <row r="73" spans="1:16" ht="15">
      <c r="A73" s="62">
        <v>32531</v>
      </c>
      <c r="B73" s="62">
        <v>0</v>
      </c>
      <c r="C73" s="62">
        <v>23</v>
      </c>
      <c r="D73" s="62">
        <v>3</v>
      </c>
      <c r="E73" s="62">
        <v>1</v>
      </c>
      <c r="F73" s="62">
        <v>3</v>
      </c>
      <c r="G73" s="62">
        <v>4</v>
      </c>
      <c r="H73" s="62">
        <v>4</v>
      </c>
      <c r="I73" s="62">
        <v>1</v>
      </c>
      <c r="J73" s="62">
        <v>2</v>
      </c>
      <c r="K73" s="62">
        <v>18</v>
      </c>
      <c r="L73" s="17"/>
      <c r="M73" s="17"/>
      <c r="N73" s="17"/>
      <c r="O73" s="17"/>
      <c r="P73" s="17"/>
    </row>
    <row r="74" spans="1:16" ht="15">
      <c r="A74" s="62">
        <v>31802</v>
      </c>
      <c r="B74" s="62">
        <v>0</v>
      </c>
      <c r="C74" s="62">
        <v>23</v>
      </c>
      <c r="D74" s="62">
        <v>2</v>
      </c>
      <c r="E74" s="62">
        <v>2</v>
      </c>
      <c r="F74" s="62">
        <v>2</v>
      </c>
      <c r="G74" s="62">
        <v>4</v>
      </c>
      <c r="H74" s="62">
        <v>3</v>
      </c>
      <c r="I74" s="62">
        <v>4</v>
      </c>
      <c r="J74" s="62">
        <v>2</v>
      </c>
      <c r="K74" s="62">
        <v>19</v>
      </c>
      <c r="L74" s="17"/>
      <c r="M74" s="17"/>
      <c r="N74" s="17"/>
      <c r="O74" s="17"/>
      <c r="P74" s="17"/>
    </row>
    <row r="75" spans="1:16" ht="15">
      <c r="A75" s="62">
        <v>30222</v>
      </c>
      <c r="B75" s="62">
        <v>0</v>
      </c>
      <c r="C75" s="62">
        <v>23</v>
      </c>
      <c r="D75" s="62">
        <v>2</v>
      </c>
      <c r="E75" s="62">
        <v>1</v>
      </c>
      <c r="F75" s="62">
        <v>4</v>
      </c>
      <c r="G75" s="62">
        <v>3</v>
      </c>
      <c r="H75" s="62">
        <v>3</v>
      </c>
      <c r="I75" s="62">
        <v>1</v>
      </c>
      <c r="J75" s="62">
        <v>4</v>
      </c>
      <c r="K75" s="62">
        <v>18</v>
      </c>
      <c r="L75" s="17"/>
      <c r="M75" s="17"/>
      <c r="N75" s="17"/>
      <c r="O75" s="17"/>
      <c r="P75" s="17"/>
    </row>
    <row r="76" spans="1:16" ht="15">
      <c r="A76" s="62">
        <v>30403</v>
      </c>
      <c r="B76" s="62">
        <v>0</v>
      </c>
      <c r="C76" s="62">
        <v>23</v>
      </c>
      <c r="D76" s="62">
        <v>4</v>
      </c>
      <c r="E76" s="62">
        <v>2</v>
      </c>
      <c r="F76" s="62">
        <v>3</v>
      </c>
      <c r="G76" s="62">
        <v>2</v>
      </c>
      <c r="H76" s="62">
        <v>4</v>
      </c>
      <c r="I76" s="62">
        <v>1</v>
      </c>
      <c r="J76" s="62">
        <v>2</v>
      </c>
      <c r="K76" s="62">
        <v>18</v>
      </c>
      <c r="L76" s="17"/>
      <c r="M76" s="17"/>
      <c r="N76" s="17"/>
      <c r="O76" s="17"/>
      <c r="P76" s="17"/>
    </row>
    <row r="77" spans="1:16" ht="15">
      <c r="A77" s="62">
        <v>35401</v>
      </c>
      <c r="B77" s="62">
        <v>0</v>
      </c>
      <c r="C77" s="62">
        <v>23</v>
      </c>
      <c r="D77" s="62">
        <v>3</v>
      </c>
      <c r="E77" s="62">
        <v>4</v>
      </c>
      <c r="F77" s="62">
        <v>2</v>
      </c>
      <c r="G77" s="62">
        <v>3</v>
      </c>
      <c r="H77" s="62">
        <v>3</v>
      </c>
      <c r="I77" s="62">
        <v>4</v>
      </c>
      <c r="J77" s="62">
        <v>2</v>
      </c>
      <c r="K77" s="62">
        <v>21</v>
      </c>
      <c r="L77" s="17"/>
      <c r="M77" s="17"/>
      <c r="N77" s="17"/>
      <c r="O77" s="17"/>
      <c r="P77" s="17"/>
    </row>
    <row r="78" spans="1:16" ht="15">
      <c r="A78" s="62">
        <v>34497</v>
      </c>
      <c r="B78" s="62">
        <v>0</v>
      </c>
      <c r="C78" s="62">
        <v>23</v>
      </c>
      <c r="D78" s="62">
        <v>2</v>
      </c>
      <c r="E78" s="62">
        <v>4</v>
      </c>
      <c r="F78" s="62">
        <v>4</v>
      </c>
      <c r="G78" s="62">
        <v>2</v>
      </c>
      <c r="H78" s="62">
        <v>3</v>
      </c>
      <c r="I78" s="62">
        <v>3</v>
      </c>
      <c r="J78" s="62">
        <v>4</v>
      </c>
      <c r="K78" s="62">
        <v>22</v>
      </c>
      <c r="L78" s="17"/>
      <c r="M78" s="17"/>
      <c r="N78" s="17"/>
      <c r="O78" s="17"/>
      <c r="P78" s="17"/>
    </row>
    <row r="79" spans="1:16" ht="15">
      <c r="A79" s="62">
        <v>31165</v>
      </c>
      <c r="B79" s="62">
        <v>0</v>
      </c>
      <c r="C79" s="62">
        <v>23</v>
      </c>
      <c r="D79" s="62">
        <v>3</v>
      </c>
      <c r="E79" s="62">
        <v>2</v>
      </c>
      <c r="F79" s="62">
        <v>3</v>
      </c>
      <c r="G79" s="62">
        <v>2</v>
      </c>
      <c r="H79" s="62">
        <v>3</v>
      </c>
      <c r="I79" s="62">
        <v>3</v>
      </c>
      <c r="J79" s="62">
        <v>2</v>
      </c>
      <c r="K79" s="62">
        <v>18</v>
      </c>
      <c r="L79" s="17"/>
      <c r="M79" s="17"/>
      <c r="N79" s="17"/>
      <c r="O79" s="17"/>
      <c r="P79" s="17"/>
    </row>
    <row r="80" spans="1:16" ht="15">
      <c r="A80" s="62">
        <v>33912</v>
      </c>
      <c r="B80" s="62">
        <v>0</v>
      </c>
      <c r="C80" s="62">
        <v>23</v>
      </c>
      <c r="D80" s="62">
        <v>4</v>
      </c>
      <c r="E80" s="62">
        <v>4</v>
      </c>
      <c r="F80" s="62">
        <v>3</v>
      </c>
      <c r="G80" s="62">
        <v>4</v>
      </c>
      <c r="H80" s="62">
        <v>3</v>
      </c>
      <c r="I80" s="62">
        <v>4</v>
      </c>
      <c r="J80" s="62">
        <v>3</v>
      </c>
      <c r="K80" s="62">
        <v>25</v>
      </c>
      <c r="L80" s="17"/>
      <c r="M80" s="17"/>
      <c r="N80" s="17"/>
      <c r="O80" s="17"/>
      <c r="P80" s="17"/>
    </row>
    <row r="81" spans="1:16" ht="15">
      <c r="A81" s="62">
        <v>30557</v>
      </c>
      <c r="B81" s="62">
        <v>0</v>
      </c>
      <c r="C81" s="62">
        <v>23</v>
      </c>
      <c r="D81" s="62">
        <v>4</v>
      </c>
      <c r="E81" s="62">
        <v>2</v>
      </c>
      <c r="F81" s="62">
        <v>3</v>
      </c>
      <c r="G81" s="62">
        <v>3</v>
      </c>
      <c r="H81" s="62">
        <v>3</v>
      </c>
      <c r="I81" s="62">
        <v>2</v>
      </c>
      <c r="J81" s="62">
        <v>2</v>
      </c>
      <c r="K81" s="62">
        <v>19</v>
      </c>
      <c r="L81" s="17"/>
      <c r="M81" s="17"/>
      <c r="N81" s="17"/>
      <c r="O81" s="17"/>
      <c r="P81" s="17"/>
    </row>
    <row r="82" spans="1:16" ht="15">
      <c r="A82" s="62">
        <v>31310</v>
      </c>
      <c r="B82" s="62">
        <v>0</v>
      </c>
      <c r="C82" s="62">
        <v>23</v>
      </c>
      <c r="D82" s="62">
        <v>4</v>
      </c>
      <c r="E82" s="62">
        <v>3</v>
      </c>
      <c r="F82" s="62">
        <v>3</v>
      </c>
      <c r="G82" s="62">
        <v>3</v>
      </c>
      <c r="H82" s="62">
        <v>3</v>
      </c>
      <c r="I82" s="62">
        <v>3</v>
      </c>
      <c r="J82" s="62">
        <v>4</v>
      </c>
      <c r="K82" s="62">
        <v>23</v>
      </c>
      <c r="L82" s="17"/>
      <c r="M82" s="17"/>
      <c r="N82" s="17"/>
      <c r="O82" s="17"/>
      <c r="P82" s="17"/>
    </row>
    <row r="83" spans="1:16" ht="15">
      <c r="A83" s="62">
        <v>32607</v>
      </c>
      <c r="B83" s="62">
        <v>0</v>
      </c>
      <c r="C83" s="62">
        <v>23</v>
      </c>
      <c r="D83" s="62">
        <v>3</v>
      </c>
      <c r="E83" s="62">
        <v>3</v>
      </c>
      <c r="F83" s="62">
        <v>4</v>
      </c>
      <c r="G83" s="62">
        <v>3</v>
      </c>
      <c r="H83" s="62">
        <v>4</v>
      </c>
      <c r="I83" s="62">
        <v>2</v>
      </c>
      <c r="J83" s="62">
        <v>4</v>
      </c>
      <c r="K83" s="62">
        <v>23</v>
      </c>
      <c r="L83" s="17"/>
      <c r="M83" s="17"/>
      <c r="N83" s="17"/>
      <c r="O83" s="17"/>
      <c r="P83" s="17"/>
    </row>
    <row r="84" spans="1:16" ht="15">
      <c r="A84" s="62">
        <v>31441</v>
      </c>
      <c r="B84" s="62">
        <v>0</v>
      </c>
      <c r="C84" s="62">
        <v>23</v>
      </c>
      <c r="D84" s="62">
        <v>2</v>
      </c>
      <c r="E84" s="62">
        <v>4</v>
      </c>
      <c r="F84" s="62">
        <v>4</v>
      </c>
      <c r="G84" s="62">
        <v>3</v>
      </c>
      <c r="H84" s="62">
        <v>3</v>
      </c>
      <c r="I84" s="62">
        <v>2</v>
      </c>
      <c r="J84" s="62">
        <v>3</v>
      </c>
      <c r="K84" s="62">
        <v>21</v>
      </c>
      <c r="L84" s="17"/>
      <c r="M84" s="17"/>
      <c r="N84" s="17"/>
      <c r="O84" s="17"/>
      <c r="P84" s="17"/>
    </row>
    <row r="85" spans="1:16" ht="15">
      <c r="A85" s="62">
        <v>32026</v>
      </c>
      <c r="B85" s="62">
        <v>0</v>
      </c>
      <c r="C85" s="62">
        <v>23</v>
      </c>
      <c r="D85" s="62">
        <v>3</v>
      </c>
      <c r="E85" s="62">
        <v>2</v>
      </c>
      <c r="F85" s="62">
        <v>4</v>
      </c>
      <c r="G85" s="62">
        <v>4</v>
      </c>
      <c r="H85" s="62">
        <v>3</v>
      </c>
      <c r="I85" s="62">
        <v>2</v>
      </c>
      <c r="J85" s="62">
        <v>4</v>
      </c>
      <c r="K85" s="62">
        <v>22</v>
      </c>
      <c r="L85" s="17"/>
      <c r="M85" s="17"/>
      <c r="N85" s="17"/>
      <c r="O85" s="17"/>
      <c r="P85" s="17"/>
    </row>
    <row r="86" spans="1:16" ht="15">
      <c r="A86" s="62">
        <v>30604</v>
      </c>
      <c r="B86" s="62">
        <v>0</v>
      </c>
      <c r="C86" s="62">
        <v>23</v>
      </c>
      <c r="D86" s="62">
        <v>2</v>
      </c>
      <c r="E86" s="62">
        <v>3</v>
      </c>
      <c r="F86" s="62">
        <v>3</v>
      </c>
      <c r="G86" s="62">
        <v>3</v>
      </c>
      <c r="H86" s="62">
        <v>4</v>
      </c>
      <c r="I86" s="62">
        <v>3</v>
      </c>
      <c r="J86" s="62">
        <v>3</v>
      </c>
      <c r="K86" s="62">
        <v>21</v>
      </c>
      <c r="L86" s="17"/>
      <c r="M86" s="17"/>
      <c r="N86" s="17"/>
      <c r="O86" s="17"/>
      <c r="P86" s="17"/>
    </row>
    <row r="87" spans="1:16" ht="15">
      <c r="A87" s="62">
        <v>33747</v>
      </c>
      <c r="B87" s="62">
        <v>0</v>
      </c>
      <c r="C87" s="62">
        <v>23</v>
      </c>
      <c r="D87" s="62">
        <v>3</v>
      </c>
      <c r="E87" s="62">
        <v>2</v>
      </c>
      <c r="F87" s="62">
        <v>3</v>
      </c>
      <c r="G87" s="62">
        <v>4</v>
      </c>
      <c r="H87" s="62">
        <v>4</v>
      </c>
      <c r="I87" s="62">
        <v>3</v>
      </c>
      <c r="J87" s="62">
        <v>2</v>
      </c>
      <c r="K87" s="62">
        <v>21</v>
      </c>
      <c r="L87" s="17"/>
      <c r="M87" s="17"/>
      <c r="N87" s="17"/>
      <c r="O87" s="17"/>
      <c r="P87" s="17"/>
    </row>
    <row r="88" spans="1:16" ht="15">
      <c r="A88" s="62">
        <v>30547</v>
      </c>
      <c r="B88" s="62">
        <v>0</v>
      </c>
      <c r="C88" s="62">
        <v>23</v>
      </c>
      <c r="D88" s="62">
        <v>3</v>
      </c>
      <c r="E88" s="62">
        <v>3</v>
      </c>
      <c r="F88" s="62">
        <v>4</v>
      </c>
      <c r="G88" s="62">
        <v>3</v>
      </c>
      <c r="H88" s="62">
        <v>4</v>
      </c>
      <c r="I88" s="62">
        <v>2</v>
      </c>
      <c r="J88" s="62">
        <v>4</v>
      </c>
      <c r="K88" s="62">
        <v>23</v>
      </c>
      <c r="L88" s="17"/>
      <c r="M88" s="17"/>
      <c r="N88" s="17"/>
      <c r="O88" s="17"/>
      <c r="P88" s="17"/>
    </row>
    <row r="89" spans="1:16" ht="15">
      <c r="A89" s="62">
        <v>27084</v>
      </c>
      <c r="B89" s="62">
        <v>0</v>
      </c>
      <c r="C89" s="62">
        <v>23</v>
      </c>
      <c r="D89" s="62">
        <v>2</v>
      </c>
      <c r="E89" s="62">
        <v>2</v>
      </c>
      <c r="F89" s="62">
        <v>4</v>
      </c>
      <c r="G89" s="62">
        <v>2</v>
      </c>
      <c r="H89" s="62">
        <v>2</v>
      </c>
      <c r="I89" s="62">
        <v>1</v>
      </c>
      <c r="J89" s="62">
        <v>3</v>
      </c>
      <c r="K89" s="62">
        <v>16</v>
      </c>
      <c r="L89" s="17"/>
      <c r="M89" s="17"/>
      <c r="N89" s="17"/>
      <c r="O89" s="17"/>
      <c r="P89" s="17"/>
    </row>
    <row r="90" spans="1:16" ht="15">
      <c r="A90" s="62">
        <v>32529</v>
      </c>
      <c r="B90" s="62">
        <v>0</v>
      </c>
      <c r="C90" s="62">
        <v>23</v>
      </c>
      <c r="D90" s="62">
        <v>3</v>
      </c>
      <c r="E90" s="62">
        <v>2</v>
      </c>
      <c r="F90" s="62">
        <v>3</v>
      </c>
      <c r="G90" s="62">
        <v>2</v>
      </c>
      <c r="H90" s="62">
        <v>3</v>
      </c>
      <c r="I90" s="62">
        <v>4</v>
      </c>
      <c r="J90" s="62">
        <v>2</v>
      </c>
      <c r="K90" s="62">
        <v>19</v>
      </c>
      <c r="L90" s="17"/>
      <c r="M90" s="17"/>
      <c r="N90" s="17"/>
      <c r="O90" s="17"/>
      <c r="P90" s="17"/>
    </row>
    <row r="91" spans="1:16" ht="15">
      <c r="A91" s="62">
        <v>33256</v>
      </c>
      <c r="B91" s="62">
        <v>0</v>
      </c>
      <c r="C91" s="62">
        <v>23</v>
      </c>
      <c r="D91" s="62">
        <v>2</v>
      </c>
      <c r="E91" s="62">
        <v>2</v>
      </c>
      <c r="F91" s="62">
        <v>4</v>
      </c>
      <c r="G91" s="62">
        <v>2</v>
      </c>
      <c r="H91" s="62">
        <v>4</v>
      </c>
      <c r="I91" s="62">
        <v>3</v>
      </c>
      <c r="J91" s="62">
        <v>3</v>
      </c>
      <c r="K91" s="62">
        <v>20</v>
      </c>
      <c r="L91" s="17"/>
      <c r="M91" s="17"/>
      <c r="N91" s="17"/>
      <c r="O91" s="17"/>
      <c r="P91" s="17"/>
    </row>
    <row r="92" spans="1:16" ht="15">
      <c r="A92" s="62">
        <v>30559</v>
      </c>
      <c r="B92" s="62">
        <v>0</v>
      </c>
      <c r="C92" s="62">
        <v>23</v>
      </c>
      <c r="D92" s="62">
        <v>4</v>
      </c>
      <c r="E92" s="62">
        <v>3</v>
      </c>
      <c r="F92" s="62">
        <v>3</v>
      </c>
      <c r="G92" s="62">
        <v>1</v>
      </c>
      <c r="H92" s="62">
        <v>2</v>
      </c>
      <c r="I92" s="62">
        <v>3</v>
      </c>
      <c r="J92" s="62">
        <v>3</v>
      </c>
      <c r="K92" s="62">
        <v>19</v>
      </c>
      <c r="L92" s="17"/>
      <c r="M92" s="17"/>
      <c r="N92" s="17"/>
      <c r="O92" s="17"/>
      <c r="P92" s="17"/>
    </row>
    <row r="93" spans="1:16" ht="15">
      <c r="A93" s="62">
        <v>31091</v>
      </c>
      <c r="B93" s="62">
        <v>0</v>
      </c>
      <c r="C93" s="62">
        <v>23</v>
      </c>
      <c r="D93" s="62">
        <v>3</v>
      </c>
      <c r="E93" s="62">
        <v>3</v>
      </c>
      <c r="F93" s="62">
        <v>4</v>
      </c>
      <c r="G93" s="62">
        <v>3</v>
      </c>
      <c r="H93" s="62">
        <v>4</v>
      </c>
      <c r="I93" s="62">
        <v>3</v>
      </c>
      <c r="J93" s="62">
        <v>2</v>
      </c>
      <c r="K93" s="62">
        <v>22</v>
      </c>
      <c r="L93" s="17"/>
      <c r="M93" s="17"/>
      <c r="N93" s="17"/>
      <c r="O93" s="17"/>
      <c r="P93" s="17"/>
    </row>
    <row r="94" spans="1:16" ht="15">
      <c r="A94" s="62">
        <v>30880</v>
      </c>
      <c r="B94" s="62">
        <v>0</v>
      </c>
      <c r="C94" s="62">
        <v>23</v>
      </c>
      <c r="D94" s="62">
        <v>3</v>
      </c>
      <c r="E94" s="62">
        <v>3</v>
      </c>
      <c r="F94" s="62">
        <v>4</v>
      </c>
      <c r="G94" s="62">
        <v>4</v>
      </c>
      <c r="H94" s="62">
        <v>3</v>
      </c>
      <c r="I94" s="62">
        <v>3</v>
      </c>
      <c r="J94" s="62">
        <v>3</v>
      </c>
      <c r="K94" s="62">
        <v>23</v>
      </c>
      <c r="L94" s="17"/>
      <c r="M94" s="17"/>
      <c r="N94" s="17"/>
      <c r="O94" s="17"/>
      <c r="P94" s="17"/>
    </row>
    <row r="95" spans="1:16" ht="15">
      <c r="A95" s="62">
        <v>31190</v>
      </c>
      <c r="B95" s="62">
        <v>0</v>
      </c>
      <c r="C95" s="62">
        <v>23</v>
      </c>
      <c r="D95" s="62">
        <v>3</v>
      </c>
      <c r="E95" s="62">
        <v>2</v>
      </c>
      <c r="F95" s="62">
        <v>3</v>
      </c>
      <c r="G95" s="62">
        <v>4</v>
      </c>
      <c r="H95" s="62">
        <v>3</v>
      </c>
      <c r="I95" s="62">
        <v>2</v>
      </c>
      <c r="J95" s="62">
        <v>2</v>
      </c>
      <c r="K95" s="62">
        <v>19</v>
      </c>
      <c r="L95" s="17"/>
      <c r="M95" s="17"/>
      <c r="N95" s="17"/>
      <c r="O95" s="17"/>
      <c r="P95" s="17"/>
    </row>
    <row r="96" spans="1:16" ht="15">
      <c r="A96" s="62">
        <v>30817</v>
      </c>
      <c r="B96" s="62">
        <v>0</v>
      </c>
      <c r="C96" s="62">
        <v>23</v>
      </c>
      <c r="D96" s="62">
        <v>3</v>
      </c>
      <c r="E96" s="62">
        <v>3</v>
      </c>
      <c r="F96" s="62">
        <v>3</v>
      </c>
      <c r="G96" s="62">
        <v>4</v>
      </c>
      <c r="H96" s="62">
        <v>3</v>
      </c>
      <c r="I96" s="62">
        <v>2</v>
      </c>
      <c r="J96" s="62">
        <v>3</v>
      </c>
      <c r="K96" s="62">
        <v>21</v>
      </c>
      <c r="L96" s="17"/>
      <c r="M96" s="17"/>
      <c r="N96" s="17"/>
      <c r="O96" s="17"/>
      <c r="P96" s="17"/>
    </row>
    <row r="97" spans="1:16" ht="15">
      <c r="A97" s="62">
        <v>33003</v>
      </c>
      <c r="B97" s="62">
        <v>0</v>
      </c>
      <c r="C97" s="62">
        <v>23</v>
      </c>
      <c r="D97" s="62">
        <v>3</v>
      </c>
      <c r="E97" s="62">
        <v>2</v>
      </c>
      <c r="F97" s="62">
        <v>2</v>
      </c>
      <c r="G97" s="62">
        <v>2</v>
      </c>
      <c r="H97" s="62">
        <v>4</v>
      </c>
      <c r="I97" s="62">
        <v>2</v>
      </c>
      <c r="J97" s="62">
        <v>3</v>
      </c>
      <c r="K97" s="62">
        <v>18</v>
      </c>
      <c r="L97" s="17"/>
      <c r="M97" s="17"/>
      <c r="N97" s="17"/>
      <c r="O97" s="17"/>
      <c r="P97" s="17"/>
    </row>
    <row r="98" spans="1:16" ht="15">
      <c r="A98" s="62">
        <v>30792</v>
      </c>
      <c r="B98" s="62">
        <v>0</v>
      </c>
      <c r="C98" s="62">
        <v>23</v>
      </c>
      <c r="D98" s="62">
        <v>3</v>
      </c>
      <c r="E98" s="62">
        <v>4</v>
      </c>
      <c r="F98" s="62">
        <v>4</v>
      </c>
      <c r="G98" s="62">
        <v>3</v>
      </c>
      <c r="H98" s="62">
        <v>3</v>
      </c>
      <c r="I98" s="62">
        <v>3</v>
      </c>
      <c r="J98" s="62">
        <v>3</v>
      </c>
      <c r="K98" s="62">
        <v>23</v>
      </c>
      <c r="L98" s="17"/>
      <c r="M98" s="17"/>
      <c r="N98" s="17"/>
      <c r="O98" s="17"/>
      <c r="P98" s="17"/>
    </row>
    <row r="99" spans="1:16" ht="15">
      <c r="A99" s="62">
        <v>31208</v>
      </c>
      <c r="B99" s="62">
        <v>0</v>
      </c>
      <c r="C99" s="62">
        <v>23</v>
      </c>
      <c r="D99" s="62">
        <v>3</v>
      </c>
      <c r="E99" s="62">
        <v>3</v>
      </c>
      <c r="F99" s="62">
        <v>3</v>
      </c>
      <c r="G99" s="62">
        <v>3</v>
      </c>
      <c r="H99" s="62">
        <v>3</v>
      </c>
      <c r="I99" s="62">
        <v>2</v>
      </c>
      <c r="J99" s="62">
        <v>3</v>
      </c>
      <c r="K99" s="62">
        <v>20</v>
      </c>
      <c r="L99" s="17"/>
      <c r="M99" s="17"/>
      <c r="N99" s="17"/>
      <c r="O99" s="17"/>
      <c r="P99" s="17"/>
    </row>
    <row r="100" spans="1:16" ht="15">
      <c r="A100" s="62">
        <v>31327</v>
      </c>
      <c r="B100" s="62">
        <v>0</v>
      </c>
      <c r="C100" s="62">
        <v>23</v>
      </c>
      <c r="D100" s="62">
        <v>3</v>
      </c>
      <c r="E100" s="62">
        <v>4</v>
      </c>
      <c r="F100" s="62">
        <v>4</v>
      </c>
      <c r="G100" s="62">
        <v>4</v>
      </c>
      <c r="H100" s="62">
        <v>3</v>
      </c>
      <c r="I100" s="62">
        <v>4</v>
      </c>
      <c r="J100" s="62">
        <v>3</v>
      </c>
      <c r="K100" s="62">
        <v>25</v>
      </c>
      <c r="L100" s="17"/>
      <c r="M100" s="17"/>
      <c r="N100" s="17"/>
      <c r="O100" s="17"/>
      <c r="P100" s="17"/>
    </row>
    <row r="101" spans="1:16" ht="15">
      <c r="A101" s="62">
        <v>30801</v>
      </c>
      <c r="B101" s="62">
        <v>0</v>
      </c>
      <c r="C101" s="62">
        <v>23</v>
      </c>
      <c r="D101" s="62">
        <v>2</v>
      </c>
      <c r="E101" s="62">
        <v>4</v>
      </c>
      <c r="F101" s="62">
        <v>4</v>
      </c>
      <c r="G101" s="62">
        <v>3</v>
      </c>
      <c r="H101" s="62">
        <v>3</v>
      </c>
      <c r="I101" s="62">
        <v>4</v>
      </c>
      <c r="J101" s="62">
        <v>4</v>
      </c>
      <c r="K101" s="62">
        <v>24</v>
      </c>
      <c r="L101" s="17"/>
      <c r="M101" s="17"/>
      <c r="N101" s="17"/>
      <c r="O101" s="17"/>
      <c r="P101" s="17"/>
    </row>
    <row r="102" spans="1:16" ht="15">
      <c r="A102" s="62">
        <v>30829</v>
      </c>
      <c r="B102" s="62">
        <v>0</v>
      </c>
      <c r="C102" s="62">
        <v>23</v>
      </c>
      <c r="D102" s="62">
        <v>3</v>
      </c>
      <c r="E102" s="62">
        <v>3</v>
      </c>
      <c r="F102" s="62">
        <v>4</v>
      </c>
      <c r="G102" s="62">
        <v>3</v>
      </c>
      <c r="H102" s="62">
        <v>4</v>
      </c>
      <c r="I102" s="62">
        <v>2</v>
      </c>
      <c r="J102" s="62">
        <v>4</v>
      </c>
      <c r="K102" s="62">
        <v>23</v>
      </c>
      <c r="L102" s="17"/>
      <c r="M102" s="17"/>
      <c r="N102" s="17"/>
      <c r="O102" s="17"/>
      <c r="P102" s="17"/>
    </row>
    <row r="103" spans="1:16" ht="15">
      <c r="A103" s="62">
        <v>31195</v>
      </c>
      <c r="B103" s="62">
        <v>0</v>
      </c>
      <c r="C103" s="62">
        <v>23</v>
      </c>
      <c r="D103" s="62">
        <v>3</v>
      </c>
      <c r="E103" s="62">
        <v>2</v>
      </c>
      <c r="F103" s="62">
        <v>4</v>
      </c>
      <c r="G103" s="62">
        <v>2</v>
      </c>
      <c r="H103" s="62">
        <v>3</v>
      </c>
      <c r="I103" s="62">
        <v>3</v>
      </c>
      <c r="J103" s="62">
        <v>4</v>
      </c>
      <c r="K103" s="62">
        <v>21</v>
      </c>
      <c r="L103" s="17"/>
      <c r="M103" s="17"/>
      <c r="N103" s="17"/>
      <c r="O103" s="17"/>
      <c r="P103" s="17"/>
    </row>
    <row r="104" spans="1:16" ht="15">
      <c r="A104" s="62">
        <v>31339</v>
      </c>
      <c r="B104" s="62">
        <v>0</v>
      </c>
      <c r="C104" s="62">
        <v>23</v>
      </c>
      <c r="D104" s="62">
        <v>3</v>
      </c>
      <c r="E104" s="62">
        <v>3</v>
      </c>
      <c r="F104" s="62">
        <v>3</v>
      </c>
      <c r="G104" s="62">
        <v>3</v>
      </c>
      <c r="H104" s="62">
        <v>4</v>
      </c>
      <c r="I104" s="62">
        <v>3</v>
      </c>
      <c r="J104" s="62">
        <v>2</v>
      </c>
      <c r="K104" s="62">
        <v>21</v>
      </c>
      <c r="L104" s="17"/>
      <c r="M104" s="17"/>
      <c r="N104" s="17"/>
      <c r="O104" s="17"/>
      <c r="P104" s="17"/>
    </row>
    <row r="105" spans="1:16" ht="15">
      <c r="A105" s="62">
        <v>31366</v>
      </c>
      <c r="B105" s="62">
        <v>0</v>
      </c>
      <c r="C105" s="62">
        <v>23</v>
      </c>
      <c r="D105" s="62">
        <v>4</v>
      </c>
      <c r="E105" s="62">
        <v>3</v>
      </c>
      <c r="F105" s="62">
        <v>4</v>
      </c>
      <c r="G105" s="62">
        <v>2</v>
      </c>
      <c r="H105" s="62">
        <v>4</v>
      </c>
      <c r="I105" s="62">
        <v>2</v>
      </c>
      <c r="J105" s="62">
        <v>2</v>
      </c>
      <c r="K105" s="62">
        <v>21</v>
      </c>
      <c r="L105" s="17"/>
      <c r="M105" s="17"/>
      <c r="N105" s="17"/>
      <c r="O105" s="17"/>
      <c r="P105" s="17"/>
    </row>
    <row r="106" spans="1:16" ht="15">
      <c r="A106" s="62">
        <v>33522</v>
      </c>
      <c r="B106" s="62">
        <v>0</v>
      </c>
      <c r="C106" s="62">
        <v>23</v>
      </c>
      <c r="D106" s="62">
        <v>3</v>
      </c>
      <c r="E106" s="62">
        <v>3</v>
      </c>
      <c r="F106" s="62">
        <v>4</v>
      </c>
      <c r="G106" s="62">
        <v>2</v>
      </c>
      <c r="H106" s="62">
        <v>4</v>
      </c>
      <c r="I106" s="62">
        <v>4</v>
      </c>
      <c r="J106" s="62">
        <v>4</v>
      </c>
      <c r="K106" s="62">
        <v>24</v>
      </c>
      <c r="L106" s="17"/>
      <c r="M106" s="17"/>
      <c r="N106" s="17"/>
      <c r="O106" s="17"/>
      <c r="P106" s="17"/>
    </row>
    <row r="107" spans="1:16" ht="15">
      <c r="A107" s="62">
        <v>33704</v>
      </c>
      <c r="B107" s="62">
        <v>0</v>
      </c>
      <c r="C107" s="62">
        <v>23</v>
      </c>
      <c r="D107" s="62">
        <v>4</v>
      </c>
      <c r="E107" s="62">
        <v>3</v>
      </c>
      <c r="F107" s="62">
        <v>4</v>
      </c>
      <c r="G107" s="62">
        <v>4</v>
      </c>
      <c r="H107" s="62">
        <v>4</v>
      </c>
      <c r="I107" s="62">
        <v>2</v>
      </c>
      <c r="J107" s="62">
        <v>4</v>
      </c>
      <c r="K107" s="62">
        <v>25</v>
      </c>
      <c r="L107" s="17"/>
      <c r="M107" s="17"/>
      <c r="N107" s="17"/>
      <c r="O107" s="17"/>
      <c r="P107" s="17"/>
    </row>
    <row r="108" spans="1:16" ht="15">
      <c r="A108" s="62">
        <v>34454</v>
      </c>
      <c r="B108" s="62">
        <v>0</v>
      </c>
      <c r="C108" s="62">
        <v>23</v>
      </c>
      <c r="D108" s="62">
        <v>3</v>
      </c>
      <c r="E108" s="62">
        <v>4</v>
      </c>
      <c r="F108" s="62">
        <v>3</v>
      </c>
      <c r="G108" s="62">
        <v>4</v>
      </c>
      <c r="H108" s="62">
        <v>3</v>
      </c>
      <c r="I108" s="62">
        <v>4</v>
      </c>
      <c r="J108" s="62">
        <v>2</v>
      </c>
      <c r="K108" s="62">
        <v>23</v>
      </c>
      <c r="L108" s="17"/>
      <c r="M108" s="17"/>
      <c r="N108" s="17"/>
      <c r="O108" s="17"/>
      <c r="P108" s="17"/>
    </row>
    <row r="109" spans="1:16" ht="15">
      <c r="A109" s="62">
        <v>32988</v>
      </c>
      <c r="B109" s="62">
        <v>0</v>
      </c>
      <c r="C109" s="62">
        <v>23</v>
      </c>
      <c r="D109" s="62">
        <v>2</v>
      </c>
      <c r="E109" s="62">
        <v>3</v>
      </c>
      <c r="F109" s="62">
        <v>3</v>
      </c>
      <c r="G109" s="62">
        <v>2</v>
      </c>
      <c r="H109" s="62">
        <v>2</v>
      </c>
      <c r="I109" s="62">
        <v>3</v>
      </c>
      <c r="J109" s="62">
        <v>2</v>
      </c>
      <c r="K109" s="62">
        <v>17</v>
      </c>
      <c r="L109" s="17"/>
      <c r="M109" s="17"/>
      <c r="N109" s="17"/>
      <c r="O109" s="17"/>
      <c r="P109" s="17"/>
    </row>
    <row r="110" spans="1:16" ht="15">
      <c r="A110" s="62">
        <v>34701</v>
      </c>
      <c r="B110" s="62">
        <v>0</v>
      </c>
      <c r="C110" s="62">
        <v>23</v>
      </c>
      <c r="D110" s="62">
        <v>3</v>
      </c>
      <c r="E110" s="62">
        <v>3</v>
      </c>
      <c r="F110" s="62">
        <v>3</v>
      </c>
      <c r="G110" s="62">
        <v>3</v>
      </c>
      <c r="H110" s="62">
        <v>3</v>
      </c>
      <c r="I110" s="62">
        <v>4</v>
      </c>
      <c r="J110" s="62">
        <v>3</v>
      </c>
      <c r="K110" s="62">
        <v>22</v>
      </c>
      <c r="L110" s="17"/>
      <c r="M110" s="17"/>
      <c r="N110" s="17"/>
      <c r="O110" s="17"/>
      <c r="P110" s="17"/>
    </row>
    <row r="111" spans="1:16" ht="15">
      <c r="A111" s="62">
        <v>30394</v>
      </c>
      <c r="B111" s="62">
        <v>0</v>
      </c>
      <c r="C111" s="62">
        <v>23</v>
      </c>
      <c r="D111" s="62">
        <v>3</v>
      </c>
      <c r="E111" s="62">
        <v>3</v>
      </c>
      <c r="F111" s="62">
        <v>4</v>
      </c>
      <c r="G111" s="62">
        <v>4</v>
      </c>
      <c r="H111" s="62">
        <v>3</v>
      </c>
      <c r="I111" s="62">
        <v>4</v>
      </c>
      <c r="J111" s="62">
        <v>4</v>
      </c>
      <c r="K111" s="62">
        <v>25</v>
      </c>
      <c r="L111" s="17"/>
      <c r="M111" s="17"/>
      <c r="N111" s="17"/>
      <c r="O111" s="17"/>
      <c r="P111" s="17"/>
    </row>
    <row r="112" spans="1:16" ht="15">
      <c r="A112" s="62">
        <v>32912</v>
      </c>
      <c r="B112" s="62">
        <v>0</v>
      </c>
      <c r="C112" s="62">
        <v>23</v>
      </c>
      <c r="D112" s="62">
        <v>2</v>
      </c>
      <c r="E112" s="62">
        <v>2</v>
      </c>
      <c r="F112" s="62">
        <v>2</v>
      </c>
      <c r="G112" s="62">
        <v>3</v>
      </c>
      <c r="H112" s="62">
        <v>2</v>
      </c>
      <c r="I112" s="62">
        <v>4</v>
      </c>
      <c r="J112" s="62">
        <v>2</v>
      </c>
      <c r="K112" s="62">
        <v>17</v>
      </c>
      <c r="L112" s="17"/>
      <c r="M112" s="17"/>
      <c r="N112" s="17"/>
      <c r="O112" s="17"/>
      <c r="P112" s="17"/>
    </row>
    <row r="113" spans="1:16" ht="15">
      <c r="A113" s="62">
        <v>33809</v>
      </c>
      <c r="B113" s="62">
        <v>0</v>
      </c>
      <c r="C113" s="62">
        <v>23</v>
      </c>
      <c r="D113" s="62">
        <v>4</v>
      </c>
      <c r="E113" s="62">
        <v>3</v>
      </c>
      <c r="F113" s="62">
        <v>3</v>
      </c>
      <c r="G113" s="62">
        <v>4</v>
      </c>
      <c r="H113" s="62">
        <v>4</v>
      </c>
      <c r="I113" s="62">
        <v>2</v>
      </c>
      <c r="J113" s="62">
        <v>2</v>
      </c>
      <c r="K113" s="62">
        <v>22</v>
      </c>
      <c r="L113" s="17"/>
      <c r="M113" s="17"/>
      <c r="N113" s="17"/>
      <c r="O113" s="17"/>
      <c r="P113" s="17"/>
    </row>
    <row r="114" spans="1:16" ht="15">
      <c r="A114" s="62">
        <v>30164</v>
      </c>
      <c r="B114" s="62">
        <v>0</v>
      </c>
      <c r="C114" s="62">
        <v>23</v>
      </c>
      <c r="D114" s="62">
        <v>3</v>
      </c>
      <c r="E114" s="62">
        <v>4</v>
      </c>
      <c r="F114" s="62">
        <v>4</v>
      </c>
      <c r="G114" s="62">
        <v>3</v>
      </c>
      <c r="H114" s="62">
        <v>3</v>
      </c>
      <c r="I114" s="62">
        <v>4</v>
      </c>
      <c r="J114" s="62">
        <v>3</v>
      </c>
      <c r="K114" s="62">
        <v>24</v>
      </c>
      <c r="L114" s="17"/>
      <c r="M114" s="17"/>
      <c r="N114" s="17"/>
      <c r="O114" s="17"/>
      <c r="P114" s="17"/>
    </row>
    <row r="115" spans="1:16" ht="15">
      <c r="A115" s="62">
        <v>31216</v>
      </c>
      <c r="B115" s="62">
        <v>0</v>
      </c>
      <c r="C115" s="62">
        <v>23</v>
      </c>
      <c r="D115" s="62">
        <v>3</v>
      </c>
      <c r="E115" s="62">
        <v>3</v>
      </c>
      <c r="F115" s="62">
        <v>3</v>
      </c>
      <c r="G115" s="62">
        <v>4</v>
      </c>
      <c r="H115" s="62">
        <v>3</v>
      </c>
      <c r="I115" s="62">
        <v>2</v>
      </c>
      <c r="J115" s="62">
        <v>3</v>
      </c>
      <c r="K115" s="62">
        <v>21</v>
      </c>
      <c r="L115" s="17"/>
      <c r="M115" s="17"/>
      <c r="N115" s="17"/>
      <c r="O115" s="17"/>
      <c r="P115" s="17"/>
    </row>
    <row r="116" spans="1:16" ht="15">
      <c r="A116" s="62">
        <v>30386</v>
      </c>
      <c r="B116" s="62">
        <v>0</v>
      </c>
      <c r="C116" s="62">
        <v>23</v>
      </c>
      <c r="D116" s="62">
        <v>2</v>
      </c>
      <c r="E116" s="62">
        <v>3</v>
      </c>
      <c r="F116" s="62">
        <v>1</v>
      </c>
      <c r="G116" s="62">
        <v>3</v>
      </c>
      <c r="H116" s="62">
        <v>2</v>
      </c>
      <c r="I116" s="62">
        <v>3</v>
      </c>
      <c r="J116" s="62">
        <v>2</v>
      </c>
      <c r="K116" s="62">
        <v>16</v>
      </c>
      <c r="L116" s="17"/>
      <c r="M116" s="17"/>
      <c r="N116" s="17"/>
      <c r="O116" s="17"/>
      <c r="P116" s="17"/>
    </row>
    <row r="117" spans="1:16" ht="15">
      <c r="A117" s="62">
        <v>30861</v>
      </c>
      <c r="B117" s="62">
        <v>0</v>
      </c>
      <c r="C117" s="62">
        <v>23</v>
      </c>
      <c r="D117" s="62">
        <v>3</v>
      </c>
      <c r="E117" s="62">
        <v>3</v>
      </c>
      <c r="F117" s="62">
        <v>4</v>
      </c>
      <c r="G117" s="62">
        <v>4</v>
      </c>
      <c r="H117" s="62">
        <v>3</v>
      </c>
      <c r="I117" s="62">
        <v>3</v>
      </c>
      <c r="J117" s="62">
        <v>2</v>
      </c>
      <c r="K117" s="62">
        <v>22</v>
      </c>
      <c r="L117" s="17"/>
      <c r="M117" s="17"/>
      <c r="N117" s="17"/>
      <c r="O117" s="17"/>
      <c r="P117" s="17"/>
    </row>
    <row r="118" spans="1:16" ht="15">
      <c r="A118" s="62">
        <v>31240</v>
      </c>
      <c r="B118" s="62">
        <v>0</v>
      </c>
      <c r="C118" s="62">
        <v>23</v>
      </c>
      <c r="D118" s="62">
        <v>3</v>
      </c>
      <c r="E118" s="62">
        <v>2</v>
      </c>
      <c r="F118" s="62">
        <v>2</v>
      </c>
      <c r="G118" s="62">
        <v>2</v>
      </c>
      <c r="H118" s="62">
        <v>3</v>
      </c>
      <c r="I118" s="62">
        <v>3</v>
      </c>
      <c r="J118" s="62">
        <v>2</v>
      </c>
      <c r="K118" s="62">
        <v>17</v>
      </c>
      <c r="L118" s="17"/>
      <c r="M118" s="17"/>
      <c r="N118" s="17"/>
      <c r="O118" s="17"/>
      <c r="P118" s="17"/>
    </row>
    <row r="119" spans="1:16" ht="15">
      <c r="A119" s="62">
        <v>31373</v>
      </c>
      <c r="B119" s="62">
        <v>0</v>
      </c>
      <c r="C119" s="62">
        <v>23</v>
      </c>
      <c r="D119" s="62">
        <v>2</v>
      </c>
      <c r="E119" s="62">
        <v>3</v>
      </c>
      <c r="F119" s="62">
        <v>3</v>
      </c>
      <c r="G119" s="62">
        <v>3</v>
      </c>
      <c r="H119" s="62">
        <v>3</v>
      </c>
      <c r="I119" s="62">
        <v>3</v>
      </c>
      <c r="J119" s="62">
        <v>3</v>
      </c>
      <c r="K119" s="62">
        <v>20</v>
      </c>
      <c r="L119" s="17"/>
      <c r="M119" s="17"/>
      <c r="N119" s="17"/>
      <c r="O119" s="17"/>
      <c r="P119" s="17"/>
    </row>
    <row r="120" spans="1:16" ht="15">
      <c r="A120" s="62">
        <v>34475</v>
      </c>
      <c r="B120" s="62">
        <v>0</v>
      </c>
      <c r="C120" s="62">
        <v>23</v>
      </c>
      <c r="D120" s="62">
        <v>2</v>
      </c>
      <c r="E120" s="62">
        <v>2</v>
      </c>
      <c r="F120" s="62">
        <v>3</v>
      </c>
      <c r="G120" s="62">
        <v>1</v>
      </c>
      <c r="H120" s="62">
        <v>2</v>
      </c>
      <c r="I120" s="62">
        <v>2</v>
      </c>
      <c r="J120" s="62">
        <v>3</v>
      </c>
      <c r="K120" s="62">
        <v>15</v>
      </c>
      <c r="L120" s="17"/>
      <c r="M120" s="17"/>
      <c r="N120" s="17"/>
      <c r="O120" s="17"/>
      <c r="P120" s="17"/>
    </row>
    <row r="121" spans="1:16" ht="15">
      <c r="A121" s="62">
        <v>32262</v>
      </c>
      <c r="B121" s="62">
        <v>0</v>
      </c>
      <c r="C121" s="62">
        <v>23</v>
      </c>
      <c r="D121" s="62">
        <v>2</v>
      </c>
      <c r="E121" s="62">
        <v>3</v>
      </c>
      <c r="F121" s="62">
        <v>3</v>
      </c>
      <c r="G121" s="62">
        <v>2</v>
      </c>
      <c r="H121" s="62">
        <v>3</v>
      </c>
      <c r="I121" s="62">
        <v>2</v>
      </c>
      <c r="J121" s="62">
        <v>3</v>
      </c>
      <c r="K121" s="62">
        <v>18</v>
      </c>
      <c r="L121" s="17"/>
      <c r="M121" s="17"/>
      <c r="N121" s="17"/>
      <c r="O121" s="17"/>
      <c r="P121" s="17"/>
    </row>
    <row r="122" spans="1:16" ht="15">
      <c r="A122" s="62">
        <v>34422</v>
      </c>
      <c r="B122" s="62">
        <v>0</v>
      </c>
      <c r="C122" s="62">
        <v>23</v>
      </c>
      <c r="D122" s="62">
        <v>3</v>
      </c>
      <c r="E122" s="62">
        <v>1</v>
      </c>
      <c r="F122" s="62">
        <v>3</v>
      </c>
      <c r="G122" s="62">
        <v>2</v>
      </c>
      <c r="H122" s="62">
        <v>4</v>
      </c>
      <c r="I122" s="62">
        <v>2</v>
      </c>
      <c r="J122" s="62">
        <v>2</v>
      </c>
      <c r="K122" s="62">
        <v>17</v>
      </c>
      <c r="L122" s="17"/>
      <c r="M122" s="17"/>
      <c r="N122" s="17"/>
      <c r="O122" s="17"/>
      <c r="P122" s="17"/>
    </row>
    <row r="123" spans="1:16" ht="15">
      <c r="A123" s="62">
        <v>34589</v>
      </c>
      <c r="B123" s="62">
        <v>0</v>
      </c>
      <c r="C123" s="62">
        <v>23</v>
      </c>
      <c r="D123" s="62">
        <v>3</v>
      </c>
      <c r="E123" s="62">
        <v>4</v>
      </c>
      <c r="F123" s="62">
        <v>3</v>
      </c>
      <c r="G123" s="62">
        <v>2</v>
      </c>
      <c r="H123" s="62">
        <v>4</v>
      </c>
      <c r="I123" s="62">
        <v>4</v>
      </c>
      <c r="J123" s="62">
        <v>3</v>
      </c>
      <c r="K123" s="62">
        <v>23</v>
      </c>
      <c r="L123" s="17"/>
      <c r="M123" s="17"/>
      <c r="N123" s="17"/>
      <c r="O123" s="17"/>
      <c r="P123" s="17"/>
    </row>
    <row r="124" spans="1:16" ht="15">
      <c r="A124" s="62">
        <v>34941</v>
      </c>
      <c r="B124" s="62">
        <v>0</v>
      </c>
      <c r="C124" s="62">
        <v>23</v>
      </c>
      <c r="D124" s="62">
        <v>2</v>
      </c>
      <c r="E124" s="62">
        <v>3</v>
      </c>
      <c r="F124" s="62">
        <v>3</v>
      </c>
      <c r="G124" s="62">
        <v>2</v>
      </c>
      <c r="H124" s="62">
        <v>3</v>
      </c>
      <c r="I124" s="62">
        <v>4</v>
      </c>
      <c r="J124" s="62">
        <v>2</v>
      </c>
      <c r="K124" s="62">
        <v>19</v>
      </c>
      <c r="L124" s="17"/>
      <c r="M124" s="17"/>
      <c r="N124" s="17"/>
      <c r="O124" s="17"/>
      <c r="P124" s="17"/>
    </row>
    <row r="125" spans="1:16" ht="15">
      <c r="A125" s="62">
        <v>35501</v>
      </c>
      <c r="B125" s="62">
        <v>0</v>
      </c>
      <c r="C125" s="62">
        <v>23</v>
      </c>
      <c r="D125" s="62">
        <v>3</v>
      </c>
      <c r="E125" s="62">
        <v>3</v>
      </c>
      <c r="F125" s="62">
        <v>3</v>
      </c>
      <c r="G125" s="62">
        <v>3</v>
      </c>
      <c r="H125" s="62">
        <v>3</v>
      </c>
      <c r="I125" s="62">
        <v>3</v>
      </c>
      <c r="J125" s="62">
        <v>4</v>
      </c>
      <c r="K125" s="62">
        <v>22</v>
      </c>
      <c r="L125" s="17"/>
      <c r="M125" s="17"/>
      <c r="N125" s="17"/>
      <c r="O125" s="17"/>
      <c r="P125" s="17"/>
    </row>
    <row r="126" spans="1:16" ht="15">
      <c r="A126" s="62">
        <v>30385</v>
      </c>
      <c r="B126" s="62">
        <v>0</v>
      </c>
      <c r="C126" s="62">
        <v>23</v>
      </c>
      <c r="D126" s="62">
        <v>3</v>
      </c>
      <c r="E126" s="62">
        <v>3</v>
      </c>
      <c r="F126" s="62">
        <v>3</v>
      </c>
      <c r="G126" s="62">
        <v>3</v>
      </c>
      <c r="H126" s="62">
        <v>3</v>
      </c>
      <c r="I126" s="62">
        <v>3</v>
      </c>
      <c r="J126" s="62">
        <v>3</v>
      </c>
      <c r="K126" s="62">
        <v>21</v>
      </c>
      <c r="L126" s="17"/>
      <c r="M126" s="17"/>
      <c r="N126" s="17"/>
      <c r="O126" s="17"/>
      <c r="P126" s="17"/>
    </row>
    <row r="127" spans="1:16" ht="15">
      <c r="A127" s="62">
        <v>30986</v>
      </c>
      <c r="B127" s="62">
        <v>0</v>
      </c>
      <c r="C127" s="62">
        <v>23</v>
      </c>
      <c r="D127" s="62">
        <v>3</v>
      </c>
      <c r="E127" s="62">
        <v>3</v>
      </c>
      <c r="F127" s="62">
        <v>4</v>
      </c>
      <c r="G127" s="62">
        <v>3</v>
      </c>
      <c r="H127" s="62">
        <v>4</v>
      </c>
      <c r="I127" s="62">
        <v>4</v>
      </c>
      <c r="J127" s="62">
        <v>4</v>
      </c>
      <c r="K127" s="62">
        <v>25</v>
      </c>
      <c r="L127" s="17"/>
      <c r="M127" s="17"/>
      <c r="N127" s="17"/>
      <c r="O127" s="17"/>
      <c r="P127" s="17"/>
    </row>
    <row r="128" spans="1:16" ht="15">
      <c r="A128" s="62">
        <v>35148</v>
      </c>
      <c r="B128" s="62">
        <v>0</v>
      </c>
      <c r="C128" s="62">
        <v>23</v>
      </c>
      <c r="D128" s="62">
        <v>3</v>
      </c>
      <c r="E128" s="62">
        <v>3</v>
      </c>
      <c r="F128" s="62">
        <v>3</v>
      </c>
      <c r="G128" s="62">
        <v>3</v>
      </c>
      <c r="H128" s="62">
        <v>3</v>
      </c>
      <c r="I128" s="62">
        <v>2</v>
      </c>
      <c r="J128" s="62">
        <v>3</v>
      </c>
      <c r="K128" s="62">
        <v>20</v>
      </c>
      <c r="L128" s="17"/>
      <c r="M128" s="17"/>
      <c r="N128" s="17"/>
      <c r="O128" s="17"/>
      <c r="P128" s="17"/>
    </row>
    <row r="129" spans="1:16" ht="15">
      <c r="A129" s="62">
        <v>31007</v>
      </c>
      <c r="B129" s="62">
        <v>0</v>
      </c>
      <c r="C129" s="62">
        <v>23</v>
      </c>
      <c r="D129" s="62">
        <v>2</v>
      </c>
      <c r="E129" s="62">
        <v>1</v>
      </c>
      <c r="F129" s="62">
        <v>3</v>
      </c>
      <c r="G129" s="62">
        <v>2</v>
      </c>
      <c r="H129" s="62">
        <v>3</v>
      </c>
      <c r="I129" s="62">
        <v>1</v>
      </c>
      <c r="J129" s="62">
        <v>3</v>
      </c>
      <c r="K129" s="62">
        <v>15</v>
      </c>
      <c r="L129" s="17"/>
      <c r="M129" s="17"/>
      <c r="N129" s="17"/>
      <c r="O129" s="17"/>
      <c r="P129" s="17"/>
    </row>
    <row r="130" spans="1:16" ht="15">
      <c r="A130" s="62">
        <v>33618</v>
      </c>
      <c r="B130" s="62">
        <v>0</v>
      </c>
      <c r="C130" s="62">
        <v>23</v>
      </c>
      <c r="D130" s="62">
        <v>2</v>
      </c>
      <c r="E130" s="62">
        <v>3</v>
      </c>
      <c r="F130" s="62">
        <v>2</v>
      </c>
      <c r="G130" s="62">
        <v>3</v>
      </c>
      <c r="H130" s="62">
        <v>3</v>
      </c>
      <c r="I130" s="62">
        <v>3</v>
      </c>
      <c r="J130" s="62">
        <v>2</v>
      </c>
      <c r="K130" s="62">
        <v>18</v>
      </c>
      <c r="L130" s="17"/>
      <c r="M130" s="17"/>
      <c r="N130" s="17"/>
      <c r="O130" s="17"/>
      <c r="P130" s="17"/>
    </row>
    <row r="131" spans="1:16" ht="15">
      <c r="A131" s="62">
        <v>33205</v>
      </c>
      <c r="B131" s="62">
        <v>0</v>
      </c>
      <c r="C131" s="62">
        <v>23</v>
      </c>
      <c r="D131" s="62">
        <v>4</v>
      </c>
      <c r="E131" s="62">
        <v>2</v>
      </c>
      <c r="F131" s="62">
        <v>4</v>
      </c>
      <c r="G131" s="62">
        <v>4</v>
      </c>
      <c r="H131" s="62">
        <v>4</v>
      </c>
      <c r="I131" s="62">
        <v>4</v>
      </c>
      <c r="J131" s="62">
        <v>4</v>
      </c>
      <c r="K131" s="62">
        <v>26</v>
      </c>
      <c r="L131" s="17"/>
      <c r="M131" s="17"/>
      <c r="N131" s="17"/>
      <c r="O131" s="17"/>
      <c r="P131" s="17"/>
    </row>
    <row r="132" spans="1:16" ht="15">
      <c r="A132" s="62">
        <v>31622</v>
      </c>
      <c r="B132" s="62">
        <v>0</v>
      </c>
      <c r="C132" s="62">
        <v>23</v>
      </c>
      <c r="D132" s="62">
        <v>4</v>
      </c>
      <c r="E132" s="62">
        <v>1</v>
      </c>
      <c r="F132" s="62">
        <v>4</v>
      </c>
      <c r="G132" s="62">
        <v>4</v>
      </c>
      <c r="H132" s="62">
        <v>3</v>
      </c>
      <c r="I132" s="62">
        <v>4</v>
      </c>
      <c r="J132" s="62">
        <v>4</v>
      </c>
      <c r="K132" s="62">
        <v>24</v>
      </c>
      <c r="L132" s="17"/>
      <c r="M132" s="17"/>
      <c r="N132" s="17"/>
      <c r="O132" s="17"/>
      <c r="P132" s="17"/>
    </row>
    <row r="133" spans="1:16" ht="15">
      <c r="A133" s="62">
        <v>30361</v>
      </c>
      <c r="B133" s="62">
        <v>0</v>
      </c>
      <c r="C133" s="62">
        <v>23</v>
      </c>
      <c r="D133" s="62">
        <v>4</v>
      </c>
      <c r="E133" s="62">
        <v>2</v>
      </c>
      <c r="F133" s="62">
        <v>4</v>
      </c>
      <c r="G133" s="62">
        <v>4</v>
      </c>
      <c r="H133" s="62">
        <v>4</v>
      </c>
      <c r="I133" s="62">
        <v>3</v>
      </c>
      <c r="J133" s="62">
        <v>4</v>
      </c>
      <c r="K133" s="62">
        <v>25</v>
      </c>
      <c r="L133" s="17"/>
      <c r="M133" s="17"/>
      <c r="N133" s="17"/>
      <c r="O133" s="17"/>
      <c r="P133" s="17"/>
    </row>
    <row r="134" spans="1:16" ht="15">
      <c r="A134" s="62">
        <v>31249</v>
      </c>
      <c r="B134" s="62">
        <v>0</v>
      </c>
      <c r="C134" s="62">
        <v>23</v>
      </c>
      <c r="D134" s="62">
        <v>3</v>
      </c>
      <c r="E134" s="62">
        <v>2</v>
      </c>
      <c r="F134" s="62">
        <v>4</v>
      </c>
      <c r="G134" s="62">
        <v>4</v>
      </c>
      <c r="H134" s="62">
        <v>4</v>
      </c>
      <c r="I134" s="62">
        <v>3</v>
      </c>
      <c r="J134" s="62">
        <v>4</v>
      </c>
      <c r="K134" s="62">
        <v>24</v>
      </c>
      <c r="L134" s="17"/>
      <c r="M134" s="17"/>
      <c r="N134" s="17"/>
      <c r="O134" s="17"/>
      <c r="P134" s="17"/>
    </row>
    <row r="135" spans="1:16" ht="15">
      <c r="A135" s="62">
        <v>32009</v>
      </c>
      <c r="B135" s="62">
        <v>0</v>
      </c>
      <c r="C135" s="62">
        <v>23</v>
      </c>
      <c r="D135" s="62">
        <v>2</v>
      </c>
      <c r="E135" s="62">
        <v>3</v>
      </c>
      <c r="F135" s="62">
        <v>4</v>
      </c>
      <c r="G135" s="62">
        <v>3</v>
      </c>
      <c r="H135" s="62">
        <v>3</v>
      </c>
      <c r="I135" s="62">
        <v>1</v>
      </c>
      <c r="J135" s="62">
        <v>3</v>
      </c>
      <c r="K135" s="62">
        <v>19</v>
      </c>
      <c r="L135" s="17"/>
      <c r="M135" s="17"/>
      <c r="N135" s="17"/>
      <c r="O135" s="17"/>
      <c r="P135" s="17"/>
    </row>
    <row r="136" spans="1:16" ht="15">
      <c r="A136" s="62">
        <v>30708</v>
      </c>
      <c r="B136" s="62">
        <v>0</v>
      </c>
      <c r="C136" s="62">
        <v>23</v>
      </c>
      <c r="D136" s="62">
        <v>3</v>
      </c>
      <c r="E136" s="62">
        <v>2</v>
      </c>
      <c r="F136" s="62">
        <v>2</v>
      </c>
      <c r="G136" s="62">
        <v>2</v>
      </c>
      <c r="H136" s="62">
        <v>2</v>
      </c>
      <c r="I136" s="62">
        <v>2</v>
      </c>
      <c r="J136" s="62">
        <v>1</v>
      </c>
      <c r="K136" s="62">
        <v>14</v>
      </c>
      <c r="L136" s="17"/>
      <c r="M136" s="17"/>
      <c r="N136" s="17"/>
      <c r="O136" s="17"/>
      <c r="P136" s="17"/>
    </row>
    <row r="137" spans="1:16" ht="15">
      <c r="A137" s="62">
        <v>32112</v>
      </c>
      <c r="B137" s="62">
        <v>0</v>
      </c>
      <c r="C137" s="62">
        <v>23</v>
      </c>
      <c r="D137" s="62">
        <v>3</v>
      </c>
      <c r="E137" s="62">
        <v>4</v>
      </c>
      <c r="F137" s="62">
        <v>4</v>
      </c>
      <c r="G137" s="62">
        <v>4</v>
      </c>
      <c r="H137" s="62">
        <v>4</v>
      </c>
      <c r="I137" s="62">
        <v>4</v>
      </c>
      <c r="J137" s="62">
        <v>4</v>
      </c>
      <c r="K137" s="62">
        <v>27</v>
      </c>
      <c r="L137" s="17"/>
      <c r="M137" s="17"/>
      <c r="N137" s="17"/>
      <c r="O137" s="17"/>
      <c r="P137" s="17"/>
    </row>
    <row r="138" spans="1:16" ht="15">
      <c r="A138" s="62">
        <v>32761</v>
      </c>
      <c r="B138" s="62">
        <v>0</v>
      </c>
      <c r="C138" s="62">
        <v>23</v>
      </c>
      <c r="D138" s="62">
        <v>3</v>
      </c>
      <c r="E138" s="62">
        <v>4</v>
      </c>
      <c r="F138" s="62">
        <v>4</v>
      </c>
      <c r="G138" s="62">
        <v>3</v>
      </c>
      <c r="H138" s="62">
        <v>3</v>
      </c>
      <c r="I138" s="62">
        <v>4</v>
      </c>
      <c r="J138" s="62">
        <v>4</v>
      </c>
      <c r="K138" s="62">
        <v>25</v>
      </c>
      <c r="L138" s="17"/>
      <c r="M138" s="17"/>
      <c r="N138" s="17"/>
      <c r="O138" s="17"/>
      <c r="P138" s="17"/>
    </row>
    <row r="139" spans="1:16" ht="15">
      <c r="A139" s="62">
        <v>32904</v>
      </c>
      <c r="B139" s="62">
        <v>0</v>
      </c>
      <c r="C139" s="62">
        <v>23</v>
      </c>
      <c r="D139" s="62">
        <v>4</v>
      </c>
      <c r="E139" s="62">
        <v>3</v>
      </c>
      <c r="F139" s="62">
        <v>4</v>
      </c>
      <c r="G139" s="62">
        <v>4</v>
      </c>
      <c r="H139" s="62">
        <v>4</v>
      </c>
      <c r="I139" s="62">
        <v>3</v>
      </c>
      <c r="J139" s="62">
        <v>4</v>
      </c>
      <c r="K139" s="62">
        <v>26</v>
      </c>
      <c r="L139" s="17"/>
      <c r="M139" s="17"/>
      <c r="N139" s="17"/>
      <c r="O139" s="17"/>
      <c r="P139" s="17"/>
    </row>
    <row r="140" spans="1:16" ht="15">
      <c r="A140" s="62">
        <v>30047</v>
      </c>
      <c r="B140" s="62">
        <v>0</v>
      </c>
      <c r="C140" s="62">
        <v>23</v>
      </c>
      <c r="D140" s="62">
        <v>1</v>
      </c>
      <c r="E140" s="62">
        <v>2</v>
      </c>
      <c r="F140" s="62">
        <v>3</v>
      </c>
      <c r="G140" s="62">
        <v>1</v>
      </c>
      <c r="H140" s="62">
        <v>2</v>
      </c>
      <c r="I140" s="62">
        <v>1</v>
      </c>
      <c r="J140" s="62">
        <v>3</v>
      </c>
      <c r="K140" s="62">
        <v>13</v>
      </c>
      <c r="L140" s="17"/>
      <c r="M140" s="17"/>
      <c r="N140" s="17"/>
      <c r="O140" s="17"/>
      <c r="P140" s="17"/>
    </row>
    <row r="141" spans="1:16" ht="15">
      <c r="A141" s="62">
        <v>30891</v>
      </c>
      <c r="B141" s="62">
        <v>0</v>
      </c>
      <c r="C141" s="62">
        <v>23</v>
      </c>
      <c r="D141" s="62">
        <v>4</v>
      </c>
      <c r="E141" s="62">
        <v>3</v>
      </c>
      <c r="F141" s="62">
        <v>4</v>
      </c>
      <c r="G141" s="62">
        <v>4</v>
      </c>
      <c r="H141" s="62">
        <v>4</v>
      </c>
      <c r="I141" s="62">
        <v>3</v>
      </c>
      <c r="J141" s="62">
        <v>3</v>
      </c>
      <c r="K141" s="62">
        <v>25</v>
      </c>
      <c r="L141" s="17"/>
      <c r="M141" s="17"/>
      <c r="N141" s="17"/>
      <c r="O141" s="17"/>
      <c r="P141" s="17"/>
    </row>
    <row r="142" spans="1:16" ht="15">
      <c r="A142" s="62">
        <v>30311</v>
      </c>
      <c r="B142" s="62">
        <v>0</v>
      </c>
      <c r="C142" s="62">
        <v>23</v>
      </c>
      <c r="D142" s="62">
        <v>4</v>
      </c>
      <c r="E142" s="62">
        <v>4</v>
      </c>
      <c r="F142" s="62">
        <v>4</v>
      </c>
      <c r="G142" s="62">
        <v>4</v>
      </c>
      <c r="H142" s="62">
        <v>4</v>
      </c>
      <c r="I142" s="62">
        <v>3</v>
      </c>
      <c r="J142" s="62">
        <v>3</v>
      </c>
      <c r="K142" s="62">
        <v>26</v>
      </c>
      <c r="L142" s="17"/>
      <c r="M142" s="17"/>
      <c r="N142" s="17"/>
      <c r="O142" s="17"/>
      <c r="P142" s="17"/>
    </row>
    <row r="143" spans="1:16" ht="15">
      <c r="A143" s="62">
        <v>31429</v>
      </c>
      <c r="B143" s="62">
        <v>0</v>
      </c>
      <c r="C143" s="62">
        <v>23</v>
      </c>
      <c r="D143" s="62">
        <v>4</v>
      </c>
      <c r="E143" s="62">
        <v>3</v>
      </c>
      <c r="F143" s="62">
        <v>4</v>
      </c>
      <c r="G143" s="62">
        <v>4</v>
      </c>
      <c r="H143" s="62">
        <v>4</v>
      </c>
      <c r="I143" s="62">
        <v>3</v>
      </c>
      <c r="J143" s="62">
        <v>4</v>
      </c>
      <c r="K143" s="62">
        <v>26</v>
      </c>
      <c r="L143" s="17"/>
      <c r="M143" s="17"/>
      <c r="N143" s="17"/>
      <c r="O143" s="17"/>
      <c r="P143" s="17"/>
    </row>
    <row r="144" spans="1:16" ht="15">
      <c r="A144" s="62">
        <v>30363</v>
      </c>
      <c r="B144" s="62">
        <v>0</v>
      </c>
      <c r="C144" s="62">
        <v>23</v>
      </c>
      <c r="D144" s="62">
        <v>4</v>
      </c>
      <c r="E144" s="62">
        <v>3</v>
      </c>
      <c r="F144" s="62">
        <v>4</v>
      </c>
      <c r="G144" s="62">
        <v>4</v>
      </c>
      <c r="H144" s="62">
        <v>4</v>
      </c>
      <c r="I144" s="62">
        <v>4</v>
      </c>
      <c r="J144" s="62">
        <v>3</v>
      </c>
      <c r="K144" s="62">
        <v>26</v>
      </c>
      <c r="L144" s="17"/>
      <c r="M144" s="17"/>
      <c r="N144" s="17"/>
      <c r="O144" s="17"/>
      <c r="P144" s="17"/>
    </row>
    <row r="145" spans="1:16" ht="15">
      <c r="A145" s="62">
        <v>31136</v>
      </c>
      <c r="B145" s="62">
        <v>0</v>
      </c>
      <c r="C145" s="62">
        <v>23</v>
      </c>
      <c r="D145" s="62">
        <v>4</v>
      </c>
      <c r="E145" s="62">
        <v>4</v>
      </c>
      <c r="F145" s="62">
        <v>4</v>
      </c>
      <c r="G145" s="62">
        <v>4</v>
      </c>
      <c r="H145" s="62">
        <v>4</v>
      </c>
      <c r="I145" s="62">
        <v>3</v>
      </c>
      <c r="J145" s="62">
        <v>4</v>
      </c>
      <c r="K145" s="62">
        <v>27</v>
      </c>
      <c r="L145" s="17"/>
      <c r="M145" s="17"/>
      <c r="N145" s="17"/>
      <c r="O145" s="17"/>
      <c r="P145" s="17"/>
    </row>
    <row r="146" spans="1:16" ht="15">
      <c r="A146" s="62">
        <v>31619</v>
      </c>
      <c r="B146" s="62">
        <v>0</v>
      </c>
      <c r="C146" s="62">
        <v>23</v>
      </c>
      <c r="D146" s="62">
        <v>1</v>
      </c>
      <c r="E146" s="62">
        <v>2</v>
      </c>
      <c r="F146" s="62">
        <v>2</v>
      </c>
      <c r="G146" s="62">
        <v>1</v>
      </c>
      <c r="H146" s="62">
        <v>1</v>
      </c>
      <c r="I146" s="62">
        <v>2</v>
      </c>
      <c r="J146" s="62">
        <v>2</v>
      </c>
      <c r="K146" s="62">
        <v>11</v>
      </c>
      <c r="L146" s="17"/>
      <c r="M146" s="17"/>
      <c r="N146" s="17"/>
      <c r="O146" s="17"/>
      <c r="P146" s="17"/>
    </row>
    <row r="147" spans="1:16" ht="15">
      <c r="A147" s="62">
        <v>31722</v>
      </c>
      <c r="B147" s="62">
        <v>0</v>
      </c>
      <c r="C147" s="62">
        <v>23</v>
      </c>
      <c r="D147" s="62">
        <v>2</v>
      </c>
      <c r="E147" s="62">
        <v>2</v>
      </c>
      <c r="F147" s="62">
        <v>2</v>
      </c>
      <c r="G147" s="62">
        <v>1</v>
      </c>
      <c r="H147" s="62">
        <v>2</v>
      </c>
      <c r="I147" s="62">
        <v>2</v>
      </c>
      <c r="J147" s="62">
        <v>2</v>
      </c>
      <c r="K147" s="62">
        <v>13</v>
      </c>
      <c r="L147" s="17"/>
      <c r="M147" s="17"/>
      <c r="N147" s="17"/>
      <c r="O147" s="17"/>
      <c r="P147" s="17"/>
    </row>
    <row r="148" spans="1:16" ht="15">
      <c r="A148" s="62">
        <v>33078</v>
      </c>
      <c r="B148" s="62">
        <v>0</v>
      </c>
      <c r="C148" s="62">
        <v>23</v>
      </c>
      <c r="D148" s="62">
        <v>2</v>
      </c>
      <c r="E148" s="62">
        <v>1</v>
      </c>
      <c r="F148" s="62">
        <v>1</v>
      </c>
      <c r="G148" s="62">
        <v>1</v>
      </c>
      <c r="H148" s="62">
        <v>2</v>
      </c>
      <c r="I148" s="62">
        <v>1</v>
      </c>
      <c r="J148" s="62">
        <v>2</v>
      </c>
      <c r="K148" s="62">
        <v>10</v>
      </c>
      <c r="L148" s="17"/>
      <c r="M148" s="17"/>
      <c r="N148" s="17"/>
      <c r="O148" s="17"/>
      <c r="P148" s="17"/>
    </row>
    <row r="149" spans="1:16" ht="15">
      <c r="A149" s="62">
        <v>33236</v>
      </c>
      <c r="B149" s="62">
        <v>0</v>
      </c>
      <c r="C149" s="62">
        <v>23</v>
      </c>
      <c r="D149" s="62">
        <v>2</v>
      </c>
      <c r="E149" s="62">
        <v>1</v>
      </c>
      <c r="F149" s="62">
        <v>2</v>
      </c>
      <c r="G149" s="62">
        <v>2</v>
      </c>
      <c r="H149" s="62">
        <v>3</v>
      </c>
      <c r="I149" s="62">
        <v>1</v>
      </c>
      <c r="J149" s="62">
        <v>1</v>
      </c>
      <c r="K149" s="62">
        <v>12</v>
      </c>
      <c r="L149" s="17"/>
      <c r="M149" s="17"/>
      <c r="N149" s="17"/>
      <c r="O149" s="17"/>
      <c r="P149" s="17"/>
    </row>
    <row r="150" spans="1:16" ht="15">
      <c r="A150" s="62">
        <v>34890</v>
      </c>
      <c r="B150" s="62">
        <v>0</v>
      </c>
      <c r="C150" s="62">
        <v>23</v>
      </c>
      <c r="D150" s="62">
        <v>2</v>
      </c>
      <c r="E150" s="62">
        <v>1</v>
      </c>
      <c r="F150" s="62">
        <v>1</v>
      </c>
      <c r="G150" s="62">
        <v>1</v>
      </c>
      <c r="H150" s="62">
        <v>2</v>
      </c>
      <c r="I150" s="62">
        <v>1</v>
      </c>
      <c r="J150" s="62">
        <v>2</v>
      </c>
      <c r="K150" s="62">
        <v>10</v>
      </c>
      <c r="L150" s="17"/>
      <c r="M150" s="17"/>
      <c r="N150" s="17"/>
      <c r="O150" s="17"/>
      <c r="P150" s="17"/>
    </row>
    <row r="151" spans="1:16" ht="15">
      <c r="A151" s="62">
        <v>30373</v>
      </c>
      <c r="B151" s="62">
        <v>0</v>
      </c>
      <c r="C151" s="62">
        <v>22</v>
      </c>
      <c r="D151" s="62">
        <v>4</v>
      </c>
      <c r="E151" s="62">
        <v>4</v>
      </c>
      <c r="F151" s="62">
        <v>3</v>
      </c>
      <c r="G151" s="62">
        <v>4</v>
      </c>
      <c r="H151" s="62">
        <v>3</v>
      </c>
      <c r="I151" s="62">
        <v>1</v>
      </c>
      <c r="J151" s="62">
        <v>3</v>
      </c>
      <c r="K151" s="62">
        <v>22</v>
      </c>
      <c r="L151" s="17"/>
      <c r="M151" s="17"/>
      <c r="N151" s="17"/>
      <c r="O151" s="17"/>
      <c r="P151" s="17"/>
    </row>
    <row r="152" spans="1:16" ht="15">
      <c r="A152" s="62">
        <v>34581</v>
      </c>
      <c r="B152" s="62">
        <v>0</v>
      </c>
      <c r="C152" s="62">
        <v>22</v>
      </c>
      <c r="D152" s="62">
        <v>1</v>
      </c>
      <c r="E152" s="62">
        <v>1</v>
      </c>
      <c r="F152" s="62">
        <v>4</v>
      </c>
      <c r="G152" s="62">
        <v>2</v>
      </c>
      <c r="H152" s="62">
        <v>3</v>
      </c>
      <c r="I152" s="62">
        <v>4</v>
      </c>
      <c r="J152" s="62">
        <v>2</v>
      </c>
      <c r="K152" s="62">
        <v>17</v>
      </c>
      <c r="L152" s="17"/>
      <c r="M152" s="17"/>
      <c r="N152" s="17"/>
      <c r="O152" s="17"/>
      <c r="P152" s="17"/>
    </row>
    <row r="153" spans="1:16" ht="15">
      <c r="A153" s="62">
        <v>31181</v>
      </c>
      <c r="B153" s="62">
        <v>0</v>
      </c>
      <c r="C153" s="62">
        <v>22</v>
      </c>
      <c r="D153" s="62">
        <v>2</v>
      </c>
      <c r="E153" s="62">
        <v>2</v>
      </c>
      <c r="F153" s="62">
        <v>3</v>
      </c>
      <c r="G153" s="62">
        <v>1</v>
      </c>
      <c r="H153" s="62">
        <v>3</v>
      </c>
      <c r="I153" s="62">
        <v>1</v>
      </c>
      <c r="J153" s="62">
        <v>2</v>
      </c>
      <c r="K153" s="62">
        <v>14</v>
      </c>
      <c r="L153" s="17"/>
      <c r="M153" s="17"/>
      <c r="N153" s="17"/>
      <c r="O153" s="17"/>
      <c r="P153" s="17"/>
    </row>
    <row r="154" spans="1:16" ht="15">
      <c r="A154" s="62">
        <v>32042</v>
      </c>
      <c r="B154" s="62">
        <v>0</v>
      </c>
      <c r="C154" s="62">
        <v>22</v>
      </c>
      <c r="D154" s="62">
        <v>2</v>
      </c>
      <c r="E154" s="62">
        <v>2</v>
      </c>
      <c r="F154" s="62">
        <v>4</v>
      </c>
      <c r="G154" s="62">
        <v>4</v>
      </c>
      <c r="H154" s="62">
        <v>2</v>
      </c>
      <c r="I154" s="62">
        <v>1</v>
      </c>
      <c r="J154" s="62">
        <v>4</v>
      </c>
      <c r="K154" s="62">
        <v>19</v>
      </c>
      <c r="L154" s="17"/>
      <c r="M154" s="17"/>
      <c r="N154" s="17"/>
      <c r="O154" s="17"/>
      <c r="P154" s="17"/>
    </row>
    <row r="155" spans="1:16" ht="15">
      <c r="A155" s="62">
        <v>32495</v>
      </c>
      <c r="B155" s="62">
        <v>0</v>
      </c>
      <c r="C155" s="62">
        <v>22</v>
      </c>
      <c r="D155" s="62">
        <v>3</v>
      </c>
      <c r="E155" s="62">
        <v>4</v>
      </c>
      <c r="F155" s="62">
        <v>3</v>
      </c>
      <c r="G155" s="62">
        <v>4</v>
      </c>
      <c r="H155" s="62">
        <v>4</v>
      </c>
      <c r="I155" s="62">
        <v>4</v>
      </c>
      <c r="J155" s="62">
        <v>3</v>
      </c>
      <c r="K155" s="62">
        <v>25</v>
      </c>
      <c r="L155" s="17"/>
      <c r="M155" s="17"/>
      <c r="N155" s="17"/>
      <c r="O155" s="17"/>
      <c r="P155" s="17"/>
    </row>
    <row r="156" spans="1:16" ht="15">
      <c r="A156" s="62">
        <v>32090</v>
      </c>
      <c r="B156" s="62">
        <v>0</v>
      </c>
      <c r="C156" s="62">
        <v>22</v>
      </c>
      <c r="D156" s="62">
        <v>3</v>
      </c>
      <c r="E156" s="62">
        <v>2</v>
      </c>
      <c r="F156" s="62">
        <v>4</v>
      </c>
      <c r="G156" s="62">
        <v>3</v>
      </c>
      <c r="H156" s="62">
        <v>4</v>
      </c>
      <c r="I156" s="62">
        <v>4</v>
      </c>
      <c r="J156" s="62">
        <v>4</v>
      </c>
      <c r="K156" s="62">
        <v>24</v>
      </c>
      <c r="L156" s="17"/>
      <c r="M156" s="17"/>
      <c r="N156" s="17"/>
      <c r="O156" s="17"/>
      <c r="P156" s="17"/>
    </row>
    <row r="157" spans="1:16" ht="15">
      <c r="A157" s="62">
        <v>31422</v>
      </c>
      <c r="B157" s="62">
        <v>0</v>
      </c>
      <c r="C157" s="62">
        <v>22</v>
      </c>
      <c r="D157" s="62">
        <v>2</v>
      </c>
      <c r="E157" s="62">
        <v>4</v>
      </c>
      <c r="F157" s="62">
        <v>4</v>
      </c>
      <c r="G157" s="62">
        <v>4</v>
      </c>
      <c r="H157" s="62">
        <v>2</v>
      </c>
      <c r="I157" s="62">
        <v>2</v>
      </c>
      <c r="J157" s="62">
        <v>2</v>
      </c>
      <c r="K157" s="62">
        <v>20</v>
      </c>
      <c r="L157" s="17"/>
      <c r="M157" s="17"/>
      <c r="N157" s="17"/>
      <c r="O157" s="17"/>
      <c r="P157" s="17"/>
    </row>
    <row r="158" spans="1:16" ht="15">
      <c r="A158" s="62">
        <v>31213</v>
      </c>
      <c r="B158" s="62">
        <v>0</v>
      </c>
      <c r="C158" s="62">
        <v>22</v>
      </c>
      <c r="D158" s="62">
        <v>3</v>
      </c>
      <c r="E158" s="62">
        <v>4</v>
      </c>
      <c r="F158" s="62">
        <v>4</v>
      </c>
      <c r="G158" s="62">
        <v>4</v>
      </c>
      <c r="H158" s="62">
        <v>3</v>
      </c>
      <c r="I158" s="62">
        <v>4</v>
      </c>
      <c r="J158" s="62">
        <v>2</v>
      </c>
      <c r="K158" s="62">
        <v>24</v>
      </c>
      <c r="L158" s="17"/>
      <c r="M158" s="17"/>
      <c r="N158" s="17"/>
      <c r="O158" s="17"/>
      <c r="P158" s="17"/>
    </row>
    <row r="159" spans="1:16" ht="15">
      <c r="A159" s="62">
        <v>30438</v>
      </c>
      <c r="B159" s="62">
        <v>0</v>
      </c>
      <c r="C159" s="62">
        <v>22</v>
      </c>
      <c r="D159" s="62">
        <v>2</v>
      </c>
      <c r="E159" s="62">
        <v>1</v>
      </c>
      <c r="F159" s="62">
        <v>4</v>
      </c>
      <c r="G159" s="62">
        <v>4</v>
      </c>
      <c r="H159" s="62">
        <v>3</v>
      </c>
      <c r="I159" s="62">
        <v>2</v>
      </c>
      <c r="J159" s="62">
        <v>2</v>
      </c>
      <c r="K159" s="62">
        <v>18</v>
      </c>
      <c r="L159" s="17"/>
      <c r="M159" s="17"/>
      <c r="N159" s="17"/>
      <c r="O159" s="17"/>
      <c r="P159" s="17"/>
    </row>
    <row r="160" spans="1:16" ht="15">
      <c r="A160" s="62">
        <v>31695</v>
      </c>
      <c r="B160" s="62">
        <v>0</v>
      </c>
      <c r="C160" s="62">
        <v>22</v>
      </c>
      <c r="D160" s="62">
        <v>3</v>
      </c>
      <c r="E160" s="62">
        <v>4</v>
      </c>
      <c r="F160" s="62">
        <v>4</v>
      </c>
      <c r="G160" s="62">
        <v>3</v>
      </c>
      <c r="H160" s="62">
        <v>4</v>
      </c>
      <c r="I160" s="62">
        <v>4</v>
      </c>
      <c r="J160" s="62">
        <v>4</v>
      </c>
      <c r="K160" s="62">
        <v>26</v>
      </c>
      <c r="L160" s="17"/>
      <c r="M160" s="17"/>
      <c r="N160" s="17"/>
      <c r="O160" s="17"/>
      <c r="P160" s="17"/>
    </row>
    <row r="161" spans="1:16" ht="15">
      <c r="A161" s="62">
        <v>32943</v>
      </c>
      <c r="B161" s="62">
        <v>0</v>
      </c>
      <c r="C161" s="62">
        <v>22</v>
      </c>
      <c r="D161" s="62">
        <v>2</v>
      </c>
      <c r="E161" s="62">
        <v>3</v>
      </c>
      <c r="F161" s="62">
        <v>3</v>
      </c>
      <c r="G161" s="62">
        <v>2</v>
      </c>
      <c r="H161" s="62">
        <v>3</v>
      </c>
      <c r="I161" s="62">
        <v>4</v>
      </c>
      <c r="J161" s="62">
        <v>3</v>
      </c>
      <c r="K161" s="62">
        <v>20</v>
      </c>
      <c r="L161" s="17"/>
      <c r="M161" s="17"/>
      <c r="N161" s="17"/>
      <c r="O161" s="17"/>
      <c r="P161" s="17"/>
    </row>
    <row r="162" spans="1:16" ht="15">
      <c r="A162" s="62">
        <v>33098</v>
      </c>
      <c r="B162" s="62">
        <v>0</v>
      </c>
      <c r="C162" s="62">
        <v>22</v>
      </c>
      <c r="D162" s="62">
        <v>3</v>
      </c>
      <c r="E162" s="62">
        <v>4</v>
      </c>
      <c r="F162" s="62">
        <v>4</v>
      </c>
      <c r="G162" s="62">
        <v>4</v>
      </c>
      <c r="H162" s="62">
        <v>3</v>
      </c>
      <c r="I162" s="62">
        <v>4</v>
      </c>
      <c r="J162" s="62">
        <v>3</v>
      </c>
      <c r="K162" s="62">
        <v>25</v>
      </c>
      <c r="L162" s="17"/>
      <c r="M162" s="17"/>
      <c r="N162" s="17"/>
      <c r="O162" s="17"/>
      <c r="P162" s="17"/>
    </row>
    <row r="163" spans="1:16" ht="15">
      <c r="A163" s="62">
        <v>30915</v>
      </c>
      <c r="B163" s="62">
        <v>0</v>
      </c>
      <c r="C163" s="62">
        <v>22</v>
      </c>
      <c r="D163" s="62">
        <v>2</v>
      </c>
      <c r="E163" s="62">
        <v>3</v>
      </c>
      <c r="F163" s="62">
        <v>3</v>
      </c>
      <c r="G163" s="62">
        <v>4</v>
      </c>
      <c r="H163" s="62">
        <v>2</v>
      </c>
      <c r="I163" s="62">
        <v>3</v>
      </c>
      <c r="J163" s="62">
        <v>2</v>
      </c>
      <c r="K163" s="62">
        <v>19</v>
      </c>
      <c r="L163" s="17"/>
      <c r="M163" s="17"/>
      <c r="N163" s="17"/>
      <c r="O163" s="17"/>
      <c r="P163" s="17"/>
    </row>
    <row r="164" spans="1:16" ht="15">
      <c r="A164" s="62">
        <v>31225</v>
      </c>
      <c r="B164" s="62">
        <v>0</v>
      </c>
      <c r="C164" s="62">
        <v>22</v>
      </c>
      <c r="D164" s="62">
        <v>3</v>
      </c>
      <c r="E164" s="62">
        <v>4</v>
      </c>
      <c r="F164" s="62">
        <v>2</v>
      </c>
      <c r="G164" s="62">
        <v>3</v>
      </c>
      <c r="H164" s="62">
        <v>3</v>
      </c>
      <c r="I164" s="62">
        <v>4</v>
      </c>
      <c r="J164" s="62">
        <v>3</v>
      </c>
      <c r="K164" s="62">
        <v>22</v>
      </c>
      <c r="L164" s="17"/>
      <c r="M164" s="17"/>
      <c r="N164" s="17"/>
      <c r="O164" s="17"/>
      <c r="P164" s="17"/>
    </row>
    <row r="165" spans="1:16" ht="15">
      <c r="A165" s="62">
        <v>34956</v>
      </c>
      <c r="B165" s="62">
        <v>0</v>
      </c>
      <c r="C165" s="62">
        <v>22</v>
      </c>
      <c r="D165" s="62">
        <v>2</v>
      </c>
      <c r="E165" s="62">
        <v>4</v>
      </c>
      <c r="F165" s="62">
        <v>4</v>
      </c>
      <c r="G165" s="62">
        <v>3</v>
      </c>
      <c r="H165" s="62">
        <v>2</v>
      </c>
      <c r="I165" s="62">
        <v>4</v>
      </c>
      <c r="J165" s="62">
        <v>3</v>
      </c>
      <c r="K165" s="62">
        <v>22</v>
      </c>
      <c r="L165" s="17"/>
      <c r="M165" s="17"/>
      <c r="N165" s="17"/>
      <c r="O165" s="17"/>
      <c r="P165" s="17"/>
    </row>
    <row r="166" spans="1:16" ht="15">
      <c r="A166" s="62">
        <v>33402</v>
      </c>
      <c r="B166" s="62">
        <v>0</v>
      </c>
      <c r="C166" s="62">
        <v>22</v>
      </c>
      <c r="D166" s="62">
        <v>2</v>
      </c>
      <c r="E166" s="62">
        <v>4</v>
      </c>
      <c r="F166" s="62">
        <v>3</v>
      </c>
      <c r="G166" s="62">
        <v>3</v>
      </c>
      <c r="H166" s="62">
        <v>3</v>
      </c>
      <c r="I166" s="62">
        <v>4</v>
      </c>
      <c r="J166" s="62">
        <v>3</v>
      </c>
      <c r="K166" s="62">
        <v>22</v>
      </c>
      <c r="L166" s="17"/>
      <c r="M166" s="17"/>
      <c r="N166" s="17"/>
      <c r="O166" s="17"/>
      <c r="P166" s="17"/>
    </row>
    <row r="167" spans="1:16" ht="15">
      <c r="A167" s="62">
        <v>30552</v>
      </c>
      <c r="B167" s="62">
        <v>0</v>
      </c>
      <c r="C167" s="62">
        <v>22</v>
      </c>
      <c r="D167" s="62">
        <v>4</v>
      </c>
      <c r="E167" s="62">
        <v>3</v>
      </c>
      <c r="F167" s="62">
        <v>4</v>
      </c>
      <c r="G167" s="62">
        <v>3</v>
      </c>
      <c r="H167" s="62">
        <v>4</v>
      </c>
      <c r="I167" s="62">
        <v>3</v>
      </c>
      <c r="J167" s="62">
        <v>3</v>
      </c>
      <c r="K167" s="62">
        <v>24</v>
      </c>
      <c r="L167" s="17"/>
      <c r="M167" s="17"/>
      <c r="N167" s="17"/>
      <c r="O167" s="17"/>
      <c r="P167" s="17"/>
    </row>
    <row r="168" spans="1:16" ht="15">
      <c r="A168" s="62">
        <v>31839</v>
      </c>
      <c r="B168" s="62">
        <v>0</v>
      </c>
      <c r="C168" s="62">
        <v>22</v>
      </c>
      <c r="D168" s="62">
        <v>2</v>
      </c>
      <c r="E168" s="62">
        <v>4</v>
      </c>
      <c r="F168" s="62">
        <v>4</v>
      </c>
      <c r="G168" s="62">
        <v>4</v>
      </c>
      <c r="H168" s="62">
        <v>3</v>
      </c>
      <c r="I168" s="62">
        <v>4</v>
      </c>
      <c r="J168" s="62">
        <v>3</v>
      </c>
      <c r="K168" s="62">
        <v>24</v>
      </c>
      <c r="L168" s="17"/>
      <c r="M168" s="17"/>
      <c r="N168" s="17"/>
      <c r="O168" s="17"/>
      <c r="P168" s="17"/>
    </row>
    <row r="169" spans="1:16" ht="15">
      <c r="A169" s="62">
        <v>34338</v>
      </c>
      <c r="B169" s="62">
        <v>0</v>
      </c>
      <c r="C169" s="62">
        <v>22</v>
      </c>
      <c r="D169" s="62">
        <v>3</v>
      </c>
      <c r="E169" s="62">
        <v>4</v>
      </c>
      <c r="F169" s="62">
        <v>3</v>
      </c>
      <c r="G169" s="62">
        <v>3</v>
      </c>
      <c r="H169" s="62">
        <v>3</v>
      </c>
      <c r="I169" s="62">
        <v>2</v>
      </c>
      <c r="J169" s="62">
        <v>3</v>
      </c>
      <c r="K169" s="62">
        <v>21</v>
      </c>
      <c r="L169" s="17"/>
      <c r="M169" s="17"/>
      <c r="N169" s="17"/>
      <c r="O169" s="17"/>
      <c r="P169" s="17"/>
    </row>
    <row r="170" spans="1:16" ht="15">
      <c r="A170" s="62">
        <v>30767</v>
      </c>
      <c r="B170" s="62">
        <v>0</v>
      </c>
      <c r="C170" s="62">
        <v>22</v>
      </c>
      <c r="D170" s="62">
        <v>3</v>
      </c>
      <c r="E170" s="62">
        <v>2</v>
      </c>
      <c r="F170" s="62">
        <v>4</v>
      </c>
      <c r="G170" s="62">
        <v>2</v>
      </c>
      <c r="H170" s="62">
        <v>4</v>
      </c>
      <c r="I170" s="62">
        <v>3</v>
      </c>
      <c r="J170" s="62">
        <v>4</v>
      </c>
      <c r="K170" s="62">
        <v>22</v>
      </c>
      <c r="L170" s="17"/>
      <c r="M170" s="17"/>
      <c r="N170" s="17"/>
      <c r="O170" s="17"/>
      <c r="P170" s="17"/>
    </row>
    <row r="171" spans="1:16" ht="15">
      <c r="A171" s="62">
        <v>31471</v>
      </c>
      <c r="B171" s="62">
        <v>0</v>
      </c>
      <c r="C171" s="62">
        <v>22</v>
      </c>
      <c r="D171" s="62">
        <v>3</v>
      </c>
      <c r="E171" s="62">
        <v>2</v>
      </c>
      <c r="F171" s="62">
        <v>4</v>
      </c>
      <c r="G171" s="62">
        <v>3</v>
      </c>
      <c r="H171" s="62">
        <v>3</v>
      </c>
      <c r="I171" s="62">
        <v>2</v>
      </c>
      <c r="J171" s="62">
        <v>4</v>
      </c>
      <c r="K171" s="62">
        <v>21</v>
      </c>
      <c r="L171" s="17"/>
      <c r="M171" s="17"/>
      <c r="N171" s="17"/>
      <c r="O171" s="17"/>
      <c r="P171" s="17"/>
    </row>
    <row r="172" spans="1:16" ht="15">
      <c r="A172" s="62">
        <v>30375</v>
      </c>
      <c r="B172" s="62">
        <v>0</v>
      </c>
      <c r="C172" s="62">
        <v>22</v>
      </c>
      <c r="D172" s="62">
        <v>3</v>
      </c>
      <c r="E172" s="62">
        <v>3</v>
      </c>
      <c r="F172" s="62">
        <v>3</v>
      </c>
      <c r="G172" s="62">
        <v>4</v>
      </c>
      <c r="H172" s="62">
        <v>3</v>
      </c>
      <c r="I172" s="62">
        <v>3</v>
      </c>
      <c r="J172" s="62">
        <v>2</v>
      </c>
      <c r="K172" s="62">
        <v>21</v>
      </c>
      <c r="L172" s="17"/>
      <c r="M172" s="17"/>
      <c r="N172" s="17"/>
      <c r="O172" s="17"/>
      <c r="P172" s="17"/>
    </row>
    <row r="173" spans="1:16" ht="15">
      <c r="A173" s="62">
        <v>31436</v>
      </c>
      <c r="B173" s="62">
        <v>0</v>
      </c>
      <c r="C173" s="62">
        <v>22</v>
      </c>
      <c r="D173" s="62">
        <v>2</v>
      </c>
      <c r="E173" s="62">
        <v>3</v>
      </c>
      <c r="F173" s="62">
        <v>3</v>
      </c>
      <c r="G173" s="62">
        <v>2</v>
      </c>
      <c r="H173" s="62">
        <v>3</v>
      </c>
      <c r="I173" s="62">
        <v>4</v>
      </c>
      <c r="J173" s="62">
        <v>3</v>
      </c>
      <c r="K173" s="62">
        <v>20</v>
      </c>
      <c r="L173" s="17"/>
      <c r="M173" s="17"/>
      <c r="N173" s="17"/>
      <c r="O173" s="17"/>
      <c r="P173" s="17"/>
    </row>
    <row r="174" spans="1:16" ht="15">
      <c r="A174" s="62">
        <v>34813</v>
      </c>
      <c r="B174" s="62">
        <v>0</v>
      </c>
      <c r="C174" s="62">
        <v>22</v>
      </c>
      <c r="D174" s="62">
        <v>4</v>
      </c>
      <c r="E174" s="62">
        <v>3</v>
      </c>
      <c r="F174" s="62">
        <v>3</v>
      </c>
      <c r="G174" s="62">
        <v>4</v>
      </c>
      <c r="H174" s="62">
        <v>3</v>
      </c>
      <c r="I174" s="62">
        <v>4</v>
      </c>
      <c r="J174" s="62">
        <v>2</v>
      </c>
      <c r="K174" s="62">
        <v>23</v>
      </c>
      <c r="L174" s="17"/>
      <c r="M174" s="17"/>
      <c r="N174" s="17"/>
      <c r="O174" s="17"/>
      <c r="P174" s="17"/>
    </row>
    <row r="175" spans="1:16" ht="15">
      <c r="A175" s="62">
        <v>30656</v>
      </c>
      <c r="B175" s="62">
        <v>0</v>
      </c>
      <c r="C175" s="62">
        <v>22</v>
      </c>
      <c r="D175" s="62">
        <v>3</v>
      </c>
      <c r="E175" s="62">
        <v>3</v>
      </c>
      <c r="F175" s="62">
        <v>3</v>
      </c>
      <c r="G175" s="62">
        <v>4</v>
      </c>
      <c r="H175" s="62">
        <v>3</v>
      </c>
      <c r="I175" s="62">
        <v>2</v>
      </c>
      <c r="J175" s="62">
        <v>2</v>
      </c>
      <c r="K175" s="62">
        <v>20</v>
      </c>
      <c r="L175" s="17"/>
      <c r="M175" s="17"/>
      <c r="N175" s="17"/>
      <c r="O175" s="17"/>
      <c r="P175" s="17"/>
    </row>
    <row r="176" spans="1:16" ht="15">
      <c r="A176" s="62">
        <v>31457</v>
      </c>
      <c r="B176" s="62">
        <v>0</v>
      </c>
      <c r="C176" s="62">
        <v>22</v>
      </c>
      <c r="D176" s="62">
        <v>4</v>
      </c>
      <c r="E176" s="62">
        <v>3</v>
      </c>
      <c r="F176" s="62">
        <v>4</v>
      </c>
      <c r="G176" s="62">
        <v>3</v>
      </c>
      <c r="H176" s="62">
        <v>4</v>
      </c>
      <c r="I176" s="62">
        <v>3</v>
      </c>
      <c r="J176" s="62">
        <v>3</v>
      </c>
      <c r="K176" s="62">
        <v>24</v>
      </c>
      <c r="L176" s="17"/>
      <c r="M176" s="17"/>
      <c r="N176" s="17"/>
      <c r="O176" s="17"/>
      <c r="P176" s="17"/>
    </row>
    <row r="177" spans="1:16" ht="15">
      <c r="A177" s="62">
        <v>30788</v>
      </c>
      <c r="B177" s="62">
        <v>0</v>
      </c>
      <c r="C177" s="62">
        <v>22</v>
      </c>
      <c r="D177" s="62">
        <v>3</v>
      </c>
      <c r="E177" s="62">
        <v>2</v>
      </c>
      <c r="F177" s="62">
        <v>3</v>
      </c>
      <c r="G177" s="62">
        <v>4</v>
      </c>
      <c r="H177" s="62">
        <v>3</v>
      </c>
      <c r="I177" s="62">
        <v>3</v>
      </c>
      <c r="J177" s="62">
        <v>3</v>
      </c>
      <c r="K177" s="62">
        <v>21</v>
      </c>
      <c r="L177" s="17"/>
      <c r="M177" s="17"/>
      <c r="N177" s="17"/>
      <c r="O177" s="17"/>
      <c r="P177" s="17"/>
    </row>
    <row r="178" spans="1:16" ht="15">
      <c r="A178" s="62">
        <v>30647</v>
      </c>
      <c r="B178" s="62">
        <v>0</v>
      </c>
      <c r="C178" s="62">
        <v>22</v>
      </c>
      <c r="D178" s="62">
        <v>4</v>
      </c>
      <c r="E178" s="62">
        <v>2</v>
      </c>
      <c r="F178" s="62">
        <v>3</v>
      </c>
      <c r="G178" s="62">
        <v>4</v>
      </c>
      <c r="H178" s="62">
        <v>4</v>
      </c>
      <c r="I178" s="62">
        <v>2</v>
      </c>
      <c r="J178" s="62">
        <v>4</v>
      </c>
      <c r="K178" s="62">
        <v>23</v>
      </c>
      <c r="L178" s="17"/>
      <c r="M178" s="17"/>
      <c r="N178" s="17"/>
      <c r="O178" s="17"/>
      <c r="P178" s="17"/>
    </row>
    <row r="179" spans="1:16" ht="15">
      <c r="A179" s="62">
        <v>30210</v>
      </c>
      <c r="B179" s="62">
        <v>0</v>
      </c>
      <c r="C179" s="62">
        <v>22</v>
      </c>
      <c r="D179" s="62">
        <v>3</v>
      </c>
      <c r="E179" s="62">
        <v>2</v>
      </c>
      <c r="F179" s="62">
        <v>4</v>
      </c>
      <c r="G179" s="62">
        <v>3</v>
      </c>
      <c r="H179" s="62">
        <v>3</v>
      </c>
      <c r="I179" s="62">
        <v>3</v>
      </c>
      <c r="J179" s="62">
        <v>4</v>
      </c>
      <c r="K179" s="62">
        <v>22</v>
      </c>
      <c r="L179" s="17"/>
      <c r="M179" s="17"/>
      <c r="N179" s="17"/>
      <c r="O179" s="17"/>
      <c r="P179" s="17"/>
    </row>
    <row r="180" spans="1:16" ht="15">
      <c r="A180" s="62">
        <v>30629</v>
      </c>
      <c r="B180" s="62">
        <v>0</v>
      </c>
      <c r="C180" s="62">
        <v>22</v>
      </c>
      <c r="D180" s="62">
        <v>3</v>
      </c>
      <c r="E180" s="62">
        <v>2</v>
      </c>
      <c r="F180" s="62">
        <v>3</v>
      </c>
      <c r="G180" s="62">
        <v>2</v>
      </c>
      <c r="H180" s="62">
        <v>2</v>
      </c>
      <c r="I180" s="62">
        <v>1</v>
      </c>
      <c r="J180" s="62">
        <v>3</v>
      </c>
      <c r="K180" s="62">
        <v>16</v>
      </c>
      <c r="L180" s="17"/>
      <c r="M180" s="17"/>
      <c r="N180" s="17"/>
      <c r="O180" s="17"/>
      <c r="P180" s="17"/>
    </row>
    <row r="181" spans="1:16" ht="15">
      <c r="A181" s="62">
        <v>30662</v>
      </c>
      <c r="B181" s="62">
        <v>0</v>
      </c>
      <c r="C181" s="62">
        <v>22</v>
      </c>
      <c r="D181" s="62">
        <v>4</v>
      </c>
      <c r="E181" s="62">
        <v>3</v>
      </c>
      <c r="F181" s="62">
        <v>4</v>
      </c>
      <c r="G181" s="62">
        <v>4</v>
      </c>
      <c r="H181" s="62">
        <v>4</v>
      </c>
      <c r="I181" s="62">
        <v>3</v>
      </c>
      <c r="J181" s="62">
        <v>2</v>
      </c>
      <c r="K181" s="62">
        <v>24</v>
      </c>
      <c r="L181" s="17"/>
      <c r="M181" s="17"/>
      <c r="N181" s="17"/>
      <c r="O181" s="17"/>
      <c r="P181" s="17"/>
    </row>
    <row r="182" spans="1:16" ht="15">
      <c r="A182" s="62">
        <v>31197</v>
      </c>
      <c r="B182" s="62">
        <v>0</v>
      </c>
      <c r="C182" s="62">
        <v>22</v>
      </c>
      <c r="D182" s="62">
        <v>1</v>
      </c>
      <c r="E182" s="62">
        <v>2</v>
      </c>
      <c r="F182" s="62">
        <v>3</v>
      </c>
      <c r="G182" s="62">
        <v>1</v>
      </c>
      <c r="H182" s="62">
        <v>3</v>
      </c>
      <c r="I182" s="62">
        <v>2</v>
      </c>
      <c r="J182" s="62">
        <v>2</v>
      </c>
      <c r="K182" s="62">
        <v>14</v>
      </c>
      <c r="L182" s="17"/>
      <c r="M182" s="17"/>
      <c r="N182" s="17"/>
      <c r="O182" s="17"/>
      <c r="P182" s="17"/>
    </row>
    <row r="183" spans="1:16" ht="15">
      <c r="A183" s="62">
        <v>33596</v>
      </c>
      <c r="B183" s="62">
        <v>0</v>
      </c>
      <c r="C183" s="62">
        <v>22</v>
      </c>
      <c r="D183" s="62">
        <v>3</v>
      </c>
      <c r="E183" s="62">
        <v>3</v>
      </c>
      <c r="F183" s="62">
        <v>4</v>
      </c>
      <c r="G183" s="62">
        <v>3</v>
      </c>
      <c r="H183" s="62">
        <v>3</v>
      </c>
      <c r="I183" s="62">
        <v>3</v>
      </c>
      <c r="J183" s="62">
        <v>3</v>
      </c>
      <c r="K183" s="62">
        <v>22</v>
      </c>
      <c r="L183" s="17"/>
      <c r="M183" s="17"/>
      <c r="N183" s="17"/>
      <c r="O183" s="17"/>
      <c r="P183" s="17"/>
    </row>
    <row r="184" spans="1:16" ht="15">
      <c r="A184" s="62">
        <v>30671</v>
      </c>
      <c r="B184" s="62">
        <v>0</v>
      </c>
      <c r="C184" s="62">
        <v>22</v>
      </c>
      <c r="D184" s="62">
        <v>3</v>
      </c>
      <c r="E184" s="62">
        <v>2</v>
      </c>
      <c r="F184" s="62">
        <v>3</v>
      </c>
      <c r="G184" s="62">
        <v>2</v>
      </c>
      <c r="H184" s="62">
        <v>3</v>
      </c>
      <c r="I184" s="62">
        <v>3</v>
      </c>
      <c r="J184" s="62">
        <v>3</v>
      </c>
      <c r="K184" s="62">
        <v>19</v>
      </c>
      <c r="L184" s="17"/>
      <c r="M184" s="17"/>
      <c r="N184" s="17"/>
      <c r="O184" s="17"/>
      <c r="P184" s="17"/>
    </row>
    <row r="185" spans="1:16" ht="15">
      <c r="A185" s="62">
        <v>33090</v>
      </c>
      <c r="B185" s="62">
        <v>0</v>
      </c>
      <c r="C185" s="62">
        <v>22</v>
      </c>
      <c r="D185" s="62">
        <v>3</v>
      </c>
      <c r="E185" s="62">
        <v>3</v>
      </c>
      <c r="F185" s="62">
        <v>3</v>
      </c>
      <c r="G185" s="62">
        <v>2</v>
      </c>
      <c r="H185" s="62">
        <v>3</v>
      </c>
      <c r="I185" s="62">
        <v>4</v>
      </c>
      <c r="J185" s="62">
        <v>2</v>
      </c>
      <c r="K185" s="62">
        <v>20</v>
      </c>
      <c r="L185" s="17"/>
      <c r="M185" s="17"/>
      <c r="N185" s="17"/>
      <c r="O185" s="17"/>
      <c r="P185" s="17"/>
    </row>
    <row r="186" spans="1:16" ht="15">
      <c r="A186" s="62">
        <v>33580</v>
      </c>
      <c r="B186" s="62">
        <v>0</v>
      </c>
      <c r="C186" s="62">
        <v>22</v>
      </c>
      <c r="D186" s="62">
        <v>3</v>
      </c>
      <c r="E186" s="62">
        <v>3</v>
      </c>
      <c r="F186" s="62">
        <v>3</v>
      </c>
      <c r="G186" s="62">
        <v>3</v>
      </c>
      <c r="H186" s="62">
        <v>3</v>
      </c>
      <c r="I186" s="62">
        <v>3</v>
      </c>
      <c r="J186" s="62">
        <v>3</v>
      </c>
      <c r="K186" s="62">
        <v>21</v>
      </c>
      <c r="L186" s="17"/>
      <c r="M186" s="17"/>
      <c r="N186" s="17"/>
      <c r="O186" s="17"/>
      <c r="P186" s="17"/>
    </row>
    <row r="187" spans="1:16" ht="15">
      <c r="A187" s="62">
        <v>30614</v>
      </c>
      <c r="B187" s="62">
        <v>0</v>
      </c>
      <c r="C187" s="62">
        <v>22</v>
      </c>
      <c r="D187" s="62">
        <v>3</v>
      </c>
      <c r="E187" s="62">
        <v>3</v>
      </c>
      <c r="F187" s="62">
        <v>3</v>
      </c>
      <c r="G187" s="62">
        <v>3</v>
      </c>
      <c r="H187" s="62">
        <v>3</v>
      </c>
      <c r="I187" s="62">
        <v>3</v>
      </c>
      <c r="J187" s="62">
        <v>3</v>
      </c>
      <c r="K187" s="62">
        <v>21</v>
      </c>
      <c r="L187" s="17"/>
      <c r="M187" s="17"/>
      <c r="N187" s="17"/>
      <c r="O187" s="17"/>
      <c r="P187" s="17"/>
    </row>
    <row r="188" spans="1:16" ht="15">
      <c r="A188" s="62">
        <v>30390</v>
      </c>
      <c r="B188" s="62">
        <v>0</v>
      </c>
      <c r="C188" s="62">
        <v>22</v>
      </c>
      <c r="D188" s="62">
        <v>3</v>
      </c>
      <c r="E188" s="62">
        <v>3</v>
      </c>
      <c r="F188" s="62">
        <v>3</v>
      </c>
      <c r="G188" s="62">
        <v>3</v>
      </c>
      <c r="H188" s="62">
        <v>3</v>
      </c>
      <c r="I188" s="62">
        <v>3</v>
      </c>
      <c r="J188" s="62">
        <v>3</v>
      </c>
      <c r="K188" s="62">
        <v>21</v>
      </c>
      <c r="L188" s="17"/>
      <c r="M188" s="17"/>
      <c r="N188" s="17"/>
      <c r="O188" s="17"/>
      <c r="P188" s="17"/>
    </row>
    <row r="189" spans="1:16" ht="15">
      <c r="A189" s="62">
        <v>32045</v>
      </c>
      <c r="B189" s="62">
        <v>0</v>
      </c>
      <c r="C189" s="62">
        <v>22</v>
      </c>
      <c r="D189" s="62">
        <v>2</v>
      </c>
      <c r="E189" s="62">
        <v>2</v>
      </c>
      <c r="F189" s="62">
        <v>4</v>
      </c>
      <c r="G189" s="62">
        <v>2</v>
      </c>
      <c r="H189" s="62">
        <v>3</v>
      </c>
      <c r="I189" s="62">
        <v>2</v>
      </c>
      <c r="J189" s="62">
        <v>3</v>
      </c>
      <c r="K189" s="62">
        <v>18</v>
      </c>
      <c r="L189" s="17"/>
      <c r="M189" s="17"/>
      <c r="N189" s="17"/>
      <c r="O189" s="17"/>
      <c r="P189" s="17"/>
    </row>
    <row r="190" spans="1:16" ht="15">
      <c r="A190" s="62">
        <v>33705</v>
      </c>
      <c r="B190" s="62">
        <v>0</v>
      </c>
      <c r="C190" s="62">
        <v>22</v>
      </c>
      <c r="D190" s="62">
        <v>4</v>
      </c>
      <c r="E190" s="62">
        <v>4</v>
      </c>
      <c r="F190" s="62">
        <v>3</v>
      </c>
      <c r="G190" s="62">
        <v>4</v>
      </c>
      <c r="H190" s="62">
        <v>4</v>
      </c>
      <c r="I190" s="62">
        <v>3</v>
      </c>
      <c r="J190" s="62">
        <v>2</v>
      </c>
      <c r="K190" s="62">
        <v>24</v>
      </c>
      <c r="L190" s="17"/>
      <c r="M190" s="17"/>
      <c r="N190" s="17"/>
      <c r="O190" s="17"/>
      <c r="P190" s="17"/>
    </row>
    <row r="191" spans="1:16" ht="15">
      <c r="A191" s="62">
        <v>30640</v>
      </c>
      <c r="B191" s="62">
        <v>0</v>
      </c>
      <c r="C191" s="62">
        <v>22</v>
      </c>
      <c r="D191" s="62">
        <v>3</v>
      </c>
      <c r="E191" s="62">
        <v>1</v>
      </c>
      <c r="F191" s="62">
        <v>3</v>
      </c>
      <c r="G191" s="62">
        <v>3</v>
      </c>
      <c r="H191" s="62">
        <v>3</v>
      </c>
      <c r="I191" s="62">
        <v>3</v>
      </c>
      <c r="J191" s="62">
        <v>3</v>
      </c>
      <c r="K191" s="62">
        <v>19</v>
      </c>
      <c r="L191" s="17"/>
      <c r="M191" s="17"/>
      <c r="N191" s="17"/>
      <c r="O191" s="17"/>
      <c r="P191" s="17"/>
    </row>
    <row r="192" spans="1:16" ht="15">
      <c r="A192" s="62">
        <v>31138</v>
      </c>
      <c r="B192" s="62">
        <v>0</v>
      </c>
      <c r="C192" s="62">
        <v>22</v>
      </c>
      <c r="D192" s="62">
        <v>2</v>
      </c>
      <c r="E192" s="62">
        <v>2</v>
      </c>
      <c r="F192" s="62">
        <v>2</v>
      </c>
      <c r="G192" s="62">
        <v>3</v>
      </c>
      <c r="H192" s="62">
        <v>2</v>
      </c>
      <c r="I192" s="62">
        <v>2</v>
      </c>
      <c r="J192" s="62">
        <v>2</v>
      </c>
      <c r="K192" s="62">
        <v>15</v>
      </c>
      <c r="L192" s="17"/>
      <c r="M192" s="17"/>
      <c r="N192" s="17"/>
      <c r="O192" s="17"/>
      <c r="P192" s="17"/>
    </row>
    <row r="193" spans="1:16" ht="15">
      <c r="A193" s="62">
        <v>33666</v>
      </c>
      <c r="B193" s="62">
        <v>0</v>
      </c>
      <c r="C193" s="62">
        <v>22</v>
      </c>
      <c r="D193" s="62">
        <v>2</v>
      </c>
      <c r="E193" s="62">
        <v>2</v>
      </c>
      <c r="F193" s="62">
        <v>3</v>
      </c>
      <c r="G193" s="62">
        <v>3</v>
      </c>
      <c r="H193" s="62">
        <v>2</v>
      </c>
      <c r="I193" s="62">
        <v>3</v>
      </c>
      <c r="J193" s="62">
        <v>3</v>
      </c>
      <c r="K193" s="62">
        <v>18</v>
      </c>
      <c r="L193" s="17"/>
      <c r="M193" s="17"/>
      <c r="N193" s="17"/>
      <c r="O193" s="17"/>
      <c r="P193" s="17"/>
    </row>
    <row r="194" spans="1:16" ht="15">
      <c r="A194" s="62">
        <v>31063</v>
      </c>
      <c r="B194" s="62">
        <v>0</v>
      </c>
      <c r="C194" s="62">
        <v>22</v>
      </c>
      <c r="D194" s="62">
        <v>2</v>
      </c>
      <c r="E194" s="62">
        <v>4</v>
      </c>
      <c r="F194" s="62">
        <v>4</v>
      </c>
      <c r="G194" s="62">
        <v>3</v>
      </c>
      <c r="H194" s="62">
        <v>2</v>
      </c>
      <c r="I194" s="62">
        <v>4</v>
      </c>
      <c r="J194" s="62">
        <v>4</v>
      </c>
      <c r="K194" s="62">
        <v>23</v>
      </c>
      <c r="L194" s="17"/>
      <c r="M194" s="17"/>
      <c r="N194" s="17"/>
      <c r="O194" s="17"/>
      <c r="P194" s="17"/>
    </row>
    <row r="195" spans="1:16" ht="15">
      <c r="A195" s="62">
        <v>31324</v>
      </c>
      <c r="B195" s="62">
        <v>0</v>
      </c>
      <c r="C195" s="62">
        <v>22</v>
      </c>
      <c r="D195" s="62">
        <v>3</v>
      </c>
      <c r="E195" s="62">
        <v>3</v>
      </c>
      <c r="F195" s="62">
        <v>4</v>
      </c>
      <c r="G195" s="62">
        <v>3</v>
      </c>
      <c r="H195" s="62">
        <v>3</v>
      </c>
      <c r="I195" s="62">
        <v>2</v>
      </c>
      <c r="J195" s="62">
        <v>4</v>
      </c>
      <c r="K195" s="62">
        <v>22</v>
      </c>
      <c r="L195" s="17"/>
      <c r="M195" s="17"/>
      <c r="N195" s="17"/>
      <c r="O195" s="17"/>
      <c r="P195" s="17"/>
    </row>
    <row r="196" spans="1:16" ht="15">
      <c r="A196" s="62">
        <v>31601</v>
      </c>
      <c r="B196" s="62">
        <v>0</v>
      </c>
      <c r="C196" s="62">
        <v>22</v>
      </c>
      <c r="D196" s="62">
        <v>3</v>
      </c>
      <c r="E196" s="62">
        <v>2</v>
      </c>
      <c r="F196" s="62">
        <v>2</v>
      </c>
      <c r="G196" s="62">
        <v>2</v>
      </c>
      <c r="H196" s="62">
        <v>3</v>
      </c>
      <c r="I196" s="62">
        <v>1</v>
      </c>
      <c r="J196" s="62">
        <v>2</v>
      </c>
      <c r="K196" s="62">
        <v>15</v>
      </c>
      <c r="L196" s="17"/>
      <c r="M196" s="17"/>
      <c r="N196" s="17"/>
      <c r="O196" s="17"/>
      <c r="P196" s="17"/>
    </row>
    <row r="197" spans="1:16" ht="15">
      <c r="A197" s="62">
        <v>32621</v>
      </c>
      <c r="B197" s="62">
        <v>0</v>
      </c>
      <c r="C197" s="62">
        <v>22</v>
      </c>
      <c r="D197" s="62">
        <v>3</v>
      </c>
      <c r="E197" s="62">
        <v>4</v>
      </c>
      <c r="F197" s="62">
        <v>4</v>
      </c>
      <c r="G197" s="62">
        <v>3</v>
      </c>
      <c r="H197" s="62">
        <v>3</v>
      </c>
      <c r="I197" s="62">
        <v>4</v>
      </c>
      <c r="J197" s="62">
        <v>4</v>
      </c>
      <c r="K197" s="62">
        <v>25</v>
      </c>
      <c r="L197" s="17"/>
      <c r="M197" s="17"/>
      <c r="N197" s="17"/>
      <c r="O197" s="17"/>
      <c r="P197" s="17"/>
    </row>
    <row r="198" spans="1:16" ht="15">
      <c r="A198" s="62">
        <v>34399</v>
      </c>
      <c r="B198" s="62">
        <v>0</v>
      </c>
      <c r="C198" s="62">
        <v>22</v>
      </c>
      <c r="D198" s="62">
        <v>3</v>
      </c>
      <c r="E198" s="62">
        <v>3</v>
      </c>
      <c r="F198" s="62">
        <v>3</v>
      </c>
      <c r="G198" s="62">
        <v>3</v>
      </c>
      <c r="H198" s="62">
        <v>3</v>
      </c>
      <c r="I198" s="62">
        <v>3</v>
      </c>
      <c r="J198" s="62">
        <v>4</v>
      </c>
      <c r="K198" s="62">
        <v>22</v>
      </c>
      <c r="L198" s="17"/>
      <c r="M198" s="17"/>
      <c r="N198" s="17"/>
      <c r="O198" s="17"/>
      <c r="P198" s="17"/>
    </row>
    <row r="199" spans="1:16" ht="15">
      <c r="A199" s="62">
        <v>31831</v>
      </c>
      <c r="B199" s="62">
        <v>0</v>
      </c>
      <c r="C199" s="62">
        <v>22</v>
      </c>
      <c r="D199" s="62">
        <v>4</v>
      </c>
      <c r="E199" s="62">
        <v>3</v>
      </c>
      <c r="F199" s="62">
        <v>4</v>
      </c>
      <c r="G199" s="62">
        <v>4</v>
      </c>
      <c r="H199" s="62">
        <v>4</v>
      </c>
      <c r="I199" s="62">
        <v>2</v>
      </c>
      <c r="J199" s="62">
        <v>4</v>
      </c>
      <c r="K199" s="62">
        <v>25</v>
      </c>
      <c r="L199" s="17"/>
      <c r="M199" s="17"/>
      <c r="N199" s="17"/>
      <c r="O199" s="17"/>
      <c r="P199" s="17"/>
    </row>
    <row r="200" spans="1:16" ht="15">
      <c r="A200" s="62">
        <v>31680</v>
      </c>
      <c r="B200" s="62">
        <v>0</v>
      </c>
      <c r="C200" s="62">
        <v>22</v>
      </c>
      <c r="D200" s="62">
        <v>2</v>
      </c>
      <c r="E200" s="62">
        <v>3</v>
      </c>
      <c r="F200" s="62">
        <v>3</v>
      </c>
      <c r="G200" s="62">
        <v>2</v>
      </c>
      <c r="H200" s="62">
        <v>2</v>
      </c>
      <c r="I200" s="62">
        <v>3</v>
      </c>
      <c r="J200" s="62">
        <v>3</v>
      </c>
      <c r="K200" s="62">
        <v>18</v>
      </c>
      <c r="L200" s="17"/>
      <c r="M200" s="17"/>
      <c r="N200" s="17"/>
      <c r="O200" s="17"/>
      <c r="P200" s="17"/>
    </row>
    <row r="201" spans="1:16" ht="15">
      <c r="A201" s="62">
        <v>30700</v>
      </c>
      <c r="B201" s="62">
        <v>0</v>
      </c>
      <c r="C201" s="62">
        <v>22</v>
      </c>
      <c r="D201" s="62">
        <v>3</v>
      </c>
      <c r="E201" s="62">
        <v>4</v>
      </c>
      <c r="F201" s="62">
        <v>4</v>
      </c>
      <c r="G201" s="62">
        <v>3</v>
      </c>
      <c r="H201" s="62">
        <v>3</v>
      </c>
      <c r="I201" s="62">
        <v>3</v>
      </c>
      <c r="J201" s="62">
        <v>4</v>
      </c>
      <c r="K201" s="62">
        <v>24</v>
      </c>
      <c r="L201" s="17"/>
      <c r="M201" s="17"/>
      <c r="N201" s="17"/>
      <c r="O201" s="17"/>
      <c r="P201" s="17"/>
    </row>
    <row r="202" spans="1:16" ht="15">
      <c r="A202" s="62">
        <v>32689</v>
      </c>
      <c r="B202" s="62">
        <v>0</v>
      </c>
      <c r="C202" s="62">
        <v>22</v>
      </c>
      <c r="D202" s="62">
        <v>4</v>
      </c>
      <c r="E202" s="62">
        <v>4</v>
      </c>
      <c r="F202" s="62">
        <v>4</v>
      </c>
      <c r="G202" s="62">
        <v>4</v>
      </c>
      <c r="H202" s="62">
        <v>4</v>
      </c>
      <c r="I202" s="62">
        <v>4</v>
      </c>
      <c r="J202" s="62">
        <v>3</v>
      </c>
      <c r="K202" s="62">
        <v>27</v>
      </c>
      <c r="L202" s="17"/>
      <c r="M202" s="17"/>
      <c r="N202" s="17"/>
      <c r="O202" s="17"/>
      <c r="P202" s="17"/>
    </row>
    <row r="203" spans="1:16" ht="15">
      <c r="A203" s="62">
        <v>30471</v>
      </c>
      <c r="B203" s="62">
        <v>0</v>
      </c>
      <c r="C203" s="62">
        <v>22</v>
      </c>
      <c r="D203" s="62">
        <v>2</v>
      </c>
      <c r="E203" s="62">
        <v>3</v>
      </c>
      <c r="F203" s="62">
        <v>4</v>
      </c>
      <c r="G203" s="62">
        <v>2</v>
      </c>
      <c r="H203" s="62">
        <v>3</v>
      </c>
      <c r="I203" s="62">
        <v>4</v>
      </c>
      <c r="J203" s="62">
        <v>4</v>
      </c>
      <c r="K203" s="62">
        <v>22</v>
      </c>
      <c r="L203" s="17"/>
      <c r="M203" s="17"/>
      <c r="N203" s="17"/>
      <c r="O203" s="17"/>
      <c r="P203" s="17"/>
    </row>
    <row r="204" spans="1:16" ht="15">
      <c r="A204" s="62">
        <v>30852</v>
      </c>
      <c r="B204" s="62">
        <v>0</v>
      </c>
      <c r="C204" s="62">
        <v>22</v>
      </c>
      <c r="D204" s="62">
        <v>4</v>
      </c>
      <c r="E204" s="62">
        <v>4</v>
      </c>
      <c r="F204" s="62">
        <v>4</v>
      </c>
      <c r="G204" s="62">
        <v>4</v>
      </c>
      <c r="H204" s="62">
        <v>4</v>
      </c>
      <c r="I204" s="62">
        <v>4</v>
      </c>
      <c r="J204" s="62">
        <v>2</v>
      </c>
      <c r="K204" s="62">
        <v>26</v>
      </c>
      <c r="L204" s="17"/>
      <c r="M204" s="17"/>
      <c r="N204" s="17"/>
      <c r="O204" s="17"/>
      <c r="P204" s="17"/>
    </row>
    <row r="205" spans="1:16" ht="15">
      <c r="A205" s="62">
        <v>35477</v>
      </c>
      <c r="B205" s="62">
        <v>0</v>
      </c>
      <c r="C205" s="62">
        <v>22</v>
      </c>
      <c r="D205" s="62">
        <v>3</v>
      </c>
      <c r="E205" s="62">
        <v>3</v>
      </c>
      <c r="F205" s="62">
        <v>4</v>
      </c>
      <c r="G205" s="62">
        <v>3</v>
      </c>
      <c r="H205" s="62">
        <v>3</v>
      </c>
      <c r="I205" s="62">
        <v>3</v>
      </c>
      <c r="J205" s="62">
        <v>4</v>
      </c>
      <c r="K205" s="62">
        <v>23</v>
      </c>
      <c r="L205" s="17"/>
      <c r="M205" s="17"/>
      <c r="N205" s="17"/>
      <c r="O205" s="17"/>
      <c r="P205" s="17"/>
    </row>
    <row r="206" spans="1:16" ht="15">
      <c r="A206" s="62">
        <v>34301</v>
      </c>
      <c r="B206" s="62">
        <v>0</v>
      </c>
      <c r="C206" s="62">
        <v>22</v>
      </c>
      <c r="D206" s="62">
        <v>3</v>
      </c>
      <c r="E206" s="62">
        <v>4</v>
      </c>
      <c r="F206" s="62">
        <v>4</v>
      </c>
      <c r="G206" s="62">
        <v>4</v>
      </c>
      <c r="H206" s="62">
        <v>4</v>
      </c>
      <c r="I206" s="62">
        <v>2</v>
      </c>
      <c r="J206" s="62">
        <v>4</v>
      </c>
      <c r="K206" s="62">
        <v>25</v>
      </c>
      <c r="L206" s="17"/>
      <c r="M206" s="17"/>
      <c r="N206" s="17"/>
      <c r="O206" s="17"/>
      <c r="P206" s="17"/>
    </row>
    <row r="207" spans="1:16" ht="15">
      <c r="A207" s="62">
        <v>30692</v>
      </c>
      <c r="B207" s="62">
        <v>0</v>
      </c>
      <c r="C207" s="62">
        <v>22</v>
      </c>
      <c r="D207" s="62">
        <v>2</v>
      </c>
      <c r="E207" s="62">
        <v>4</v>
      </c>
      <c r="F207" s="62">
        <v>4</v>
      </c>
      <c r="G207" s="62">
        <v>4</v>
      </c>
      <c r="H207" s="62">
        <v>3</v>
      </c>
      <c r="I207" s="62">
        <v>4</v>
      </c>
      <c r="J207" s="62">
        <v>4</v>
      </c>
      <c r="K207" s="62">
        <v>25</v>
      </c>
      <c r="L207" s="17"/>
      <c r="M207" s="17"/>
      <c r="N207" s="17"/>
      <c r="O207" s="17"/>
      <c r="P207" s="17"/>
    </row>
    <row r="208" spans="1:16" ht="15">
      <c r="A208" s="62">
        <v>34143</v>
      </c>
      <c r="B208" s="62">
        <v>0</v>
      </c>
      <c r="C208" s="62">
        <v>22</v>
      </c>
      <c r="D208" s="62">
        <v>3</v>
      </c>
      <c r="E208" s="62">
        <v>4</v>
      </c>
      <c r="F208" s="62">
        <v>4</v>
      </c>
      <c r="G208" s="62">
        <v>4</v>
      </c>
      <c r="H208" s="62">
        <v>4</v>
      </c>
      <c r="I208" s="62">
        <v>4</v>
      </c>
      <c r="J208" s="62">
        <v>3</v>
      </c>
      <c r="K208" s="62">
        <v>26</v>
      </c>
      <c r="L208" s="17"/>
      <c r="M208" s="17"/>
      <c r="N208" s="17"/>
      <c r="O208" s="17"/>
      <c r="P208" s="17"/>
    </row>
    <row r="209" spans="1:16" ht="15">
      <c r="A209" s="62">
        <v>31574</v>
      </c>
      <c r="B209" s="62">
        <v>0</v>
      </c>
      <c r="C209" s="62">
        <v>22</v>
      </c>
      <c r="D209" s="62">
        <v>4</v>
      </c>
      <c r="E209" s="62">
        <v>3</v>
      </c>
      <c r="F209" s="62">
        <v>4</v>
      </c>
      <c r="G209" s="62">
        <v>4</v>
      </c>
      <c r="H209" s="62">
        <v>4</v>
      </c>
      <c r="I209" s="62">
        <v>3</v>
      </c>
      <c r="J209" s="62">
        <v>4</v>
      </c>
      <c r="K209" s="62">
        <v>26</v>
      </c>
      <c r="L209" s="17"/>
      <c r="M209" s="17"/>
      <c r="N209" s="17"/>
      <c r="O209" s="17"/>
      <c r="P209" s="17"/>
    </row>
    <row r="210" spans="1:16" ht="15">
      <c r="A210" s="62">
        <v>31048</v>
      </c>
      <c r="B210" s="62">
        <v>0</v>
      </c>
      <c r="C210" s="62">
        <v>22</v>
      </c>
      <c r="D210" s="62">
        <v>4</v>
      </c>
      <c r="E210" s="62">
        <v>3</v>
      </c>
      <c r="F210" s="62">
        <v>4</v>
      </c>
      <c r="G210" s="62">
        <v>4</v>
      </c>
      <c r="H210" s="62">
        <v>4</v>
      </c>
      <c r="I210" s="62">
        <v>4</v>
      </c>
      <c r="J210" s="62">
        <v>4</v>
      </c>
      <c r="K210" s="62">
        <v>27</v>
      </c>
      <c r="L210" s="17"/>
      <c r="M210" s="17"/>
      <c r="N210" s="17"/>
      <c r="O210" s="17"/>
      <c r="P210" s="17"/>
    </row>
    <row r="211" spans="1:16" ht="15">
      <c r="A211" s="62">
        <v>31023</v>
      </c>
      <c r="B211" s="62">
        <v>0</v>
      </c>
      <c r="C211" s="62">
        <v>22</v>
      </c>
      <c r="D211" s="62">
        <v>4</v>
      </c>
      <c r="E211" s="62">
        <v>3</v>
      </c>
      <c r="F211" s="62">
        <v>4</v>
      </c>
      <c r="G211" s="62">
        <v>3</v>
      </c>
      <c r="H211" s="62">
        <v>4</v>
      </c>
      <c r="I211" s="62">
        <v>4</v>
      </c>
      <c r="J211" s="62">
        <v>4</v>
      </c>
      <c r="K211" s="62">
        <v>26</v>
      </c>
      <c r="L211" s="17"/>
      <c r="M211" s="17"/>
      <c r="N211" s="17"/>
      <c r="O211" s="17"/>
      <c r="P211" s="17"/>
    </row>
    <row r="212" spans="1:16" ht="15">
      <c r="A212" s="62">
        <v>31656</v>
      </c>
      <c r="B212" s="62">
        <v>0</v>
      </c>
      <c r="C212" s="62">
        <v>22</v>
      </c>
      <c r="D212" s="62">
        <v>4</v>
      </c>
      <c r="E212" s="62">
        <v>3</v>
      </c>
      <c r="F212" s="62">
        <v>4</v>
      </c>
      <c r="G212" s="62">
        <v>4</v>
      </c>
      <c r="H212" s="62">
        <v>4</v>
      </c>
      <c r="I212" s="62">
        <v>4</v>
      </c>
      <c r="J212" s="62">
        <v>4</v>
      </c>
      <c r="K212" s="62">
        <v>27</v>
      </c>
      <c r="L212" s="17"/>
      <c r="M212" s="17"/>
      <c r="N212" s="17"/>
      <c r="O212" s="17"/>
      <c r="P212" s="17"/>
    </row>
    <row r="213" spans="1:16" ht="15">
      <c r="A213" s="62">
        <v>33268</v>
      </c>
      <c r="B213" s="62">
        <v>0</v>
      </c>
      <c r="C213" s="62">
        <v>22</v>
      </c>
      <c r="D213" s="62">
        <v>4</v>
      </c>
      <c r="E213" s="62">
        <v>3</v>
      </c>
      <c r="F213" s="62">
        <v>4</v>
      </c>
      <c r="G213" s="62">
        <v>4</v>
      </c>
      <c r="H213" s="62">
        <v>4</v>
      </c>
      <c r="I213" s="62">
        <v>4</v>
      </c>
      <c r="J213" s="62">
        <v>4</v>
      </c>
      <c r="K213" s="62">
        <v>27</v>
      </c>
      <c r="L213" s="17"/>
      <c r="M213" s="17"/>
      <c r="N213" s="17"/>
      <c r="O213" s="17"/>
      <c r="P213" s="17"/>
    </row>
    <row r="214" spans="1:16" ht="15">
      <c r="A214" s="62">
        <v>31483</v>
      </c>
      <c r="B214" s="62">
        <v>0</v>
      </c>
      <c r="C214" s="62">
        <v>22</v>
      </c>
      <c r="D214" s="62">
        <v>4</v>
      </c>
      <c r="E214" s="62">
        <v>4</v>
      </c>
      <c r="F214" s="62">
        <v>3</v>
      </c>
      <c r="G214" s="62">
        <v>4</v>
      </c>
      <c r="H214" s="62">
        <v>4</v>
      </c>
      <c r="I214" s="62">
        <v>4</v>
      </c>
      <c r="J214" s="62">
        <v>4</v>
      </c>
      <c r="K214" s="62">
        <v>27</v>
      </c>
      <c r="L214" s="17"/>
      <c r="M214" s="17"/>
      <c r="N214" s="17"/>
      <c r="O214" s="17"/>
      <c r="P214" s="17"/>
    </row>
    <row r="215" spans="1:16" ht="15">
      <c r="A215" s="62">
        <v>32981</v>
      </c>
      <c r="B215" s="62">
        <v>0</v>
      </c>
      <c r="C215" s="62">
        <v>22</v>
      </c>
      <c r="D215" s="62">
        <v>2</v>
      </c>
      <c r="E215" s="62">
        <v>2</v>
      </c>
      <c r="F215" s="62">
        <v>3</v>
      </c>
      <c r="G215" s="62">
        <v>2</v>
      </c>
      <c r="H215" s="62">
        <v>2</v>
      </c>
      <c r="I215" s="62">
        <v>1</v>
      </c>
      <c r="J215" s="62">
        <v>1</v>
      </c>
      <c r="K215" s="62">
        <v>13</v>
      </c>
      <c r="L215" s="17"/>
      <c r="M215" s="17"/>
      <c r="N215" s="17"/>
      <c r="O215" s="17"/>
      <c r="P215" s="17"/>
    </row>
    <row r="216" spans="1:16" ht="15">
      <c r="A216" s="62">
        <v>33595</v>
      </c>
      <c r="B216" s="62">
        <v>0</v>
      </c>
      <c r="C216" s="62">
        <v>22</v>
      </c>
      <c r="D216" s="62">
        <v>4</v>
      </c>
      <c r="E216" s="62">
        <v>4</v>
      </c>
      <c r="F216" s="62">
        <v>4</v>
      </c>
      <c r="G216" s="62">
        <v>4</v>
      </c>
      <c r="H216" s="62">
        <v>4</v>
      </c>
      <c r="I216" s="62">
        <v>4</v>
      </c>
      <c r="J216" s="62">
        <v>4</v>
      </c>
      <c r="K216" s="62">
        <v>28</v>
      </c>
      <c r="L216" s="17"/>
      <c r="M216" s="17"/>
      <c r="N216" s="17"/>
      <c r="O216" s="17"/>
      <c r="P216" s="17"/>
    </row>
    <row r="217" spans="1:16" ht="15">
      <c r="A217" s="62">
        <v>33702</v>
      </c>
      <c r="B217" s="62">
        <v>0</v>
      </c>
      <c r="C217" s="62">
        <v>22</v>
      </c>
      <c r="D217" s="62">
        <v>2</v>
      </c>
      <c r="E217" s="62">
        <v>1</v>
      </c>
      <c r="F217" s="62">
        <v>2</v>
      </c>
      <c r="G217" s="62">
        <v>2</v>
      </c>
      <c r="H217" s="62">
        <v>3</v>
      </c>
      <c r="I217" s="62">
        <v>1</v>
      </c>
      <c r="J217" s="62">
        <v>2</v>
      </c>
      <c r="K217" s="62">
        <v>13</v>
      </c>
      <c r="L217" s="17"/>
      <c r="M217" s="17"/>
      <c r="N217" s="17"/>
      <c r="O217" s="17"/>
      <c r="P217" s="17"/>
    </row>
    <row r="218" spans="1:16" ht="15">
      <c r="A218" s="62">
        <v>31644</v>
      </c>
      <c r="B218" s="62">
        <v>0</v>
      </c>
      <c r="C218" s="62">
        <v>21</v>
      </c>
      <c r="D218" s="62">
        <v>3</v>
      </c>
      <c r="E218" s="62">
        <v>4</v>
      </c>
      <c r="F218" s="62">
        <v>4</v>
      </c>
      <c r="G218" s="62">
        <v>4</v>
      </c>
      <c r="H218" s="62">
        <v>4</v>
      </c>
      <c r="I218" s="62">
        <v>4</v>
      </c>
      <c r="J218" s="62">
        <v>3</v>
      </c>
      <c r="K218" s="62">
        <v>26</v>
      </c>
      <c r="L218" s="17"/>
      <c r="M218" s="17"/>
      <c r="N218" s="17"/>
      <c r="O218" s="17"/>
      <c r="P218" s="17"/>
    </row>
    <row r="219" spans="1:16" ht="15">
      <c r="A219" s="62">
        <v>31369</v>
      </c>
      <c r="B219" s="62">
        <v>0</v>
      </c>
      <c r="C219" s="62">
        <v>21</v>
      </c>
      <c r="D219" s="62">
        <v>4</v>
      </c>
      <c r="E219" s="62">
        <v>3</v>
      </c>
      <c r="F219" s="62">
        <v>2</v>
      </c>
      <c r="G219" s="62">
        <v>4</v>
      </c>
      <c r="H219" s="62">
        <v>3</v>
      </c>
      <c r="I219" s="62">
        <v>2</v>
      </c>
      <c r="J219" s="62">
        <v>2</v>
      </c>
      <c r="K219" s="62">
        <v>20</v>
      </c>
      <c r="L219" s="17"/>
      <c r="M219" s="17"/>
      <c r="N219" s="17"/>
      <c r="O219" s="17"/>
      <c r="P219" s="17"/>
    </row>
    <row r="220" spans="1:16" ht="15">
      <c r="A220" s="62">
        <v>30242</v>
      </c>
      <c r="B220" s="62">
        <v>0</v>
      </c>
      <c r="C220" s="62">
        <v>21</v>
      </c>
      <c r="D220" s="62">
        <v>3</v>
      </c>
      <c r="E220" s="62">
        <v>4</v>
      </c>
      <c r="F220" s="62">
        <v>4</v>
      </c>
      <c r="G220" s="62">
        <v>2</v>
      </c>
      <c r="H220" s="62">
        <v>3</v>
      </c>
      <c r="I220" s="62">
        <v>4</v>
      </c>
      <c r="J220" s="62">
        <v>4</v>
      </c>
      <c r="K220" s="62">
        <v>24</v>
      </c>
      <c r="L220" s="17"/>
      <c r="M220" s="17"/>
      <c r="N220" s="17"/>
      <c r="O220" s="17"/>
      <c r="P220" s="17"/>
    </row>
    <row r="221" spans="1:16" ht="15">
      <c r="A221" s="62">
        <v>30451</v>
      </c>
      <c r="B221" s="62">
        <v>0</v>
      </c>
      <c r="C221" s="62">
        <v>21</v>
      </c>
      <c r="D221" s="62">
        <v>2</v>
      </c>
      <c r="E221" s="62">
        <v>4</v>
      </c>
      <c r="F221" s="62">
        <v>4</v>
      </c>
      <c r="G221" s="62">
        <v>2</v>
      </c>
      <c r="H221" s="62">
        <v>3</v>
      </c>
      <c r="I221" s="62">
        <v>4</v>
      </c>
      <c r="J221" s="62">
        <v>3</v>
      </c>
      <c r="K221" s="62">
        <v>22</v>
      </c>
      <c r="L221" s="17"/>
      <c r="M221" s="17"/>
      <c r="N221" s="17"/>
      <c r="O221" s="17"/>
      <c r="P221" s="17"/>
    </row>
    <row r="222" spans="1:16" ht="15">
      <c r="A222" s="62">
        <v>31711</v>
      </c>
      <c r="B222" s="62">
        <v>0</v>
      </c>
      <c r="C222" s="62">
        <v>21</v>
      </c>
      <c r="D222" s="62">
        <v>2</v>
      </c>
      <c r="E222" s="62">
        <v>3</v>
      </c>
      <c r="F222" s="62">
        <v>4</v>
      </c>
      <c r="G222" s="62">
        <v>4</v>
      </c>
      <c r="H222" s="62">
        <v>2</v>
      </c>
      <c r="I222" s="62">
        <v>3</v>
      </c>
      <c r="J222" s="62">
        <v>4</v>
      </c>
      <c r="K222" s="62">
        <v>22</v>
      </c>
      <c r="L222" s="17"/>
      <c r="M222" s="17"/>
      <c r="N222" s="17"/>
      <c r="O222" s="17"/>
      <c r="P222" s="17"/>
    </row>
    <row r="223" spans="1:16" ht="15">
      <c r="A223" s="62">
        <v>30175</v>
      </c>
      <c r="B223" s="62">
        <v>0</v>
      </c>
      <c r="C223" s="62">
        <v>21</v>
      </c>
      <c r="D223" s="62">
        <v>4</v>
      </c>
      <c r="E223" s="62">
        <v>2</v>
      </c>
      <c r="F223" s="62">
        <v>4</v>
      </c>
      <c r="G223" s="62">
        <v>3</v>
      </c>
      <c r="H223" s="62">
        <v>4</v>
      </c>
      <c r="I223" s="62">
        <v>4</v>
      </c>
      <c r="J223" s="62">
        <v>3</v>
      </c>
      <c r="K223" s="62">
        <v>24</v>
      </c>
      <c r="L223" s="17"/>
      <c r="M223" s="17"/>
      <c r="N223" s="17"/>
      <c r="O223" s="17"/>
      <c r="P223" s="17"/>
    </row>
    <row r="224" spans="1:16" ht="15">
      <c r="A224" s="62">
        <v>34556</v>
      </c>
      <c r="B224" s="62">
        <v>0</v>
      </c>
      <c r="C224" s="62">
        <v>21</v>
      </c>
      <c r="D224" s="62">
        <v>1</v>
      </c>
      <c r="E224" s="62">
        <v>3</v>
      </c>
      <c r="F224" s="62">
        <v>3</v>
      </c>
      <c r="G224" s="62">
        <v>1</v>
      </c>
      <c r="H224" s="62">
        <v>2</v>
      </c>
      <c r="I224" s="62">
        <v>1</v>
      </c>
      <c r="J224" s="62">
        <v>4</v>
      </c>
      <c r="K224" s="62">
        <v>15</v>
      </c>
      <c r="L224" s="17"/>
      <c r="M224" s="17"/>
      <c r="N224" s="17"/>
      <c r="O224" s="17"/>
      <c r="P224" s="17"/>
    </row>
    <row r="225" spans="1:16" ht="15">
      <c r="A225" s="62">
        <v>30652</v>
      </c>
      <c r="B225" s="62">
        <v>0</v>
      </c>
      <c r="C225" s="62">
        <v>21</v>
      </c>
      <c r="D225" s="62">
        <v>3</v>
      </c>
      <c r="E225" s="62">
        <v>2</v>
      </c>
      <c r="F225" s="62">
        <v>3</v>
      </c>
      <c r="G225" s="62">
        <v>3</v>
      </c>
      <c r="H225" s="62">
        <v>4</v>
      </c>
      <c r="I225" s="62">
        <v>2</v>
      </c>
      <c r="J225" s="62">
        <v>2</v>
      </c>
      <c r="K225" s="62">
        <v>19</v>
      </c>
      <c r="L225" s="17"/>
      <c r="M225" s="17"/>
      <c r="N225" s="17"/>
      <c r="O225" s="17"/>
      <c r="P225" s="17"/>
    </row>
    <row r="226" spans="1:16" ht="15">
      <c r="A226" s="62">
        <v>30217</v>
      </c>
      <c r="B226" s="62">
        <v>0</v>
      </c>
      <c r="C226" s="62">
        <v>21</v>
      </c>
      <c r="D226" s="62">
        <v>3</v>
      </c>
      <c r="E226" s="62">
        <v>4</v>
      </c>
      <c r="F226" s="62">
        <v>4</v>
      </c>
      <c r="G226" s="62">
        <v>4</v>
      </c>
      <c r="H226" s="62">
        <v>3</v>
      </c>
      <c r="I226" s="62">
        <v>3</v>
      </c>
      <c r="J226" s="62">
        <v>4</v>
      </c>
      <c r="K226" s="62">
        <v>25</v>
      </c>
      <c r="L226" s="17"/>
      <c r="M226" s="17"/>
      <c r="N226" s="17"/>
      <c r="O226" s="17"/>
      <c r="P226" s="17"/>
    </row>
    <row r="227" spans="1:16" ht="15">
      <c r="A227" s="62">
        <v>34714</v>
      </c>
      <c r="B227" s="62">
        <v>0</v>
      </c>
      <c r="C227" s="62">
        <v>21</v>
      </c>
      <c r="D227" s="62">
        <v>3</v>
      </c>
      <c r="E227" s="62">
        <v>2</v>
      </c>
      <c r="F227" s="62">
        <v>2</v>
      </c>
      <c r="G227" s="62">
        <v>2</v>
      </c>
      <c r="H227" s="62">
        <v>2</v>
      </c>
      <c r="I227" s="62">
        <v>2</v>
      </c>
      <c r="J227" s="62">
        <v>3</v>
      </c>
      <c r="K227" s="62">
        <v>16</v>
      </c>
      <c r="L227" s="17"/>
      <c r="M227" s="17"/>
      <c r="N227" s="17"/>
      <c r="O227" s="17"/>
      <c r="P227" s="17"/>
    </row>
    <row r="228" spans="1:16" ht="15">
      <c r="A228" s="62">
        <v>35476</v>
      </c>
      <c r="B228" s="62">
        <v>0</v>
      </c>
      <c r="C228" s="62">
        <v>21</v>
      </c>
      <c r="D228" s="62">
        <v>3</v>
      </c>
      <c r="E228" s="62">
        <v>2</v>
      </c>
      <c r="F228" s="62">
        <v>2</v>
      </c>
      <c r="G228" s="62">
        <v>3</v>
      </c>
      <c r="H228" s="62">
        <v>3</v>
      </c>
      <c r="I228" s="62">
        <v>3</v>
      </c>
      <c r="J228" s="62">
        <v>2</v>
      </c>
      <c r="K228" s="62">
        <v>18</v>
      </c>
      <c r="L228" s="17"/>
      <c r="M228" s="17"/>
      <c r="N228" s="17"/>
      <c r="O228" s="17"/>
      <c r="P228" s="17"/>
    </row>
    <row r="229" spans="1:16" ht="15">
      <c r="A229" s="62">
        <v>31527</v>
      </c>
      <c r="B229" s="62">
        <v>0</v>
      </c>
      <c r="C229" s="62">
        <v>21</v>
      </c>
      <c r="D229" s="62">
        <v>3</v>
      </c>
      <c r="E229" s="62">
        <v>3</v>
      </c>
      <c r="F229" s="62">
        <v>4</v>
      </c>
      <c r="G229" s="62">
        <v>2</v>
      </c>
      <c r="H229" s="62">
        <v>3</v>
      </c>
      <c r="I229" s="62">
        <v>4</v>
      </c>
      <c r="J229" s="62">
        <v>4</v>
      </c>
      <c r="K229" s="62">
        <v>23</v>
      </c>
      <c r="L229" s="17"/>
      <c r="M229" s="17"/>
      <c r="N229" s="17"/>
      <c r="O229" s="17"/>
      <c r="P229" s="17"/>
    </row>
    <row r="230" spans="1:16" ht="15">
      <c r="A230" s="62">
        <v>31074</v>
      </c>
      <c r="B230" s="62">
        <v>0</v>
      </c>
      <c r="C230" s="62">
        <v>21</v>
      </c>
      <c r="D230" s="62">
        <v>3</v>
      </c>
      <c r="E230" s="62">
        <v>3</v>
      </c>
      <c r="F230" s="62">
        <v>4</v>
      </c>
      <c r="G230" s="62">
        <v>4</v>
      </c>
      <c r="H230" s="62">
        <v>3</v>
      </c>
      <c r="I230" s="62">
        <v>3</v>
      </c>
      <c r="J230" s="62">
        <v>4</v>
      </c>
      <c r="K230" s="62">
        <v>24</v>
      </c>
      <c r="L230" s="17"/>
      <c r="M230" s="17"/>
      <c r="N230" s="17"/>
      <c r="O230" s="17"/>
      <c r="P230" s="17"/>
    </row>
    <row r="231" spans="1:16" ht="15">
      <c r="A231" s="62">
        <v>32740</v>
      </c>
      <c r="B231" s="62">
        <v>0</v>
      </c>
      <c r="C231" s="62">
        <v>21</v>
      </c>
      <c r="D231" s="62">
        <v>3</v>
      </c>
      <c r="E231" s="62">
        <v>3</v>
      </c>
      <c r="F231" s="62">
        <v>4</v>
      </c>
      <c r="G231" s="62">
        <v>2</v>
      </c>
      <c r="H231" s="62">
        <v>4</v>
      </c>
      <c r="I231" s="62">
        <v>3</v>
      </c>
      <c r="J231" s="62">
        <v>4</v>
      </c>
      <c r="K231" s="62">
        <v>23</v>
      </c>
      <c r="L231" s="17"/>
      <c r="M231" s="17"/>
      <c r="N231" s="17"/>
      <c r="O231" s="17"/>
      <c r="P231" s="17"/>
    </row>
    <row r="232" spans="1:16" ht="15">
      <c r="A232" s="62">
        <v>31646</v>
      </c>
      <c r="B232" s="62">
        <v>0</v>
      </c>
      <c r="C232" s="62">
        <v>21</v>
      </c>
      <c r="D232" s="62">
        <v>4</v>
      </c>
      <c r="E232" s="62">
        <v>2</v>
      </c>
      <c r="F232" s="62">
        <v>4</v>
      </c>
      <c r="G232" s="62">
        <v>2</v>
      </c>
      <c r="H232" s="62">
        <v>4</v>
      </c>
      <c r="I232" s="62">
        <v>3</v>
      </c>
      <c r="J232" s="62">
        <v>3</v>
      </c>
      <c r="K232" s="62">
        <v>22</v>
      </c>
      <c r="L232" s="17"/>
      <c r="M232" s="17"/>
      <c r="N232" s="17"/>
      <c r="O232" s="17"/>
      <c r="P232" s="17"/>
    </row>
    <row r="233" spans="1:16" ht="15">
      <c r="A233" s="62">
        <v>30769</v>
      </c>
      <c r="B233" s="62">
        <v>0</v>
      </c>
      <c r="C233" s="62">
        <v>21</v>
      </c>
      <c r="D233" s="62">
        <v>2</v>
      </c>
      <c r="E233" s="62">
        <v>3</v>
      </c>
      <c r="F233" s="62">
        <v>2</v>
      </c>
      <c r="G233" s="62">
        <v>3</v>
      </c>
      <c r="H233" s="62">
        <v>3</v>
      </c>
      <c r="I233" s="62">
        <v>4</v>
      </c>
      <c r="J233" s="62">
        <v>2</v>
      </c>
      <c r="K233" s="62">
        <v>19</v>
      </c>
      <c r="L233" s="17"/>
      <c r="M233" s="17"/>
      <c r="N233" s="17"/>
      <c r="O233" s="17"/>
      <c r="P233" s="17"/>
    </row>
    <row r="234" spans="1:16" ht="15">
      <c r="A234" s="62">
        <v>30648</v>
      </c>
      <c r="B234" s="62">
        <v>0</v>
      </c>
      <c r="C234" s="62">
        <v>21</v>
      </c>
      <c r="D234" s="62">
        <v>3</v>
      </c>
      <c r="E234" s="62">
        <v>3</v>
      </c>
      <c r="F234" s="62">
        <v>4</v>
      </c>
      <c r="G234" s="62">
        <v>3</v>
      </c>
      <c r="H234" s="62">
        <v>3</v>
      </c>
      <c r="I234" s="62">
        <v>4</v>
      </c>
      <c r="J234" s="62">
        <v>3</v>
      </c>
      <c r="K234" s="62">
        <v>23</v>
      </c>
      <c r="L234" s="17"/>
      <c r="M234" s="17"/>
      <c r="N234" s="17"/>
      <c r="O234" s="17"/>
      <c r="P234" s="17"/>
    </row>
    <row r="235" spans="1:16" ht="15">
      <c r="A235" s="62">
        <v>34205</v>
      </c>
      <c r="B235" s="62">
        <v>0</v>
      </c>
      <c r="C235" s="62">
        <v>21</v>
      </c>
      <c r="D235" s="62">
        <v>4</v>
      </c>
      <c r="E235" s="62">
        <v>3</v>
      </c>
      <c r="F235" s="62">
        <v>4</v>
      </c>
      <c r="G235" s="62">
        <v>4</v>
      </c>
      <c r="H235" s="62">
        <v>4</v>
      </c>
      <c r="I235" s="62">
        <v>4</v>
      </c>
      <c r="J235" s="62">
        <v>2</v>
      </c>
      <c r="K235" s="62">
        <v>25</v>
      </c>
      <c r="L235" s="17"/>
      <c r="M235" s="17"/>
      <c r="N235" s="17"/>
      <c r="O235" s="17"/>
      <c r="P235" s="17"/>
    </row>
    <row r="236" spans="1:16" ht="15">
      <c r="A236" s="62">
        <v>30199</v>
      </c>
      <c r="B236" s="62">
        <v>0</v>
      </c>
      <c r="C236" s="62">
        <v>21</v>
      </c>
      <c r="D236" s="62">
        <v>4</v>
      </c>
      <c r="E236" s="62">
        <v>3</v>
      </c>
      <c r="F236" s="62">
        <v>3</v>
      </c>
      <c r="G236" s="62">
        <v>3</v>
      </c>
      <c r="H236" s="62">
        <v>4</v>
      </c>
      <c r="I236" s="62">
        <v>3</v>
      </c>
      <c r="J236" s="62">
        <v>4</v>
      </c>
      <c r="K236" s="62">
        <v>24</v>
      </c>
      <c r="L236" s="17"/>
      <c r="M236" s="17"/>
      <c r="N236" s="17"/>
      <c r="O236" s="17"/>
      <c r="P236" s="17"/>
    </row>
    <row r="237" spans="1:16" ht="15">
      <c r="A237" s="62">
        <v>30675</v>
      </c>
      <c r="B237" s="62">
        <v>0</v>
      </c>
      <c r="C237" s="62">
        <v>21</v>
      </c>
      <c r="D237" s="62">
        <v>3</v>
      </c>
      <c r="E237" s="62">
        <v>3</v>
      </c>
      <c r="F237" s="62">
        <v>4</v>
      </c>
      <c r="G237" s="62">
        <v>4</v>
      </c>
      <c r="H237" s="62">
        <v>4</v>
      </c>
      <c r="I237" s="62">
        <v>4</v>
      </c>
      <c r="J237" s="62">
        <v>3</v>
      </c>
      <c r="K237" s="62">
        <v>25</v>
      </c>
      <c r="L237" s="17"/>
      <c r="M237" s="17"/>
      <c r="N237" s="17"/>
      <c r="O237" s="17"/>
      <c r="P237" s="17"/>
    </row>
    <row r="238" spans="1:16" ht="15">
      <c r="A238" s="62">
        <v>31349</v>
      </c>
      <c r="B238" s="62">
        <v>0</v>
      </c>
      <c r="C238" s="62">
        <v>21</v>
      </c>
      <c r="D238" s="62">
        <v>3</v>
      </c>
      <c r="E238" s="62">
        <v>3</v>
      </c>
      <c r="F238" s="62">
        <v>3</v>
      </c>
      <c r="G238" s="62">
        <v>3</v>
      </c>
      <c r="H238" s="62">
        <v>3</v>
      </c>
      <c r="I238" s="62">
        <v>3</v>
      </c>
      <c r="J238" s="62">
        <v>3</v>
      </c>
      <c r="K238" s="62">
        <v>21</v>
      </c>
      <c r="L238" s="17"/>
      <c r="M238" s="17"/>
      <c r="N238" s="17"/>
      <c r="O238" s="17"/>
      <c r="P238" s="17"/>
    </row>
    <row r="239" spans="1:16" ht="15">
      <c r="A239" s="62">
        <v>31535</v>
      </c>
      <c r="B239" s="62">
        <v>0</v>
      </c>
      <c r="C239" s="62">
        <v>21</v>
      </c>
      <c r="D239" s="62">
        <v>3</v>
      </c>
      <c r="E239" s="62">
        <v>2</v>
      </c>
      <c r="F239" s="62">
        <v>4</v>
      </c>
      <c r="G239" s="62">
        <v>3</v>
      </c>
      <c r="H239" s="62">
        <v>3</v>
      </c>
      <c r="I239" s="62">
        <v>3</v>
      </c>
      <c r="J239" s="62">
        <v>3</v>
      </c>
      <c r="K239" s="62">
        <v>21</v>
      </c>
      <c r="L239" s="17"/>
      <c r="M239" s="17"/>
      <c r="N239" s="17"/>
      <c r="O239" s="17"/>
      <c r="P239" s="17"/>
    </row>
    <row r="240" spans="1:16" ht="15">
      <c r="A240" s="62">
        <v>34092</v>
      </c>
      <c r="B240" s="62">
        <v>0</v>
      </c>
      <c r="C240" s="62">
        <v>21</v>
      </c>
      <c r="D240" s="62">
        <v>3</v>
      </c>
      <c r="E240" s="62">
        <v>3</v>
      </c>
      <c r="F240" s="62">
        <v>3</v>
      </c>
      <c r="G240" s="62">
        <v>3</v>
      </c>
      <c r="H240" s="62">
        <v>4</v>
      </c>
      <c r="I240" s="62">
        <v>3</v>
      </c>
      <c r="J240" s="62">
        <v>3</v>
      </c>
      <c r="K240" s="62">
        <v>22</v>
      </c>
      <c r="L240" s="17"/>
      <c r="M240" s="17"/>
      <c r="N240" s="17"/>
      <c r="O240" s="17"/>
      <c r="P240" s="17"/>
    </row>
    <row r="241" spans="1:16" ht="15">
      <c r="A241" s="62">
        <v>34959</v>
      </c>
      <c r="B241" s="62">
        <v>0</v>
      </c>
      <c r="C241" s="62">
        <v>21</v>
      </c>
      <c r="D241" s="62">
        <v>3</v>
      </c>
      <c r="E241" s="62">
        <v>4</v>
      </c>
      <c r="F241" s="62">
        <v>4</v>
      </c>
      <c r="G241" s="62">
        <v>3</v>
      </c>
      <c r="H241" s="62">
        <v>3</v>
      </c>
      <c r="I241" s="62">
        <v>3</v>
      </c>
      <c r="J241" s="62">
        <v>2</v>
      </c>
      <c r="K241" s="62">
        <v>22</v>
      </c>
      <c r="L241" s="17"/>
      <c r="M241" s="17"/>
      <c r="N241" s="17"/>
      <c r="O241" s="17"/>
      <c r="P241" s="17"/>
    </row>
    <row r="242" spans="1:16" ht="15">
      <c r="A242" s="62">
        <v>31226</v>
      </c>
      <c r="B242" s="62">
        <v>0</v>
      </c>
      <c r="C242" s="62">
        <v>21</v>
      </c>
      <c r="D242" s="62">
        <v>2</v>
      </c>
      <c r="E242" s="62">
        <v>4</v>
      </c>
      <c r="F242" s="62">
        <v>4</v>
      </c>
      <c r="G242" s="62">
        <v>3</v>
      </c>
      <c r="H242" s="62">
        <v>3</v>
      </c>
      <c r="I242" s="62">
        <v>4</v>
      </c>
      <c r="J242" s="62">
        <v>3</v>
      </c>
      <c r="K242" s="62">
        <v>23</v>
      </c>
      <c r="L242" s="17"/>
      <c r="M242" s="17"/>
      <c r="N242" s="17"/>
      <c r="O242" s="17"/>
      <c r="P242" s="17"/>
    </row>
    <row r="243" spans="1:16" ht="15">
      <c r="A243" s="62">
        <v>33798</v>
      </c>
      <c r="B243" s="62">
        <v>0</v>
      </c>
      <c r="C243" s="62">
        <v>21</v>
      </c>
      <c r="D243" s="62">
        <v>2</v>
      </c>
      <c r="E243" s="62">
        <v>4</v>
      </c>
      <c r="F243" s="62">
        <v>4</v>
      </c>
      <c r="G243" s="62">
        <v>3</v>
      </c>
      <c r="H243" s="62">
        <v>3</v>
      </c>
      <c r="I243" s="62">
        <v>4</v>
      </c>
      <c r="J243" s="62">
        <v>4</v>
      </c>
      <c r="K243" s="62">
        <v>24</v>
      </c>
      <c r="L243" s="17"/>
      <c r="M243" s="17"/>
      <c r="N243" s="17"/>
      <c r="O243" s="17"/>
      <c r="P243" s="17"/>
    </row>
    <row r="244" spans="1:16" ht="15">
      <c r="A244" s="62">
        <v>35475</v>
      </c>
      <c r="B244" s="62">
        <v>0</v>
      </c>
      <c r="C244" s="62">
        <v>21</v>
      </c>
      <c r="D244" s="62">
        <v>4</v>
      </c>
      <c r="E244" s="62">
        <v>4</v>
      </c>
      <c r="F244" s="62">
        <v>4</v>
      </c>
      <c r="G244" s="62">
        <v>4</v>
      </c>
      <c r="H244" s="62">
        <v>4</v>
      </c>
      <c r="I244" s="62">
        <v>3</v>
      </c>
      <c r="J244" s="62">
        <v>3</v>
      </c>
      <c r="K244" s="62">
        <v>26</v>
      </c>
      <c r="L244" s="17"/>
      <c r="M244" s="17"/>
      <c r="N244" s="17"/>
      <c r="O244" s="17"/>
      <c r="P244" s="17"/>
    </row>
    <row r="245" spans="1:16" ht="15">
      <c r="A245" s="62">
        <v>30673</v>
      </c>
      <c r="B245" s="62">
        <v>0</v>
      </c>
      <c r="C245" s="62">
        <v>21</v>
      </c>
      <c r="D245" s="62">
        <v>3</v>
      </c>
      <c r="E245" s="62">
        <v>1</v>
      </c>
      <c r="F245" s="62">
        <v>1</v>
      </c>
      <c r="G245" s="62">
        <v>1</v>
      </c>
      <c r="H245" s="62">
        <v>4</v>
      </c>
      <c r="I245" s="62">
        <v>4</v>
      </c>
      <c r="J245" s="62">
        <v>1</v>
      </c>
      <c r="K245" s="62">
        <v>15</v>
      </c>
      <c r="L245" s="17"/>
      <c r="M245" s="17"/>
      <c r="N245" s="17"/>
      <c r="O245" s="17"/>
      <c r="P245" s="17"/>
    </row>
    <row r="246" spans="1:16" ht="15">
      <c r="A246" s="62">
        <v>32858</v>
      </c>
      <c r="B246" s="62">
        <v>0</v>
      </c>
      <c r="C246" s="62">
        <v>21</v>
      </c>
      <c r="D246" s="62">
        <v>4</v>
      </c>
      <c r="E246" s="62">
        <v>3</v>
      </c>
      <c r="F246" s="62">
        <v>4</v>
      </c>
      <c r="G246" s="62">
        <v>3</v>
      </c>
      <c r="H246" s="62">
        <v>3</v>
      </c>
      <c r="I246" s="62">
        <v>3</v>
      </c>
      <c r="J246" s="62">
        <v>4</v>
      </c>
      <c r="K246" s="62">
        <v>24</v>
      </c>
      <c r="L246" s="17"/>
      <c r="M246" s="17"/>
      <c r="N246" s="17"/>
      <c r="O246" s="17"/>
      <c r="P246" s="17"/>
    </row>
    <row r="247" spans="1:16" ht="15">
      <c r="A247" s="62">
        <v>34275</v>
      </c>
      <c r="B247" s="62">
        <v>0</v>
      </c>
      <c r="C247" s="62">
        <v>21</v>
      </c>
      <c r="D247" s="62">
        <v>3</v>
      </c>
      <c r="E247" s="62">
        <v>4</v>
      </c>
      <c r="F247" s="62">
        <v>3</v>
      </c>
      <c r="G247" s="62">
        <v>4</v>
      </c>
      <c r="H247" s="62">
        <v>4</v>
      </c>
      <c r="I247" s="62">
        <v>4</v>
      </c>
      <c r="J247" s="62">
        <v>3</v>
      </c>
      <c r="K247" s="62">
        <v>25</v>
      </c>
      <c r="L247" s="17"/>
      <c r="M247" s="17"/>
      <c r="N247" s="17"/>
      <c r="O247" s="17"/>
      <c r="P247" s="17"/>
    </row>
    <row r="248" spans="1:16" ht="15">
      <c r="A248" s="62">
        <v>30686</v>
      </c>
      <c r="B248" s="62">
        <v>0</v>
      </c>
      <c r="C248" s="62">
        <v>21</v>
      </c>
      <c r="D248" s="62">
        <v>2</v>
      </c>
      <c r="E248" s="62">
        <v>3</v>
      </c>
      <c r="F248" s="62">
        <v>3</v>
      </c>
      <c r="G248" s="62">
        <v>2</v>
      </c>
      <c r="H248" s="62">
        <v>2</v>
      </c>
      <c r="I248" s="62">
        <v>3</v>
      </c>
      <c r="J248" s="62">
        <v>2</v>
      </c>
      <c r="K248" s="62">
        <v>17</v>
      </c>
      <c r="L248" s="17"/>
      <c r="M248" s="17"/>
      <c r="N248" s="17"/>
      <c r="O248" s="17"/>
      <c r="P248" s="17"/>
    </row>
    <row r="249" spans="1:16" ht="15">
      <c r="A249" s="62">
        <v>32014</v>
      </c>
      <c r="B249" s="62">
        <v>0</v>
      </c>
      <c r="C249" s="62">
        <v>21</v>
      </c>
      <c r="D249" s="62">
        <v>4</v>
      </c>
      <c r="E249" s="62">
        <v>3</v>
      </c>
      <c r="F249" s="62">
        <v>4</v>
      </c>
      <c r="G249" s="62">
        <v>4</v>
      </c>
      <c r="H249" s="62">
        <v>4</v>
      </c>
      <c r="I249" s="62">
        <v>2</v>
      </c>
      <c r="J249" s="62">
        <v>4</v>
      </c>
      <c r="K249" s="62">
        <v>25</v>
      </c>
      <c r="L249" s="17"/>
      <c r="M249" s="17"/>
      <c r="N249" s="17"/>
      <c r="O249" s="17"/>
      <c r="P249" s="17"/>
    </row>
    <row r="250" spans="1:16" ht="15">
      <c r="A250" s="62">
        <v>34773</v>
      </c>
      <c r="B250" s="62">
        <v>0</v>
      </c>
      <c r="C250" s="62">
        <v>21</v>
      </c>
      <c r="D250" s="62">
        <v>2</v>
      </c>
      <c r="E250" s="62">
        <v>3</v>
      </c>
      <c r="F250" s="62">
        <v>3</v>
      </c>
      <c r="G250" s="62">
        <v>2</v>
      </c>
      <c r="H250" s="62">
        <v>3</v>
      </c>
      <c r="I250" s="62">
        <v>2</v>
      </c>
      <c r="J250" s="62">
        <v>3</v>
      </c>
      <c r="K250" s="62">
        <v>18</v>
      </c>
      <c r="L250" s="17"/>
      <c r="M250" s="17"/>
      <c r="N250" s="17"/>
      <c r="O250" s="17"/>
      <c r="P250" s="17"/>
    </row>
    <row r="251" spans="1:16" ht="15">
      <c r="A251" s="62">
        <v>33135</v>
      </c>
      <c r="B251" s="62">
        <v>0</v>
      </c>
      <c r="C251" s="62">
        <v>21</v>
      </c>
      <c r="D251" s="62">
        <v>3</v>
      </c>
      <c r="E251" s="62">
        <v>3</v>
      </c>
      <c r="F251" s="62">
        <v>2</v>
      </c>
      <c r="G251" s="62">
        <v>2</v>
      </c>
      <c r="H251" s="62">
        <v>2</v>
      </c>
      <c r="I251" s="62">
        <v>2</v>
      </c>
      <c r="J251" s="62">
        <v>2</v>
      </c>
      <c r="K251" s="62">
        <v>16</v>
      </c>
      <c r="L251" s="17"/>
      <c r="M251" s="17"/>
      <c r="N251" s="17"/>
      <c r="O251" s="17"/>
      <c r="P251" s="17"/>
    </row>
    <row r="252" spans="1:16" ht="15">
      <c r="A252" s="62">
        <v>30706</v>
      </c>
      <c r="B252" s="62">
        <v>0</v>
      </c>
      <c r="C252" s="62">
        <v>21</v>
      </c>
      <c r="D252" s="62">
        <v>3</v>
      </c>
      <c r="E252" s="62">
        <v>4</v>
      </c>
      <c r="F252" s="62">
        <v>4</v>
      </c>
      <c r="G252" s="62">
        <v>3</v>
      </c>
      <c r="H252" s="62">
        <v>3</v>
      </c>
      <c r="I252" s="62">
        <v>4</v>
      </c>
      <c r="J252" s="62">
        <v>4</v>
      </c>
      <c r="K252" s="62">
        <v>25</v>
      </c>
      <c r="L252" s="17"/>
      <c r="M252" s="17"/>
      <c r="N252" s="17"/>
      <c r="O252" s="17"/>
      <c r="P252" s="17"/>
    </row>
    <row r="253" spans="1:16" ht="15">
      <c r="A253" s="62">
        <v>33485</v>
      </c>
      <c r="B253" s="62">
        <v>0</v>
      </c>
      <c r="C253" s="62">
        <v>21</v>
      </c>
      <c r="D253" s="62">
        <v>3</v>
      </c>
      <c r="E253" s="62">
        <v>1</v>
      </c>
      <c r="F253" s="62">
        <v>2</v>
      </c>
      <c r="G253" s="62">
        <v>3</v>
      </c>
      <c r="H253" s="62">
        <v>2</v>
      </c>
      <c r="I253" s="62">
        <v>2</v>
      </c>
      <c r="J253" s="62">
        <v>3</v>
      </c>
      <c r="K253" s="62">
        <v>16</v>
      </c>
      <c r="L253" s="17"/>
      <c r="M253" s="17"/>
      <c r="N253" s="17"/>
      <c r="O253" s="17"/>
      <c r="P253" s="17"/>
    </row>
    <row r="254" spans="1:16" ht="15">
      <c r="A254" s="62">
        <v>30609</v>
      </c>
      <c r="B254" s="62">
        <v>0</v>
      </c>
      <c r="C254" s="62">
        <v>21</v>
      </c>
      <c r="D254" s="62">
        <v>3</v>
      </c>
      <c r="E254" s="62">
        <v>4</v>
      </c>
      <c r="F254" s="62">
        <v>4</v>
      </c>
      <c r="G254" s="62">
        <v>3</v>
      </c>
      <c r="H254" s="62">
        <v>3</v>
      </c>
      <c r="I254" s="62">
        <v>4</v>
      </c>
      <c r="J254" s="62">
        <v>4</v>
      </c>
      <c r="K254" s="62">
        <v>25</v>
      </c>
      <c r="L254" s="17"/>
      <c r="M254" s="17"/>
      <c r="N254" s="17"/>
      <c r="O254" s="17"/>
      <c r="P254" s="17"/>
    </row>
    <row r="255" spans="1:16" ht="15">
      <c r="A255" s="62">
        <v>32085</v>
      </c>
      <c r="B255" s="62">
        <v>0</v>
      </c>
      <c r="C255" s="62">
        <v>21</v>
      </c>
      <c r="D255" s="62">
        <v>4</v>
      </c>
      <c r="E255" s="62">
        <v>3</v>
      </c>
      <c r="F255" s="62">
        <v>4</v>
      </c>
      <c r="G255" s="62">
        <v>4</v>
      </c>
      <c r="H255" s="62">
        <v>4</v>
      </c>
      <c r="I255" s="62">
        <v>4</v>
      </c>
      <c r="J255" s="62">
        <v>4</v>
      </c>
      <c r="K255" s="62">
        <v>27</v>
      </c>
      <c r="L255" s="17"/>
      <c r="M255" s="17"/>
      <c r="N255" s="17"/>
      <c r="O255" s="17"/>
      <c r="P255" s="17"/>
    </row>
    <row r="256" spans="1:16" ht="15">
      <c r="A256" s="62">
        <v>34786</v>
      </c>
      <c r="B256" s="62">
        <v>0</v>
      </c>
      <c r="C256" s="62">
        <v>21</v>
      </c>
      <c r="D256" s="62">
        <v>3</v>
      </c>
      <c r="E256" s="62">
        <v>2</v>
      </c>
      <c r="F256" s="62">
        <v>2</v>
      </c>
      <c r="G256" s="62">
        <v>1</v>
      </c>
      <c r="H256" s="62">
        <v>2</v>
      </c>
      <c r="I256" s="62">
        <v>2</v>
      </c>
      <c r="J256" s="62">
        <v>2</v>
      </c>
      <c r="K256" s="62">
        <v>14</v>
      </c>
      <c r="L256" s="17"/>
      <c r="M256" s="17"/>
      <c r="N256" s="17"/>
      <c r="O256" s="17"/>
      <c r="P256" s="17"/>
    </row>
    <row r="257" spans="1:16" ht="15">
      <c r="A257" s="62">
        <v>31277</v>
      </c>
      <c r="B257" s="62">
        <v>0</v>
      </c>
      <c r="C257" s="62">
        <v>21</v>
      </c>
      <c r="D257" s="62">
        <v>2</v>
      </c>
      <c r="E257" s="62">
        <v>2</v>
      </c>
      <c r="F257" s="62">
        <v>3</v>
      </c>
      <c r="G257" s="62">
        <v>3</v>
      </c>
      <c r="H257" s="62">
        <v>3</v>
      </c>
      <c r="I257" s="62">
        <v>1</v>
      </c>
      <c r="J257" s="62">
        <v>3</v>
      </c>
      <c r="K257" s="62">
        <v>17</v>
      </c>
      <c r="L257" s="17"/>
      <c r="M257" s="17"/>
      <c r="N257" s="17"/>
      <c r="O257" s="17"/>
      <c r="P257" s="17"/>
    </row>
    <row r="258" spans="1:16" ht="15">
      <c r="A258" s="62">
        <v>30611</v>
      </c>
      <c r="B258" s="62">
        <v>0</v>
      </c>
      <c r="C258" s="62">
        <v>21</v>
      </c>
      <c r="D258" s="62">
        <v>2</v>
      </c>
      <c r="E258" s="62">
        <v>3</v>
      </c>
      <c r="F258" s="62">
        <v>2</v>
      </c>
      <c r="G258" s="62">
        <v>3</v>
      </c>
      <c r="H258" s="62">
        <v>3</v>
      </c>
      <c r="I258" s="62">
        <v>2</v>
      </c>
      <c r="J258" s="62">
        <v>2</v>
      </c>
      <c r="K258" s="62">
        <v>17</v>
      </c>
      <c r="L258" s="17"/>
      <c r="M258" s="17"/>
      <c r="N258" s="17"/>
      <c r="O258" s="17"/>
      <c r="P258" s="17"/>
    </row>
    <row r="259" spans="1:16" ht="15">
      <c r="A259" s="62">
        <v>32798</v>
      </c>
      <c r="B259" s="62">
        <v>0</v>
      </c>
      <c r="C259" s="62">
        <v>21</v>
      </c>
      <c r="D259" s="62">
        <v>3</v>
      </c>
      <c r="E259" s="62">
        <v>1</v>
      </c>
      <c r="F259" s="62">
        <v>1</v>
      </c>
      <c r="G259" s="62">
        <v>2</v>
      </c>
      <c r="H259" s="62">
        <v>3</v>
      </c>
      <c r="I259" s="62">
        <v>2</v>
      </c>
      <c r="J259" s="62">
        <v>1</v>
      </c>
      <c r="K259" s="62">
        <v>13</v>
      </c>
      <c r="L259" s="17"/>
      <c r="M259" s="17"/>
      <c r="N259" s="17"/>
      <c r="O259" s="17"/>
      <c r="P259" s="17"/>
    </row>
    <row r="260" spans="1:16" ht="15">
      <c r="A260" s="62">
        <v>33559</v>
      </c>
      <c r="B260" s="62">
        <v>0</v>
      </c>
      <c r="C260" s="62">
        <v>21</v>
      </c>
      <c r="D260" s="62">
        <v>4</v>
      </c>
      <c r="E260" s="62">
        <v>4</v>
      </c>
      <c r="F260" s="62">
        <v>3</v>
      </c>
      <c r="G260" s="62">
        <v>3</v>
      </c>
      <c r="H260" s="62">
        <v>3</v>
      </c>
      <c r="I260" s="62">
        <v>4</v>
      </c>
      <c r="J260" s="62">
        <v>4</v>
      </c>
      <c r="K260" s="62">
        <v>25</v>
      </c>
      <c r="L260" s="17"/>
      <c r="M260" s="17"/>
      <c r="N260" s="17"/>
      <c r="O260" s="17"/>
      <c r="P260" s="17"/>
    </row>
    <row r="261" spans="1:16" ht="15">
      <c r="A261" s="62">
        <v>31252</v>
      </c>
      <c r="B261" s="62">
        <v>0</v>
      </c>
      <c r="C261" s="62">
        <v>21</v>
      </c>
      <c r="D261" s="62">
        <v>3</v>
      </c>
      <c r="E261" s="62">
        <v>3</v>
      </c>
      <c r="F261" s="62">
        <v>4</v>
      </c>
      <c r="G261" s="62">
        <v>4</v>
      </c>
      <c r="H261" s="62">
        <v>4</v>
      </c>
      <c r="I261" s="62">
        <v>3</v>
      </c>
      <c r="J261" s="62">
        <v>4</v>
      </c>
      <c r="K261" s="62">
        <v>25</v>
      </c>
      <c r="L261" s="17"/>
      <c r="M261" s="17"/>
      <c r="N261" s="17"/>
      <c r="O261" s="17"/>
      <c r="P261" s="17"/>
    </row>
    <row r="262" spans="1:16" ht="15">
      <c r="A262" s="62">
        <v>35502</v>
      </c>
      <c r="B262" s="62">
        <v>0</v>
      </c>
      <c r="C262" s="62">
        <v>21</v>
      </c>
      <c r="D262" s="62">
        <v>3</v>
      </c>
      <c r="E262" s="62">
        <v>3</v>
      </c>
      <c r="F262" s="62">
        <v>4</v>
      </c>
      <c r="G262" s="62">
        <v>3</v>
      </c>
      <c r="H262" s="62">
        <v>4</v>
      </c>
      <c r="I262" s="62">
        <v>4</v>
      </c>
      <c r="J262" s="62">
        <v>4</v>
      </c>
      <c r="K262" s="62">
        <v>25</v>
      </c>
      <c r="L262" s="17"/>
      <c r="M262" s="17"/>
      <c r="N262" s="17"/>
      <c r="O262" s="17"/>
      <c r="P262" s="17"/>
    </row>
    <row r="263" spans="1:16" ht="15">
      <c r="A263" s="62">
        <v>34264</v>
      </c>
      <c r="B263" s="62">
        <v>0</v>
      </c>
      <c r="C263" s="62">
        <v>21</v>
      </c>
      <c r="D263" s="62">
        <v>4</v>
      </c>
      <c r="E263" s="62">
        <v>3</v>
      </c>
      <c r="F263" s="62">
        <v>4</v>
      </c>
      <c r="G263" s="62">
        <v>4</v>
      </c>
      <c r="H263" s="62">
        <v>4</v>
      </c>
      <c r="I263" s="62">
        <v>4</v>
      </c>
      <c r="J263" s="62">
        <v>3</v>
      </c>
      <c r="K263" s="62">
        <v>26</v>
      </c>
      <c r="L263" s="17"/>
      <c r="M263" s="17"/>
      <c r="N263" s="17"/>
      <c r="O263" s="17"/>
      <c r="P263" s="17"/>
    </row>
    <row r="264" spans="1:16" ht="15">
      <c r="A264" s="62">
        <v>30825</v>
      </c>
      <c r="B264" s="62">
        <v>0</v>
      </c>
      <c r="C264" s="62">
        <v>21</v>
      </c>
      <c r="D264" s="62">
        <v>1</v>
      </c>
      <c r="E264" s="62">
        <v>1</v>
      </c>
      <c r="F264" s="62">
        <v>1</v>
      </c>
      <c r="G264" s="62">
        <v>1</v>
      </c>
      <c r="H264" s="62">
        <v>1</v>
      </c>
      <c r="I264" s="62">
        <v>1</v>
      </c>
      <c r="J264" s="62">
        <v>1</v>
      </c>
      <c r="K264" s="62">
        <v>7</v>
      </c>
      <c r="L264" s="17"/>
      <c r="M264" s="17"/>
      <c r="N264" s="17"/>
      <c r="O264" s="17"/>
      <c r="P264" s="17"/>
    </row>
    <row r="265" spans="1:16" ht="15">
      <c r="A265" s="62">
        <v>32891</v>
      </c>
      <c r="B265" s="62">
        <v>0</v>
      </c>
      <c r="C265" s="62">
        <v>21</v>
      </c>
      <c r="D265" s="62">
        <v>4</v>
      </c>
      <c r="E265" s="62">
        <v>4</v>
      </c>
      <c r="F265" s="62">
        <v>4</v>
      </c>
      <c r="G265" s="62">
        <v>4</v>
      </c>
      <c r="H265" s="62">
        <v>4</v>
      </c>
      <c r="I265" s="62">
        <v>4</v>
      </c>
      <c r="J265" s="62">
        <v>3</v>
      </c>
      <c r="K265" s="62">
        <v>27</v>
      </c>
      <c r="L265" s="17"/>
      <c r="M265" s="17"/>
      <c r="N265" s="17"/>
      <c r="O265" s="17"/>
      <c r="P265" s="17"/>
    </row>
    <row r="266" spans="1:16" ht="15">
      <c r="A266" s="62">
        <v>31343</v>
      </c>
      <c r="B266" s="62">
        <v>0</v>
      </c>
      <c r="C266" s="62">
        <v>20</v>
      </c>
      <c r="D266" s="62">
        <v>4</v>
      </c>
      <c r="E266" s="62">
        <v>2</v>
      </c>
      <c r="F266" s="62">
        <v>4</v>
      </c>
      <c r="G266" s="62">
        <v>3</v>
      </c>
      <c r="H266" s="62">
        <v>4</v>
      </c>
      <c r="I266" s="62">
        <v>1</v>
      </c>
      <c r="J266" s="62">
        <v>4</v>
      </c>
      <c r="K266" s="62">
        <v>22</v>
      </c>
      <c r="L266" s="17"/>
      <c r="M266" s="17"/>
      <c r="N266" s="17"/>
      <c r="O266" s="17"/>
      <c r="P266" s="17"/>
    </row>
    <row r="267" spans="1:16" ht="15">
      <c r="A267" s="62">
        <v>34181</v>
      </c>
      <c r="B267" s="62">
        <v>0</v>
      </c>
      <c r="C267" s="62">
        <v>20</v>
      </c>
      <c r="D267" s="62">
        <v>4</v>
      </c>
      <c r="E267" s="62">
        <v>3</v>
      </c>
      <c r="F267" s="62">
        <v>2</v>
      </c>
      <c r="G267" s="62">
        <v>3</v>
      </c>
      <c r="H267" s="62">
        <v>3</v>
      </c>
      <c r="I267" s="62">
        <v>2</v>
      </c>
      <c r="J267" s="62">
        <v>2</v>
      </c>
      <c r="K267" s="62">
        <v>19</v>
      </c>
      <c r="L267" s="17"/>
      <c r="M267" s="17"/>
      <c r="N267" s="17"/>
      <c r="O267" s="17"/>
      <c r="P267" s="17"/>
    </row>
    <row r="268" spans="1:16" ht="15">
      <c r="A268" s="62">
        <v>34144</v>
      </c>
      <c r="B268" s="62">
        <v>0</v>
      </c>
      <c r="C268" s="62">
        <v>20</v>
      </c>
      <c r="D268" s="62">
        <v>2</v>
      </c>
      <c r="E268" s="62">
        <v>2</v>
      </c>
      <c r="F268" s="62">
        <v>4</v>
      </c>
      <c r="G268" s="62">
        <v>1</v>
      </c>
      <c r="H268" s="62">
        <v>3</v>
      </c>
      <c r="I268" s="62">
        <v>4</v>
      </c>
      <c r="J268" s="62">
        <v>4</v>
      </c>
      <c r="K268" s="62">
        <v>20</v>
      </c>
      <c r="L268" s="17"/>
      <c r="M268" s="17"/>
      <c r="N268" s="17"/>
      <c r="O268" s="17"/>
      <c r="P268" s="17"/>
    </row>
    <row r="269" spans="1:16" ht="15">
      <c r="A269" s="62">
        <v>32840</v>
      </c>
      <c r="B269" s="62">
        <v>0</v>
      </c>
      <c r="C269" s="62">
        <v>20</v>
      </c>
      <c r="D269" s="62">
        <v>4</v>
      </c>
      <c r="E269" s="62">
        <v>2</v>
      </c>
      <c r="F269" s="62">
        <v>4</v>
      </c>
      <c r="G269" s="62">
        <v>3</v>
      </c>
      <c r="H269" s="62">
        <v>4</v>
      </c>
      <c r="I269" s="62">
        <v>3</v>
      </c>
      <c r="J269" s="62">
        <v>4</v>
      </c>
      <c r="K269" s="62">
        <v>24</v>
      </c>
      <c r="L269" s="17"/>
      <c r="M269" s="17"/>
      <c r="N269" s="17"/>
      <c r="O269" s="17"/>
      <c r="P269" s="17"/>
    </row>
    <row r="270" spans="1:16" ht="15">
      <c r="A270" s="62">
        <v>35135</v>
      </c>
      <c r="B270" s="62">
        <v>0</v>
      </c>
      <c r="C270" s="62">
        <v>20</v>
      </c>
      <c r="D270" s="62">
        <v>1</v>
      </c>
      <c r="E270" s="62">
        <v>1</v>
      </c>
      <c r="F270" s="62">
        <v>3</v>
      </c>
      <c r="G270" s="62">
        <v>1</v>
      </c>
      <c r="H270" s="62">
        <v>3</v>
      </c>
      <c r="I270" s="62">
        <v>1</v>
      </c>
      <c r="J270" s="62">
        <v>4</v>
      </c>
      <c r="K270" s="62">
        <v>14</v>
      </c>
      <c r="L270" s="17"/>
      <c r="M270" s="17"/>
      <c r="N270" s="17"/>
      <c r="O270" s="17"/>
      <c r="P270" s="17"/>
    </row>
    <row r="271" spans="1:16" ht="15">
      <c r="A271" s="62">
        <v>34775</v>
      </c>
      <c r="B271" s="62">
        <v>0</v>
      </c>
      <c r="C271" s="62">
        <v>20</v>
      </c>
      <c r="D271" s="62">
        <v>2</v>
      </c>
      <c r="E271" s="62">
        <v>4</v>
      </c>
      <c r="F271" s="62">
        <v>3</v>
      </c>
      <c r="G271" s="62">
        <v>2</v>
      </c>
      <c r="H271" s="62">
        <v>2</v>
      </c>
      <c r="I271" s="62">
        <v>3</v>
      </c>
      <c r="J271" s="62">
        <v>3</v>
      </c>
      <c r="K271" s="62">
        <v>19</v>
      </c>
      <c r="L271" s="17"/>
      <c r="M271" s="17"/>
      <c r="N271" s="17"/>
      <c r="O271" s="17"/>
      <c r="P271" s="17"/>
    </row>
    <row r="272" spans="1:16" ht="15">
      <c r="A272" s="62">
        <v>34713</v>
      </c>
      <c r="B272" s="62">
        <v>0</v>
      </c>
      <c r="C272" s="62">
        <v>20</v>
      </c>
      <c r="D272" s="62">
        <v>2</v>
      </c>
      <c r="E272" s="62">
        <v>2</v>
      </c>
      <c r="F272" s="62">
        <v>4</v>
      </c>
      <c r="G272" s="62">
        <v>3</v>
      </c>
      <c r="H272" s="62">
        <v>3</v>
      </c>
      <c r="I272" s="62">
        <v>3</v>
      </c>
      <c r="J272" s="62">
        <v>4</v>
      </c>
      <c r="K272" s="62">
        <v>21</v>
      </c>
      <c r="L272" s="17"/>
      <c r="M272" s="17"/>
      <c r="N272" s="17"/>
      <c r="O272" s="17"/>
      <c r="P272" s="17"/>
    </row>
    <row r="273" spans="1:16" ht="15">
      <c r="A273" s="62">
        <v>30681</v>
      </c>
      <c r="B273" s="62">
        <v>0</v>
      </c>
      <c r="C273" s="62">
        <v>20</v>
      </c>
      <c r="D273" s="62">
        <v>2</v>
      </c>
      <c r="E273" s="62">
        <v>4</v>
      </c>
      <c r="F273" s="62">
        <v>3</v>
      </c>
      <c r="G273" s="62">
        <v>4</v>
      </c>
      <c r="H273" s="62">
        <v>4</v>
      </c>
      <c r="I273" s="62">
        <v>3</v>
      </c>
      <c r="J273" s="62">
        <v>3</v>
      </c>
      <c r="K273" s="62">
        <v>23</v>
      </c>
      <c r="L273" s="17"/>
      <c r="M273" s="17"/>
      <c r="N273" s="17"/>
      <c r="O273" s="17"/>
      <c r="P273" s="17"/>
    </row>
    <row r="274" spans="1:16" ht="15">
      <c r="A274" s="62">
        <v>31872</v>
      </c>
      <c r="B274" s="62">
        <v>0</v>
      </c>
      <c r="C274" s="62">
        <v>20</v>
      </c>
      <c r="D274" s="62">
        <v>3</v>
      </c>
      <c r="E274" s="62">
        <v>2</v>
      </c>
      <c r="F274" s="62">
        <v>4</v>
      </c>
      <c r="G274" s="62">
        <v>2</v>
      </c>
      <c r="H274" s="62">
        <v>3</v>
      </c>
      <c r="I274" s="62">
        <v>4</v>
      </c>
      <c r="J274" s="62">
        <v>4</v>
      </c>
      <c r="K274" s="62">
        <v>22</v>
      </c>
      <c r="L274" s="17"/>
      <c r="M274" s="17"/>
      <c r="N274" s="17"/>
      <c r="O274" s="17"/>
      <c r="P274" s="17"/>
    </row>
    <row r="275" spans="1:16" ht="15">
      <c r="A275" s="62">
        <v>32427</v>
      </c>
      <c r="B275" s="62">
        <v>0</v>
      </c>
      <c r="C275" s="62">
        <v>20</v>
      </c>
      <c r="D275" s="62">
        <v>3</v>
      </c>
      <c r="E275" s="62">
        <v>3</v>
      </c>
      <c r="F275" s="62">
        <v>2</v>
      </c>
      <c r="G275" s="62">
        <v>3</v>
      </c>
      <c r="H275" s="62">
        <v>4</v>
      </c>
      <c r="I275" s="62">
        <v>3</v>
      </c>
      <c r="J275" s="62">
        <v>2</v>
      </c>
      <c r="K275" s="62">
        <v>20</v>
      </c>
      <c r="L275" s="17"/>
      <c r="M275" s="17"/>
      <c r="N275" s="17"/>
      <c r="O275" s="17"/>
      <c r="P275" s="17"/>
    </row>
    <row r="276" spans="1:16" ht="15">
      <c r="A276" s="62">
        <v>32850</v>
      </c>
      <c r="B276" s="62">
        <v>0</v>
      </c>
      <c r="C276" s="62">
        <v>20</v>
      </c>
      <c r="D276" s="62">
        <v>2</v>
      </c>
      <c r="E276" s="62">
        <v>3</v>
      </c>
      <c r="F276" s="62">
        <v>3</v>
      </c>
      <c r="G276" s="62">
        <v>3</v>
      </c>
      <c r="H276" s="62">
        <v>2</v>
      </c>
      <c r="I276" s="62">
        <v>4</v>
      </c>
      <c r="J276" s="62">
        <v>3</v>
      </c>
      <c r="K276" s="62">
        <v>20</v>
      </c>
      <c r="L276" s="17"/>
      <c r="M276" s="17"/>
      <c r="N276" s="17"/>
      <c r="O276" s="17"/>
      <c r="P276" s="17"/>
    </row>
    <row r="277" spans="1:16" ht="15">
      <c r="A277" s="62">
        <v>33917</v>
      </c>
      <c r="B277" s="62">
        <v>0</v>
      </c>
      <c r="C277" s="62">
        <v>20</v>
      </c>
      <c r="D277" s="62">
        <v>3</v>
      </c>
      <c r="E277" s="62">
        <v>2</v>
      </c>
      <c r="F277" s="62">
        <v>4</v>
      </c>
      <c r="G277" s="62">
        <v>3</v>
      </c>
      <c r="H277" s="62">
        <v>2</v>
      </c>
      <c r="I277" s="62">
        <v>3</v>
      </c>
      <c r="J277" s="62">
        <v>4</v>
      </c>
      <c r="K277" s="62">
        <v>21</v>
      </c>
      <c r="L277" s="17"/>
      <c r="M277" s="17"/>
      <c r="N277" s="17"/>
      <c r="O277" s="17"/>
      <c r="P277" s="17"/>
    </row>
    <row r="278" spans="1:16" ht="15">
      <c r="A278" s="62">
        <v>34116</v>
      </c>
      <c r="B278" s="62">
        <v>0</v>
      </c>
      <c r="C278" s="62">
        <v>20</v>
      </c>
      <c r="D278" s="62">
        <v>3</v>
      </c>
      <c r="E278" s="62">
        <v>4</v>
      </c>
      <c r="F278" s="62">
        <v>4</v>
      </c>
      <c r="G278" s="62">
        <v>3</v>
      </c>
      <c r="H278" s="62">
        <v>4</v>
      </c>
      <c r="I278" s="62">
        <v>3</v>
      </c>
      <c r="J278" s="62">
        <v>3</v>
      </c>
      <c r="K278" s="62">
        <v>24</v>
      </c>
      <c r="L278" s="17"/>
      <c r="M278" s="17"/>
      <c r="N278" s="17"/>
      <c r="O278" s="17"/>
      <c r="P278" s="17"/>
    </row>
    <row r="279" spans="1:16" ht="15">
      <c r="A279" s="62">
        <v>34806</v>
      </c>
      <c r="B279" s="62">
        <v>0</v>
      </c>
      <c r="C279" s="62">
        <v>20</v>
      </c>
      <c r="D279" s="62">
        <v>3</v>
      </c>
      <c r="E279" s="62">
        <v>3</v>
      </c>
      <c r="F279" s="62">
        <v>3</v>
      </c>
      <c r="G279" s="62">
        <v>3</v>
      </c>
      <c r="H279" s="62">
        <v>2</v>
      </c>
      <c r="I279" s="62">
        <v>1</v>
      </c>
      <c r="J279" s="62">
        <v>3</v>
      </c>
      <c r="K279" s="62">
        <v>18</v>
      </c>
      <c r="L279" s="17"/>
      <c r="M279" s="17"/>
      <c r="N279" s="17"/>
      <c r="O279" s="17"/>
      <c r="P279" s="17"/>
    </row>
    <row r="280" spans="1:16" ht="15">
      <c r="A280" s="62">
        <v>34135</v>
      </c>
      <c r="B280" s="62">
        <v>0</v>
      </c>
      <c r="C280" s="62">
        <v>20</v>
      </c>
      <c r="D280" s="62">
        <v>3</v>
      </c>
      <c r="E280" s="62">
        <v>2</v>
      </c>
      <c r="F280" s="62">
        <v>4</v>
      </c>
      <c r="G280" s="62">
        <v>3</v>
      </c>
      <c r="H280" s="62">
        <v>3</v>
      </c>
      <c r="I280" s="62">
        <v>3</v>
      </c>
      <c r="J280" s="62">
        <v>4</v>
      </c>
      <c r="K280" s="62">
        <v>22</v>
      </c>
      <c r="L280" s="17"/>
      <c r="M280" s="17"/>
      <c r="N280" s="17"/>
      <c r="O280" s="17"/>
      <c r="P280" s="17"/>
    </row>
    <row r="281" spans="1:16" ht="15">
      <c r="A281" s="62">
        <v>31224</v>
      </c>
      <c r="B281" s="62">
        <v>0</v>
      </c>
      <c r="C281" s="62">
        <v>20</v>
      </c>
      <c r="D281" s="62">
        <v>2</v>
      </c>
      <c r="E281" s="62">
        <v>3</v>
      </c>
      <c r="F281" s="62">
        <v>4</v>
      </c>
      <c r="G281" s="62">
        <v>3</v>
      </c>
      <c r="H281" s="62">
        <v>3</v>
      </c>
      <c r="I281" s="62">
        <v>4</v>
      </c>
      <c r="J281" s="62">
        <v>4</v>
      </c>
      <c r="K281" s="62">
        <v>23</v>
      </c>
      <c r="L281" s="17"/>
      <c r="M281" s="17"/>
      <c r="N281" s="17"/>
      <c r="O281" s="17"/>
      <c r="P281" s="17"/>
    </row>
    <row r="282" spans="1:16" ht="15">
      <c r="A282" s="62">
        <v>31446</v>
      </c>
      <c r="B282" s="62">
        <v>0</v>
      </c>
      <c r="C282" s="62">
        <v>20</v>
      </c>
      <c r="D282" s="62">
        <v>3</v>
      </c>
      <c r="E282" s="62">
        <v>3</v>
      </c>
      <c r="F282" s="62">
        <v>3</v>
      </c>
      <c r="G282" s="62">
        <v>4</v>
      </c>
      <c r="H282" s="62">
        <v>4</v>
      </c>
      <c r="I282" s="62">
        <v>3</v>
      </c>
      <c r="J282" s="62">
        <v>2</v>
      </c>
      <c r="K282" s="62">
        <v>22</v>
      </c>
      <c r="L282" s="17"/>
      <c r="M282" s="17"/>
      <c r="N282" s="17"/>
      <c r="O282" s="17"/>
      <c r="P282" s="17"/>
    </row>
    <row r="283" spans="1:16" ht="15">
      <c r="A283" s="62">
        <v>33570</v>
      </c>
      <c r="B283" s="62">
        <v>0</v>
      </c>
      <c r="C283" s="62">
        <v>20</v>
      </c>
      <c r="D283" s="62">
        <v>3</v>
      </c>
      <c r="E283" s="62">
        <v>2</v>
      </c>
      <c r="F283" s="62">
        <v>3</v>
      </c>
      <c r="G283" s="62">
        <v>2</v>
      </c>
      <c r="H283" s="62">
        <v>2</v>
      </c>
      <c r="I283" s="62">
        <v>3</v>
      </c>
      <c r="J283" s="62">
        <v>2</v>
      </c>
      <c r="K283" s="62">
        <v>17</v>
      </c>
      <c r="L283" s="17"/>
      <c r="M283" s="17"/>
      <c r="N283" s="17"/>
      <c r="O283" s="17"/>
      <c r="P283" s="17"/>
    </row>
    <row r="284" spans="1:16" ht="15">
      <c r="A284" s="62">
        <v>35013</v>
      </c>
      <c r="B284" s="62">
        <v>0</v>
      </c>
      <c r="C284" s="62">
        <v>20</v>
      </c>
      <c r="D284" s="62">
        <v>3</v>
      </c>
      <c r="E284" s="62">
        <v>4</v>
      </c>
      <c r="F284" s="62">
        <v>3</v>
      </c>
      <c r="G284" s="62">
        <v>2</v>
      </c>
      <c r="H284" s="62">
        <v>3</v>
      </c>
      <c r="I284" s="62">
        <v>4</v>
      </c>
      <c r="J284" s="62">
        <v>3</v>
      </c>
      <c r="K284" s="62">
        <v>22</v>
      </c>
      <c r="L284" s="17"/>
      <c r="M284" s="17"/>
      <c r="N284" s="17"/>
      <c r="O284" s="17"/>
      <c r="P284" s="17"/>
    </row>
    <row r="285" spans="1:16" ht="15">
      <c r="A285" s="62">
        <v>35097</v>
      </c>
      <c r="B285" s="62">
        <v>0</v>
      </c>
      <c r="C285" s="62">
        <v>20</v>
      </c>
      <c r="D285" s="62">
        <v>4</v>
      </c>
      <c r="E285" s="62">
        <v>3</v>
      </c>
      <c r="F285" s="62">
        <v>3</v>
      </c>
      <c r="G285" s="62">
        <v>1</v>
      </c>
      <c r="H285" s="62">
        <v>2</v>
      </c>
      <c r="I285" s="62">
        <v>1</v>
      </c>
      <c r="J285" s="62">
        <v>2</v>
      </c>
      <c r="K285" s="62">
        <v>16</v>
      </c>
      <c r="L285" s="17"/>
      <c r="M285" s="17"/>
      <c r="N285" s="17"/>
      <c r="O285" s="17"/>
      <c r="P285" s="17"/>
    </row>
    <row r="286" spans="1:16" ht="15">
      <c r="A286" s="62">
        <v>30725</v>
      </c>
      <c r="B286" s="62">
        <v>0</v>
      </c>
      <c r="C286" s="62">
        <v>20</v>
      </c>
      <c r="D286" s="62">
        <v>4</v>
      </c>
      <c r="E286" s="62">
        <v>2</v>
      </c>
      <c r="F286" s="62">
        <v>4</v>
      </c>
      <c r="G286" s="62">
        <v>4</v>
      </c>
      <c r="H286" s="62">
        <v>4</v>
      </c>
      <c r="I286" s="62">
        <v>3</v>
      </c>
      <c r="J286" s="62">
        <v>3</v>
      </c>
      <c r="K286" s="62">
        <v>24</v>
      </c>
      <c r="L286" s="17"/>
      <c r="M286" s="17"/>
      <c r="N286" s="17"/>
      <c r="O286" s="17"/>
      <c r="P286" s="17"/>
    </row>
    <row r="287" spans="1:16" ht="15">
      <c r="A287" s="62">
        <v>33576</v>
      </c>
      <c r="B287" s="62">
        <v>0</v>
      </c>
      <c r="C287" s="62">
        <v>20</v>
      </c>
      <c r="D287" s="62">
        <v>3</v>
      </c>
      <c r="E287" s="62">
        <v>3</v>
      </c>
      <c r="F287" s="62">
        <v>3</v>
      </c>
      <c r="G287" s="62">
        <v>2</v>
      </c>
      <c r="H287" s="62">
        <v>4</v>
      </c>
      <c r="I287" s="62">
        <v>2</v>
      </c>
      <c r="J287" s="62">
        <v>2</v>
      </c>
      <c r="K287" s="62">
        <v>19</v>
      </c>
      <c r="L287" s="17"/>
      <c r="M287" s="17"/>
      <c r="N287" s="17"/>
      <c r="O287" s="17"/>
      <c r="P287" s="17"/>
    </row>
    <row r="288" spans="1:16" ht="15">
      <c r="A288" s="62">
        <v>30333</v>
      </c>
      <c r="B288" s="62">
        <v>0</v>
      </c>
      <c r="C288" s="62">
        <v>20</v>
      </c>
      <c r="D288" s="62">
        <v>4</v>
      </c>
      <c r="E288" s="62">
        <v>4</v>
      </c>
      <c r="F288" s="62">
        <v>4</v>
      </c>
      <c r="G288" s="62">
        <v>4</v>
      </c>
      <c r="H288" s="62">
        <v>4</v>
      </c>
      <c r="I288" s="62">
        <v>4</v>
      </c>
      <c r="J288" s="62">
        <v>4</v>
      </c>
      <c r="K288" s="62">
        <v>28</v>
      </c>
      <c r="L288" s="17"/>
      <c r="M288" s="17"/>
      <c r="N288" s="17"/>
      <c r="O288" s="17"/>
      <c r="P288" s="17"/>
    </row>
    <row r="289" spans="1:16" ht="15">
      <c r="A289" s="62">
        <v>30558</v>
      </c>
      <c r="B289" s="62">
        <v>0</v>
      </c>
      <c r="C289" s="62">
        <v>20</v>
      </c>
      <c r="D289" s="62">
        <v>3</v>
      </c>
      <c r="E289" s="62">
        <v>3</v>
      </c>
      <c r="F289" s="62">
        <v>3</v>
      </c>
      <c r="G289" s="62">
        <v>3</v>
      </c>
      <c r="H289" s="62">
        <v>3</v>
      </c>
      <c r="I289" s="62">
        <v>4</v>
      </c>
      <c r="J289" s="62">
        <v>3</v>
      </c>
      <c r="K289" s="62">
        <v>22</v>
      </c>
      <c r="L289" s="17"/>
      <c r="M289" s="17"/>
      <c r="N289" s="17"/>
      <c r="O289" s="17"/>
      <c r="P289" s="17"/>
    </row>
    <row r="290" spans="1:16" ht="15">
      <c r="A290" s="62">
        <v>31428</v>
      </c>
      <c r="B290" s="62">
        <v>0</v>
      </c>
      <c r="C290" s="62">
        <v>20</v>
      </c>
      <c r="D290" s="62">
        <v>3</v>
      </c>
      <c r="E290" s="62">
        <v>3</v>
      </c>
      <c r="F290" s="62">
        <v>4</v>
      </c>
      <c r="G290" s="62">
        <v>3</v>
      </c>
      <c r="H290" s="62">
        <v>4</v>
      </c>
      <c r="I290" s="62">
        <v>2</v>
      </c>
      <c r="J290" s="62">
        <v>4</v>
      </c>
      <c r="K290" s="62">
        <v>23</v>
      </c>
      <c r="L290" s="17"/>
      <c r="M290" s="17"/>
      <c r="N290" s="17"/>
      <c r="O290" s="17"/>
      <c r="P290" s="17"/>
    </row>
    <row r="291" spans="1:16" ht="15">
      <c r="A291" s="62">
        <v>32629</v>
      </c>
      <c r="B291" s="62">
        <v>0</v>
      </c>
      <c r="C291" s="62">
        <v>20</v>
      </c>
      <c r="D291" s="62">
        <v>3</v>
      </c>
      <c r="E291" s="62">
        <v>3</v>
      </c>
      <c r="F291" s="62">
        <v>3</v>
      </c>
      <c r="G291" s="62">
        <v>2</v>
      </c>
      <c r="H291" s="62">
        <v>3</v>
      </c>
      <c r="I291" s="62">
        <v>3</v>
      </c>
      <c r="J291" s="62">
        <v>2</v>
      </c>
      <c r="K291" s="62">
        <v>19</v>
      </c>
      <c r="L291" s="17"/>
      <c r="M291" s="17"/>
      <c r="N291" s="17"/>
      <c r="O291" s="17"/>
      <c r="P291" s="17"/>
    </row>
    <row r="292" spans="1:16" ht="15">
      <c r="A292" s="62">
        <v>29903</v>
      </c>
      <c r="B292" s="62">
        <v>0</v>
      </c>
      <c r="C292" s="62">
        <v>20</v>
      </c>
      <c r="D292" s="62">
        <v>3</v>
      </c>
      <c r="E292" s="62">
        <v>2</v>
      </c>
      <c r="F292" s="62">
        <v>3</v>
      </c>
      <c r="G292" s="62">
        <v>2</v>
      </c>
      <c r="H292" s="62">
        <v>3</v>
      </c>
      <c r="I292" s="62">
        <v>3</v>
      </c>
      <c r="J292" s="62">
        <v>3</v>
      </c>
      <c r="K292" s="62">
        <v>19</v>
      </c>
      <c r="L292" s="17"/>
      <c r="M292" s="17"/>
      <c r="N292" s="17"/>
      <c r="O292" s="17"/>
      <c r="P292" s="17"/>
    </row>
    <row r="293" spans="1:16" ht="15">
      <c r="A293" s="62">
        <v>35169</v>
      </c>
      <c r="B293" s="62">
        <v>0</v>
      </c>
      <c r="C293" s="62">
        <v>20</v>
      </c>
      <c r="D293" s="62">
        <v>2</v>
      </c>
      <c r="E293" s="62">
        <v>3</v>
      </c>
      <c r="F293" s="62">
        <v>4</v>
      </c>
      <c r="G293" s="62">
        <v>2</v>
      </c>
      <c r="H293" s="62">
        <v>3</v>
      </c>
      <c r="I293" s="62">
        <v>3</v>
      </c>
      <c r="J293" s="62">
        <v>4</v>
      </c>
      <c r="K293" s="62">
        <v>21</v>
      </c>
      <c r="L293" s="17"/>
      <c r="M293" s="17"/>
      <c r="N293" s="17"/>
      <c r="O293" s="17"/>
      <c r="P293" s="17"/>
    </row>
    <row r="294" spans="1:16" ht="15">
      <c r="A294" s="62">
        <v>30461</v>
      </c>
      <c r="B294" s="62">
        <v>0</v>
      </c>
      <c r="C294" s="62">
        <v>20</v>
      </c>
      <c r="D294" s="62">
        <v>2</v>
      </c>
      <c r="E294" s="62">
        <v>3</v>
      </c>
      <c r="F294" s="62">
        <v>4</v>
      </c>
      <c r="G294" s="62">
        <v>3</v>
      </c>
      <c r="H294" s="62">
        <v>4</v>
      </c>
      <c r="I294" s="62">
        <v>4</v>
      </c>
      <c r="J294" s="62">
        <v>4</v>
      </c>
      <c r="K294" s="62">
        <v>24</v>
      </c>
      <c r="L294" s="17"/>
      <c r="M294" s="17"/>
      <c r="N294" s="17"/>
      <c r="O294" s="17"/>
      <c r="P294" s="17"/>
    </row>
    <row r="295" spans="1:16" ht="15">
      <c r="A295" s="62">
        <v>34090</v>
      </c>
      <c r="B295" s="62">
        <v>0</v>
      </c>
      <c r="C295" s="62">
        <v>20</v>
      </c>
      <c r="D295" s="62">
        <v>2</v>
      </c>
      <c r="E295" s="62">
        <v>3</v>
      </c>
      <c r="F295" s="62">
        <v>4</v>
      </c>
      <c r="G295" s="62">
        <v>4</v>
      </c>
      <c r="H295" s="62">
        <v>4</v>
      </c>
      <c r="I295" s="62">
        <v>3</v>
      </c>
      <c r="J295" s="62">
        <v>4</v>
      </c>
      <c r="K295" s="62">
        <v>24</v>
      </c>
      <c r="L295" s="17"/>
      <c r="M295" s="17"/>
      <c r="N295" s="17"/>
      <c r="O295" s="17"/>
      <c r="P295" s="17"/>
    </row>
    <row r="296" spans="1:16" ht="15">
      <c r="A296" s="62">
        <v>34456</v>
      </c>
      <c r="B296" s="62">
        <v>0</v>
      </c>
      <c r="C296" s="62">
        <v>20</v>
      </c>
      <c r="D296" s="62">
        <v>3</v>
      </c>
      <c r="E296" s="62">
        <v>3</v>
      </c>
      <c r="F296" s="62">
        <v>4</v>
      </c>
      <c r="G296" s="62">
        <v>4</v>
      </c>
      <c r="H296" s="62">
        <v>3</v>
      </c>
      <c r="I296" s="62">
        <v>4</v>
      </c>
      <c r="J296" s="62">
        <v>3</v>
      </c>
      <c r="K296" s="62">
        <v>24</v>
      </c>
      <c r="L296" s="17"/>
      <c r="M296" s="17"/>
      <c r="N296" s="17"/>
      <c r="O296" s="17"/>
      <c r="P296" s="17"/>
    </row>
    <row r="297" spans="1:16" ht="15">
      <c r="A297" s="62">
        <v>31726</v>
      </c>
      <c r="B297" s="62">
        <v>0</v>
      </c>
      <c r="C297" s="62">
        <v>20</v>
      </c>
      <c r="D297" s="62">
        <v>3</v>
      </c>
      <c r="E297" s="62">
        <v>2</v>
      </c>
      <c r="F297" s="62">
        <v>4</v>
      </c>
      <c r="G297" s="62">
        <v>2</v>
      </c>
      <c r="H297" s="62">
        <v>3</v>
      </c>
      <c r="I297" s="62">
        <v>2</v>
      </c>
      <c r="J297" s="62">
        <v>2</v>
      </c>
      <c r="K297" s="62">
        <v>18</v>
      </c>
      <c r="L297" s="17"/>
      <c r="M297" s="17"/>
      <c r="N297" s="17"/>
      <c r="O297" s="17"/>
      <c r="P297" s="17"/>
    </row>
    <row r="298" spans="1:16" ht="15">
      <c r="A298" s="62">
        <v>31994</v>
      </c>
      <c r="B298" s="62">
        <v>0</v>
      </c>
      <c r="C298" s="62">
        <v>20</v>
      </c>
      <c r="D298" s="62">
        <v>2</v>
      </c>
      <c r="E298" s="62">
        <v>3</v>
      </c>
      <c r="F298" s="62">
        <v>4</v>
      </c>
      <c r="G298" s="62">
        <v>4</v>
      </c>
      <c r="H298" s="62">
        <v>3</v>
      </c>
      <c r="I298" s="62">
        <v>4</v>
      </c>
      <c r="J298" s="62">
        <v>4</v>
      </c>
      <c r="K298" s="62">
        <v>24</v>
      </c>
      <c r="L298" s="17"/>
      <c r="M298" s="17"/>
      <c r="N298" s="17"/>
      <c r="O298" s="17"/>
      <c r="P298" s="17"/>
    </row>
    <row r="299" spans="1:16" ht="15">
      <c r="A299" s="62">
        <v>31706</v>
      </c>
      <c r="B299" s="62">
        <v>0</v>
      </c>
      <c r="C299" s="62">
        <v>20</v>
      </c>
      <c r="D299" s="62">
        <v>2</v>
      </c>
      <c r="E299" s="62">
        <v>3</v>
      </c>
      <c r="F299" s="62">
        <v>4</v>
      </c>
      <c r="G299" s="62">
        <v>4</v>
      </c>
      <c r="H299" s="62">
        <v>4</v>
      </c>
      <c r="I299" s="62">
        <v>4</v>
      </c>
      <c r="J299" s="62">
        <v>4</v>
      </c>
      <c r="K299" s="62">
        <v>25</v>
      </c>
      <c r="L299" s="17"/>
      <c r="M299" s="17"/>
      <c r="N299" s="17"/>
      <c r="O299" s="17"/>
      <c r="P299" s="17"/>
    </row>
    <row r="300" spans="1:16" ht="15">
      <c r="A300" s="62">
        <v>34173</v>
      </c>
      <c r="B300" s="62">
        <v>0</v>
      </c>
      <c r="C300" s="62">
        <v>20</v>
      </c>
      <c r="D300" s="62">
        <v>3</v>
      </c>
      <c r="E300" s="62">
        <v>3</v>
      </c>
      <c r="F300" s="62">
        <v>3</v>
      </c>
      <c r="G300" s="62">
        <v>3</v>
      </c>
      <c r="H300" s="62">
        <v>3</v>
      </c>
      <c r="I300" s="62">
        <v>3</v>
      </c>
      <c r="J300" s="62">
        <v>3</v>
      </c>
      <c r="K300" s="62">
        <v>21</v>
      </c>
      <c r="L300" s="17"/>
      <c r="M300" s="17"/>
      <c r="N300" s="17"/>
      <c r="O300" s="17"/>
      <c r="P300" s="17"/>
    </row>
    <row r="301" spans="1:16" ht="15">
      <c r="A301" s="62">
        <v>30853</v>
      </c>
      <c r="B301" s="62">
        <v>0</v>
      </c>
      <c r="C301" s="62">
        <v>20</v>
      </c>
      <c r="D301" s="62">
        <v>3</v>
      </c>
      <c r="E301" s="62">
        <v>3</v>
      </c>
      <c r="F301" s="62">
        <v>3</v>
      </c>
      <c r="G301" s="62">
        <v>3</v>
      </c>
      <c r="H301" s="62">
        <v>3</v>
      </c>
      <c r="I301" s="62">
        <v>3</v>
      </c>
      <c r="J301" s="62">
        <v>4</v>
      </c>
      <c r="K301" s="62">
        <v>22</v>
      </c>
      <c r="L301" s="17"/>
      <c r="M301" s="17"/>
      <c r="N301" s="17"/>
      <c r="O301" s="17"/>
      <c r="P301" s="17"/>
    </row>
    <row r="302" spans="1:16" ht="15">
      <c r="A302" s="62">
        <v>33411</v>
      </c>
      <c r="B302" s="62">
        <v>0</v>
      </c>
      <c r="C302" s="62">
        <v>20</v>
      </c>
      <c r="D302" s="62">
        <v>3</v>
      </c>
      <c r="E302" s="62">
        <v>3</v>
      </c>
      <c r="F302" s="62">
        <v>4</v>
      </c>
      <c r="G302" s="62">
        <v>3</v>
      </c>
      <c r="H302" s="62">
        <v>3</v>
      </c>
      <c r="I302" s="62">
        <v>3</v>
      </c>
      <c r="J302" s="62">
        <v>3</v>
      </c>
      <c r="K302" s="62">
        <v>22</v>
      </c>
      <c r="L302" s="17"/>
      <c r="M302" s="17"/>
      <c r="N302" s="17"/>
      <c r="O302" s="17"/>
      <c r="P302" s="17"/>
    </row>
    <row r="303" spans="1:16" ht="15">
      <c r="A303" s="62">
        <v>34058</v>
      </c>
      <c r="B303" s="62">
        <v>0</v>
      </c>
      <c r="C303" s="62">
        <v>20</v>
      </c>
      <c r="D303" s="62">
        <v>2</v>
      </c>
      <c r="E303" s="62">
        <v>2</v>
      </c>
      <c r="F303" s="62">
        <v>2</v>
      </c>
      <c r="G303" s="62">
        <v>3</v>
      </c>
      <c r="H303" s="62">
        <v>2</v>
      </c>
      <c r="I303" s="62">
        <v>3</v>
      </c>
      <c r="J303" s="62">
        <v>2</v>
      </c>
      <c r="K303" s="62">
        <v>16</v>
      </c>
      <c r="L303" s="17"/>
      <c r="M303" s="17"/>
      <c r="N303" s="17"/>
      <c r="O303" s="17"/>
      <c r="P303" s="17"/>
    </row>
    <row r="304" spans="1:16" ht="15">
      <c r="A304" s="62">
        <v>35230</v>
      </c>
      <c r="B304" s="62">
        <v>0</v>
      </c>
      <c r="C304" s="62">
        <v>20</v>
      </c>
      <c r="D304" s="62">
        <v>2</v>
      </c>
      <c r="E304" s="62">
        <v>4</v>
      </c>
      <c r="F304" s="62">
        <v>4</v>
      </c>
      <c r="G304" s="62">
        <v>3</v>
      </c>
      <c r="H304" s="62">
        <v>3</v>
      </c>
      <c r="I304" s="62">
        <v>3</v>
      </c>
      <c r="J304" s="62">
        <v>3</v>
      </c>
      <c r="K304" s="62">
        <v>22</v>
      </c>
      <c r="L304" s="17"/>
      <c r="M304" s="17"/>
      <c r="N304" s="17"/>
      <c r="O304" s="17"/>
      <c r="P304" s="17"/>
    </row>
    <row r="305" spans="1:16" ht="15">
      <c r="A305" s="62">
        <v>31893</v>
      </c>
      <c r="B305" s="62">
        <v>0</v>
      </c>
      <c r="C305" s="62">
        <v>20</v>
      </c>
      <c r="D305" s="62">
        <v>4</v>
      </c>
      <c r="E305" s="62">
        <v>3</v>
      </c>
      <c r="F305" s="62">
        <v>4</v>
      </c>
      <c r="G305" s="62">
        <v>4</v>
      </c>
      <c r="H305" s="62">
        <v>4</v>
      </c>
      <c r="I305" s="62">
        <v>4</v>
      </c>
      <c r="J305" s="62">
        <v>4</v>
      </c>
      <c r="K305" s="62">
        <v>27</v>
      </c>
      <c r="L305" s="17"/>
      <c r="M305" s="17"/>
      <c r="N305" s="17"/>
      <c r="O305" s="17"/>
      <c r="P305" s="17"/>
    </row>
    <row r="306" spans="1:16" ht="15">
      <c r="A306" s="62">
        <v>31800</v>
      </c>
      <c r="B306" s="62">
        <v>0</v>
      </c>
      <c r="C306" s="62">
        <v>20</v>
      </c>
      <c r="D306" s="62">
        <v>1</v>
      </c>
      <c r="E306" s="62">
        <v>3</v>
      </c>
      <c r="F306" s="62">
        <v>3</v>
      </c>
      <c r="G306" s="62">
        <v>2</v>
      </c>
      <c r="H306" s="62">
        <v>2</v>
      </c>
      <c r="I306" s="62">
        <v>3</v>
      </c>
      <c r="J306" s="62">
        <v>2</v>
      </c>
      <c r="K306" s="62">
        <v>16</v>
      </c>
      <c r="L306" s="17"/>
      <c r="M306" s="17"/>
      <c r="N306" s="17"/>
      <c r="O306" s="17"/>
      <c r="P306" s="17"/>
    </row>
    <row r="307" spans="1:16" ht="15">
      <c r="A307" s="62">
        <v>32041</v>
      </c>
      <c r="B307" s="62">
        <v>0</v>
      </c>
      <c r="C307" s="62">
        <v>20</v>
      </c>
      <c r="D307" s="62">
        <v>4</v>
      </c>
      <c r="E307" s="62">
        <v>4</v>
      </c>
      <c r="F307" s="62">
        <v>4</v>
      </c>
      <c r="G307" s="62">
        <v>4</v>
      </c>
      <c r="H307" s="62">
        <v>4</v>
      </c>
      <c r="I307" s="62">
        <v>3</v>
      </c>
      <c r="J307" s="62">
        <v>4</v>
      </c>
      <c r="K307" s="62">
        <v>27</v>
      </c>
      <c r="L307" s="17"/>
      <c r="M307" s="17"/>
      <c r="N307" s="17"/>
      <c r="O307" s="17"/>
      <c r="P307" s="17"/>
    </row>
    <row r="308" spans="1:16" ht="15">
      <c r="A308" s="62">
        <v>30477</v>
      </c>
      <c r="B308" s="62">
        <v>0</v>
      </c>
      <c r="C308" s="62">
        <v>20</v>
      </c>
      <c r="D308" s="62">
        <v>4</v>
      </c>
      <c r="E308" s="62">
        <v>4</v>
      </c>
      <c r="F308" s="62">
        <v>4</v>
      </c>
      <c r="G308" s="62">
        <v>4</v>
      </c>
      <c r="H308" s="62">
        <v>4</v>
      </c>
      <c r="I308" s="62">
        <v>4</v>
      </c>
      <c r="J308" s="62">
        <v>4</v>
      </c>
      <c r="K308" s="62">
        <v>28</v>
      </c>
      <c r="L308" s="17"/>
      <c r="M308" s="17"/>
      <c r="N308" s="17"/>
      <c r="O308" s="17"/>
      <c r="P308" s="17"/>
    </row>
    <row r="309" spans="1:16" ht="15">
      <c r="A309" s="62">
        <v>31237</v>
      </c>
      <c r="B309" s="62">
        <v>0</v>
      </c>
      <c r="C309" s="62">
        <v>20</v>
      </c>
      <c r="D309" s="62">
        <v>4</v>
      </c>
      <c r="E309" s="62">
        <v>4</v>
      </c>
      <c r="F309" s="62">
        <v>4</v>
      </c>
      <c r="G309" s="62">
        <v>4</v>
      </c>
      <c r="H309" s="62">
        <v>4</v>
      </c>
      <c r="I309" s="62">
        <v>4</v>
      </c>
      <c r="J309" s="62">
        <v>3</v>
      </c>
      <c r="K309" s="62">
        <v>27</v>
      </c>
      <c r="L309" s="17"/>
      <c r="M309" s="17"/>
      <c r="N309" s="17"/>
      <c r="O309" s="17"/>
      <c r="P309" s="17"/>
    </row>
    <row r="310" spans="1:16" ht="15">
      <c r="A310" s="62">
        <v>31281</v>
      </c>
      <c r="B310" s="62">
        <v>0</v>
      </c>
      <c r="C310" s="62">
        <v>20</v>
      </c>
      <c r="D310" s="62">
        <v>3</v>
      </c>
      <c r="E310" s="62">
        <v>4</v>
      </c>
      <c r="F310" s="62">
        <v>4</v>
      </c>
      <c r="G310" s="62">
        <v>4</v>
      </c>
      <c r="H310" s="62">
        <v>4</v>
      </c>
      <c r="I310" s="62">
        <v>4</v>
      </c>
      <c r="J310" s="62">
        <v>4</v>
      </c>
      <c r="K310" s="62">
        <v>27</v>
      </c>
      <c r="L310" s="17"/>
      <c r="M310" s="17"/>
      <c r="N310" s="17"/>
      <c r="O310" s="17"/>
      <c r="P310" s="17"/>
    </row>
    <row r="311" spans="1:16" ht="15">
      <c r="A311" s="62">
        <v>30768</v>
      </c>
      <c r="B311" s="62">
        <v>0</v>
      </c>
      <c r="C311" s="62">
        <v>20</v>
      </c>
      <c r="D311" s="62">
        <v>3</v>
      </c>
      <c r="E311" s="62">
        <v>4</v>
      </c>
      <c r="F311" s="62">
        <v>4</v>
      </c>
      <c r="G311" s="62">
        <v>4</v>
      </c>
      <c r="H311" s="62">
        <v>4</v>
      </c>
      <c r="I311" s="62">
        <v>4</v>
      </c>
      <c r="J311" s="62">
        <v>3</v>
      </c>
      <c r="K311" s="62">
        <v>26</v>
      </c>
      <c r="L311" s="17"/>
      <c r="M311" s="17"/>
      <c r="N311" s="17"/>
      <c r="O311" s="17"/>
      <c r="P311" s="17"/>
    </row>
    <row r="312" spans="1:16" ht="15">
      <c r="A312" s="62">
        <v>30354</v>
      </c>
      <c r="B312" s="62">
        <v>0</v>
      </c>
      <c r="C312" s="62">
        <v>19</v>
      </c>
      <c r="D312" s="62">
        <v>3</v>
      </c>
      <c r="E312" s="62">
        <v>4</v>
      </c>
      <c r="F312" s="62">
        <v>2</v>
      </c>
      <c r="G312" s="62">
        <v>4</v>
      </c>
      <c r="H312" s="62">
        <v>1</v>
      </c>
      <c r="I312" s="62">
        <v>4</v>
      </c>
      <c r="J312" s="62">
        <v>2</v>
      </c>
      <c r="K312" s="62">
        <v>20</v>
      </c>
      <c r="L312" s="17"/>
      <c r="M312" s="17"/>
      <c r="N312" s="17"/>
      <c r="O312" s="17"/>
      <c r="P312" s="17"/>
    </row>
    <row r="313" spans="1:16" ht="15">
      <c r="A313" s="62">
        <v>30612</v>
      </c>
      <c r="B313" s="62">
        <v>0</v>
      </c>
      <c r="C313" s="62">
        <v>19</v>
      </c>
      <c r="D313" s="62">
        <v>4</v>
      </c>
      <c r="E313" s="62">
        <v>2</v>
      </c>
      <c r="F313" s="62">
        <v>4</v>
      </c>
      <c r="G313" s="62">
        <v>2</v>
      </c>
      <c r="H313" s="62">
        <v>4</v>
      </c>
      <c r="I313" s="62">
        <v>1</v>
      </c>
      <c r="J313" s="62">
        <v>3</v>
      </c>
      <c r="K313" s="62">
        <v>20</v>
      </c>
      <c r="L313" s="17"/>
      <c r="M313" s="17"/>
      <c r="N313" s="17"/>
      <c r="O313" s="17"/>
      <c r="P313" s="17"/>
    </row>
    <row r="314" spans="1:16" ht="15">
      <c r="A314" s="62">
        <v>34094</v>
      </c>
      <c r="B314" s="62">
        <v>0</v>
      </c>
      <c r="C314" s="62">
        <v>19</v>
      </c>
      <c r="D314" s="62">
        <v>2</v>
      </c>
      <c r="E314" s="62">
        <v>3</v>
      </c>
      <c r="F314" s="62">
        <v>4</v>
      </c>
      <c r="G314" s="62">
        <v>4</v>
      </c>
      <c r="H314" s="62">
        <v>4</v>
      </c>
      <c r="I314" s="62">
        <v>4</v>
      </c>
      <c r="J314" s="62">
        <v>4</v>
      </c>
      <c r="K314" s="62">
        <v>25</v>
      </c>
      <c r="L314" s="17"/>
      <c r="M314" s="17"/>
      <c r="N314" s="17"/>
      <c r="O314" s="17"/>
      <c r="P314" s="17"/>
    </row>
    <row r="315" spans="1:16" ht="15">
      <c r="A315" s="62">
        <v>35365</v>
      </c>
      <c r="B315" s="62">
        <v>0</v>
      </c>
      <c r="C315" s="62">
        <v>19</v>
      </c>
      <c r="D315" s="62">
        <v>3</v>
      </c>
      <c r="E315" s="62">
        <v>3</v>
      </c>
      <c r="F315" s="62">
        <v>3</v>
      </c>
      <c r="G315" s="62">
        <v>2</v>
      </c>
      <c r="H315" s="62">
        <v>2</v>
      </c>
      <c r="I315" s="62">
        <v>2</v>
      </c>
      <c r="J315" s="62">
        <v>3</v>
      </c>
      <c r="K315" s="62">
        <v>18</v>
      </c>
      <c r="L315" s="17"/>
      <c r="M315" s="17"/>
      <c r="N315" s="17"/>
      <c r="O315" s="17"/>
      <c r="P315" s="17"/>
    </row>
    <row r="316" spans="1:16" ht="15">
      <c r="A316" s="62">
        <v>35540</v>
      </c>
      <c r="B316" s="62">
        <v>0</v>
      </c>
      <c r="C316" s="62">
        <v>19</v>
      </c>
      <c r="D316" s="62">
        <v>3</v>
      </c>
      <c r="E316" s="62">
        <v>3</v>
      </c>
      <c r="F316" s="62">
        <v>4</v>
      </c>
      <c r="G316" s="62">
        <v>3</v>
      </c>
      <c r="H316" s="62">
        <v>2</v>
      </c>
      <c r="I316" s="62">
        <v>4</v>
      </c>
      <c r="J316" s="62">
        <v>3</v>
      </c>
      <c r="K316" s="62">
        <v>22</v>
      </c>
      <c r="L316" s="17"/>
      <c r="M316" s="17"/>
      <c r="N316" s="17"/>
      <c r="O316" s="17"/>
      <c r="P316" s="17"/>
    </row>
    <row r="317" spans="1:16" ht="15">
      <c r="A317" s="62">
        <v>31319</v>
      </c>
      <c r="B317" s="62">
        <v>0</v>
      </c>
      <c r="C317" s="62">
        <v>19</v>
      </c>
      <c r="D317" s="62">
        <v>4</v>
      </c>
      <c r="E317" s="62">
        <v>4</v>
      </c>
      <c r="F317" s="62">
        <v>4</v>
      </c>
      <c r="G317" s="62">
        <v>4</v>
      </c>
      <c r="H317" s="62">
        <v>4</v>
      </c>
      <c r="I317" s="62">
        <v>4</v>
      </c>
      <c r="J317" s="62">
        <v>4</v>
      </c>
      <c r="K317" s="62">
        <v>28</v>
      </c>
      <c r="L317" s="17"/>
      <c r="M317" s="17"/>
      <c r="N317" s="17"/>
      <c r="O317" s="17"/>
      <c r="P317" s="17"/>
    </row>
    <row r="318" spans="1:16" ht="15">
      <c r="A318" s="62">
        <v>30366</v>
      </c>
      <c r="B318" s="62">
        <v>0</v>
      </c>
      <c r="C318" s="62">
        <v>19</v>
      </c>
      <c r="D318" s="62">
        <v>1</v>
      </c>
      <c r="E318" s="62">
        <v>2</v>
      </c>
      <c r="F318" s="62">
        <v>3</v>
      </c>
      <c r="G318" s="62">
        <v>3</v>
      </c>
      <c r="H318" s="62">
        <v>2</v>
      </c>
      <c r="I318" s="62">
        <v>2</v>
      </c>
      <c r="J318" s="62">
        <v>3</v>
      </c>
      <c r="K318" s="62">
        <v>16</v>
      </c>
      <c r="L318" s="17"/>
      <c r="M318" s="17"/>
      <c r="N318" s="17"/>
      <c r="O318" s="17"/>
      <c r="P318" s="17"/>
    </row>
    <row r="319" spans="1:16" ht="15">
      <c r="A319" s="62">
        <v>31308</v>
      </c>
      <c r="B319" s="62">
        <v>0</v>
      </c>
      <c r="C319" s="62">
        <v>19</v>
      </c>
      <c r="D319" s="62">
        <v>3</v>
      </c>
      <c r="E319" s="62">
        <v>3</v>
      </c>
      <c r="F319" s="62">
        <v>3</v>
      </c>
      <c r="G319" s="62">
        <v>2</v>
      </c>
      <c r="H319" s="62">
        <v>2</v>
      </c>
      <c r="I319" s="62">
        <v>3</v>
      </c>
      <c r="J319" s="62">
        <v>3</v>
      </c>
      <c r="K319" s="62">
        <v>19</v>
      </c>
      <c r="L319" s="17"/>
      <c r="M319" s="17"/>
      <c r="N319" s="17"/>
      <c r="O319" s="17"/>
      <c r="P319" s="17"/>
    </row>
    <row r="320" spans="1:16" ht="15">
      <c r="A320" s="62">
        <v>33627</v>
      </c>
      <c r="B320" s="62">
        <v>0</v>
      </c>
      <c r="C320" s="62">
        <v>19</v>
      </c>
      <c r="D320" s="62">
        <v>3</v>
      </c>
      <c r="E320" s="62">
        <v>3</v>
      </c>
      <c r="F320" s="62">
        <v>4</v>
      </c>
      <c r="G320" s="62">
        <v>3</v>
      </c>
      <c r="H320" s="62">
        <v>4</v>
      </c>
      <c r="I320" s="62">
        <v>3</v>
      </c>
      <c r="J320" s="62">
        <v>3</v>
      </c>
      <c r="K320" s="62">
        <v>23</v>
      </c>
      <c r="L320" s="17"/>
      <c r="M320" s="17"/>
      <c r="N320" s="17"/>
      <c r="O320" s="17"/>
      <c r="P320" s="17"/>
    </row>
    <row r="321" spans="1:16" ht="15">
      <c r="A321" s="62">
        <v>30991</v>
      </c>
      <c r="B321" s="62">
        <v>0</v>
      </c>
      <c r="C321" s="62">
        <v>19</v>
      </c>
      <c r="D321" s="62">
        <v>4</v>
      </c>
      <c r="E321" s="62">
        <v>3</v>
      </c>
      <c r="F321" s="62">
        <v>4</v>
      </c>
      <c r="G321" s="62">
        <v>4</v>
      </c>
      <c r="H321" s="62">
        <v>4</v>
      </c>
      <c r="I321" s="62">
        <v>2</v>
      </c>
      <c r="J321" s="62">
        <v>3</v>
      </c>
      <c r="K321" s="62">
        <v>24</v>
      </c>
      <c r="L321" s="17"/>
      <c r="M321" s="17"/>
      <c r="N321" s="17"/>
      <c r="O321" s="17"/>
      <c r="P321" s="17"/>
    </row>
    <row r="322" spans="1:16" ht="15">
      <c r="A322" s="62">
        <v>33505</v>
      </c>
      <c r="B322" s="62">
        <v>0</v>
      </c>
      <c r="C322" s="62">
        <v>19</v>
      </c>
      <c r="D322" s="62">
        <v>3</v>
      </c>
      <c r="E322" s="62">
        <v>3</v>
      </c>
      <c r="F322" s="62">
        <v>4</v>
      </c>
      <c r="G322" s="62">
        <v>3</v>
      </c>
      <c r="H322" s="62">
        <v>4</v>
      </c>
      <c r="I322" s="62">
        <v>4</v>
      </c>
      <c r="J322" s="62">
        <v>4</v>
      </c>
      <c r="K322" s="62">
        <v>25</v>
      </c>
      <c r="L322" s="17"/>
      <c r="M322" s="17"/>
      <c r="N322" s="17"/>
      <c r="O322" s="17"/>
      <c r="P322" s="17"/>
    </row>
    <row r="323" spans="1:16" ht="15">
      <c r="A323" s="62">
        <v>34168</v>
      </c>
      <c r="B323" s="62">
        <v>0</v>
      </c>
      <c r="C323" s="62">
        <v>19</v>
      </c>
      <c r="D323" s="62">
        <v>4</v>
      </c>
      <c r="E323" s="62">
        <v>3</v>
      </c>
      <c r="F323" s="62">
        <v>3</v>
      </c>
      <c r="G323" s="62">
        <v>3</v>
      </c>
      <c r="H323" s="62">
        <v>3</v>
      </c>
      <c r="I323" s="62">
        <v>3</v>
      </c>
      <c r="J323" s="62">
        <v>3</v>
      </c>
      <c r="K323" s="62">
        <v>22</v>
      </c>
      <c r="L323" s="17"/>
      <c r="M323" s="17"/>
      <c r="N323" s="17"/>
      <c r="O323" s="17"/>
      <c r="P323" s="17"/>
    </row>
    <row r="324" spans="1:16" ht="15">
      <c r="A324" s="62">
        <v>33605</v>
      </c>
      <c r="B324" s="62">
        <v>0</v>
      </c>
      <c r="C324" s="62">
        <v>19</v>
      </c>
      <c r="D324" s="62">
        <v>3</v>
      </c>
      <c r="E324" s="62">
        <v>4</v>
      </c>
      <c r="F324" s="62">
        <v>4</v>
      </c>
      <c r="G324" s="62">
        <v>3</v>
      </c>
      <c r="H324" s="62">
        <v>3</v>
      </c>
      <c r="I324" s="62">
        <v>3</v>
      </c>
      <c r="J324" s="62">
        <v>4</v>
      </c>
      <c r="K324" s="62">
        <v>24</v>
      </c>
      <c r="L324" s="17"/>
      <c r="M324" s="17"/>
      <c r="N324" s="17"/>
      <c r="O324" s="17"/>
      <c r="P324" s="17"/>
    </row>
    <row r="325" spans="1:16" ht="15">
      <c r="A325" s="62">
        <v>34356</v>
      </c>
      <c r="B325" s="62">
        <v>0</v>
      </c>
      <c r="C325" s="62">
        <v>19</v>
      </c>
      <c r="D325" s="62">
        <v>3</v>
      </c>
      <c r="E325" s="62">
        <v>4</v>
      </c>
      <c r="F325" s="62">
        <v>4</v>
      </c>
      <c r="G325" s="62">
        <v>4</v>
      </c>
      <c r="H325" s="62">
        <v>4</v>
      </c>
      <c r="I325" s="62">
        <v>4</v>
      </c>
      <c r="J325" s="62">
        <v>3</v>
      </c>
      <c r="K325" s="62">
        <v>26</v>
      </c>
      <c r="L325" s="17"/>
      <c r="M325" s="17"/>
      <c r="N325" s="17"/>
      <c r="O325" s="17"/>
      <c r="P325" s="17"/>
    </row>
    <row r="326" spans="1:16" ht="15">
      <c r="A326" s="62">
        <v>33063</v>
      </c>
      <c r="B326" s="62">
        <v>0</v>
      </c>
      <c r="C326" s="62">
        <v>19</v>
      </c>
      <c r="D326" s="62">
        <v>3</v>
      </c>
      <c r="E326" s="62">
        <v>3</v>
      </c>
      <c r="F326" s="62">
        <v>4</v>
      </c>
      <c r="G326" s="62">
        <v>3</v>
      </c>
      <c r="H326" s="62">
        <v>4</v>
      </c>
      <c r="I326" s="62">
        <v>3</v>
      </c>
      <c r="J326" s="62">
        <v>3</v>
      </c>
      <c r="K326" s="62">
        <v>23</v>
      </c>
      <c r="L326" s="17"/>
      <c r="M326" s="17"/>
      <c r="N326" s="17"/>
      <c r="O326" s="17"/>
      <c r="P326" s="17"/>
    </row>
    <row r="327" spans="1:16" ht="15">
      <c r="A327" s="62">
        <v>33489</v>
      </c>
      <c r="B327" s="62">
        <v>0</v>
      </c>
      <c r="C327" s="62">
        <v>19</v>
      </c>
      <c r="D327" s="62">
        <v>2</v>
      </c>
      <c r="E327" s="62">
        <v>3</v>
      </c>
      <c r="F327" s="62">
        <v>3</v>
      </c>
      <c r="G327" s="62">
        <v>2</v>
      </c>
      <c r="H327" s="62">
        <v>2</v>
      </c>
      <c r="I327" s="62">
        <v>2</v>
      </c>
      <c r="J327" s="62">
        <v>2</v>
      </c>
      <c r="K327" s="62">
        <v>16</v>
      </c>
      <c r="L327" s="17"/>
      <c r="M327" s="17"/>
      <c r="N327" s="17"/>
      <c r="O327" s="17"/>
      <c r="P327" s="17"/>
    </row>
    <row r="328" spans="1:16" ht="15">
      <c r="A328" s="62">
        <v>31467</v>
      </c>
      <c r="B328" s="62">
        <v>0</v>
      </c>
      <c r="C328" s="62">
        <v>19</v>
      </c>
      <c r="D328" s="62">
        <v>1</v>
      </c>
      <c r="E328" s="62">
        <v>2</v>
      </c>
      <c r="F328" s="62">
        <v>2</v>
      </c>
      <c r="G328" s="62">
        <v>3</v>
      </c>
      <c r="H328" s="62">
        <v>2</v>
      </c>
      <c r="I328" s="62">
        <v>3</v>
      </c>
      <c r="J328" s="62">
        <v>2</v>
      </c>
      <c r="K328" s="62">
        <v>15</v>
      </c>
      <c r="L328" s="17"/>
      <c r="M328" s="17"/>
      <c r="N328" s="17"/>
      <c r="O328" s="17"/>
      <c r="P328" s="17"/>
    </row>
    <row r="329" spans="1:16" ht="15">
      <c r="A329" s="62">
        <v>32365</v>
      </c>
      <c r="B329" s="62">
        <v>0</v>
      </c>
      <c r="C329" s="62">
        <v>19</v>
      </c>
      <c r="D329" s="62">
        <v>2</v>
      </c>
      <c r="E329" s="62">
        <v>3</v>
      </c>
      <c r="F329" s="62">
        <v>2</v>
      </c>
      <c r="G329" s="62">
        <v>2</v>
      </c>
      <c r="H329" s="62">
        <v>2</v>
      </c>
      <c r="I329" s="62">
        <v>3</v>
      </c>
      <c r="J329" s="62">
        <v>3</v>
      </c>
      <c r="K329" s="62">
        <v>17</v>
      </c>
      <c r="L329" s="17"/>
      <c r="M329" s="17"/>
      <c r="N329" s="17"/>
      <c r="O329" s="17"/>
      <c r="P329" s="17"/>
    </row>
    <row r="330" spans="1:16" ht="15">
      <c r="A330" s="62">
        <v>34138</v>
      </c>
      <c r="B330" s="62">
        <v>0</v>
      </c>
      <c r="C330" s="62">
        <v>19</v>
      </c>
      <c r="D330" s="62">
        <v>2</v>
      </c>
      <c r="E330" s="62">
        <v>2</v>
      </c>
      <c r="F330" s="62">
        <v>4</v>
      </c>
      <c r="G330" s="62">
        <v>2</v>
      </c>
      <c r="H330" s="62">
        <v>1</v>
      </c>
      <c r="I330" s="62">
        <v>1</v>
      </c>
      <c r="J330" s="62">
        <v>3</v>
      </c>
      <c r="K330" s="62">
        <v>15</v>
      </c>
      <c r="L330" s="17"/>
      <c r="M330" s="17"/>
      <c r="N330" s="17"/>
      <c r="O330" s="17"/>
      <c r="P330" s="17"/>
    </row>
    <row r="331" spans="1:16" ht="15">
      <c r="A331" s="62">
        <v>33977</v>
      </c>
      <c r="B331" s="62">
        <v>0</v>
      </c>
      <c r="C331" s="62">
        <v>19</v>
      </c>
      <c r="D331" s="62">
        <v>3</v>
      </c>
      <c r="E331" s="62">
        <v>3</v>
      </c>
      <c r="F331" s="62">
        <v>4</v>
      </c>
      <c r="G331" s="62">
        <v>4</v>
      </c>
      <c r="H331" s="62">
        <v>4</v>
      </c>
      <c r="I331" s="62">
        <v>4</v>
      </c>
      <c r="J331" s="62">
        <v>4</v>
      </c>
      <c r="K331" s="62">
        <v>26</v>
      </c>
      <c r="L331" s="17"/>
      <c r="M331" s="17"/>
      <c r="N331" s="17"/>
      <c r="O331" s="17"/>
      <c r="P331" s="17"/>
    </row>
    <row r="332" spans="1:16" ht="15">
      <c r="A332" s="62">
        <v>33993</v>
      </c>
      <c r="B332" s="62">
        <v>0</v>
      </c>
      <c r="C332" s="62">
        <v>19</v>
      </c>
      <c r="D332" s="62">
        <v>4</v>
      </c>
      <c r="E332" s="62">
        <v>1</v>
      </c>
      <c r="F332" s="62">
        <v>4</v>
      </c>
      <c r="G332" s="62">
        <v>4</v>
      </c>
      <c r="H332" s="62">
        <v>4</v>
      </c>
      <c r="I332" s="62">
        <v>4</v>
      </c>
      <c r="J332" s="62">
        <v>4</v>
      </c>
      <c r="K332" s="62">
        <v>25</v>
      </c>
      <c r="L332" s="17"/>
      <c r="M332" s="17"/>
      <c r="N332" s="17"/>
      <c r="O332" s="17"/>
      <c r="P332" s="17"/>
    </row>
    <row r="333" spans="1:16" ht="15">
      <c r="A333" s="62">
        <v>31337</v>
      </c>
      <c r="B333" s="62">
        <v>0</v>
      </c>
      <c r="C333" s="62">
        <v>19</v>
      </c>
      <c r="D333" s="62">
        <v>4</v>
      </c>
      <c r="E333" s="62">
        <v>4</v>
      </c>
      <c r="F333" s="62">
        <v>4</v>
      </c>
      <c r="G333" s="62">
        <v>4</v>
      </c>
      <c r="H333" s="62">
        <v>4</v>
      </c>
      <c r="I333" s="62">
        <v>3</v>
      </c>
      <c r="J333" s="62">
        <v>3</v>
      </c>
      <c r="K333" s="62">
        <v>26</v>
      </c>
      <c r="L333" s="17"/>
      <c r="M333" s="17"/>
      <c r="N333" s="17"/>
      <c r="O333" s="17"/>
      <c r="P333" s="17"/>
    </row>
    <row r="334" spans="1:16" ht="15">
      <c r="A334" s="62">
        <v>33181</v>
      </c>
      <c r="B334" s="62">
        <v>0</v>
      </c>
      <c r="C334" s="62">
        <v>19</v>
      </c>
      <c r="D334" s="62">
        <v>4</v>
      </c>
      <c r="E334" s="62">
        <v>4</v>
      </c>
      <c r="F334" s="62">
        <v>4</v>
      </c>
      <c r="G334" s="62">
        <v>4</v>
      </c>
      <c r="H334" s="62">
        <v>4</v>
      </c>
      <c r="I334" s="62">
        <v>4</v>
      </c>
      <c r="J334" s="62">
        <v>4</v>
      </c>
      <c r="K334" s="62">
        <v>28</v>
      </c>
      <c r="L334" s="17"/>
      <c r="M334" s="17"/>
      <c r="N334" s="17"/>
      <c r="O334" s="17"/>
      <c r="P334" s="17"/>
    </row>
    <row r="335" spans="1:16" ht="15">
      <c r="A335" s="62">
        <v>33699</v>
      </c>
      <c r="B335" s="62">
        <v>0</v>
      </c>
      <c r="C335" s="62">
        <v>19</v>
      </c>
      <c r="D335" s="62">
        <v>4</v>
      </c>
      <c r="E335" s="62">
        <v>4</v>
      </c>
      <c r="F335" s="62">
        <v>4</v>
      </c>
      <c r="G335" s="62">
        <v>3</v>
      </c>
      <c r="H335" s="62">
        <v>4</v>
      </c>
      <c r="I335" s="62">
        <v>2</v>
      </c>
      <c r="J335" s="62">
        <v>4</v>
      </c>
      <c r="K335" s="62">
        <v>25</v>
      </c>
      <c r="L335" s="17"/>
      <c r="M335" s="17"/>
      <c r="N335" s="17"/>
      <c r="O335" s="17"/>
      <c r="P335" s="17"/>
    </row>
  </sheetData>
  <pageMargins left="0.7" right="0.7" top="0.78740157499999996" bottom="0.78740157499999996" header="0.3" footer="0.3"/>
  <pageSetup orientation="portrait" horizontalDpi="360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</sheetPr>
  <dimension ref="A1:V97"/>
  <sheetViews>
    <sheetView zoomScaleNormal="142" workbookViewId="0"/>
  </sheetViews>
  <sheetFormatPr defaultColWidth="12.7109375" defaultRowHeight="15.75" customHeight="1"/>
  <cols>
    <col min="1" max="11" width="12.85546875" bestFit="1" customWidth="1"/>
    <col min="12" max="12" width="35" customWidth="1"/>
    <col min="14" max="14" width="16.140625" bestFit="1" customWidth="1"/>
    <col min="15" max="15" width="17.42578125" customWidth="1"/>
    <col min="16" max="16" width="18.42578125" customWidth="1"/>
  </cols>
  <sheetData>
    <row r="1" spans="1:22" ht="15.75" customHeight="1">
      <c r="A1" s="64" t="s">
        <v>32</v>
      </c>
      <c r="B1" s="65" t="s">
        <v>33</v>
      </c>
      <c r="C1" s="65" t="s">
        <v>387</v>
      </c>
      <c r="D1" s="65" t="s">
        <v>37</v>
      </c>
      <c r="E1" s="65" t="s">
        <v>38</v>
      </c>
      <c r="F1" s="65" t="s">
        <v>41</v>
      </c>
      <c r="G1" s="65" t="s">
        <v>43</v>
      </c>
      <c r="H1" s="65" t="s">
        <v>44</v>
      </c>
      <c r="I1" s="65" t="s">
        <v>46</v>
      </c>
      <c r="J1" s="65" t="s">
        <v>51</v>
      </c>
      <c r="K1" s="116" t="s">
        <v>493</v>
      </c>
      <c r="L1" s="64" t="s">
        <v>530</v>
      </c>
      <c r="M1" s="17"/>
      <c r="N1" s="65" t="s">
        <v>499</v>
      </c>
      <c r="O1" s="64" t="s">
        <v>500</v>
      </c>
      <c r="P1" s="65" t="s">
        <v>501</v>
      </c>
      <c r="Q1" s="17"/>
      <c r="R1" s="17"/>
      <c r="S1" s="17"/>
      <c r="T1" s="17"/>
      <c r="U1" s="17"/>
      <c r="V1" s="17"/>
    </row>
    <row r="2" spans="1:22" ht="15.75" customHeight="1">
      <c r="A2" s="62">
        <v>35037</v>
      </c>
      <c r="B2" s="62">
        <v>1</v>
      </c>
      <c r="C2" s="62">
        <v>26</v>
      </c>
      <c r="D2" s="62">
        <v>2</v>
      </c>
      <c r="E2" s="62">
        <v>3</v>
      </c>
      <c r="F2" s="62">
        <v>2</v>
      </c>
      <c r="G2" s="62">
        <v>3</v>
      </c>
      <c r="H2" s="62">
        <v>4</v>
      </c>
      <c r="I2" s="62">
        <v>2</v>
      </c>
      <c r="J2" s="62">
        <v>2</v>
      </c>
      <c r="K2" s="62">
        <v>18</v>
      </c>
      <c r="L2" s="67">
        <v>7</v>
      </c>
      <c r="M2" s="62"/>
      <c r="N2" s="69">
        <f t="shared" ref="N2:N23" si="0">_xlfn.PERCENTRANK.EXC(K:K,L2)</f>
        <v>0.01</v>
      </c>
      <c r="O2" s="71">
        <f>_xlfn.NORM.S.INV(N2)</f>
        <v>-2.3263478740408408</v>
      </c>
      <c r="P2" s="62">
        <v>1</v>
      </c>
      <c r="Q2" s="17"/>
      <c r="R2" s="17"/>
      <c r="S2" s="17"/>
      <c r="T2" s="17"/>
      <c r="U2" s="17"/>
      <c r="V2" s="17"/>
    </row>
    <row r="3" spans="1:22" ht="15.75" customHeight="1">
      <c r="A3" s="62">
        <v>30538</v>
      </c>
      <c r="B3" s="62">
        <v>1</v>
      </c>
      <c r="C3" s="62">
        <v>26</v>
      </c>
      <c r="D3" s="62">
        <v>2</v>
      </c>
      <c r="E3" s="62">
        <v>2</v>
      </c>
      <c r="F3" s="62">
        <v>2</v>
      </c>
      <c r="G3" s="62">
        <v>2</v>
      </c>
      <c r="H3" s="62">
        <v>3</v>
      </c>
      <c r="I3" s="62">
        <v>2</v>
      </c>
      <c r="J3" s="62">
        <v>2</v>
      </c>
      <c r="K3" s="62">
        <v>15</v>
      </c>
      <c r="L3" s="67">
        <v>8</v>
      </c>
      <c r="M3" s="62"/>
      <c r="N3" s="69">
        <f t="shared" si="0"/>
        <v>2.5999999999999999E-2</v>
      </c>
      <c r="O3" s="71">
        <f t="shared" ref="O3:O23" si="1">_xlfn.NORM.S.INV(N3)</f>
        <v>-1.9431337511050664</v>
      </c>
      <c r="P3" s="62">
        <f t="shared" ref="P3:P21" si="2">ROUND(O3*2+5,0)</f>
        <v>1</v>
      </c>
      <c r="Q3" s="17"/>
      <c r="R3" s="17"/>
      <c r="S3" s="17"/>
      <c r="T3" s="17"/>
      <c r="U3" s="17"/>
      <c r="V3" s="17"/>
    </row>
    <row r="4" spans="1:22" ht="15.75" customHeight="1">
      <c r="A4" s="62">
        <v>31182</v>
      </c>
      <c r="B4" s="62">
        <v>1</v>
      </c>
      <c r="C4" s="62">
        <v>25</v>
      </c>
      <c r="D4" s="62">
        <v>3</v>
      </c>
      <c r="E4" s="62">
        <v>3</v>
      </c>
      <c r="F4" s="62">
        <v>2</v>
      </c>
      <c r="G4" s="62">
        <v>2</v>
      </c>
      <c r="H4" s="62">
        <v>1</v>
      </c>
      <c r="I4" s="62">
        <v>2</v>
      </c>
      <c r="J4" s="62">
        <v>3</v>
      </c>
      <c r="K4" s="62">
        <v>16</v>
      </c>
      <c r="L4" s="67">
        <v>9</v>
      </c>
      <c r="M4" s="62"/>
      <c r="N4" s="69">
        <f t="shared" si="0"/>
        <v>3.1E-2</v>
      </c>
      <c r="O4" s="71">
        <f t="shared" si="1"/>
        <v>-1.8662957434581073</v>
      </c>
      <c r="P4" s="62">
        <f t="shared" si="2"/>
        <v>1</v>
      </c>
      <c r="Q4" s="17"/>
      <c r="R4" s="17"/>
      <c r="S4" s="17"/>
      <c r="T4" s="17"/>
      <c r="U4" s="17"/>
      <c r="V4" s="17"/>
    </row>
    <row r="5" spans="1:22" ht="15.75" customHeight="1">
      <c r="A5" s="62">
        <v>34445</v>
      </c>
      <c r="B5" s="62">
        <v>1</v>
      </c>
      <c r="C5" s="62">
        <v>25</v>
      </c>
      <c r="D5" s="62">
        <v>3</v>
      </c>
      <c r="E5" s="62">
        <v>1</v>
      </c>
      <c r="F5" s="62">
        <v>3</v>
      </c>
      <c r="G5" s="62">
        <v>3</v>
      </c>
      <c r="H5" s="62">
        <v>2</v>
      </c>
      <c r="I5" s="62">
        <v>4</v>
      </c>
      <c r="J5" s="62">
        <v>2</v>
      </c>
      <c r="K5" s="62">
        <v>18</v>
      </c>
      <c r="L5" s="67">
        <v>10</v>
      </c>
      <c r="M5" s="62"/>
      <c r="N5" s="69">
        <f t="shared" si="0"/>
        <v>3.5999999999999997E-2</v>
      </c>
      <c r="O5" s="71">
        <f t="shared" si="1"/>
        <v>-1.7991181068379667</v>
      </c>
      <c r="P5" s="62">
        <f t="shared" si="2"/>
        <v>1</v>
      </c>
      <c r="Q5" s="17"/>
      <c r="R5" s="17"/>
      <c r="S5" s="17"/>
      <c r="T5" s="17"/>
      <c r="U5" s="17"/>
      <c r="V5" s="17"/>
    </row>
    <row r="6" spans="1:22" ht="15.75" customHeight="1">
      <c r="A6" s="62">
        <v>30881</v>
      </c>
      <c r="B6" s="62">
        <v>1</v>
      </c>
      <c r="C6" s="62">
        <v>25</v>
      </c>
      <c r="D6" s="62">
        <v>2</v>
      </c>
      <c r="E6" s="62">
        <v>1</v>
      </c>
      <c r="F6" s="62">
        <v>3</v>
      </c>
      <c r="G6" s="62">
        <v>2</v>
      </c>
      <c r="H6" s="62">
        <v>4</v>
      </c>
      <c r="I6" s="62">
        <v>2</v>
      </c>
      <c r="J6" s="62">
        <v>3</v>
      </c>
      <c r="K6" s="62">
        <v>17</v>
      </c>
      <c r="L6" s="67">
        <v>11</v>
      </c>
      <c r="M6" s="62"/>
      <c r="N6" s="69">
        <f t="shared" si="0"/>
        <v>4.1000000000000002E-2</v>
      </c>
      <c r="O6" s="71">
        <f t="shared" si="1"/>
        <v>-1.7391976652852517</v>
      </c>
      <c r="P6" s="62">
        <f t="shared" si="2"/>
        <v>2</v>
      </c>
      <c r="Q6" s="17"/>
      <c r="R6" s="17"/>
      <c r="S6" s="17"/>
      <c r="T6" s="17"/>
      <c r="U6" s="17"/>
      <c r="V6" s="17"/>
    </row>
    <row r="7" spans="1:22" ht="15.75" customHeight="1">
      <c r="A7" s="62">
        <v>32105</v>
      </c>
      <c r="B7" s="62">
        <v>1</v>
      </c>
      <c r="C7" s="62">
        <v>25</v>
      </c>
      <c r="D7" s="62">
        <v>2</v>
      </c>
      <c r="E7" s="62">
        <v>3</v>
      </c>
      <c r="F7" s="62">
        <v>1</v>
      </c>
      <c r="G7" s="62">
        <v>3</v>
      </c>
      <c r="H7" s="62">
        <v>3</v>
      </c>
      <c r="I7" s="62">
        <v>2</v>
      </c>
      <c r="J7" s="62">
        <v>2</v>
      </c>
      <c r="K7" s="62">
        <v>16</v>
      </c>
      <c r="L7" s="67">
        <v>12</v>
      </c>
      <c r="M7" s="62"/>
      <c r="N7" s="69">
        <f t="shared" si="0"/>
        <v>6.2E-2</v>
      </c>
      <c r="O7" s="71">
        <f t="shared" si="1"/>
        <v>-1.5381988585840642</v>
      </c>
      <c r="P7" s="62">
        <f t="shared" si="2"/>
        <v>2</v>
      </c>
      <c r="Q7" s="17"/>
      <c r="R7" s="17"/>
      <c r="S7" s="17"/>
      <c r="T7" s="17"/>
      <c r="U7" s="17"/>
      <c r="V7" s="17"/>
    </row>
    <row r="8" spans="1:22" ht="15.75" customHeight="1">
      <c r="A8" s="62">
        <v>30896</v>
      </c>
      <c r="B8" s="62">
        <v>1</v>
      </c>
      <c r="C8" s="62">
        <v>25</v>
      </c>
      <c r="D8" s="62">
        <v>3</v>
      </c>
      <c r="E8" s="62">
        <v>3</v>
      </c>
      <c r="F8" s="62">
        <v>3</v>
      </c>
      <c r="G8" s="62">
        <v>3</v>
      </c>
      <c r="H8" s="62">
        <v>2</v>
      </c>
      <c r="I8" s="62">
        <v>2</v>
      </c>
      <c r="J8" s="62">
        <v>1</v>
      </c>
      <c r="K8" s="62">
        <v>17</v>
      </c>
      <c r="L8" s="67">
        <v>13</v>
      </c>
      <c r="M8" s="62"/>
      <c r="N8" s="69">
        <f t="shared" si="0"/>
        <v>8.3000000000000004E-2</v>
      </c>
      <c r="O8" s="71">
        <f t="shared" si="1"/>
        <v>-1.3851716082134362</v>
      </c>
      <c r="P8" s="62">
        <f t="shared" si="2"/>
        <v>2</v>
      </c>
      <c r="Q8" s="17"/>
      <c r="R8" s="17"/>
      <c r="S8" s="17"/>
      <c r="T8" s="17"/>
      <c r="U8" s="17"/>
      <c r="V8" s="17"/>
    </row>
    <row r="9" spans="1:22" ht="15.75" customHeight="1">
      <c r="A9" s="62">
        <v>32936</v>
      </c>
      <c r="B9" s="62">
        <v>1</v>
      </c>
      <c r="C9" s="62">
        <v>25</v>
      </c>
      <c r="D9" s="62">
        <v>4</v>
      </c>
      <c r="E9" s="62">
        <v>3</v>
      </c>
      <c r="F9" s="62">
        <v>4</v>
      </c>
      <c r="G9" s="62">
        <v>4</v>
      </c>
      <c r="H9" s="62">
        <v>4</v>
      </c>
      <c r="I9" s="62">
        <v>2</v>
      </c>
      <c r="J9" s="62">
        <v>3</v>
      </c>
      <c r="K9" s="62">
        <v>24</v>
      </c>
      <c r="L9" s="67">
        <v>14</v>
      </c>
      <c r="M9" s="62"/>
      <c r="N9" s="69">
        <f t="shared" si="0"/>
        <v>0.125</v>
      </c>
      <c r="O9" s="71">
        <f t="shared" si="1"/>
        <v>-1.1503493803760083</v>
      </c>
      <c r="P9" s="62">
        <f t="shared" si="2"/>
        <v>3</v>
      </c>
      <c r="Q9" s="17"/>
      <c r="R9" s="17"/>
      <c r="S9" s="17"/>
      <c r="T9" s="17"/>
      <c r="U9" s="17"/>
      <c r="V9" s="17"/>
    </row>
    <row r="10" spans="1:22" ht="15.75" customHeight="1">
      <c r="A10" s="62">
        <v>31354</v>
      </c>
      <c r="B10" s="62">
        <v>1</v>
      </c>
      <c r="C10" s="62">
        <v>25</v>
      </c>
      <c r="D10" s="62">
        <v>2</v>
      </c>
      <c r="E10" s="62">
        <v>3</v>
      </c>
      <c r="F10" s="62">
        <v>3</v>
      </c>
      <c r="G10" s="62">
        <v>3</v>
      </c>
      <c r="H10" s="62">
        <v>2</v>
      </c>
      <c r="I10" s="62">
        <v>2</v>
      </c>
      <c r="J10" s="62">
        <v>3</v>
      </c>
      <c r="K10" s="62">
        <v>18</v>
      </c>
      <c r="L10" s="67">
        <v>15</v>
      </c>
      <c r="M10" s="62"/>
      <c r="N10" s="69">
        <f t="shared" si="0"/>
        <v>0.17699999999999999</v>
      </c>
      <c r="O10" s="71">
        <f t="shared" si="1"/>
        <v>-0.92685851281604492</v>
      </c>
      <c r="P10" s="62">
        <f t="shared" si="2"/>
        <v>3</v>
      </c>
      <c r="Q10" s="17"/>
      <c r="R10" s="17"/>
      <c r="S10" s="17"/>
      <c r="T10" s="17"/>
      <c r="U10" s="17"/>
      <c r="V10" s="17"/>
    </row>
    <row r="11" spans="1:22" ht="15.75" customHeight="1">
      <c r="A11" s="62">
        <v>30169</v>
      </c>
      <c r="B11" s="62">
        <v>1</v>
      </c>
      <c r="C11" s="62">
        <v>25</v>
      </c>
      <c r="D11" s="62">
        <v>1</v>
      </c>
      <c r="E11" s="62">
        <v>1</v>
      </c>
      <c r="F11" s="62">
        <v>1</v>
      </c>
      <c r="G11" s="62">
        <v>1</v>
      </c>
      <c r="H11" s="62">
        <v>1</v>
      </c>
      <c r="I11" s="62">
        <v>1</v>
      </c>
      <c r="J11" s="62">
        <v>1</v>
      </c>
      <c r="K11" s="62">
        <v>7</v>
      </c>
      <c r="L11" s="67">
        <v>16</v>
      </c>
      <c r="M11" s="62"/>
      <c r="N11" s="69">
        <f t="shared" si="0"/>
        <v>0.218</v>
      </c>
      <c r="O11" s="71">
        <f t="shared" si="1"/>
        <v>-0.77896556434754571</v>
      </c>
      <c r="P11" s="62">
        <f t="shared" si="2"/>
        <v>3</v>
      </c>
      <c r="Q11" s="17"/>
      <c r="R11" s="17"/>
      <c r="S11" s="17"/>
      <c r="T11" s="17"/>
      <c r="U11" s="17"/>
      <c r="V11" s="17"/>
    </row>
    <row r="12" spans="1:22" ht="15.75" customHeight="1">
      <c r="A12" s="62">
        <v>34681</v>
      </c>
      <c r="B12" s="62">
        <v>1</v>
      </c>
      <c r="C12" s="62">
        <v>24</v>
      </c>
      <c r="D12" s="62">
        <v>4</v>
      </c>
      <c r="E12" s="62">
        <v>1</v>
      </c>
      <c r="F12" s="62">
        <v>4</v>
      </c>
      <c r="G12" s="62">
        <v>2</v>
      </c>
      <c r="H12" s="62">
        <v>4</v>
      </c>
      <c r="I12" s="62">
        <v>1</v>
      </c>
      <c r="J12" s="62">
        <v>4</v>
      </c>
      <c r="K12" s="62">
        <v>20</v>
      </c>
      <c r="L12" s="67">
        <v>17</v>
      </c>
      <c r="M12" s="62"/>
      <c r="N12" s="69">
        <f t="shared" si="0"/>
        <v>0.30199999999999999</v>
      </c>
      <c r="O12" s="71">
        <f t="shared" si="1"/>
        <v>-0.5186569320803911</v>
      </c>
      <c r="P12" s="62">
        <f t="shared" si="2"/>
        <v>4</v>
      </c>
      <c r="Q12" s="17"/>
      <c r="R12" s="17"/>
      <c r="S12" s="17"/>
      <c r="T12" s="17"/>
      <c r="U12" s="17"/>
      <c r="V12" s="17"/>
    </row>
    <row r="13" spans="1:22" ht="15.75" customHeight="1">
      <c r="A13" s="62">
        <v>30431</v>
      </c>
      <c r="B13" s="62">
        <v>1</v>
      </c>
      <c r="C13" s="62">
        <v>24</v>
      </c>
      <c r="D13" s="62">
        <v>3</v>
      </c>
      <c r="E13" s="62">
        <v>4</v>
      </c>
      <c r="F13" s="62">
        <v>2</v>
      </c>
      <c r="G13" s="62">
        <v>1</v>
      </c>
      <c r="H13" s="62">
        <v>2</v>
      </c>
      <c r="I13" s="62">
        <v>4</v>
      </c>
      <c r="J13" s="62">
        <v>2</v>
      </c>
      <c r="K13" s="62">
        <v>18</v>
      </c>
      <c r="L13" s="67">
        <v>18</v>
      </c>
      <c r="M13" s="62"/>
      <c r="N13" s="69">
        <f t="shared" si="0"/>
        <v>0.38500000000000001</v>
      </c>
      <c r="O13" s="71">
        <f t="shared" si="1"/>
        <v>-0.29237489622680418</v>
      </c>
      <c r="P13" s="62">
        <f t="shared" si="2"/>
        <v>4</v>
      </c>
      <c r="Q13" s="17"/>
      <c r="R13" s="17"/>
      <c r="S13" s="17"/>
      <c r="T13" s="17"/>
      <c r="U13" s="17"/>
      <c r="V13" s="17"/>
    </row>
    <row r="14" spans="1:22" ht="15.75" customHeight="1">
      <c r="A14" s="62">
        <v>34295</v>
      </c>
      <c r="B14" s="62">
        <v>1</v>
      </c>
      <c r="C14" s="62">
        <v>24</v>
      </c>
      <c r="D14" s="62">
        <v>4</v>
      </c>
      <c r="E14" s="62">
        <v>3</v>
      </c>
      <c r="F14" s="62">
        <v>2</v>
      </c>
      <c r="G14" s="62">
        <v>4</v>
      </c>
      <c r="H14" s="62">
        <v>4</v>
      </c>
      <c r="I14" s="62">
        <v>4</v>
      </c>
      <c r="J14" s="62">
        <v>2</v>
      </c>
      <c r="K14" s="62">
        <v>23</v>
      </c>
      <c r="L14" s="67">
        <v>19</v>
      </c>
      <c r="M14" s="62"/>
      <c r="N14" s="69">
        <f t="shared" si="0"/>
        <v>0.54100000000000004</v>
      </c>
      <c r="O14" s="71">
        <f t="shared" si="1"/>
        <v>0.10295334425500396</v>
      </c>
      <c r="P14" s="62">
        <f t="shared" si="2"/>
        <v>5</v>
      </c>
      <c r="Q14" s="17"/>
      <c r="R14" s="17"/>
      <c r="S14" s="17"/>
      <c r="T14" s="17"/>
      <c r="U14" s="17"/>
      <c r="V14" s="17"/>
    </row>
    <row r="15" spans="1:22" ht="15.75" customHeight="1">
      <c r="A15" s="62">
        <v>30535</v>
      </c>
      <c r="B15" s="62">
        <v>1</v>
      </c>
      <c r="C15" s="62">
        <v>24</v>
      </c>
      <c r="D15" s="62">
        <v>2</v>
      </c>
      <c r="E15" s="62">
        <v>2</v>
      </c>
      <c r="F15" s="62">
        <v>3</v>
      </c>
      <c r="G15" s="62">
        <v>2</v>
      </c>
      <c r="H15" s="62">
        <v>2</v>
      </c>
      <c r="I15" s="62">
        <v>3</v>
      </c>
      <c r="J15" s="62">
        <v>2</v>
      </c>
      <c r="K15" s="62">
        <v>16</v>
      </c>
      <c r="L15" s="67">
        <v>20</v>
      </c>
      <c r="M15" s="62"/>
      <c r="N15" s="69">
        <f t="shared" si="0"/>
        <v>0.625</v>
      </c>
      <c r="O15" s="71">
        <f t="shared" si="1"/>
        <v>0.3186393639643752</v>
      </c>
      <c r="P15" s="62">
        <f t="shared" si="2"/>
        <v>6</v>
      </c>
      <c r="Q15" s="17"/>
      <c r="R15" s="17"/>
      <c r="S15" s="17"/>
      <c r="T15" s="17"/>
      <c r="U15" s="17"/>
      <c r="V15" s="17"/>
    </row>
    <row r="16" spans="1:22" ht="15.75" customHeight="1">
      <c r="A16" s="62">
        <v>30658</v>
      </c>
      <c r="B16" s="62">
        <v>1</v>
      </c>
      <c r="C16" s="62">
        <v>24</v>
      </c>
      <c r="D16" s="62">
        <v>3</v>
      </c>
      <c r="E16" s="62">
        <v>3</v>
      </c>
      <c r="F16" s="62">
        <v>4</v>
      </c>
      <c r="G16" s="62">
        <v>2</v>
      </c>
      <c r="H16" s="62">
        <v>3</v>
      </c>
      <c r="I16" s="62">
        <v>4</v>
      </c>
      <c r="J16" s="62">
        <v>2</v>
      </c>
      <c r="K16" s="62">
        <v>21</v>
      </c>
      <c r="L16" s="67">
        <v>21</v>
      </c>
      <c r="M16" s="62"/>
      <c r="N16" s="69">
        <f t="shared" si="0"/>
        <v>0.68700000000000006</v>
      </c>
      <c r="O16" s="71">
        <f t="shared" si="1"/>
        <v>0.48736456546944085</v>
      </c>
      <c r="P16" s="62">
        <f t="shared" si="2"/>
        <v>6</v>
      </c>
      <c r="Q16" s="17"/>
      <c r="R16" s="17"/>
      <c r="S16" s="17"/>
      <c r="T16" s="17"/>
      <c r="U16" s="17"/>
      <c r="V16" s="17"/>
    </row>
    <row r="17" spans="1:22" ht="15.75" customHeight="1">
      <c r="A17" s="62">
        <v>31323</v>
      </c>
      <c r="B17" s="62">
        <v>1</v>
      </c>
      <c r="C17" s="62">
        <v>24</v>
      </c>
      <c r="D17" s="62">
        <v>1</v>
      </c>
      <c r="E17" s="62">
        <v>1</v>
      </c>
      <c r="F17" s="62">
        <v>1</v>
      </c>
      <c r="G17" s="62">
        <v>1</v>
      </c>
      <c r="H17" s="62">
        <v>3</v>
      </c>
      <c r="I17" s="62">
        <v>4</v>
      </c>
      <c r="J17" s="62">
        <v>1</v>
      </c>
      <c r="K17" s="62">
        <v>12</v>
      </c>
      <c r="L17" s="67">
        <v>22</v>
      </c>
      <c r="M17" s="62"/>
      <c r="N17" s="69">
        <f t="shared" si="0"/>
        <v>0.77</v>
      </c>
      <c r="O17" s="71">
        <f t="shared" si="1"/>
        <v>0.73884684918521393</v>
      </c>
      <c r="P17" s="62">
        <f t="shared" si="2"/>
        <v>6</v>
      </c>
      <c r="Q17" s="17"/>
      <c r="R17" s="17"/>
      <c r="S17" s="17"/>
      <c r="T17" s="17"/>
      <c r="U17" s="17"/>
      <c r="V17" s="17"/>
    </row>
    <row r="18" spans="1:22" ht="15.75" customHeight="1">
      <c r="A18" s="62">
        <v>30591</v>
      </c>
      <c r="B18" s="62">
        <v>1</v>
      </c>
      <c r="C18" s="62">
        <v>24</v>
      </c>
      <c r="D18" s="62">
        <v>3</v>
      </c>
      <c r="E18" s="62">
        <v>2</v>
      </c>
      <c r="F18" s="62">
        <v>2</v>
      </c>
      <c r="G18" s="62">
        <v>3</v>
      </c>
      <c r="H18" s="62">
        <v>3</v>
      </c>
      <c r="I18" s="62">
        <v>2</v>
      </c>
      <c r="J18" s="62">
        <v>3</v>
      </c>
      <c r="K18" s="62">
        <v>18</v>
      </c>
      <c r="L18" s="67">
        <v>23</v>
      </c>
      <c r="M18" s="62"/>
      <c r="N18" s="69">
        <f t="shared" si="0"/>
        <v>0.80200000000000005</v>
      </c>
      <c r="O18" s="71">
        <f t="shared" si="1"/>
        <v>0.84878668591596729</v>
      </c>
      <c r="P18" s="62">
        <f t="shared" si="2"/>
        <v>7</v>
      </c>
      <c r="Q18" s="17"/>
      <c r="R18" s="17"/>
      <c r="S18" s="17"/>
      <c r="T18" s="17"/>
      <c r="U18" s="17"/>
      <c r="V18" s="17"/>
    </row>
    <row r="19" spans="1:22" ht="15.75" customHeight="1">
      <c r="A19" s="62">
        <v>34415</v>
      </c>
      <c r="B19" s="62">
        <v>1</v>
      </c>
      <c r="C19" s="62">
        <v>24</v>
      </c>
      <c r="D19" s="62">
        <v>3</v>
      </c>
      <c r="E19" s="62">
        <v>3</v>
      </c>
      <c r="F19" s="62">
        <v>4</v>
      </c>
      <c r="G19" s="62">
        <v>3</v>
      </c>
      <c r="H19" s="62">
        <v>3</v>
      </c>
      <c r="I19" s="62">
        <v>2</v>
      </c>
      <c r="J19" s="62">
        <v>3</v>
      </c>
      <c r="K19" s="62">
        <v>21</v>
      </c>
      <c r="L19" s="67">
        <v>24</v>
      </c>
      <c r="M19" s="62"/>
      <c r="N19" s="69">
        <f t="shared" si="0"/>
        <v>0.88500000000000001</v>
      </c>
      <c r="O19" s="71">
        <f t="shared" si="1"/>
        <v>1.2003588580308597</v>
      </c>
      <c r="P19" s="62">
        <f t="shared" si="2"/>
        <v>7</v>
      </c>
      <c r="Q19" s="17"/>
      <c r="R19" s="17"/>
      <c r="S19" s="17"/>
      <c r="T19" s="17"/>
      <c r="U19" s="17"/>
      <c r="V19" s="17"/>
    </row>
    <row r="20" spans="1:22" ht="15.75" customHeight="1">
      <c r="A20" s="62">
        <v>32455</v>
      </c>
      <c r="B20" s="62">
        <v>1</v>
      </c>
      <c r="C20" s="62">
        <v>24</v>
      </c>
      <c r="D20" s="62">
        <v>2</v>
      </c>
      <c r="E20" s="62">
        <v>2</v>
      </c>
      <c r="F20" s="62">
        <v>4</v>
      </c>
      <c r="G20" s="62">
        <v>1</v>
      </c>
      <c r="H20" s="62">
        <v>3</v>
      </c>
      <c r="I20" s="62">
        <v>2</v>
      </c>
      <c r="J20" s="62">
        <v>3</v>
      </c>
      <c r="K20" s="62">
        <v>17</v>
      </c>
      <c r="L20" s="67">
        <v>25</v>
      </c>
      <c r="M20" s="62"/>
      <c r="N20" s="69">
        <f t="shared" si="0"/>
        <v>0.92700000000000005</v>
      </c>
      <c r="O20" s="71">
        <f t="shared" si="1"/>
        <v>1.4538063589405752</v>
      </c>
      <c r="P20" s="62">
        <f t="shared" si="2"/>
        <v>8</v>
      </c>
      <c r="Q20" s="17"/>
      <c r="R20" s="17"/>
      <c r="S20" s="17"/>
      <c r="T20" s="17"/>
      <c r="U20" s="17"/>
      <c r="V20" s="17"/>
    </row>
    <row r="21" spans="1:22" ht="15.75" customHeight="1">
      <c r="A21" s="62">
        <v>31453</v>
      </c>
      <c r="B21" s="62">
        <v>1</v>
      </c>
      <c r="C21" s="62">
        <v>24</v>
      </c>
      <c r="D21" s="62">
        <v>3</v>
      </c>
      <c r="E21" s="62">
        <v>1</v>
      </c>
      <c r="F21" s="62">
        <v>3</v>
      </c>
      <c r="G21" s="62">
        <v>1</v>
      </c>
      <c r="H21" s="62">
        <v>2</v>
      </c>
      <c r="I21" s="62">
        <v>1</v>
      </c>
      <c r="J21" s="62">
        <v>2</v>
      </c>
      <c r="K21" s="62">
        <v>13</v>
      </c>
      <c r="L21" s="67">
        <v>26</v>
      </c>
      <c r="M21" s="62"/>
      <c r="N21" s="69">
        <f t="shared" si="0"/>
        <v>0.97899999999999998</v>
      </c>
      <c r="O21" s="71">
        <f t="shared" si="1"/>
        <v>2.0335201492530506</v>
      </c>
      <c r="P21" s="62">
        <f t="shared" si="2"/>
        <v>9</v>
      </c>
      <c r="Q21" s="17"/>
      <c r="R21" s="17"/>
      <c r="S21" s="17"/>
      <c r="T21" s="17"/>
      <c r="U21" s="17"/>
      <c r="V21" s="17"/>
    </row>
    <row r="22" spans="1:22" ht="15">
      <c r="A22" s="62">
        <v>30679</v>
      </c>
      <c r="B22" s="62">
        <v>1</v>
      </c>
      <c r="C22" s="62">
        <v>24</v>
      </c>
      <c r="D22" s="62">
        <v>1</v>
      </c>
      <c r="E22" s="62">
        <v>1</v>
      </c>
      <c r="F22" s="62">
        <v>1</v>
      </c>
      <c r="G22" s="62">
        <v>2</v>
      </c>
      <c r="H22" s="62">
        <v>2</v>
      </c>
      <c r="I22" s="62">
        <v>1</v>
      </c>
      <c r="J22" s="62">
        <v>1</v>
      </c>
      <c r="K22" s="62">
        <v>9</v>
      </c>
      <c r="L22" s="67">
        <v>27</v>
      </c>
      <c r="M22" s="62"/>
      <c r="N22" s="69" t="e">
        <f t="shared" si="0"/>
        <v>#N/A</v>
      </c>
      <c r="O22" s="71" t="e">
        <f t="shared" si="1"/>
        <v>#N/A</v>
      </c>
      <c r="P22" s="62">
        <v>9</v>
      </c>
      <c r="Q22" s="17"/>
      <c r="R22" s="17"/>
      <c r="S22" s="17"/>
      <c r="T22" s="17"/>
      <c r="U22" s="17"/>
      <c r="V22" s="17"/>
    </row>
    <row r="23" spans="1:22" ht="15">
      <c r="A23" s="62">
        <v>31333</v>
      </c>
      <c r="B23" s="62">
        <v>1</v>
      </c>
      <c r="C23" s="62">
        <v>23</v>
      </c>
      <c r="D23" s="62">
        <v>1</v>
      </c>
      <c r="E23" s="62">
        <v>3</v>
      </c>
      <c r="F23" s="62">
        <v>4</v>
      </c>
      <c r="G23" s="62">
        <v>1</v>
      </c>
      <c r="H23" s="62">
        <v>2</v>
      </c>
      <c r="I23" s="62">
        <v>4</v>
      </c>
      <c r="J23" s="62">
        <v>4</v>
      </c>
      <c r="K23" s="62">
        <v>19</v>
      </c>
      <c r="L23" s="67">
        <v>28</v>
      </c>
      <c r="M23" s="62"/>
      <c r="N23" s="69" t="e">
        <f t="shared" si="0"/>
        <v>#N/A</v>
      </c>
      <c r="O23" s="71" t="e">
        <f t="shared" si="1"/>
        <v>#N/A</v>
      </c>
      <c r="P23" s="62">
        <v>9</v>
      </c>
      <c r="Q23" s="17"/>
      <c r="R23" s="17"/>
      <c r="S23" s="17"/>
      <c r="T23" s="17"/>
      <c r="U23" s="17"/>
      <c r="V23" s="17"/>
    </row>
    <row r="24" spans="1:22" ht="15">
      <c r="A24" s="62">
        <v>31759</v>
      </c>
      <c r="B24" s="62">
        <v>1</v>
      </c>
      <c r="C24" s="62">
        <v>23</v>
      </c>
      <c r="D24" s="62">
        <v>2</v>
      </c>
      <c r="E24" s="62">
        <v>3</v>
      </c>
      <c r="F24" s="62">
        <v>1</v>
      </c>
      <c r="G24" s="62">
        <v>1</v>
      </c>
      <c r="H24" s="62">
        <v>1</v>
      </c>
      <c r="I24" s="62">
        <v>1</v>
      </c>
      <c r="J24" s="62">
        <v>4</v>
      </c>
      <c r="K24" s="62">
        <v>13</v>
      </c>
      <c r="L24" s="67"/>
      <c r="M24" s="17"/>
      <c r="N24" s="67"/>
      <c r="O24" s="17"/>
      <c r="P24" s="17"/>
      <c r="Q24" s="17"/>
      <c r="R24" s="17"/>
      <c r="S24" s="17"/>
      <c r="T24" s="17"/>
      <c r="U24" s="17"/>
      <c r="V24" s="17"/>
    </row>
    <row r="25" spans="1:22" ht="15">
      <c r="A25" s="62">
        <v>30727</v>
      </c>
      <c r="B25" s="62">
        <v>1</v>
      </c>
      <c r="C25" s="62">
        <v>23</v>
      </c>
      <c r="D25" s="62">
        <v>3</v>
      </c>
      <c r="E25" s="62">
        <v>3</v>
      </c>
      <c r="F25" s="62">
        <v>4</v>
      </c>
      <c r="G25" s="62">
        <v>2</v>
      </c>
      <c r="H25" s="62">
        <v>4</v>
      </c>
      <c r="I25" s="62">
        <v>3</v>
      </c>
      <c r="J25" s="62">
        <v>3</v>
      </c>
      <c r="K25" s="62">
        <v>22</v>
      </c>
      <c r="L25" s="67"/>
      <c r="M25" s="17"/>
      <c r="N25" s="67"/>
      <c r="O25" s="17"/>
      <c r="P25" s="17"/>
      <c r="Q25" s="17"/>
      <c r="R25" s="17"/>
      <c r="S25" s="17"/>
      <c r="T25" s="17"/>
      <c r="U25" s="17"/>
      <c r="V25" s="17"/>
    </row>
    <row r="26" spans="1:22" ht="15">
      <c r="A26" s="62">
        <v>30779</v>
      </c>
      <c r="B26" s="62">
        <v>1</v>
      </c>
      <c r="C26" s="62">
        <v>23</v>
      </c>
      <c r="D26" s="62">
        <v>3</v>
      </c>
      <c r="E26" s="62">
        <v>1</v>
      </c>
      <c r="F26" s="62">
        <v>3</v>
      </c>
      <c r="G26" s="62">
        <v>2</v>
      </c>
      <c r="H26" s="62">
        <v>3</v>
      </c>
      <c r="I26" s="62">
        <v>1</v>
      </c>
      <c r="J26" s="62">
        <v>2</v>
      </c>
      <c r="K26" s="62">
        <v>15</v>
      </c>
      <c r="L26" s="67"/>
      <c r="M26" s="17"/>
      <c r="N26" s="67"/>
      <c r="O26" s="17"/>
      <c r="P26" s="17"/>
      <c r="Q26" s="17"/>
      <c r="R26" s="17"/>
      <c r="S26" s="17"/>
      <c r="T26" s="17"/>
      <c r="U26" s="17"/>
      <c r="V26" s="17"/>
    </row>
    <row r="27" spans="1:22" ht="15">
      <c r="A27" s="62">
        <v>30678</v>
      </c>
      <c r="B27" s="62">
        <v>1</v>
      </c>
      <c r="C27" s="62">
        <v>23</v>
      </c>
      <c r="D27" s="62">
        <v>3</v>
      </c>
      <c r="E27" s="62">
        <v>2</v>
      </c>
      <c r="F27" s="62">
        <v>4</v>
      </c>
      <c r="G27" s="62">
        <v>4</v>
      </c>
      <c r="H27" s="62">
        <v>4</v>
      </c>
      <c r="I27" s="62">
        <v>2</v>
      </c>
      <c r="J27" s="62">
        <v>4</v>
      </c>
      <c r="K27" s="62">
        <v>23</v>
      </c>
      <c r="L27" s="67"/>
      <c r="M27" s="17"/>
      <c r="N27" s="67"/>
      <c r="O27" s="17"/>
      <c r="P27" s="17"/>
      <c r="Q27" s="17"/>
      <c r="R27" s="17"/>
      <c r="S27" s="17"/>
      <c r="T27" s="17"/>
      <c r="U27" s="17"/>
      <c r="V27" s="17"/>
    </row>
    <row r="28" spans="1:22" ht="15">
      <c r="A28" s="62">
        <v>30827</v>
      </c>
      <c r="B28" s="62">
        <v>1</v>
      </c>
      <c r="C28" s="62">
        <v>23</v>
      </c>
      <c r="D28" s="62">
        <v>2</v>
      </c>
      <c r="E28" s="62">
        <v>2</v>
      </c>
      <c r="F28" s="62">
        <v>4</v>
      </c>
      <c r="G28" s="62">
        <v>2</v>
      </c>
      <c r="H28" s="62">
        <v>3</v>
      </c>
      <c r="I28" s="62">
        <v>4</v>
      </c>
      <c r="J28" s="62">
        <v>3</v>
      </c>
      <c r="K28" s="62">
        <v>20</v>
      </c>
      <c r="L28" s="67"/>
      <c r="M28" s="17"/>
      <c r="N28" s="67"/>
      <c r="O28" s="17"/>
      <c r="P28" s="17"/>
      <c r="Q28" s="17"/>
      <c r="R28" s="17"/>
      <c r="S28" s="17"/>
      <c r="T28" s="17"/>
      <c r="U28" s="17"/>
      <c r="V28" s="17"/>
    </row>
    <row r="29" spans="1:22" ht="15">
      <c r="A29" s="62">
        <v>33262</v>
      </c>
      <c r="B29" s="62">
        <v>1</v>
      </c>
      <c r="C29" s="62">
        <v>23</v>
      </c>
      <c r="D29" s="62">
        <v>3</v>
      </c>
      <c r="E29" s="62">
        <v>3</v>
      </c>
      <c r="F29" s="62">
        <v>4</v>
      </c>
      <c r="G29" s="62">
        <v>4</v>
      </c>
      <c r="H29" s="62">
        <v>4</v>
      </c>
      <c r="I29" s="62">
        <v>4</v>
      </c>
      <c r="J29" s="62">
        <v>3</v>
      </c>
      <c r="K29" s="62">
        <v>25</v>
      </c>
      <c r="L29" s="67"/>
      <c r="M29" s="17"/>
      <c r="N29" s="67"/>
      <c r="O29" s="17"/>
      <c r="P29" s="17"/>
      <c r="Q29" s="17"/>
      <c r="R29" s="17"/>
      <c r="S29" s="17"/>
      <c r="T29" s="17"/>
      <c r="U29" s="17"/>
      <c r="V29" s="17"/>
    </row>
    <row r="30" spans="1:22" ht="15">
      <c r="A30" s="62">
        <v>33773</v>
      </c>
      <c r="B30" s="62">
        <v>1</v>
      </c>
      <c r="C30" s="62">
        <v>23</v>
      </c>
      <c r="D30" s="62">
        <v>3</v>
      </c>
      <c r="E30" s="62">
        <v>2</v>
      </c>
      <c r="F30" s="62">
        <v>3</v>
      </c>
      <c r="G30" s="62">
        <v>3</v>
      </c>
      <c r="H30" s="62">
        <v>2</v>
      </c>
      <c r="I30" s="62">
        <v>2</v>
      </c>
      <c r="J30" s="62">
        <v>3</v>
      </c>
      <c r="K30" s="62">
        <v>18</v>
      </c>
      <c r="L30" s="67"/>
      <c r="M30" s="17"/>
      <c r="N30" s="67"/>
      <c r="O30" s="17"/>
      <c r="P30" s="17"/>
      <c r="Q30" s="17"/>
      <c r="R30" s="17"/>
      <c r="S30" s="17"/>
      <c r="T30" s="17"/>
      <c r="U30" s="17"/>
      <c r="V30" s="17"/>
    </row>
    <row r="31" spans="1:22" ht="15">
      <c r="A31" s="62">
        <v>30935</v>
      </c>
      <c r="B31" s="62">
        <v>1</v>
      </c>
      <c r="C31" s="62">
        <v>23</v>
      </c>
      <c r="D31" s="62">
        <v>3</v>
      </c>
      <c r="E31" s="62">
        <v>4</v>
      </c>
      <c r="F31" s="62">
        <v>2</v>
      </c>
      <c r="G31" s="62">
        <v>4</v>
      </c>
      <c r="H31" s="62">
        <v>4</v>
      </c>
      <c r="I31" s="62">
        <v>4</v>
      </c>
      <c r="J31" s="62">
        <v>2</v>
      </c>
      <c r="K31" s="62">
        <v>23</v>
      </c>
      <c r="L31" s="67"/>
      <c r="M31" s="17"/>
      <c r="N31" s="67"/>
      <c r="O31" s="17"/>
      <c r="P31" s="17"/>
      <c r="Q31" s="17"/>
      <c r="R31" s="17"/>
      <c r="S31" s="17"/>
      <c r="T31" s="17"/>
      <c r="U31" s="17"/>
      <c r="V31" s="17"/>
    </row>
    <row r="32" spans="1:22" ht="15">
      <c r="A32" s="62">
        <v>31406</v>
      </c>
      <c r="B32" s="62">
        <v>1</v>
      </c>
      <c r="C32" s="62">
        <v>23</v>
      </c>
      <c r="D32" s="62">
        <v>3</v>
      </c>
      <c r="E32" s="62">
        <v>2</v>
      </c>
      <c r="F32" s="62">
        <v>3</v>
      </c>
      <c r="G32" s="62">
        <v>2</v>
      </c>
      <c r="H32" s="62">
        <v>3</v>
      </c>
      <c r="I32" s="62">
        <v>2</v>
      </c>
      <c r="J32" s="62">
        <v>3</v>
      </c>
      <c r="K32" s="62">
        <v>18</v>
      </c>
      <c r="L32" s="67"/>
      <c r="M32" s="17"/>
      <c r="N32" s="67"/>
      <c r="O32" s="17"/>
      <c r="P32" s="17"/>
      <c r="Q32" s="17"/>
      <c r="R32" s="17"/>
      <c r="S32" s="17"/>
      <c r="T32" s="17"/>
      <c r="U32" s="17"/>
      <c r="V32" s="17"/>
    </row>
    <row r="33" spans="1:22" ht="15">
      <c r="A33" s="62">
        <v>30683</v>
      </c>
      <c r="B33" s="62">
        <v>1</v>
      </c>
      <c r="C33" s="62">
        <v>23</v>
      </c>
      <c r="D33" s="62">
        <v>4</v>
      </c>
      <c r="E33" s="62">
        <v>4</v>
      </c>
      <c r="F33" s="62">
        <v>3</v>
      </c>
      <c r="G33" s="62">
        <v>4</v>
      </c>
      <c r="H33" s="62">
        <v>4</v>
      </c>
      <c r="I33" s="62">
        <v>3</v>
      </c>
      <c r="J33" s="62">
        <v>3</v>
      </c>
      <c r="K33" s="62">
        <v>25</v>
      </c>
      <c r="L33" s="67"/>
      <c r="M33" s="17"/>
      <c r="N33" s="67"/>
      <c r="O33" s="17"/>
      <c r="P33" s="17"/>
      <c r="Q33" s="17"/>
      <c r="R33" s="17"/>
      <c r="S33" s="17"/>
      <c r="T33" s="17"/>
      <c r="U33" s="17"/>
      <c r="V33" s="17"/>
    </row>
    <row r="34" spans="1:22" ht="15">
      <c r="A34" s="62">
        <v>31283</v>
      </c>
      <c r="B34" s="62">
        <v>1</v>
      </c>
      <c r="C34" s="62">
        <v>23</v>
      </c>
      <c r="D34" s="62">
        <v>2</v>
      </c>
      <c r="E34" s="62">
        <v>3</v>
      </c>
      <c r="F34" s="62">
        <v>4</v>
      </c>
      <c r="G34" s="62">
        <v>3</v>
      </c>
      <c r="H34" s="62">
        <v>3</v>
      </c>
      <c r="I34" s="62">
        <v>3</v>
      </c>
      <c r="J34" s="62">
        <v>2</v>
      </c>
      <c r="K34" s="62">
        <v>20</v>
      </c>
      <c r="L34" s="67"/>
      <c r="M34" s="17"/>
      <c r="N34" s="67"/>
      <c r="O34" s="17"/>
      <c r="P34" s="17"/>
      <c r="Q34" s="17"/>
      <c r="R34" s="17"/>
      <c r="S34" s="17"/>
      <c r="T34" s="17"/>
      <c r="U34" s="17"/>
      <c r="V34" s="17"/>
    </row>
    <row r="35" spans="1:22" ht="15">
      <c r="A35" s="62">
        <v>31154</v>
      </c>
      <c r="B35" s="62">
        <v>1</v>
      </c>
      <c r="C35" s="62">
        <v>23</v>
      </c>
      <c r="D35" s="62">
        <v>3</v>
      </c>
      <c r="E35" s="62">
        <v>2</v>
      </c>
      <c r="F35" s="62">
        <v>3</v>
      </c>
      <c r="G35" s="62">
        <v>2</v>
      </c>
      <c r="H35" s="62">
        <v>3</v>
      </c>
      <c r="I35" s="62">
        <v>4</v>
      </c>
      <c r="J35" s="62">
        <v>3</v>
      </c>
      <c r="K35" s="62">
        <v>20</v>
      </c>
      <c r="L35" s="67"/>
      <c r="M35" s="17"/>
      <c r="N35" s="67"/>
      <c r="O35" s="17"/>
      <c r="P35" s="17"/>
      <c r="Q35" s="17"/>
      <c r="R35" s="17"/>
      <c r="S35" s="17"/>
      <c r="T35" s="17"/>
      <c r="U35" s="17"/>
      <c r="V35" s="17"/>
    </row>
    <row r="36" spans="1:22" ht="15">
      <c r="A36" s="62">
        <v>34521</v>
      </c>
      <c r="B36" s="62">
        <v>1</v>
      </c>
      <c r="C36" s="62">
        <v>23</v>
      </c>
      <c r="D36" s="62">
        <v>2</v>
      </c>
      <c r="E36" s="62">
        <v>3</v>
      </c>
      <c r="F36" s="62">
        <v>4</v>
      </c>
      <c r="G36" s="62">
        <v>4</v>
      </c>
      <c r="H36" s="62">
        <v>4</v>
      </c>
      <c r="I36" s="62">
        <v>3</v>
      </c>
      <c r="J36" s="62">
        <v>3</v>
      </c>
      <c r="K36" s="62">
        <v>23</v>
      </c>
      <c r="L36" s="67"/>
      <c r="M36" s="17"/>
      <c r="N36" s="17"/>
      <c r="O36" s="17"/>
      <c r="P36" s="17"/>
      <c r="Q36" s="17"/>
      <c r="R36" s="17"/>
      <c r="S36" s="17"/>
      <c r="T36" s="17"/>
      <c r="U36" s="17"/>
      <c r="V36" s="17"/>
    </row>
    <row r="37" spans="1:22" ht="15">
      <c r="A37" s="62">
        <v>33599</v>
      </c>
      <c r="B37" s="62">
        <v>1</v>
      </c>
      <c r="C37" s="62">
        <v>23</v>
      </c>
      <c r="D37" s="62">
        <v>2</v>
      </c>
      <c r="E37" s="62">
        <v>3</v>
      </c>
      <c r="F37" s="62">
        <v>3</v>
      </c>
      <c r="G37" s="62">
        <v>3</v>
      </c>
      <c r="H37" s="62">
        <v>4</v>
      </c>
      <c r="I37" s="62">
        <v>2</v>
      </c>
      <c r="J37" s="62">
        <v>2</v>
      </c>
      <c r="K37" s="62">
        <v>19</v>
      </c>
      <c r="L37" s="67"/>
      <c r="M37" s="17"/>
      <c r="N37" s="17"/>
      <c r="O37" s="17"/>
      <c r="P37" s="17"/>
      <c r="Q37" s="17"/>
      <c r="R37" s="17"/>
      <c r="S37" s="17"/>
      <c r="T37" s="17"/>
      <c r="U37" s="17"/>
      <c r="V37" s="17"/>
    </row>
    <row r="38" spans="1:22" ht="15">
      <c r="A38" s="62">
        <v>33852</v>
      </c>
      <c r="B38" s="62">
        <v>1</v>
      </c>
      <c r="C38" s="62">
        <v>23</v>
      </c>
      <c r="D38" s="62">
        <v>2</v>
      </c>
      <c r="E38" s="62">
        <v>2</v>
      </c>
      <c r="F38" s="62">
        <v>4</v>
      </c>
      <c r="G38" s="62">
        <v>2</v>
      </c>
      <c r="H38" s="62">
        <v>3</v>
      </c>
      <c r="I38" s="62">
        <v>3</v>
      </c>
      <c r="J38" s="62">
        <v>2</v>
      </c>
      <c r="K38" s="62">
        <v>18</v>
      </c>
      <c r="L38" s="67"/>
      <c r="M38" s="17"/>
      <c r="N38" s="17"/>
      <c r="O38" s="17"/>
      <c r="P38" s="17"/>
      <c r="Q38" s="17"/>
      <c r="R38" s="17"/>
      <c r="S38" s="17"/>
      <c r="T38" s="17"/>
      <c r="U38" s="17"/>
      <c r="V38" s="17"/>
    </row>
    <row r="39" spans="1:22" ht="15">
      <c r="A39" s="62">
        <v>30264</v>
      </c>
      <c r="B39" s="62">
        <v>1</v>
      </c>
      <c r="C39" s="62">
        <v>23</v>
      </c>
      <c r="D39" s="62">
        <v>2</v>
      </c>
      <c r="E39" s="62">
        <v>3</v>
      </c>
      <c r="F39" s="62">
        <v>3</v>
      </c>
      <c r="G39" s="62">
        <v>3</v>
      </c>
      <c r="H39" s="62">
        <v>3</v>
      </c>
      <c r="I39" s="62">
        <v>3</v>
      </c>
      <c r="J39" s="62">
        <v>2</v>
      </c>
      <c r="K39" s="62">
        <v>19</v>
      </c>
      <c r="L39" s="67"/>
      <c r="M39" s="17"/>
      <c r="N39" s="17"/>
      <c r="O39" s="17"/>
      <c r="P39" s="17"/>
      <c r="Q39" s="17"/>
      <c r="R39" s="17"/>
      <c r="S39" s="17"/>
      <c r="T39" s="17"/>
      <c r="U39" s="17"/>
      <c r="V39" s="17"/>
    </row>
    <row r="40" spans="1:22" ht="15">
      <c r="A40" s="62">
        <v>30696</v>
      </c>
      <c r="B40" s="62">
        <v>1</v>
      </c>
      <c r="C40" s="62">
        <v>23</v>
      </c>
      <c r="D40" s="62">
        <v>3</v>
      </c>
      <c r="E40" s="62">
        <v>3</v>
      </c>
      <c r="F40" s="62">
        <v>4</v>
      </c>
      <c r="G40" s="62">
        <v>3</v>
      </c>
      <c r="H40" s="62">
        <v>3</v>
      </c>
      <c r="I40" s="62">
        <v>3</v>
      </c>
      <c r="J40" s="62">
        <v>2</v>
      </c>
      <c r="K40" s="62">
        <v>21</v>
      </c>
      <c r="L40" s="67"/>
      <c r="M40" s="17"/>
      <c r="N40" s="17"/>
      <c r="O40" s="17"/>
      <c r="P40" s="17"/>
      <c r="Q40" s="17"/>
      <c r="R40" s="17"/>
      <c r="S40" s="17"/>
      <c r="T40" s="17"/>
      <c r="U40" s="17"/>
      <c r="V40" s="17"/>
    </row>
    <row r="41" spans="1:22" ht="15">
      <c r="A41" s="62">
        <v>30743</v>
      </c>
      <c r="B41" s="62">
        <v>1</v>
      </c>
      <c r="C41" s="62">
        <v>23</v>
      </c>
      <c r="D41" s="62">
        <v>2</v>
      </c>
      <c r="E41" s="62">
        <v>2</v>
      </c>
      <c r="F41" s="62">
        <v>4</v>
      </c>
      <c r="G41" s="62">
        <v>2</v>
      </c>
      <c r="H41" s="62">
        <v>3</v>
      </c>
      <c r="I41" s="62">
        <v>3</v>
      </c>
      <c r="J41" s="62">
        <v>2</v>
      </c>
      <c r="K41" s="62">
        <v>18</v>
      </c>
      <c r="L41" s="67"/>
      <c r="M41" s="17"/>
      <c r="N41" s="17"/>
      <c r="O41" s="17"/>
      <c r="P41" s="17"/>
      <c r="Q41" s="17"/>
      <c r="R41" s="17"/>
      <c r="S41" s="17"/>
      <c r="T41" s="17"/>
      <c r="U41" s="17"/>
      <c r="V41" s="17"/>
    </row>
    <row r="42" spans="1:22" ht="15">
      <c r="A42" s="62">
        <v>33696</v>
      </c>
      <c r="B42" s="62">
        <v>1</v>
      </c>
      <c r="C42" s="62">
        <v>23</v>
      </c>
      <c r="D42" s="62">
        <v>3</v>
      </c>
      <c r="E42" s="62">
        <v>3</v>
      </c>
      <c r="F42" s="62">
        <v>3</v>
      </c>
      <c r="G42" s="62">
        <v>3</v>
      </c>
      <c r="H42" s="62">
        <v>3</v>
      </c>
      <c r="I42" s="62">
        <v>3</v>
      </c>
      <c r="J42" s="62">
        <v>3</v>
      </c>
      <c r="K42" s="62">
        <v>21</v>
      </c>
      <c r="L42" s="67"/>
      <c r="M42" s="17"/>
      <c r="N42" s="17"/>
      <c r="O42" s="17"/>
      <c r="P42" s="17"/>
      <c r="Q42" s="17"/>
      <c r="R42" s="17"/>
      <c r="S42" s="17"/>
      <c r="T42" s="17"/>
      <c r="U42" s="17"/>
      <c r="V42" s="17"/>
    </row>
    <row r="43" spans="1:22" ht="15">
      <c r="A43" s="62">
        <v>31233</v>
      </c>
      <c r="B43" s="62">
        <v>1</v>
      </c>
      <c r="C43" s="62">
        <v>23</v>
      </c>
      <c r="D43" s="62">
        <v>2</v>
      </c>
      <c r="E43" s="62">
        <v>2</v>
      </c>
      <c r="F43" s="62">
        <v>3</v>
      </c>
      <c r="G43" s="62">
        <v>2</v>
      </c>
      <c r="H43" s="62">
        <v>3</v>
      </c>
      <c r="I43" s="62">
        <v>1</v>
      </c>
      <c r="J43" s="62">
        <v>4</v>
      </c>
      <c r="K43" s="62">
        <v>17</v>
      </c>
      <c r="L43" s="67"/>
      <c r="M43" s="17"/>
      <c r="N43" s="17"/>
      <c r="O43" s="17"/>
      <c r="P43" s="17"/>
      <c r="Q43" s="17"/>
      <c r="R43" s="17"/>
      <c r="S43" s="17"/>
      <c r="T43" s="17"/>
      <c r="U43" s="17"/>
      <c r="V43" s="17"/>
    </row>
    <row r="44" spans="1:22" ht="15">
      <c r="A44" s="62">
        <v>34431</v>
      </c>
      <c r="B44" s="62">
        <v>1</v>
      </c>
      <c r="C44" s="62">
        <v>23</v>
      </c>
      <c r="D44" s="62">
        <v>2</v>
      </c>
      <c r="E44" s="62">
        <v>2</v>
      </c>
      <c r="F44" s="62">
        <v>3</v>
      </c>
      <c r="G44" s="62">
        <v>3</v>
      </c>
      <c r="H44" s="62">
        <v>2</v>
      </c>
      <c r="I44" s="62">
        <v>4</v>
      </c>
      <c r="J44" s="62">
        <v>2</v>
      </c>
      <c r="K44" s="62">
        <v>18</v>
      </c>
      <c r="L44" s="67"/>
      <c r="M44" s="17"/>
      <c r="N44" s="17"/>
      <c r="O44" s="17"/>
      <c r="P44" s="17"/>
      <c r="Q44" s="17"/>
      <c r="R44" s="17"/>
      <c r="S44" s="17"/>
      <c r="T44" s="17"/>
      <c r="U44" s="17"/>
      <c r="V44" s="17"/>
    </row>
    <row r="45" spans="1:22" ht="15">
      <c r="A45" s="62">
        <v>30269</v>
      </c>
      <c r="B45" s="62">
        <v>1</v>
      </c>
      <c r="C45" s="62">
        <v>23</v>
      </c>
      <c r="D45" s="62">
        <v>2</v>
      </c>
      <c r="E45" s="62">
        <v>3</v>
      </c>
      <c r="F45" s="62">
        <v>3</v>
      </c>
      <c r="G45" s="62">
        <v>3</v>
      </c>
      <c r="H45" s="62">
        <v>3</v>
      </c>
      <c r="I45" s="62">
        <v>3</v>
      </c>
      <c r="J45" s="62">
        <v>2</v>
      </c>
      <c r="K45" s="62">
        <v>19</v>
      </c>
      <c r="L45" s="67"/>
      <c r="M45" s="17"/>
      <c r="N45" s="17"/>
      <c r="O45" s="17"/>
      <c r="P45" s="17"/>
      <c r="Q45" s="17"/>
      <c r="R45" s="17"/>
      <c r="S45" s="17"/>
      <c r="T45" s="17"/>
      <c r="U45" s="17"/>
      <c r="V45" s="17"/>
    </row>
    <row r="46" spans="1:22" ht="15">
      <c r="A46" s="62">
        <v>30184</v>
      </c>
      <c r="B46" s="62">
        <v>1</v>
      </c>
      <c r="C46" s="62">
        <v>23</v>
      </c>
      <c r="D46" s="62">
        <v>2</v>
      </c>
      <c r="E46" s="62">
        <v>3</v>
      </c>
      <c r="F46" s="62">
        <v>4</v>
      </c>
      <c r="G46" s="62">
        <v>2</v>
      </c>
      <c r="H46" s="62">
        <v>2</v>
      </c>
      <c r="I46" s="62">
        <v>2</v>
      </c>
      <c r="J46" s="62">
        <v>2</v>
      </c>
      <c r="K46" s="62">
        <v>17</v>
      </c>
      <c r="L46" s="67"/>
      <c r="M46" s="17"/>
      <c r="N46" s="17"/>
      <c r="O46" s="17"/>
      <c r="P46" s="17"/>
      <c r="Q46" s="17"/>
      <c r="R46" s="17"/>
      <c r="S46" s="17"/>
      <c r="T46" s="17"/>
      <c r="U46" s="17"/>
      <c r="V46" s="17"/>
    </row>
    <row r="47" spans="1:22" ht="15">
      <c r="A47" s="62">
        <v>34245</v>
      </c>
      <c r="B47" s="62">
        <v>1</v>
      </c>
      <c r="C47" s="62">
        <v>23</v>
      </c>
      <c r="D47" s="62">
        <v>2</v>
      </c>
      <c r="E47" s="62">
        <v>1</v>
      </c>
      <c r="F47" s="62">
        <v>3</v>
      </c>
      <c r="G47" s="62">
        <v>1</v>
      </c>
      <c r="H47" s="62">
        <v>3</v>
      </c>
      <c r="I47" s="62">
        <v>3</v>
      </c>
      <c r="J47" s="62">
        <v>3</v>
      </c>
      <c r="K47" s="62">
        <v>16</v>
      </c>
      <c r="L47" s="67"/>
      <c r="M47" s="17"/>
      <c r="N47" s="17"/>
      <c r="O47" s="17"/>
      <c r="P47" s="17"/>
      <c r="Q47" s="17"/>
      <c r="R47" s="17"/>
      <c r="S47" s="17"/>
      <c r="T47" s="17"/>
      <c r="U47" s="17"/>
      <c r="V47" s="17"/>
    </row>
    <row r="48" spans="1:22" ht="15">
      <c r="A48" s="62">
        <v>30685</v>
      </c>
      <c r="B48" s="62">
        <v>1</v>
      </c>
      <c r="C48" s="62">
        <v>23</v>
      </c>
      <c r="D48" s="62">
        <v>2</v>
      </c>
      <c r="E48" s="62">
        <v>2</v>
      </c>
      <c r="F48" s="62">
        <v>2</v>
      </c>
      <c r="G48" s="62">
        <v>3</v>
      </c>
      <c r="H48" s="62">
        <v>4</v>
      </c>
      <c r="I48" s="62">
        <v>2</v>
      </c>
      <c r="J48" s="62">
        <v>2</v>
      </c>
      <c r="K48" s="62">
        <v>17</v>
      </c>
      <c r="L48" s="67"/>
      <c r="M48" s="17"/>
      <c r="N48" s="17"/>
      <c r="O48" s="17"/>
      <c r="P48" s="17"/>
      <c r="Q48" s="17"/>
      <c r="R48" s="17"/>
      <c r="S48" s="17"/>
      <c r="T48" s="17"/>
      <c r="U48" s="17"/>
      <c r="V48" s="17"/>
    </row>
    <row r="49" spans="1:22" ht="15">
      <c r="A49" s="62">
        <v>31317</v>
      </c>
      <c r="B49" s="62">
        <v>1</v>
      </c>
      <c r="C49" s="62">
        <v>23</v>
      </c>
      <c r="D49" s="62">
        <v>4</v>
      </c>
      <c r="E49" s="62">
        <v>3</v>
      </c>
      <c r="F49" s="62">
        <v>3</v>
      </c>
      <c r="G49" s="62">
        <v>4</v>
      </c>
      <c r="H49" s="62">
        <v>3</v>
      </c>
      <c r="I49" s="62">
        <v>4</v>
      </c>
      <c r="J49" s="62">
        <v>3</v>
      </c>
      <c r="K49" s="62">
        <v>24</v>
      </c>
      <c r="L49" s="6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spans="1:22" ht="15">
      <c r="A50" s="62">
        <v>30688</v>
      </c>
      <c r="B50" s="62">
        <v>1</v>
      </c>
      <c r="C50" s="62">
        <v>23</v>
      </c>
      <c r="D50" s="62">
        <v>2</v>
      </c>
      <c r="E50" s="62">
        <v>2</v>
      </c>
      <c r="F50" s="62">
        <v>1</v>
      </c>
      <c r="G50" s="62">
        <v>1</v>
      </c>
      <c r="H50" s="62">
        <v>1</v>
      </c>
      <c r="I50" s="62">
        <v>3</v>
      </c>
      <c r="J50" s="62">
        <v>2</v>
      </c>
      <c r="K50" s="62">
        <v>12</v>
      </c>
      <c r="L50" s="6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spans="1:22" ht="15">
      <c r="A51" s="62">
        <v>32877</v>
      </c>
      <c r="B51" s="62">
        <v>1</v>
      </c>
      <c r="C51" s="62">
        <v>23</v>
      </c>
      <c r="D51" s="62">
        <v>1</v>
      </c>
      <c r="E51" s="62">
        <v>1</v>
      </c>
      <c r="F51" s="62">
        <v>2</v>
      </c>
      <c r="G51" s="62">
        <v>1</v>
      </c>
      <c r="H51" s="62">
        <v>1</v>
      </c>
      <c r="I51" s="62">
        <v>3</v>
      </c>
      <c r="J51" s="62">
        <v>2</v>
      </c>
      <c r="K51" s="62">
        <v>11</v>
      </c>
      <c r="L51" s="67"/>
      <c r="M51" s="17"/>
      <c r="N51" s="17"/>
      <c r="O51" s="17"/>
      <c r="P51" s="17"/>
      <c r="Q51" s="17"/>
      <c r="R51" s="17"/>
      <c r="S51" s="17"/>
      <c r="T51" s="17"/>
      <c r="U51" s="17"/>
      <c r="V51" s="17"/>
    </row>
    <row r="52" spans="1:22" ht="15">
      <c r="A52" s="62">
        <v>34195</v>
      </c>
      <c r="B52" s="62">
        <v>1</v>
      </c>
      <c r="C52" s="62">
        <v>23</v>
      </c>
      <c r="D52" s="62">
        <v>2</v>
      </c>
      <c r="E52" s="62">
        <v>2</v>
      </c>
      <c r="F52" s="62">
        <v>2</v>
      </c>
      <c r="G52" s="62">
        <v>3</v>
      </c>
      <c r="H52" s="62">
        <v>2</v>
      </c>
      <c r="I52" s="62">
        <v>2</v>
      </c>
      <c r="J52" s="62">
        <v>1</v>
      </c>
      <c r="K52" s="62">
        <v>14</v>
      </c>
      <c r="L52" s="6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spans="1:22" ht="15">
      <c r="A53" s="62">
        <v>34930</v>
      </c>
      <c r="B53" s="62">
        <v>1</v>
      </c>
      <c r="C53" s="62">
        <v>23</v>
      </c>
      <c r="D53" s="62">
        <v>1</v>
      </c>
      <c r="E53" s="62">
        <v>1</v>
      </c>
      <c r="F53" s="62">
        <v>1</v>
      </c>
      <c r="G53" s="62">
        <v>1</v>
      </c>
      <c r="H53" s="62">
        <v>1</v>
      </c>
      <c r="I53" s="62">
        <v>1</v>
      </c>
      <c r="J53" s="62">
        <v>1</v>
      </c>
      <c r="K53" s="62">
        <v>7</v>
      </c>
      <c r="L53" s="67"/>
      <c r="M53" s="17"/>
      <c r="N53" s="17"/>
      <c r="O53" s="17"/>
      <c r="P53" s="17"/>
      <c r="Q53" s="17"/>
      <c r="R53" s="17"/>
      <c r="S53" s="17"/>
      <c r="T53" s="17"/>
      <c r="U53" s="17"/>
      <c r="V53" s="17"/>
    </row>
    <row r="54" spans="1:22" ht="15">
      <c r="A54" s="62">
        <v>33064</v>
      </c>
      <c r="B54" s="62">
        <v>1</v>
      </c>
      <c r="C54" s="62">
        <v>22</v>
      </c>
      <c r="D54" s="62">
        <v>2</v>
      </c>
      <c r="E54" s="62">
        <v>3</v>
      </c>
      <c r="F54" s="62">
        <v>2</v>
      </c>
      <c r="G54" s="62">
        <v>3</v>
      </c>
      <c r="H54" s="62">
        <v>4</v>
      </c>
      <c r="I54" s="62">
        <v>4</v>
      </c>
      <c r="J54" s="62">
        <v>1</v>
      </c>
      <c r="K54" s="62">
        <v>19</v>
      </c>
      <c r="L54" s="67"/>
      <c r="M54" s="17"/>
      <c r="N54" s="17"/>
      <c r="O54" s="17"/>
      <c r="P54" s="17"/>
      <c r="Q54" s="17"/>
      <c r="R54" s="17"/>
      <c r="S54" s="17"/>
      <c r="T54" s="17"/>
      <c r="U54" s="17"/>
      <c r="V54" s="17"/>
    </row>
    <row r="55" spans="1:22" ht="15">
      <c r="A55" s="62">
        <v>33710</v>
      </c>
      <c r="B55" s="62">
        <v>1</v>
      </c>
      <c r="C55" s="62">
        <v>22</v>
      </c>
      <c r="D55" s="62">
        <v>3</v>
      </c>
      <c r="E55" s="62">
        <v>2</v>
      </c>
      <c r="F55" s="62">
        <v>2</v>
      </c>
      <c r="G55" s="62">
        <v>3</v>
      </c>
      <c r="H55" s="62">
        <v>4</v>
      </c>
      <c r="I55" s="62">
        <v>1</v>
      </c>
      <c r="J55" s="62">
        <v>3</v>
      </c>
      <c r="K55" s="62">
        <v>18</v>
      </c>
      <c r="L55" s="67"/>
      <c r="M55" s="17"/>
      <c r="N55" s="17"/>
      <c r="O55" s="17"/>
      <c r="P55" s="17"/>
      <c r="Q55" s="17"/>
      <c r="R55" s="17"/>
      <c r="S55" s="17"/>
      <c r="T55" s="17"/>
      <c r="U55" s="17"/>
      <c r="V55" s="17"/>
    </row>
    <row r="56" spans="1:22" ht="15">
      <c r="A56" s="62">
        <v>34002</v>
      </c>
      <c r="B56" s="62">
        <v>1</v>
      </c>
      <c r="C56" s="62">
        <v>22</v>
      </c>
      <c r="D56" s="62">
        <v>4</v>
      </c>
      <c r="E56" s="62">
        <v>4</v>
      </c>
      <c r="F56" s="62">
        <v>4</v>
      </c>
      <c r="G56" s="62">
        <v>3</v>
      </c>
      <c r="H56" s="62">
        <v>3</v>
      </c>
      <c r="I56" s="62">
        <v>4</v>
      </c>
      <c r="J56" s="62">
        <v>3</v>
      </c>
      <c r="K56" s="62">
        <v>25</v>
      </c>
      <c r="L56" s="67"/>
      <c r="M56" s="17"/>
      <c r="N56" s="17"/>
      <c r="O56" s="17"/>
      <c r="P56" s="17"/>
      <c r="Q56" s="17"/>
      <c r="R56" s="17"/>
      <c r="S56" s="17"/>
      <c r="T56" s="17"/>
      <c r="U56" s="17"/>
      <c r="V56" s="17"/>
    </row>
    <row r="57" spans="1:22" ht="15">
      <c r="A57" s="62">
        <v>34352</v>
      </c>
      <c r="B57" s="62">
        <v>1</v>
      </c>
      <c r="C57" s="62">
        <v>22</v>
      </c>
      <c r="D57" s="62">
        <v>4</v>
      </c>
      <c r="E57" s="62">
        <v>2</v>
      </c>
      <c r="F57" s="62">
        <v>2</v>
      </c>
      <c r="G57" s="62">
        <v>1</v>
      </c>
      <c r="H57" s="62">
        <v>3</v>
      </c>
      <c r="I57" s="62">
        <v>2</v>
      </c>
      <c r="J57" s="62">
        <v>1</v>
      </c>
      <c r="K57" s="62">
        <v>15</v>
      </c>
      <c r="L57" s="67"/>
      <c r="M57" s="17"/>
      <c r="N57" s="17"/>
      <c r="O57" s="17"/>
      <c r="P57" s="17"/>
      <c r="Q57" s="17"/>
      <c r="R57" s="17"/>
      <c r="S57" s="17"/>
      <c r="T57" s="17"/>
      <c r="U57" s="17"/>
      <c r="V57" s="17"/>
    </row>
    <row r="58" spans="1:22" ht="15">
      <c r="A58" s="62">
        <v>33729</v>
      </c>
      <c r="B58" s="62">
        <v>1</v>
      </c>
      <c r="C58" s="62">
        <v>22</v>
      </c>
      <c r="D58" s="62">
        <v>3</v>
      </c>
      <c r="E58" s="62">
        <v>3</v>
      </c>
      <c r="F58" s="62">
        <v>4</v>
      </c>
      <c r="G58" s="62">
        <v>2</v>
      </c>
      <c r="H58" s="62">
        <v>3</v>
      </c>
      <c r="I58" s="62">
        <v>2</v>
      </c>
      <c r="J58" s="62">
        <v>3</v>
      </c>
      <c r="K58" s="62">
        <v>20</v>
      </c>
      <c r="L58" s="67"/>
      <c r="M58" s="17"/>
      <c r="N58" s="17"/>
      <c r="O58" s="17"/>
      <c r="P58" s="17"/>
      <c r="Q58" s="17"/>
      <c r="R58" s="17"/>
      <c r="S58" s="17"/>
      <c r="T58" s="17"/>
      <c r="U58" s="17"/>
      <c r="V58" s="17"/>
    </row>
    <row r="59" spans="1:22" ht="15">
      <c r="A59" s="62">
        <v>30984</v>
      </c>
      <c r="B59" s="62">
        <v>1</v>
      </c>
      <c r="C59" s="62">
        <v>22</v>
      </c>
      <c r="D59" s="62">
        <v>3</v>
      </c>
      <c r="E59" s="62">
        <v>3</v>
      </c>
      <c r="F59" s="62">
        <v>3</v>
      </c>
      <c r="G59" s="62">
        <v>4</v>
      </c>
      <c r="H59" s="62">
        <v>3</v>
      </c>
      <c r="I59" s="62">
        <v>2</v>
      </c>
      <c r="J59" s="62">
        <v>3</v>
      </c>
      <c r="K59" s="62">
        <v>21</v>
      </c>
      <c r="L59" s="67"/>
      <c r="M59" s="17"/>
      <c r="N59" s="17"/>
      <c r="O59" s="17"/>
      <c r="P59" s="17"/>
      <c r="Q59" s="17"/>
      <c r="R59" s="17"/>
      <c r="S59" s="17"/>
      <c r="T59" s="17"/>
      <c r="U59" s="17"/>
      <c r="V59" s="17"/>
    </row>
    <row r="60" spans="1:22" ht="15">
      <c r="A60" s="62">
        <v>33645</v>
      </c>
      <c r="B60" s="62">
        <v>1</v>
      </c>
      <c r="C60" s="62">
        <v>22</v>
      </c>
      <c r="D60" s="62">
        <v>2</v>
      </c>
      <c r="E60" s="62">
        <v>1</v>
      </c>
      <c r="F60" s="62">
        <v>3</v>
      </c>
      <c r="G60" s="62">
        <v>2</v>
      </c>
      <c r="H60" s="62">
        <v>2</v>
      </c>
      <c r="I60" s="62">
        <v>2</v>
      </c>
      <c r="J60" s="62">
        <v>2</v>
      </c>
      <c r="K60" s="62">
        <v>14</v>
      </c>
      <c r="L60" s="67"/>
      <c r="M60" s="17"/>
      <c r="N60" s="17"/>
      <c r="O60" s="17"/>
      <c r="P60" s="17"/>
      <c r="Q60" s="17"/>
      <c r="R60" s="17"/>
      <c r="S60" s="17"/>
      <c r="T60" s="17"/>
      <c r="U60" s="17"/>
      <c r="V60" s="17"/>
    </row>
    <row r="61" spans="1:22" ht="15">
      <c r="A61" s="62">
        <v>32339</v>
      </c>
      <c r="B61" s="62">
        <v>1</v>
      </c>
      <c r="C61" s="62">
        <v>22</v>
      </c>
      <c r="D61" s="62">
        <v>4</v>
      </c>
      <c r="E61" s="62">
        <v>3</v>
      </c>
      <c r="F61" s="62">
        <v>3</v>
      </c>
      <c r="G61" s="62">
        <v>4</v>
      </c>
      <c r="H61" s="62">
        <v>4</v>
      </c>
      <c r="I61" s="62">
        <v>3</v>
      </c>
      <c r="J61" s="62">
        <v>2</v>
      </c>
      <c r="K61" s="62">
        <v>23</v>
      </c>
      <c r="L61" s="67"/>
      <c r="M61" s="17"/>
      <c r="N61" s="17"/>
      <c r="O61" s="17"/>
      <c r="P61" s="17"/>
      <c r="Q61" s="17"/>
      <c r="R61" s="17"/>
      <c r="S61" s="17"/>
      <c r="T61" s="17"/>
      <c r="U61" s="17"/>
      <c r="V61" s="17"/>
    </row>
    <row r="62" spans="1:22" ht="15">
      <c r="A62" s="62">
        <v>30717</v>
      </c>
      <c r="B62" s="62">
        <v>1</v>
      </c>
      <c r="C62" s="62">
        <v>22</v>
      </c>
      <c r="D62" s="62">
        <v>2</v>
      </c>
      <c r="E62" s="62">
        <v>3</v>
      </c>
      <c r="F62" s="62">
        <v>4</v>
      </c>
      <c r="G62" s="62">
        <v>3</v>
      </c>
      <c r="H62" s="62">
        <v>2</v>
      </c>
      <c r="I62" s="62">
        <v>3</v>
      </c>
      <c r="J62" s="62">
        <v>4</v>
      </c>
      <c r="K62" s="62">
        <v>21</v>
      </c>
      <c r="L62" s="67"/>
      <c r="M62" s="17"/>
      <c r="N62" s="17"/>
      <c r="O62" s="17"/>
      <c r="P62" s="17"/>
      <c r="Q62" s="17"/>
      <c r="R62" s="17"/>
      <c r="S62" s="17"/>
      <c r="T62" s="17"/>
      <c r="U62" s="17"/>
      <c r="V62" s="17"/>
    </row>
    <row r="63" spans="1:22" ht="15">
      <c r="A63" s="62">
        <v>30633</v>
      </c>
      <c r="B63" s="62">
        <v>1</v>
      </c>
      <c r="C63" s="62">
        <v>22</v>
      </c>
      <c r="D63" s="62">
        <v>3</v>
      </c>
      <c r="E63" s="62">
        <v>2</v>
      </c>
      <c r="F63" s="62">
        <v>3</v>
      </c>
      <c r="G63" s="62">
        <v>3</v>
      </c>
      <c r="H63" s="62">
        <v>3</v>
      </c>
      <c r="I63" s="62">
        <v>3</v>
      </c>
      <c r="J63" s="62">
        <v>2</v>
      </c>
      <c r="K63" s="62">
        <v>19</v>
      </c>
      <c r="L63" s="67"/>
      <c r="M63" s="17"/>
      <c r="N63" s="17"/>
      <c r="O63" s="17"/>
      <c r="P63" s="17"/>
      <c r="Q63" s="17"/>
      <c r="R63" s="17"/>
      <c r="S63" s="17"/>
      <c r="T63" s="17"/>
      <c r="U63" s="17"/>
      <c r="V63" s="17"/>
    </row>
    <row r="64" spans="1:22" ht="15">
      <c r="A64" s="62">
        <v>31292</v>
      </c>
      <c r="B64" s="62">
        <v>1</v>
      </c>
      <c r="C64" s="62">
        <v>22</v>
      </c>
      <c r="D64" s="62">
        <v>3</v>
      </c>
      <c r="E64" s="62">
        <v>2</v>
      </c>
      <c r="F64" s="62">
        <v>3</v>
      </c>
      <c r="G64" s="62">
        <v>4</v>
      </c>
      <c r="H64" s="62">
        <v>3</v>
      </c>
      <c r="I64" s="62">
        <v>1</v>
      </c>
      <c r="J64" s="62">
        <v>2</v>
      </c>
      <c r="K64" s="62">
        <v>18</v>
      </c>
      <c r="L64" s="67"/>
      <c r="M64" s="17"/>
      <c r="N64" s="17"/>
      <c r="O64" s="17"/>
      <c r="P64" s="17"/>
      <c r="Q64" s="17"/>
      <c r="R64" s="17"/>
      <c r="S64" s="17"/>
      <c r="T64" s="17"/>
      <c r="U64" s="17"/>
      <c r="V64" s="17"/>
    </row>
    <row r="65" spans="1:22" ht="15">
      <c r="A65" s="62">
        <v>30414</v>
      </c>
      <c r="B65" s="62">
        <v>1</v>
      </c>
      <c r="C65" s="62">
        <v>22</v>
      </c>
      <c r="D65" s="62">
        <v>2</v>
      </c>
      <c r="E65" s="62">
        <v>3</v>
      </c>
      <c r="F65" s="62">
        <v>3</v>
      </c>
      <c r="G65" s="62">
        <v>2</v>
      </c>
      <c r="H65" s="62">
        <v>2</v>
      </c>
      <c r="I65" s="62">
        <v>3</v>
      </c>
      <c r="J65" s="62">
        <v>2</v>
      </c>
      <c r="K65" s="62">
        <v>17</v>
      </c>
      <c r="L65" s="67"/>
      <c r="M65" s="17"/>
      <c r="N65" s="17"/>
      <c r="O65" s="17"/>
      <c r="P65" s="17"/>
      <c r="Q65" s="17"/>
      <c r="R65" s="17"/>
      <c r="S65" s="17"/>
      <c r="T65" s="17"/>
      <c r="U65" s="17"/>
      <c r="V65" s="17"/>
    </row>
    <row r="66" spans="1:22" ht="15">
      <c r="A66" s="62">
        <v>33652</v>
      </c>
      <c r="B66" s="62">
        <v>1</v>
      </c>
      <c r="C66" s="62">
        <v>22</v>
      </c>
      <c r="D66" s="62">
        <v>2</v>
      </c>
      <c r="E66" s="62">
        <v>3</v>
      </c>
      <c r="F66" s="62">
        <v>3</v>
      </c>
      <c r="G66" s="62">
        <v>2</v>
      </c>
      <c r="H66" s="62">
        <v>2</v>
      </c>
      <c r="I66" s="62">
        <v>4</v>
      </c>
      <c r="J66" s="62">
        <v>2</v>
      </c>
      <c r="K66" s="62">
        <v>18</v>
      </c>
      <c r="L66" s="67"/>
      <c r="M66" s="17"/>
      <c r="N66" s="17"/>
      <c r="O66" s="17"/>
      <c r="P66" s="17"/>
      <c r="Q66" s="17"/>
      <c r="R66" s="17"/>
      <c r="S66" s="17"/>
      <c r="T66" s="17"/>
      <c r="U66" s="17"/>
      <c r="V66" s="17"/>
    </row>
    <row r="67" spans="1:22" ht="15">
      <c r="A67" s="62">
        <v>30884</v>
      </c>
      <c r="B67" s="62">
        <v>1</v>
      </c>
      <c r="C67" s="62">
        <v>22</v>
      </c>
      <c r="D67" s="62">
        <v>2</v>
      </c>
      <c r="E67" s="62">
        <v>2</v>
      </c>
      <c r="F67" s="62">
        <v>3</v>
      </c>
      <c r="G67" s="62">
        <v>3</v>
      </c>
      <c r="H67" s="62">
        <v>3</v>
      </c>
      <c r="I67" s="62">
        <v>3</v>
      </c>
      <c r="J67" s="62">
        <v>2</v>
      </c>
      <c r="K67" s="62">
        <v>18</v>
      </c>
      <c r="L67" s="67"/>
      <c r="M67" s="17"/>
      <c r="N67" s="17"/>
      <c r="O67" s="17"/>
      <c r="P67" s="17"/>
      <c r="Q67" s="17"/>
      <c r="R67" s="17"/>
      <c r="S67" s="17"/>
      <c r="T67" s="17"/>
      <c r="U67" s="17"/>
      <c r="V67" s="17"/>
    </row>
    <row r="68" spans="1:22" ht="15">
      <c r="A68" s="62">
        <v>31306</v>
      </c>
      <c r="B68" s="62">
        <v>1</v>
      </c>
      <c r="C68" s="62">
        <v>22</v>
      </c>
      <c r="D68" s="62">
        <v>3</v>
      </c>
      <c r="E68" s="62">
        <v>3</v>
      </c>
      <c r="F68" s="62">
        <v>4</v>
      </c>
      <c r="G68" s="62">
        <v>4</v>
      </c>
      <c r="H68" s="62">
        <v>3</v>
      </c>
      <c r="I68" s="62">
        <v>4</v>
      </c>
      <c r="J68" s="62">
        <v>4</v>
      </c>
      <c r="K68" s="62">
        <v>25</v>
      </c>
      <c r="L68" s="67"/>
      <c r="M68" s="17"/>
      <c r="N68" s="17"/>
      <c r="O68" s="17"/>
      <c r="P68" s="17"/>
      <c r="Q68" s="17"/>
      <c r="R68" s="17"/>
      <c r="S68" s="17"/>
      <c r="T68" s="17"/>
      <c r="U68" s="17"/>
      <c r="V68" s="17"/>
    </row>
    <row r="69" spans="1:22" ht="15">
      <c r="A69" s="62">
        <v>31797</v>
      </c>
      <c r="B69" s="62">
        <v>1</v>
      </c>
      <c r="C69" s="62">
        <v>22</v>
      </c>
      <c r="D69" s="62">
        <v>3</v>
      </c>
      <c r="E69" s="62">
        <v>3</v>
      </c>
      <c r="F69" s="62">
        <v>4</v>
      </c>
      <c r="G69" s="62">
        <v>3</v>
      </c>
      <c r="H69" s="62">
        <v>4</v>
      </c>
      <c r="I69" s="62">
        <v>4</v>
      </c>
      <c r="J69" s="62">
        <v>4</v>
      </c>
      <c r="K69" s="62">
        <v>25</v>
      </c>
      <c r="L69" s="67"/>
      <c r="M69" s="17"/>
      <c r="N69" s="17"/>
      <c r="O69" s="17"/>
      <c r="P69" s="17"/>
      <c r="Q69" s="17"/>
      <c r="R69" s="17"/>
      <c r="S69" s="17"/>
      <c r="T69" s="17"/>
      <c r="U69" s="17"/>
      <c r="V69" s="17"/>
    </row>
    <row r="70" spans="1:22" ht="15">
      <c r="A70" s="62">
        <v>34244</v>
      </c>
      <c r="B70" s="62">
        <v>1</v>
      </c>
      <c r="C70" s="62">
        <v>22</v>
      </c>
      <c r="D70" s="62">
        <v>1</v>
      </c>
      <c r="E70" s="62">
        <v>2</v>
      </c>
      <c r="F70" s="62">
        <v>3</v>
      </c>
      <c r="G70" s="62">
        <v>2</v>
      </c>
      <c r="H70" s="62">
        <v>3</v>
      </c>
      <c r="I70" s="62">
        <v>2</v>
      </c>
      <c r="J70" s="62">
        <v>3</v>
      </c>
      <c r="K70" s="62">
        <v>16</v>
      </c>
      <c r="L70" s="67"/>
      <c r="M70" s="17"/>
      <c r="N70" s="17"/>
      <c r="O70" s="17"/>
      <c r="P70" s="17"/>
      <c r="Q70" s="17"/>
      <c r="R70" s="17"/>
      <c r="S70" s="17"/>
      <c r="T70" s="17"/>
      <c r="U70" s="17"/>
      <c r="V70" s="17"/>
    </row>
    <row r="71" spans="1:22" ht="15">
      <c r="A71" s="62">
        <v>30372</v>
      </c>
      <c r="B71" s="62">
        <v>1</v>
      </c>
      <c r="C71" s="62">
        <v>22</v>
      </c>
      <c r="D71" s="62">
        <v>3</v>
      </c>
      <c r="E71" s="62">
        <v>3</v>
      </c>
      <c r="F71" s="62">
        <v>4</v>
      </c>
      <c r="G71" s="62">
        <v>3</v>
      </c>
      <c r="H71" s="62">
        <v>4</v>
      </c>
      <c r="I71" s="62">
        <v>3</v>
      </c>
      <c r="J71" s="62">
        <v>3</v>
      </c>
      <c r="K71" s="62">
        <v>23</v>
      </c>
      <c r="L71" s="67"/>
      <c r="M71" s="17"/>
      <c r="N71" s="17"/>
      <c r="O71" s="17"/>
      <c r="P71" s="17"/>
      <c r="Q71" s="17"/>
      <c r="R71" s="17"/>
      <c r="S71" s="17"/>
      <c r="T71" s="17"/>
      <c r="U71" s="17"/>
      <c r="V71" s="17"/>
    </row>
    <row r="72" spans="1:22" ht="15">
      <c r="A72" s="62">
        <v>30474</v>
      </c>
      <c r="B72" s="62">
        <v>1</v>
      </c>
      <c r="C72" s="62">
        <v>22</v>
      </c>
      <c r="D72" s="62">
        <v>2</v>
      </c>
      <c r="E72" s="62">
        <v>3</v>
      </c>
      <c r="F72" s="62">
        <v>3</v>
      </c>
      <c r="G72" s="62">
        <v>3</v>
      </c>
      <c r="H72" s="62">
        <v>3</v>
      </c>
      <c r="I72" s="62">
        <v>3</v>
      </c>
      <c r="J72" s="62">
        <v>2</v>
      </c>
      <c r="K72" s="62">
        <v>19</v>
      </c>
      <c r="L72" s="67"/>
      <c r="M72" s="17"/>
      <c r="N72" s="17"/>
      <c r="O72" s="17"/>
      <c r="P72" s="17"/>
      <c r="Q72" s="17"/>
      <c r="R72" s="17"/>
      <c r="S72" s="17"/>
      <c r="T72" s="17"/>
      <c r="U72" s="17"/>
      <c r="V72" s="17"/>
    </row>
    <row r="73" spans="1:22" ht="15">
      <c r="A73" s="62">
        <v>30983</v>
      </c>
      <c r="B73" s="62">
        <v>1</v>
      </c>
      <c r="C73" s="62">
        <v>22</v>
      </c>
      <c r="D73" s="62">
        <v>3</v>
      </c>
      <c r="E73" s="62">
        <v>3</v>
      </c>
      <c r="F73" s="62">
        <v>3</v>
      </c>
      <c r="G73" s="62">
        <v>2</v>
      </c>
      <c r="H73" s="62">
        <v>2</v>
      </c>
      <c r="I73" s="62">
        <v>2</v>
      </c>
      <c r="J73" s="62">
        <v>1</v>
      </c>
      <c r="K73" s="62">
        <v>16</v>
      </c>
      <c r="L73" s="67"/>
      <c r="M73" s="17"/>
      <c r="N73" s="17"/>
      <c r="O73" s="17"/>
      <c r="P73" s="17"/>
      <c r="Q73" s="17"/>
      <c r="R73" s="17"/>
      <c r="S73" s="17"/>
      <c r="T73" s="17"/>
      <c r="U73" s="17"/>
      <c r="V73" s="17"/>
    </row>
    <row r="74" spans="1:22" ht="15">
      <c r="A74" s="62">
        <v>31439</v>
      </c>
      <c r="B74" s="62">
        <v>1</v>
      </c>
      <c r="C74" s="62">
        <v>22</v>
      </c>
      <c r="D74" s="62">
        <v>2</v>
      </c>
      <c r="E74" s="62">
        <v>1</v>
      </c>
      <c r="F74" s="62">
        <v>3</v>
      </c>
      <c r="G74" s="62">
        <v>4</v>
      </c>
      <c r="H74" s="62">
        <v>2</v>
      </c>
      <c r="I74" s="62">
        <v>2</v>
      </c>
      <c r="J74" s="62">
        <v>3</v>
      </c>
      <c r="K74" s="62">
        <v>17</v>
      </c>
      <c r="L74" s="67"/>
      <c r="M74" s="17"/>
      <c r="N74" s="17"/>
      <c r="O74" s="17"/>
      <c r="P74" s="17"/>
      <c r="Q74" s="17"/>
      <c r="R74" s="17"/>
      <c r="S74" s="17"/>
      <c r="T74" s="17"/>
      <c r="U74" s="17"/>
      <c r="V74" s="17"/>
    </row>
    <row r="75" spans="1:22" ht="15">
      <c r="A75" s="62">
        <v>30754</v>
      </c>
      <c r="B75" s="62">
        <v>1</v>
      </c>
      <c r="C75" s="62">
        <v>22</v>
      </c>
      <c r="D75" s="62">
        <v>2</v>
      </c>
      <c r="E75" s="62">
        <v>2</v>
      </c>
      <c r="F75" s="62">
        <v>2</v>
      </c>
      <c r="G75" s="62">
        <v>3</v>
      </c>
      <c r="H75" s="62">
        <v>3</v>
      </c>
      <c r="I75" s="62">
        <v>2</v>
      </c>
      <c r="J75" s="62">
        <v>2</v>
      </c>
      <c r="K75" s="62">
        <v>16</v>
      </c>
      <c r="L75" s="67"/>
      <c r="M75" s="17"/>
      <c r="N75" s="17"/>
      <c r="O75" s="17"/>
      <c r="P75" s="17"/>
      <c r="Q75" s="17"/>
      <c r="R75" s="17"/>
      <c r="S75" s="17"/>
      <c r="T75" s="17"/>
      <c r="U75" s="17"/>
      <c r="V75" s="17"/>
    </row>
    <row r="76" spans="1:22" ht="15">
      <c r="A76" s="62">
        <v>30576</v>
      </c>
      <c r="B76" s="62">
        <v>1</v>
      </c>
      <c r="C76" s="62">
        <v>22</v>
      </c>
      <c r="D76" s="62">
        <v>2</v>
      </c>
      <c r="E76" s="62">
        <v>1</v>
      </c>
      <c r="F76" s="62">
        <v>2</v>
      </c>
      <c r="G76" s="62">
        <v>1</v>
      </c>
      <c r="H76" s="62">
        <v>2</v>
      </c>
      <c r="I76" s="62">
        <v>1</v>
      </c>
      <c r="J76" s="62">
        <v>2</v>
      </c>
      <c r="K76" s="62">
        <v>11</v>
      </c>
      <c r="L76" s="67"/>
      <c r="M76" s="17"/>
      <c r="N76" s="17"/>
      <c r="O76" s="17"/>
      <c r="P76" s="17"/>
      <c r="Q76" s="17"/>
      <c r="R76" s="17"/>
      <c r="S76" s="17"/>
      <c r="T76" s="17"/>
      <c r="U76" s="17"/>
      <c r="V76" s="17"/>
    </row>
    <row r="77" spans="1:22" ht="15">
      <c r="A77" s="62">
        <v>35171</v>
      </c>
      <c r="B77" s="62">
        <v>1</v>
      </c>
      <c r="C77" s="62">
        <v>22</v>
      </c>
      <c r="D77" s="62">
        <v>2</v>
      </c>
      <c r="E77" s="62">
        <v>1</v>
      </c>
      <c r="F77" s="62">
        <v>2</v>
      </c>
      <c r="G77" s="62">
        <v>2</v>
      </c>
      <c r="H77" s="62">
        <v>3</v>
      </c>
      <c r="I77" s="62">
        <v>1</v>
      </c>
      <c r="J77" s="62">
        <v>2</v>
      </c>
      <c r="K77" s="62">
        <v>13</v>
      </c>
      <c r="L77" s="67"/>
      <c r="M77" s="17"/>
      <c r="N77" s="17"/>
      <c r="O77" s="17"/>
      <c r="P77" s="17"/>
      <c r="Q77" s="17"/>
      <c r="R77" s="17"/>
      <c r="S77" s="17"/>
      <c r="T77" s="17"/>
      <c r="U77" s="17"/>
      <c r="V77" s="17"/>
    </row>
    <row r="78" spans="1:22" ht="15">
      <c r="A78" s="62">
        <v>32483</v>
      </c>
      <c r="B78" s="62">
        <v>1</v>
      </c>
      <c r="C78" s="62">
        <v>21</v>
      </c>
      <c r="D78" s="62">
        <v>3</v>
      </c>
      <c r="E78" s="62">
        <v>2</v>
      </c>
      <c r="F78" s="62">
        <v>2</v>
      </c>
      <c r="G78" s="62">
        <v>4</v>
      </c>
      <c r="H78" s="62">
        <v>2</v>
      </c>
      <c r="I78" s="62">
        <v>4</v>
      </c>
      <c r="J78" s="62">
        <v>2</v>
      </c>
      <c r="K78" s="62">
        <v>19</v>
      </c>
      <c r="L78" s="67"/>
      <c r="M78" s="17"/>
      <c r="N78" s="17"/>
      <c r="O78" s="17"/>
      <c r="P78" s="17"/>
      <c r="Q78" s="17"/>
      <c r="R78" s="17"/>
      <c r="S78" s="17"/>
      <c r="T78" s="17"/>
      <c r="U78" s="17"/>
      <c r="V78" s="17"/>
    </row>
    <row r="79" spans="1:22" ht="15">
      <c r="A79" s="62">
        <v>31405</v>
      </c>
      <c r="B79" s="62">
        <v>1</v>
      </c>
      <c r="C79" s="62">
        <v>21</v>
      </c>
      <c r="D79" s="62">
        <v>2</v>
      </c>
      <c r="E79" s="62">
        <v>2</v>
      </c>
      <c r="F79" s="62">
        <v>3</v>
      </c>
      <c r="G79" s="62">
        <v>4</v>
      </c>
      <c r="H79" s="62">
        <v>4</v>
      </c>
      <c r="I79" s="62">
        <v>4</v>
      </c>
      <c r="J79" s="62">
        <v>2</v>
      </c>
      <c r="K79" s="62">
        <v>21</v>
      </c>
      <c r="L79" s="67"/>
      <c r="M79" s="17"/>
      <c r="N79" s="17"/>
      <c r="O79" s="17"/>
      <c r="P79" s="17"/>
      <c r="Q79" s="17"/>
      <c r="R79" s="17"/>
      <c r="S79" s="17"/>
      <c r="T79" s="17"/>
      <c r="U79" s="17"/>
      <c r="V79" s="17"/>
    </row>
    <row r="80" spans="1:22" ht="15">
      <c r="A80" s="62">
        <v>31688</v>
      </c>
      <c r="B80" s="62">
        <v>1</v>
      </c>
      <c r="C80" s="62">
        <v>21</v>
      </c>
      <c r="D80" s="62">
        <v>3</v>
      </c>
      <c r="E80" s="62">
        <v>2</v>
      </c>
      <c r="F80" s="62">
        <v>4</v>
      </c>
      <c r="G80" s="62">
        <v>3</v>
      </c>
      <c r="H80" s="62">
        <v>3</v>
      </c>
      <c r="I80" s="62">
        <v>2</v>
      </c>
      <c r="J80" s="62">
        <v>4</v>
      </c>
      <c r="K80" s="62">
        <v>21</v>
      </c>
      <c r="L80" s="67"/>
      <c r="M80" s="17"/>
      <c r="N80" s="17"/>
      <c r="O80" s="17"/>
      <c r="P80" s="17"/>
      <c r="Q80" s="17"/>
      <c r="R80" s="17"/>
      <c r="S80" s="17"/>
      <c r="T80" s="17"/>
      <c r="U80" s="17"/>
      <c r="V80" s="17"/>
    </row>
    <row r="81" spans="1:22" ht="15">
      <c r="A81" s="62">
        <v>30710</v>
      </c>
      <c r="B81" s="62">
        <v>1</v>
      </c>
      <c r="C81" s="62">
        <v>21</v>
      </c>
      <c r="D81" s="62">
        <v>3</v>
      </c>
      <c r="E81" s="62">
        <v>3</v>
      </c>
      <c r="F81" s="62">
        <v>4</v>
      </c>
      <c r="G81" s="62">
        <v>3</v>
      </c>
      <c r="H81" s="62">
        <v>3</v>
      </c>
      <c r="I81" s="62">
        <v>4</v>
      </c>
      <c r="J81" s="62">
        <v>3</v>
      </c>
      <c r="K81" s="62">
        <v>23</v>
      </c>
      <c r="L81" s="67"/>
      <c r="M81" s="17"/>
      <c r="N81" s="17"/>
      <c r="O81" s="17"/>
      <c r="P81" s="17"/>
      <c r="Q81" s="17"/>
      <c r="R81" s="17"/>
      <c r="S81" s="17"/>
      <c r="T81" s="17"/>
      <c r="U81" s="17"/>
      <c r="V81" s="17"/>
    </row>
    <row r="82" spans="1:22" ht="15">
      <c r="A82" s="62">
        <v>30630</v>
      </c>
      <c r="B82" s="62">
        <v>1</v>
      </c>
      <c r="C82" s="62">
        <v>21</v>
      </c>
      <c r="D82" s="62">
        <v>4</v>
      </c>
      <c r="E82" s="62">
        <v>4</v>
      </c>
      <c r="F82" s="62">
        <v>4</v>
      </c>
      <c r="G82" s="62">
        <v>3</v>
      </c>
      <c r="H82" s="62">
        <v>3</v>
      </c>
      <c r="I82" s="62">
        <v>2</v>
      </c>
      <c r="J82" s="62">
        <v>4</v>
      </c>
      <c r="K82" s="62">
        <v>24</v>
      </c>
      <c r="L82" s="67"/>
      <c r="M82" s="17"/>
      <c r="N82" s="17"/>
      <c r="O82" s="17"/>
      <c r="P82" s="17"/>
      <c r="Q82" s="17"/>
      <c r="R82" s="17"/>
      <c r="S82" s="17"/>
      <c r="T82" s="17"/>
      <c r="U82" s="17"/>
      <c r="V82" s="17"/>
    </row>
    <row r="83" spans="1:22" ht="15">
      <c r="A83" s="62">
        <v>30694</v>
      </c>
      <c r="B83" s="62">
        <v>1</v>
      </c>
      <c r="C83" s="62">
        <v>21</v>
      </c>
      <c r="D83" s="62">
        <v>3</v>
      </c>
      <c r="E83" s="62">
        <v>3</v>
      </c>
      <c r="F83" s="62">
        <v>3</v>
      </c>
      <c r="G83" s="62">
        <v>3</v>
      </c>
      <c r="H83" s="62">
        <v>3</v>
      </c>
      <c r="I83" s="62">
        <v>3</v>
      </c>
      <c r="J83" s="62">
        <v>4</v>
      </c>
      <c r="K83" s="62">
        <v>22</v>
      </c>
      <c r="L83" s="67"/>
      <c r="M83" s="17"/>
      <c r="N83" s="17"/>
      <c r="O83" s="17"/>
      <c r="P83" s="17"/>
      <c r="Q83" s="17"/>
      <c r="R83" s="17"/>
      <c r="S83" s="17"/>
      <c r="T83" s="17"/>
      <c r="U83" s="17"/>
      <c r="V83" s="17"/>
    </row>
    <row r="84" spans="1:22" ht="15">
      <c r="A84" s="62">
        <v>32451</v>
      </c>
      <c r="B84" s="62">
        <v>1</v>
      </c>
      <c r="C84" s="62">
        <v>21</v>
      </c>
      <c r="D84" s="62">
        <v>2</v>
      </c>
      <c r="E84" s="62">
        <v>2</v>
      </c>
      <c r="F84" s="62">
        <v>3</v>
      </c>
      <c r="G84" s="62">
        <v>2</v>
      </c>
      <c r="H84" s="62">
        <v>3</v>
      </c>
      <c r="I84" s="62">
        <v>2</v>
      </c>
      <c r="J84" s="62">
        <v>2</v>
      </c>
      <c r="K84" s="62">
        <v>16</v>
      </c>
      <c r="L84" s="67"/>
      <c r="M84" s="17"/>
      <c r="N84" s="17"/>
      <c r="O84" s="17"/>
      <c r="P84" s="17"/>
      <c r="Q84" s="17"/>
      <c r="R84" s="17"/>
      <c r="S84" s="17"/>
      <c r="T84" s="17"/>
      <c r="U84" s="17"/>
      <c r="V84" s="17"/>
    </row>
    <row r="85" spans="1:22" ht="15">
      <c r="A85" s="62">
        <v>30697</v>
      </c>
      <c r="B85" s="62">
        <v>1</v>
      </c>
      <c r="C85" s="62">
        <v>21</v>
      </c>
      <c r="D85" s="62">
        <v>2</v>
      </c>
      <c r="E85" s="62">
        <v>3</v>
      </c>
      <c r="F85" s="62">
        <v>1</v>
      </c>
      <c r="G85" s="62">
        <v>2</v>
      </c>
      <c r="H85" s="62">
        <v>1</v>
      </c>
      <c r="I85" s="62">
        <v>4</v>
      </c>
      <c r="J85" s="62">
        <v>1</v>
      </c>
      <c r="K85" s="62">
        <v>14</v>
      </c>
      <c r="L85" s="67"/>
      <c r="M85" s="17"/>
      <c r="N85" s="17"/>
      <c r="O85" s="17"/>
      <c r="P85" s="17"/>
      <c r="Q85" s="17"/>
      <c r="R85" s="17"/>
      <c r="S85" s="17"/>
      <c r="T85" s="17"/>
      <c r="U85" s="17"/>
      <c r="V85" s="17"/>
    </row>
    <row r="86" spans="1:22" ht="15">
      <c r="A86" s="62">
        <v>35549</v>
      </c>
      <c r="B86" s="62">
        <v>1</v>
      </c>
      <c r="C86" s="62">
        <v>20</v>
      </c>
      <c r="D86" s="62">
        <v>4</v>
      </c>
      <c r="E86" s="62">
        <v>2</v>
      </c>
      <c r="F86" s="62">
        <v>1</v>
      </c>
      <c r="G86" s="62">
        <v>3</v>
      </c>
      <c r="H86" s="62">
        <v>3</v>
      </c>
      <c r="I86" s="62">
        <v>1</v>
      </c>
      <c r="J86" s="62">
        <v>4</v>
      </c>
      <c r="K86" s="62">
        <v>18</v>
      </c>
      <c r="L86" s="67"/>
      <c r="M86" s="17"/>
      <c r="N86" s="17"/>
      <c r="O86" s="17"/>
      <c r="P86" s="17"/>
      <c r="Q86" s="17"/>
      <c r="R86" s="17"/>
      <c r="S86" s="17"/>
      <c r="T86" s="17"/>
      <c r="U86" s="17"/>
      <c r="V86" s="17"/>
    </row>
    <row r="87" spans="1:22" ht="15">
      <c r="A87" s="62">
        <v>33658</v>
      </c>
      <c r="B87" s="62">
        <v>1</v>
      </c>
      <c r="C87" s="62">
        <v>20</v>
      </c>
      <c r="D87" s="62">
        <v>3</v>
      </c>
      <c r="E87" s="62">
        <v>2</v>
      </c>
      <c r="F87" s="62">
        <v>4</v>
      </c>
      <c r="G87" s="62">
        <v>2</v>
      </c>
      <c r="H87" s="62">
        <v>3</v>
      </c>
      <c r="I87" s="62">
        <v>2</v>
      </c>
      <c r="J87" s="62">
        <v>4</v>
      </c>
      <c r="K87" s="62">
        <v>20</v>
      </c>
      <c r="L87" s="67"/>
      <c r="M87" s="17"/>
      <c r="N87" s="17"/>
      <c r="O87" s="17"/>
      <c r="P87" s="17"/>
      <c r="Q87" s="17"/>
      <c r="R87" s="17"/>
      <c r="S87" s="17"/>
      <c r="T87" s="17"/>
      <c r="U87" s="17"/>
      <c r="V87" s="17"/>
    </row>
    <row r="88" spans="1:22" ht="15">
      <c r="A88" s="62">
        <v>34600</v>
      </c>
      <c r="B88" s="62">
        <v>1</v>
      </c>
      <c r="C88" s="62">
        <v>20</v>
      </c>
      <c r="D88" s="62">
        <v>3</v>
      </c>
      <c r="E88" s="62">
        <v>3</v>
      </c>
      <c r="F88" s="62">
        <v>3</v>
      </c>
      <c r="G88" s="62">
        <v>4</v>
      </c>
      <c r="H88" s="62">
        <v>3</v>
      </c>
      <c r="I88" s="62">
        <v>2</v>
      </c>
      <c r="J88" s="62">
        <v>4</v>
      </c>
      <c r="K88" s="62">
        <v>22</v>
      </c>
      <c r="L88" s="67"/>
      <c r="M88" s="17"/>
      <c r="N88" s="17"/>
      <c r="O88" s="17"/>
      <c r="P88" s="17"/>
      <c r="Q88" s="17"/>
      <c r="R88" s="17"/>
      <c r="S88" s="17"/>
      <c r="T88" s="17"/>
      <c r="U88" s="17"/>
      <c r="V88" s="17"/>
    </row>
    <row r="89" spans="1:22" ht="15">
      <c r="A89" s="62">
        <v>33071</v>
      </c>
      <c r="B89" s="62">
        <v>1</v>
      </c>
      <c r="C89" s="62">
        <v>20</v>
      </c>
      <c r="D89" s="62">
        <v>4</v>
      </c>
      <c r="E89" s="62">
        <v>3</v>
      </c>
      <c r="F89" s="62">
        <v>4</v>
      </c>
      <c r="G89" s="62">
        <v>4</v>
      </c>
      <c r="H89" s="62">
        <v>3</v>
      </c>
      <c r="I89" s="62">
        <v>2</v>
      </c>
      <c r="J89" s="62">
        <v>4</v>
      </c>
      <c r="K89" s="62">
        <v>24</v>
      </c>
      <c r="L89" s="67"/>
      <c r="M89" s="17"/>
      <c r="N89" s="17"/>
      <c r="O89" s="17"/>
      <c r="P89" s="17"/>
      <c r="Q89" s="17"/>
      <c r="R89" s="17"/>
      <c r="S89" s="17"/>
      <c r="T89" s="17"/>
      <c r="U89" s="17"/>
      <c r="V89" s="17"/>
    </row>
    <row r="90" spans="1:22" ht="15">
      <c r="A90" s="62">
        <v>32471</v>
      </c>
      <c r="B90" s="62">
        <v>1</v>
      </c>
      <c r="C90" s="62">
        <v>20</v>
      </c>
      <c r="D90" s="62">
        <v>3</v>
      </c>
      <c r="E90" s="62">
        <v>2</v>
      </c>
      <c r="F90" s="62">
        <v>2</v>
      </c>
      <c r="G90" s="62">
        <v>2</v>
      </c>
      <c r="H90" s="62">
        <v>2</v>
      </c>
      <c r="I90" s="62">
        <v>3</v>
      </c>
      <c r="J90" s="62">
        <v>1</v>
      </c>
      <c r="K90" s="62">
        <v>15</v>
      </c>
      <c r="L90" s="67"/>
      <c r="M90" s="17"/>
      <c r="N90" s="17"/>
      <c r="O90" s="17"/>
      <c r="P90" s="17"/>
      <c r="Q90" s="17"/>
      <c r="R90" s="17"/>
      <c r="S90" s="17"/>
      <c r="T90" s="17"/>
      <c r="U90" s="17"/>
      <c r="V90" s="17"/>
    </row>
    <row r="91" spans="1:22" ht="15">
      <c r="A91" s="62">
        <v>30435</v>
      </c>
      <c r="B91" s="62">
        <v>1</v>
      </c>
      <c r="C91" s="62">
        <v>20</v>
      </c>
      <c r="D91" s="62">
        <v>4</v>
      </c>
      <c r="E91" s="62">
        <v>3</v>
      </c>
      <c r="F91" s="62">
        <v>4</v>
      </c>
      <c r="G91" s="62">
        <v>4</v>
      </c>
      <c r="H91" s="62">
        <v>4</v>
      </c>
      <c r="I91" s="62">
        <v>4</v>
      </c>
      <c r="J91" s="62">
        <v>3</v>
      </c>
      <c r="K91" s="62">
        <v>26</v>
      </c>
      <c r="L91" s="67"/>
      <c r="M91" s="17"/>
      <c r="N91" s="17"/>
      <c r="O91" s="17"/>
      <c r="P91" s="17"/>
      <c r="Q91" s="17"/>
      <c r="R91" s="17"/>
      <c r="S91" s="17"/>
      <c r="T91" s="17"/>
      <c r="U91" s="17"/>
      <c r="V91" s="17"/>
    </row>
    <row r="92" spans="1:22" ht="15">
      <c r="A92" s="62">
        <v>31579</v>
      </c>
      <c r="B92" s="62">
        <v>1</v>
      </c>
      <c r="C92" s="62">
        <v>20</v>
      </c>
      <c r="D92" s="62">
        <v>2</v>
      </c>
      <c r="E92" s="62">
        <v>2</v>
      </c>
      <c r="F92" s="62">
        <v>3</v>
      </c>
      <c r="G92" s="62">
        <v>1</v>
      </c>
      <c r="H92" s="62">
        <v>1</v>
      </c>
      <c r="I92" s="62">
        <v>1</v>
      </c>
      <c r="J92" s="62">
        <v>3</v>
      </c>
      <c r="K92" s="62">
        <v>13</v>
      </c>
      <c r="L92" s="67"/>
      <c r="M92" s="17"/>
      <c r="N92" s="17"/>
      <c r="O92" s="17"/>
      <c r="P92" s="17"/>
      <c r="Q92" s="17"/>
      <c r="R92" s="17"/>
      <c r="S92" s="17"/>
      <c r="T92" s="17"/>
      <c r="U92" s="17"/>
      <c r="V92" s="17"/>
    </row>
    <row r="93" spans="1:22" ht="15">
      <c r="A93" s="62">
        <v>31488</v>
      </c>
      <c r="B93" s="62">
        <v>1</v>
      </c>
      <c r="C93" s="62">
        <v>20</v>
      </c>
      <c r="D93" s="62">
        <v>2</v>
      </c>
      <c r="E93" s="62">
        <v>1</v>
      </c>
      <c r="F93" s="62">
        <v>2</v>
      </c>
      <c r="G93" s="62">
        <v>2</v>
      </c>
      <c r="H93" s="62">
        <v>2</v>
      </c>
      <c r="I93" s="62">
        <v>3</v>
      </c>
      <c r="J93" s="62">
        <v>2</v>
      </c>
      <c r="K93" s="62">
        <v>14</v>
      </c>
      <c r="L93" s="67"/>
      <c r="M93" s="17"/>
      <c r="N93" s="17"/>
      <c r="O93" s="17"/>
      <c r="P93" s="17"/>
      <c r="Q93" s="17"/>
      <c r="R93" s="17"/>
      <c r="S93" s="17"/>
      <c r="T93" s="17"/>
      <c r="U93" s="17"/>
      <c r="V93" s="17"/>
    </row>
    <row r="94" spans="1:22" ht="15">
      <c r="A94" s="62">
        <v>34337</v>
      </c>
      <c r="B94" s="62">
        <v>1</v>
      </c>
      <c r="C94" s="62">
        <v>20</v>
      </c>
      <c r="D94" s="62">
        <v>2</v>
      </c>
      <c r="E94" s="62">
        <v>2</v>
      </c>
      <c r="F94" s="62">
        <v>2</v>
      </c>
      <c r="G94" s="62">
        <v>2</v>
      </c>
      <c r="H94" s="62">
        <v>2</v>
      </c>
      <c r="I94" s="62">
        <v>2</v>
      </c>
      <c r="J94" s="62">
        <v>2</v>
      </c>
      <c r="K94" s="62">
        <v>14</v>
      </c>
      <c r="L94" s="67"/>
      <c r="M94" s="17"/>
      <c r="N94" s="17"/>
      <c r="O94" s="17"/>
      <c r="P94" s="17"/>
      <c r="Q94" s="17"/>
      <c r="R94" s="17"/>
      <c r="S94" s="17"/>
      <c r="T94" s="17"/>
      <c r="U94" s="17"/>
      <c r="V94" s="17"/>
    </row>
    <row r="95" spans="1:22" ht="15">
      <c r="A95" s="62">
        <v>34389</v>
      </c>
      <c r="B95" s="62">
        <v>1</v>
      </c>
      <c r="C95" s="62">
        <v>19</v>
      </c>
      <c r="D95" s="62">
        <v>2</v>
      </c>
      <c r="E95" s="62">
        <v>3</v>
      </c>
      <c r="F95" s="62">
        <v>4</v>
      </c>
      <c r="G95" s="62">
        <v>3</v>
      </c>
      <c r="H95" s="62">
        <v>4</v>
      </c>
      <c r="I95" s="62">
        <v>4</v>
      </c>
      <c r="J95" s="62">
        <v>3</v>
      </c>
      <c r="K95" s="62">
        <v>23</v>
      </c>
      <c r="L95" s="67"/>
      <c r="M95" s="17"/>
      <c r="N95" s="17"/>
      <c r="O95" s="17"/>
      <c r="P95" s="17"/>
      <c r="Q95" s="17"/>
      <c r="R95" s="17"/>
      <c r="S95" s="17"/>
      <c r="T95" s="17"/>
      <c r="U95" s="17"/>
      <c r="V95" s="17"/>
    </row>
    <row r="96" spans="1:22" ht="15">
      <c r="A96" s="62">
        <v>33689</v>
      </c>
      <c r="B96" s="62">
        <v>1</v>
      </c>
      <c r="C96" s="62">
        <v>19</v>
      </c>
      <c r="D96" s="62">
        <v>3</v>
      </c>
      <c r="E96" s="62">
        <v>4</v>
      </c>
      <c r="F96" s="62">
        <v>4</v>
      </c>
      <c r="G96" s="62">
        <v>4</v>
      </c>
      <c r="H96" s="62">
        <v>4</v>
      </c>
      <c r="I96" s="62">
        <v>4</v>
      </c>
      <c r="J96" s="62">
        <v>3</v>
      </c>
      <c r="K96" s="62">
        <v>26</v>
      </c>
      <c r="L96" s="67"/>
      <c r="M96" s="17"/>
      <c r="N96" s="17"/>
      <c r="O96" s="17"/>
      <c r="P96" s="17"/>
      <c r="Q96" s="17"/>
      <c r="R96" s="17"/>
      <c r="S96" s="17"/>
      <c r="T96" s="17"/>
      <c r="U96" s="17"/>
      <c r="V96" s="17"/>
    </row>
    <row r="97" spans="12:22" ht="15">
      <c r="L97" s="67"/>
      <c r="M97" s="17"/>
      <c r="N97" s="17"/>
      <c r="O97" s="17"/>
      <c r="P97" s="17"/>
      <c r="Q97" s="17"/>
      <c r="R97" s="17"/>
      <c r="S97" s="17"/>
      <c r="T97" s="17"/>
      <c r="U97" s="17"/>
      <c r="V97" s="17"/>
    </row>
  </sheetData>
  <pageMargins left="0.7" right="0.7" top="0.78740157499999996" bottom="0.78740157499999996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3D64F-4AE4-412C-BA1E-58F0FA9ACCA8}">
  <dimension ref="A1:AM431"/>
  <sheetViews>
    <sheetView topLeftCell="L1" workbookViewId="0">
      <selection activeCell="AE10" sqref="AE10:AF10"/>
    </sheetView>
  </sheetViews>
  <sheetFormatPr defaultRowHeight="12.75"/>
  <cols>
    <col min="13" max="16" width="10.140625" bestFit="1" customWidth="1"/>
    <col min="29" max="29" width="14.140625" customWidth="1"/>
    <col min="31" max="32" width="9.28515625" bestFit="1" customWidth="1"/>
    <col min="33" max="33" width="10.5703125" bestFit="1" customWidth="1"/>
    <col min="34" max="39" width="9.28515625" bestFit="1" customWidth="1"/>
  </cols>
  <sheetData>
    <row r="1" spans="1:39">
      <c r="A1" s="130" t="s">
        <v>599</v>
      </c>
      <c r="B1" s="131" t="s">
        <v>600</v>
      </c>
      <c r="C1" s="132"/>
      <c r="D1" s="132"/>
      <c r="E1" s="132"/>
      <c r="F1" s="132"/>
      <c r="G1" s="132"/>
      <c r="H1" s="132"/>
      <c r="L1" s="130" t="s">
        <v>599</v>
      </c>
      <c r="M1" s="131" t="s">
        <v>616</v>
      </c>
      <c r="N1" s="132"/>
      <c r="O1" s="132"/>
      <c r="P1" s="132"/>
      <c r="S1" s="140" t="s">
        <v>599</v>
      </c>
      <c r="T1" s="142" t="s">
        <v>616</v>
      </c>
      <c r="U1" s="141"/>
      <c r="V1" s="141"/>
      <c r="X1" s="130" t="s">
        <v>622</v>
      </c>
      <c r="Y1" s="131" t="s">
        <v>1052</v>
      </c>
      <c r="Z1" s="132"/>
      <c r="AC1" s="153" t="s">
        <v>599</v>
      </c>
      <c r="AD1" s="154" t="s">
        <v>1067</v>
      </c>
      <c r="AE1" s="155"/>
      <c r="AF1" s="155"/>
      <c r="AG1" s="155"/>
      <c r="AH1" s="155"/>
      <c r="AI1" s="155"/>
      <c r="AJ1" s="155"/>
      <c r="AK1" s="155"/>
      <c r="AL1" s="155"/>
      <c r="AM1" s="155"/>
    </row>
    <row r="2" spans="1:39" ht="25.5">
      <c r="A2" s="132"/>
      <c r="B2" s="133" t="s">
        <v>601</v>
      </c>
      <c r="C2" s="133" t="s">
        <v>602</v>
      </c>
      <c r="D2" s="133" t="s">
        <v>603</v>
      </c>
      <c r="E2" s="133" t="s">
        <v>604</v>
      </c>
      <c r="F2" s="133" t="s">
        <v>605</v>
      </c>
      <c r="G2" s="133" t="s">
        <v>606</v>
      </c>
      <c r="H2" s="133" t="s">
        <v>607</v>
      </c>
      <c r="L2" s="132"/>
      <c r="M2" s="133" t="s">
        <v>613</v>
      </c>
      <c r="N2" s="133" t="s">
        <v>613</v>
      </c>
      <c r="O2" s="133" t="s">
        <v>613</v>
      </c>
      <c r="P2" s="133" t="s">
        <v>613</v>
      </c>
      <c r="S2" s="141" t="s">
        <v>366</v>
      </c>
      <c r="T2" s="133" t="s">
        <v>613</v>
      </c>
      <c r="U2" s="133" t="s">
        <v>613</v>
      </c>
      <c r="V2" s="133" t="s">
        <v>1054</v>
      </c>
      <c r="X2" s="132"/>
      <c r="Y2" s="133" t="s">
        <v>613</v>
      </c>
      <c r="Z2" s="133" t="s">
        <v>613</v>
      </c>
      <c r="AC2" s="155"/>
      <c r="AD2" s="156" t="s">
        <v>602</v>
      </c>
      <c r="AE2" s="156" t="s">
        <v>1061</v>
      </c>
      <c r="AF2" s="156" t="s">
        <v>1062</v>
      </c>
      <c r="AG2" s="156" t="s">
        <v>1063</v>
      </c>
      <c r="AH2" s="156" t="s">
        <v>1061</v>
      </c>
      <c r="AI2" s="156" t="s">
        <v>1064</v>
      </c>
      <c r="AJ2" s="156" t="s">
        <v>1065</v>
      </c>
      <c r="AK2" s="156" t="s">
        <v>1053</v>
      </c>
      <c r="AL2" s="156" t="s">
        <v>1066</v>
      </c>
      <c r="AM2" s="156" t="s">
        <v>1066</v>
      </c>
    </row>
    <row r="3" spans="1:39">
      <c r="A3" s="134" t="s">
        <v>33</v>
      </c>
      <c r="B3" s="135">
        <v>429</v>
      </c>
      <c r="C3" s="136">
        <v>0.22144522144522144</v>
      </c>
      <c r="D3" s="136">
        <v>0</v>
      </c>
      <c r="E3" s="137">
        <v>95</v>
      </c>
      <c r="F3" s="136">
        <v>0</v>
      </c>
      <c r="G3" s="136">
        <v>1</v>
      </c>
      <c r="H3" s="138">
        <v>0.41570428911381951</v>
      </c>
      <c r="L3" s="134" t="s">
        <v>37</v>
      </c>
      <c r="M3" s="143">
        <v>0.50789303893961113</v>
      </c>
      <c r="N3" s="143">
        <v>-2.4886279380163256E-2</v>
      </c>
      <c r="O3" s="143">
        <v>0.42634817376874157</v>
      </c>
      <c r="P3" s="143">
        <v>6.5012323002940256E-2</v>
      </c>
      <c r="S3" s="147" t="s">
        <v>41</v>
      </c>
      <c r="T3" s="143">
        <v>0.57772616581628156</v>
      </c>
      <c r="U3" s="143">
        <v>0.30559768157865419</v>
      </c>
      <c r="V3" s="148">
        <f t="shared" ref="V3:V24" si="0">SUM(T3:U3)</f>
        <v>0.88332384739493575</v>
      </c>
      <c r="X3" s="134" t="s">
        <v>623</v>
      </c>
      <c r="Y3" s="136">
        <v>-0.31880197253201564</v>
      </c>
      <c r="Z3" s="136">
        <v>-0.23673544192374046</v>
      </c>
      <c r="AA3" s="151">
        <f>SUM(Y3:Z3)</f>
        <v>-0.55553741445575611</v>
      </c>
      <c r="AC3" s="157" t="s">
        <v>1060</v>
      </c>
      <c r="AD3" s="158">
        <v>29.170163170163182</v>
      </c>
      <c r="AE3" s="159">
        <v>5.230789974598486</v>
      </c>
      <c r="AF3" s="160"/>
      <c r="AG3" s="159"/>
      <c r="AH3" s="159"/>
      <c r="AI3" s="158"/>
      <c r="AJ3" s="160"/>
      <c r="AK3" s="161"/>
      <c r="AL3" s="159"/>
      <c r="AM3" s="159"/>
    </row>
    <row r="4" spans="1:39">
      <c r="A4" s="134" t="s">
        <v>608</v>
      </c>
      <c r="B4" s="135">
        <v>429</v>
      </c>
      <c r="C4" s="136">
        <v>23.233100233100235</v>
      </c>
      <c r="D4" s="136">
        <v>23</v>
      </c>
      <c r="E4" s="137">
        <v>9967</v>
      </c>
      <c r="F4" s="136">
        <v>20</v>
      </c>
      <c r="G4" s="136">
        <v>27</v>
      </c>
      <c r="H4" s="138">
        <v>1.7025887221382283</v>
      </c>
      <c r="L4" s="134" t="s">
        <v>38</v>
      </c>
      <c r="M4" s="143">
        <v>0.63302964325102518</v>
      </c>
      <c r="N4" s="143">
        <v>2.6623679021904649E-2</v>
      </c>
      <c r="O4" s="143">
        <v>2.2874787431938989E-2</v>
      </c>
      <c r="P4" s="143">
        <v>0.15340519547574302</v>
      </c>
      <c r="S4" s="147" t="s">
        <v>44</v>
      </c>
      <c r="T4" s="143">
        <v>0.62759527959592531</v>
      </c>
      <c r="U4" s="143">
        <v>0.19632144641414742</v>
      </c>
      <c r="V4" s="148">
        <f t="shared" si="0"/>
        <v>0.82391672601007271</v>
      </c>
      <c r="X4" s="134" t="s">
        <v>624</v>
      </c>
      <c r="Y4" s="136">
        <v>-0.44235609519560476</v>
      </c>
      <c r="Z4" s="136">
        <v>0.27167684544887138</v>
      </c>
      <c r="AA4" s="151">
        <f t="shared" ref="AA4:AA67" si="1">SUM(Y4:Z4)</f>
        <v>-0.17067924974673337</v>
      </c>
      <c r="AC4" s="157" t="s">
        <v>1058</v>
      </c>
      <c r="AD4" s="158">
        <v>26.615384615384617</v>
      </c>
      <c r="AE4" s="159">
        <v>4.0979646365571565</v>
      </c>
      <c r="AF4" s="160">
        <v>429</v>
      </c>
      <c r="AG4" s="159">
        <v>2.5547785547785575</v>
      </c>
      <c r="AH4" s="159">
        <v>4.1298895416319636</v>
      </c>
      <c r="AI4" s="158">
        <v>12.812783029939196</v>
      </c>
      <c r="AJ4" s="160">
        <v>428</v>
      </c>
      <c r="AK4" s="161">
        <v>0</v>
      </c>
      <c r="AL4" s="159">
        <v>2.1628673098487012</v>
      </c>
      <c r="AM4" s="159">
        <v>2.9466897997084138</v>
      </c>
    </row>
    <row r="5" spans="1:39">
      <c r="A5" s="134" t="s">
        <v>597</v>
      </c>
      <c r="B5" s="135">
        <v>429</v>
      </c>
      <c r="C5" s="136">
        <v>0.51282051282051289</v>
      </c>
      <c r="D5" s="136">
        <v>1</v>
      </c>
      <c r="E5" s="137">
        <v>220</v>
      </c>
      <c r="F5" s="136">
        <v>0</v>
      </c>
      <c r="G5" s="136">
        <v>1</v>
      </c>
      <c r="H5" s="138">
        <v>0.50041918685127895</v>
      </c>
      <c r="L5" s="134" t="s">
        <v>532</v>
      </c>
      <c r="M5" s="143">
        <v>7.0211432937557147E-2</v>
      </c>
      <c r="N5" s="143">
        <v>1.4156945543503045E-2</v>
      </c>
      <c r="O5" s="143">
        <v>2.9510706027020432E-2</v>
      </c>
      <c r="P5" s="143">
        <v>0.66874419280330133</v>
      </c>
      <c r="S5" s="147" t="s">
        <v>43</v>
      </c>
      <c r="T5" s="143">
        <v>0.60726344326727055</v>
      </c>
      <c r="U5" s="143">
        <v>0.18256699028962484</v>
      </c>
      <c r="V5" s="148">
        <f t="shared" si="0"/>
        <v>0.78983043355689542</v>
      </c>
      <c r="X5" s="134" t="s">
        <v>625</v>
      </c>
      <c r="Y5" s="136">
        <v>2.4367939693161235E-2</v>
      </c>
      <c r="Z5" s="136">
        <v>1.0141955010154362</v>
      </c>
      <c r="AA5" s="151">
        <f t="shared" si="1"/>
        <v>1.0385634407085975</v>
      </c>
    </row>
    <row r="6" spans="1:39">
      <c r="A6" s="134" t="s">
        <v>477</v>
      </c>
      <c r="B6" s="135">
        <v>429</v>
      </c>
      <c r="C6" s="136">
        <v>0.3636363636363637</v>
      </c>
      <c r="D6" s="136">
        <v>0</v>
      </c>
      <c r="E6" s="137">
        <v>156</v>
      </c>
      <c r="F6" s="136">
        <v>0</v>
      </c>
      <c r="G6" s="136">
        <v>1</v>
      </c>
      <c r="H6" s="138">
        <v>0.48160733431810288</v>
      </c>
      <c r="L6" s="134" t="s">
        <v>40</v>
      </c>
      <c r="M6" s="143">
        <v>0.33952363277954872</v>
      </c>
      <c r="N6" s="143">
        <v>0.23384985449029416</v>
      </c>
      <c r="O6" s="143">
        <v>2.661530339663808E-2</v>
      </c>
      <c r="P6" s="143">
        <v>-2.6678192480749357E-2</v>
      </c>
      <c r="S6" s="147" t="s">
        <v>538</v>
      </c>
      <c r="T6" s="143">
        <v>0.47905614399706709</v>
      </c>
      <c r="U6" s="143">
        <v>0.30004876492355753</v>
      </c>
      <c r="V6" s="148">
        <f t="shared" si="0"/>
        <v>0.77910490892062456</v>
      </c>
      <c r="X6" s="134" t="s">
        <v>626</v>
      </c>
      <c r="Y6" s="136">
        <v>-0.80224423261655431</v>
      </c>
      <c r="Z6" s="136">
        <v>0.31124415921993093</v>
      </c>
      <c r="AA6" s="151">
        <f t="shared" si="1"/>
        <v>-0.49100007339662338</v>
      </c>
    </row>
    <row r="7" spans="1:39">
      <c r="A7" s="134" t="s">
        <v>609</v>
      </c>
      <c r="B7" s="135">
        <v>429</v>
      </c>
      <c r="C7" s="136">
        <v>9.3240093240093247E-2</v>
      </c>
      <c r="D7" s="136">
        <v>0</v>
      </c>
      <c r="E7" s="137">
        <v>40</v>
      </c>
      <c r="F7" s="136">
        <v>0</v>
      </c>
      <c r="G7" s="136">
        <v>1</v>
      </c>
      <c r="H7" s="138">
        <v>0.29110808391320475</v>
      </c>
      <c r="L7" s="134" t="s">
        <v>41</v>
      </c>
      <c r="M7" s="143">
        <v>0.6115535436280628</v>
      </c>
      <c r="N7" s="143">
        <v>0.33639700798339678</v>
      </c>
      <c r="O7" s="143">
        <v>0.12984372056557716</v>
      </c>
      <c r="P7" s="143">
        <v>-0.10056992418227235</v>
      </c>
      <c r="S7" s="147" t="s">
        <v>38</v>
      </c>
      <c r="T7" s="143">
        <v>0.50789762042091569</v>
      </c>
      <c r="U7" s="143">
        <v>0.22430879750743049</v>
      </c>
      <c r="V7" s="148">
        <f t="shared" si="0"/>
        <v>0.73220641792834618</v>
      </c>
      <c r="X7" s="134" t="s">
        <v>627</v>
      </c>
      <c r="Y7" s="136">
        <v>0.16045625602507485</v>
      </c>
      <c r="Z7" s="136">
        <v>0.21537249603970032</v>
      </c>
      <c r="AA7" s="151">
        <f t="shared" si="1"/>
        <v>0.37582875206477517</v>
      </c>
      <c r="AC7" s="130" t="s">
        <v>599</v>
      </c>
      <c r="AD7" s="131" t="s">
        <v>1070</v>
      </c>
      <c r="AE7" s="132"/>
      <c r="AF7" s="132"/>
      <c r="AG7" s="132"/>
      <c r="AH7" s="132"/>
      <c r="AI7" s="132"/>
      <c r="AJ7" s="132"/>
      <c r="AK7" s="132"/>
      <c r="AL7" s="132"/>
      <c r="AM7" s="132"/>
    </row>
    <row r="8" spans="1:39" ht="18.75" customHeight="1">
      <c r="A8" s="134" t="s">
        <v>610</v>
      </c>
      <c r="B8" s="135">
        <v>429</v>
      </c>
      <c r="C8" s="136">
        <v>0.10256410256410256</v>
      </c>
      <c r="D8" s="136">
        <v>0</v>
      </c>
      <c r="E8" s="137">
        <v>44</v>
      </c>
      <c r="F8" s="136">
        <v>0</v>
      </c>
      <c r="G8" s="136">
        <v>1</v>
      </c>
      <c r="H8" s="138">
        <v>0.30374292610192821</v>
      </c>
      <c r="L8" s="134" t="s">
        <v>533</v>
      </c>
      <c r="M8" s="143">
        <v>0.12167496207174476</v>
      </c>
      <c r="N8" s="143">
        <v>3.9594038469553611E-3</v>
      </c>
      <c r="O8" s="144">
        <v>0.7181273636712644</v>
      </c>
      <c r="P8" s="143">
        <v>-3.8244332275408091E-2</v>
      </c>
      <c r="S8" s="147" t="s">
        <v>49</v>
      </c>
      <c r="T8" s="143">
        <v>8.6995191480997769E-2</v>
      </c>
      <c r="U8" s="143">
        <v>0.6442807519887519</v>
      </c>
      <c r="V8" s="148">
        <f t="shared" si="0"/>
        <v>0.73127594346974967</v>
      </c>
      <c r="X8" s="134" t="s">
        <v>628</v>
      </c>
      <c r="Y8" s="136">
        <v>-1.2340374057311849</v>
      </c>
      <c r="Z8" s="136">
        <v>0.5133423406033929</v>
      </c>
      <c r="AA8" s="151">
        <f t="shared" si="1"/>
        <v>-0.72069506512779202</v>
      </c>
      <c r="AC8" s="132"/>
      <c r="AD8" s="133" t="s">
        <v>601</v>
      </c>
      <c r="AE8" s="133" t="s">
        <v>602</v>
      </c>
      <c r="AF8" s="133" t="s">
        <v>603</v>
      </c>
      <c r="AG8" s="133" t="s">
        <v>604</v>
      </c>
      <c r="AH8" s="133" t="s">
        <v>605</v>
      </c>
      <c r="AI8" s="133" t="s">
        <v>606</v>
      </c>
      <c r="AJ8" s="133" t="s">
        <v>1071</v>
      </c>
      <c r="AK8" s="133" t="s">
        <v>1072</v>
      </c>
      <c r="AL8" s="133" t="s">
        <v>607</v>
      </c>
      <c r="AM8" s="133" t="s">
        <v>1073</v>
      </c>
    </row>
    <row r="9" spans="1:39">
      <c r="A9" s="134" t="s">
        <v>480</v>
      </c>
      <c r="B9" s="135">
        <v>429</v>
      </c>
      <c r="C9" s="136">
        <v>9.3240093240093257E-3</v>
      </c>
      <c r="D9" s="136">
        <v>0</v>
      </c>
      <c r="E9" s="137">
        <v>4</v>
      </c>
      <c r="F9" s="136">
        <v>0</v>
      </c>
      <c r="G9" s="136">
        <v>1</v>
      </c>
      <c r="H9" s="138">
        <v>9.6221900409767441E-2</v>
      </c>
      <c r="L9" s="134" t="s">
        <v>43</v>
      </c>
      <c r="M9" s="144">
        <v>0.70019774615678887</v>
      </c>
      <c r="N9" s="143">
        <v>2.4094848341217855E-2</v>
      </c>
      <c r="O9" s="143">
        <v>7.9343245906503337E-2</v>
      </c>
      <c r="P9" s="143">
        <v>0.10447472644847958</v>
      </c>
      <c r="S9" s="147" t="s">
        <v>46</v>
      </c>
      <c r="T9" s="143">
        <v>0.41193910081178098</v>
      </c>
      <c r="U9" s="143">
        <v>0.29652427771342266</v>
      </c>
      <c r="V9" s="148">
        <f t="shared" si="0"/>
        <v>0.70846337852520369</v>
      </c>
      <c r="X9" s="134" t="s">
        <v>629</v>
      </c>
      <c r="Y9" s="136">
        <v>-0.37288964732410329</v>
      </c>
      <c r="Z9" s="136">
        <v>-0.61474361588464999</v>
      </c>
      <c r="AA9" s="151">
        <f t="shared" si="1"/>
        <v>-0.98763326320875322</v>
      </c>
      <c r="AC9" s="134" t="s">
        <v>598</v>
      </c>
      <c r="AD9" s="135">
        <v>429</v>
      </c>
      <c r="AE9" s="137">
        <v>75.967365967365978</v>
      </c>
      <c r="AF9" s="137">
        <v>76</v>
      </c>
      <c r="AG9" s="137">
        <v>32590</v>
      </c>
      <c r="AH9" s="137">
        <v>56</v>
      </c>
      <c r="AI9" s="137">
        <v>89</v>
      </c>
      <c r="AJ9" s="137">
        <v>73</v>
      </c>
      <c r="AK9" s="137">
        <v>80</v>
      </c>
      <c r="AL9" s="137">
        <v>5.5844291041693124</v>
      </c>
      <c r="AM9" s="137">
        <v>-0.55005704448051673</v>
      </c>
    </row>
    <row r="10" spans="1:39">
      <c r="A10" s="134" t="s">
        <v>482</v>
      </c>
      <c r="B10" s="135">
        <v>429</v>
      </c>
      <c r="C10" s="136">
        <v>4.662004662004662E-3</v>
      </c>
      <c r="D10" s="136">
        <v>0</v>
      </c>
      <c r="E10" s="137">
        <v>2</v>
      </c>
      <c r="F10" s="136">
        <v>0</v>
      </c>
      <c r="G10" s="136">
        <v>1</v>
      </c>
      <c r="H10" s="138">
        <v>6.8199062513700587E-2</v>
      </c>
      <c r="L10" s="134" t="s">
        <v>44</v>
      </c>
      <c r="M10" s="143">
        <v>0.61450986389034723</v>
      </c>
      <c r="N10" s="143">
        <v>0.13554971049788678</v>
      </c>
      <c r="O10" s="143">
        <v>0.18720548826007924</v>
      </c>
      <c r="P10" s="143">
        <v>6.3262760092221468E-2</v>
      </c>
      <c r="S10" s="147" t="s">
        <v>540</v>
      </c>
      <c r="T10" s="143">
        <v>9.0040322538341655E-2</v>
      </c>
      <c r="U10" s="143">
        <v>0.59379023232917616</v>
      </c>
      <c r="V10" s="148">
        <f t="shared" si="0"/>
        <v>0.68383055486751787</v>
      </c>
      <c r="X10" s="134" t="s">
        <v>630</v>
      </c>
      <c r="Y10" s="136">
        <v>-0.97861924190863669</v>
      </c>
      <c r="Z10" s="136">
        <v>0.27535290070103763</v>
      </c>
      <c r="AA10" s="151">
        <f t="shared" si="1"/>
        <v>-0.70326634120759901</v>
      </c>
      <c r="AC10" s="134" t="s">
        <v>1060</v>
      </c>
      <c r="AD10" s="135">
        <v>429</v>
      </c>
      <c r="AE10" s="137">
        <v>29.170163170163168</v>
      </c>
      <c r="AF10" s="137">
        <v>30</v>
      </c>
      <c r="AG10" s="137">
        <v>12514</v>
      </c>
      <c r="AH10" s="137">
        <v>10</v>
      </c>
      <c r="AI10" s="137">
        <v>40</v>
      </c>
      <c r="AJ10" s="137">
        <v>26</v>
      </c>
      <c r="AK10" s="137">
        <v>33</v>
      </c>
      <c r="AL10" s="137">
        <v>5.2307899745984852</v>
      </c>
      <c r="AM10" s="137">
        <v>-0.62347450546800909</v>
      </c>
    </row>
    <row r="11" spans="1:39">
      <c r="A11" s="134" t="s">
        <v>481</v>
      </c>
      <c r="B11" s="135">
        <v>429</v>
      </c>
      <c r="C11" s="136">
        <v>2.3310023310023312E-2</v>
      </c>
      <c r="D11" s="136">
        <v>0</v>
      </c>
      <c r="E11" s="137">
        <v>10</v>
      </c>
      <c r="F11" s="136">
        <v>0</v>
      </c>
      <c r="G11" s="136">
        <v>1</v>
      </c>
      <c r="H11" s="138">
        <v>0.15106243500108621</v>
      </c>
      <c r="L11" s="134" t="s">
        <v>534</v>
      </c>
      <c r="M11" s="143">
        <v>0.22632653868409927</v>
      </c>
      <c r="N11" s="143">
        <v>3.0680681035144104E-2</v>
      </c>
      <c r="O11" s="143">
        <v>3.5124589922622081E-2</v>
      </c>
      <c r="P11" s="143">
        <v>-4.3577949674957331E-2</v>
      </c>
      <c r="S11" s="147" t="s">
        <v>37</v>
      </c>
      <c r="T11" s="143">
        <v>0.68636066626318559</v>
      </c>
      <c r="U11" s="143">
        <v>-3.5352938938116918E-2</v>
      </c>
      <c r="V11" s="148">
        <f t="shared" si="0"/>
        <v>0.65100772732506873</v>
      </c>
      <c r="X11" s="134" t="s">
        <v>631</v>
      </c>
      <c r="Y11" s="136">
        <v>-0.98011695866099835</v>
      </c>
      <c r="Z11" s="136">
        <v>-0.43849102683385976</v>
      </c>
      <c r="AA11" s="151">
        <f t="shared" si="1"/>
        <v>-1.4186079854948581</v>
      </c>
      <c r="AC11" s="134" t="s">
        <v>1058</v>
      </c>
      <c r="AD11" s="135">
        <v>429</v>
      </c>
      <c r="AE11" s="137">
        <v>26.615384615384613</v>
      </c>
      <c r="AF11" s="137">
        <v>27</v>
      </c>
      <c r="AG11" s="137">
        <v>11418</v>
      </c>
      <c r="AH11" s="137">
        <v>10</v>
      </c>
      <c r="AI11" s="137">
        <v>37</v>
      </c>
      <c r="AJ11" s="137">
        <v>24</v>
      </c>
      <c r="AK11" s="137">
        <v>29</v>
      </c>
      <c r="AL11" s="137">
        <v>4.0979646365571583</v>
      </c>
      <c r="AM11" s="137">
        <v>-0.43453608557438278</v>
      </c>
    </row>
    <row r="12" spans="1:39">
      <c r="A12" s="134" t="s">
        <v>611</v>
      </c>
      <c r="B12" s="135">
        <v>429</v>
      </c>
      <c r="C12" s="136">
        <v>4.6620046620046623E-2</v>
      </c>
      <c r="D12" s="136">
        <v>0</v>
      </c>
      <c r="E12" s="137">
        <v>20</v>
      </c>
      <c r="F12" s="136">
        <v>0</v>
      </c>
      <c r="G12" s="136">
        <v>1</v>
      </c>
      <c r="H12" s="138">
        <v>0.21106981098966468</v>
      </c>
      <c r="L12" s="134" t="s">
        <v>46</v>
      </c>
      <c r="M12" s="143">
        <v>0.48989077235599848</v>
      </c>
      <c r="N12" s="143">
        <v>0.16319084798311473</v>
      </c>
      <c r="O12" s="143">
        <v>3.216000580655954E-2</v>
      </c>
      <c r="P12" s="143">
        <v>0.12907436586777674</v>
      </c>
      <c r="S12" s="147" t="s">
        <v>52</v>
      </c>
      <c r="T12" s="143">
        <v>9.203684394915454E-2</v>
      </c>
      <c r="U12" s="143">
        <v>0.4889853275838254</v>
      </c>
      <c r="V12" s="148">
        <f t="shared" si="0"/>
        <v>0.58102217153297997</v>
      </c>
      <c r="X12" s="134" t="s">
        <v>632</v>
      </c>
      <c r="Y12" s="136">
        <v>-2.1777203597086014</v>
      </c>
      <c r="Z12" s="136">
        <v>-5.9833834354677033E-2</v>
      </c>
      <c r="AA12" s="151">
        <f t="shared" si="1"/>
        <v>-2.2375541940632786</v>
      </c>
    </row>
    <row r="13" spans="1:39">
      <c r="A13" s="134" t="s">
        <v>484</v>
      </c>
      <c r="B13" s="135">
        <v>429</v>
      </c>
      <c r="C13" s="136">
        <v>0.10023310023310024</v>
      </c>
      <c r="D13" s="136">
        <v>0</v>
      </c>
      <c r="E13" s="137">
        <v>43</v>
      </c>
      <c r="F13" s="136">
        <v>0</v>
      </c>
      <c r="G13" s="136">
        <v>1</v>
      </c>
      <c r="H13" s="138">
        <v>0.30066117441234569</v>
      </c>
      <c r="L13" s="134" t="s">
        <v>535</v>
      </c>
      <c r="M13" s="143">
        <v>0.17942789438033907</v>
      </c>
      <c r="N13" s="143">
        <v>0.38487135518716048</v>
      </c>
      <c r="O13" s="143">
        <v>1.8054225311763174E-2</v>
      </c>
      <c r="P13" s="143">
        <v>-4.1808144624678134E-2</v>
      </c>
      <c r="S13" s="134" t="s">
        <v>53</v>
      </c>
      <c r="T13" s="143">
        <v>0.41857898294854451</v>
      </c>
      <c r="U13" s="143">
        <v>0.13884884467667555</v>
      </c>
      <c r="V13" s="143">
        <f t="shared" si="0"/>
        <v>0.55742782762522003</v>
      </c>
      <c r="X13" s="134" t="s">
        <v>633</v>
      </c>
      <c r="Y13" s="136">
        <v>-0.24728960677157252</v>
      </c>
      <c r="Z13" s="136">
        <v>0.28393133996256797</v>
      </c>
      <c r="AA13" s="151">
        <f t="shared" si="1"/>
        <v>3.6641733190995451E-2</v>
      </c>
    </row>
    <row r="14" spans="1:39" ht="13.5" thickBot="1">
      <c r="A14" s="134" t="s">
        <v>612</v>
      </c>
      <c r="B14" s="135">
        <v>429</v>
      </c>
      <c r="C14" s="136">
        <v>3.2634032634032639E-2</v>
      </c>
      <c r="D14" s="136">
        <v>0</v>
      </c>
      <c r="E14" s="137">
        <v>14</v>
      </c>
      <c r="F14" s="136">
        <v>0</v>
      </c>
      <c r="G14" s="136">
        <v>1</v>
      </c>
      <c r="H14" s="138">
        <v>0.17788426579280076</v>
      </c>
      <c r="L14" s="134" t="s">
        <v>536</v>
      </c>
      <c r="M14" s="143">
        <v>-2.8890935794582163E-2</v>
      </c>
      <c r="N14" s="143">
        <v>0.30169462150109105</v>
      </c>
      <c r="O14" s="143">
        <v>-1.0957163270921654E-2</v>
      </c>
      <c r="P14" s="143">
        <v>0.23262387193649264</v>
      </c>
      <c r="S14" s="134" t="s">
        <v>539</v>
      </c>
      <c r="T14" s="143">
        <v>0.47672379413702914</v>
      </c>
      <c r="U14" s="143">
        <v>7.3149151302552923E-2</v>
      </c>
      <c r="V14" s="143">
        <f t="shared" si="0"/>
        <v>0.54987294543958209</v>
      </c>
      <c r="X14" s="134" t="s">
        <v>634</v>
      </c>
      <c r="Y14" s="136">
        <v>0.6068817377524367</v>
      </c>
      <c r="Z14" s="136">
        <v>-0.75908975047395155</v>
      </c>
      <c r="AA14" s="151">
        <f t="shared" si="1"/>
        <v>-0.15220801272151485</v>
      </c>
    </row>
    <row r="15" spans="1:39">
      <c r="A15" s="134" t="s">
        <v>486</v>
      </c>
      <c r="B15" s="135">
        <v>429</v>
      </c>
      <c r="C15" s="136">
        <v>1.1655011655011656E-2</v>
      </c>
      <c r="D15" s="136">
        <v>0</v>
      </c>
      <c r="E15" s="137">
        <v>5</v>
      </c>
      <c r="F15" s="136">
        <v>0</v>
      </c>
      <c r="G15" s="136">
        <v>1</v>
      </c>
      <c r="H15" s="138">
        <v>0.10745271663592994</v>
      </c>
      <c r="L15" s="134" t="s">
        <v>49</v>
      </c>
      <c r="M15" s="143">
        <v>7.5692546925976448E-2</v>
      </c>
      <c r="N15" s="144">
        <v>0.74075975665186733</v>
      </c>
      <c r="O15" s="143">
        <v>2.2235806448309789E-2</v>
      </c>
      <c r="P15" s="143">
        <v>0.13088355930814044</v>
      </c>
      <c r="S15" s="134" t="s">
        <v>40</v>
      </c>
      <c r="T15" s="143">
        <v>0.2977642710097228</v>
      </c>
      <c r="U15" s="143">
        <v>0.24098729807058178</v>
      </c>
      <c r="V15" s="143">
        <f t="shared" si="0"/>
        <v>0.53875156908030464</v>
      </c>
      <c r="X15" s="134" t="s">
        <v>635</v>
      </c>
      <c r="Y15" s="136">
        <v>0.39747789389775434</v>
      </c>
      <c r="Z15" s="136">
        <v>-0.72819771829876678</v>
      </c>
      <c r="AA15" s="151">
        <f t="shared" si="1"/>
        <v>-0.33071982440101244</v>
      </c>
      <c r="AC15" s="206" t="s">
        <v>1127</v>
      </c>
      <c r="AD15" s="207"/>
      <c r="AE15" s="207"/>
      <c r="AF15" s="207"/>
      <c r="AG15" s="207"/>
      <c r="AH15" s="208"/>
    </row>
    <row r="16" spans="1:39" ht="25.5">
      <c r="A16" s="134" t="s">
        <v>487</v>
      </c>
      <c r="B16" s="135">
        <v>428</v>
      </c>
      <c r="C16" s="136">
        <v>6.0747663551401876E-2</v>
      </c>
      <c r="D16" s="136">
        <v>0</v>
      </c>
      <c r="E16" s="137">
        <v>26</v>
      </c>
      <c r="F16" s="136">
        <v>0</v>
      </c>
      <c r="G16" s="136">
        <v>1</v>
      </c>
      <c r="H16" s="138">
        <v>0.23914641702674455</v>
      </c>
      <c r="L16" s="134" t="s">
        <v>537</v>
      </c>
      <c r="M16" s="143">
        <v>0.18152661669161496</v>
      </c>
      <c r="N16" s="143">
        <v>8.7192948717286972E-2</v>
      </c>
      <c r="O16" s="143">
        <v>0.23480317362778177</v>
      </c>
      <c r="P16" s="143">
        <v>0.15041774508248149</v>
      </c>
      <c r="S16" s="134" t="s">
        <v>535</v>
      </c>
      <c r="T16" s="143">
        <v>0.16063127561593527</v>
      </c>
      <c r="U16" s="143">
        <v>0.32993141956006339</v>
      </c>
      <c r="V16" s="143">
        <f t="shared" si="0"/>
        <v>0.49056269517599865</v>
      </c>
      <c r="X16" s="134" t="s">
        <v>636</v>
      </c>
      <c r="Y16" s="136">
        <v>0.74007465091583713</v>
      </c>
      <c r="Z16" s="136">
        <v>-0.46447641553687347</v>
      </c>
      <c r="AA16" s="151">
        <f t="shared" si="1"/>
        <v>0.27559823537896366</v>
      </c>
      <c r="AC16" s="209"/>
      <c r="AD16" s="204" t="s">
        <v>1130</v>
      </c>
      <c r="AE16" s="204" t="s">
        <v>1131</v>
      </c>
      <c r="AF16" s="204" t="s">
        <v>1062</v>
      </c>
      <c r="AG16" s="204" t="s">
        <v>1064</v>
      </c>
      <c r="AH16" s="210" t="s">
        <v>1053</v>
      </c>
    </row>
    <row r="17" spans="1:34">
      <c r="A17" s="134" t="s">
        <v>488</v>
      </c>
      <c r="B17" s="135">
        <v>429</v>
      </c>
      <c r="C17" s="136">
        <v>1.631701631701632E-2</v>
      </c>
      <c r="D17" s="136">
        <v>0</v>
      </c>
      <c r="E17" s="137">
        <v>7</v>
      </c>
      <c r="F17" s="136">
        <v>0</v>
      </c>
      <c r="G17" s="136">
        <v>1</v>
      </c>
      <c r="H17" s="138">
        <v>0.12683955651774761</v>
      </c>
      <c r="L17" s="134" t="s">
        <v>538</v>
      </c>
      <c r="M17" s="143">
        <v>0.45402667388519652</v>
      </c>
      <c r="N17" s="143">
        <v>0.39295398001631043</v>
      </c>
      <c r="O17" s="143">
        <v>0.17873410883292176</v>
      </c>
      <c r="P17" s="143">
        <v>-0.11647731768232285</v>
      </c>
      <c r="S17" s="134" t="s">
        <v>537</v>
      </c>
      <c r="T17" s="143">
        <v>0.28817037160681269</v>
      </c>
      <c r="U17" s="143">
        <v>0.10446324932807466</v>
      </c>
      <c r="V17" s="143">
        <f t="shared" si="0"/>
        <v>0.39263362093488735</v>
      </c>
      <c r="X17" s="134" t="s">
        <v>637</v>
      </c>
      <c r="Y17" s="136">
        <v>0.44933634373824582</v>
      </c>
      <c r="Z17" s="136">
        <v>-1.0292789408124206</v>
      </c>
      <c r="AA17" s="151">
        <f t="shared" si="1"/>
        <v>-0.57994259707417473</v>
      </c>
      <c r="AC17" s="209" t="s">
        <v>1128</v>
      </c>
      <c r="AD17" s="205">
        <v>29.170163170163182</v>
      </c>
      <c r="AE17" s="205">
        <v>5.230789974598486</v>
      </c>
      <c r="AF17" s="205"/>
      <c r="AG17" s="205"/>
      <c r="AH17" s="211"/>
    </row>
    <row r="18" spans="1:34" ht="13.5" thickBot="1">
      <c r="A18" s="134" t="s">
        <v>598</v>
      </c>
      <c r="B18" s="135">
        <v>429</v>
      </c>
      <c r="C18" s="136">
        <v>75.967365967365964</v>
      </c>
      <c r="D18" s="136">
        <v>76</v>
      </c>
      <c r="E18" s="137">
        <v>32590</v>
      </c>
      <c r="F18" s="136">
        <v>56</v>
      </c>
      <c r="G18" s="136">
        <v>89</v>
      </c>
      <c r="H18" s="138">
        <v>5.5844291041693124</v>
      </c>
      <c r="L18" s="134" t="s">
        <v>52</v>
      </c>
      <c r="M18" s="143">
        <v>0.13123785160244386</v>
      </c>
      <c r="N18" s="143">
        <v>0.19896033389730469</v>
      </c>
      <c r="O18" s="143">
        <v>-7.1390186349633688E-3</v>
      </c>
      <c r="P18" s="144">
        <v>0.83954482032392397</v>
      </c>
      <c r="S18" s="134" t="s">
        <v>55</v>
      </c>
      <c r="T18" s="143">
        <v>0.51423579584143342</v>
      </c>
      <c r="U18" s="143">
        <v>-0.14964495072897371</v>
      </c>
      <c r="V18" s="143">
        <f t="shared" si="0"/>
        <v>0.3645908451124597</v>
      </c>
      <c r="X18" s="134" t="s">
        <v>638</v>
      </c>
      <c r="Y18" s="136">
        <v>-0.90051636616583641</v>
      </c>
      <c r="Z18" s="136">
        <v>0.94474324916771923</v>
      </c>
      <c r="AA18" s="151">
        <f t="shared" si="1"/>
        <v>4.4226883001882822E-2</v>
      </c>
      <c r="AB18" t="s">
        <v>83</v>
      </c>
      <c r="AC18" s="212" t="s">
        <v>1129</v>
      </c>
      <c r="AD18" s="213">
        <v>26.615384615384617</v>
      </c>
      <c r="AE18" s="213">
        <v>4.0979646365571565</v>
      </c>
      <c r="AF18" s="213">
        <v>429</v>
      </c>
      <c r="AG18" s="213">
        <v>12.812783029939196</v>
      </c>
      <c r="AH18" s="214">
        <v>0</v>
      </c>
    </row>
    <row r="19" spans="1:34">
      <c r="L19" s="134" t="s">
        <v>53</v>
      </c>
      <c r="M19" s="143">
        <v>0.33148779849962057</v>
      </c>
      <c r="N19" s="143">
        <v>0.10984949709397723</v>
      </c>
      <c r="O19" s="143">
        <v>0.2364187462014857</v>
      </c>
      <c r="P19" s="143">
        <v>0.12821424745711207</v>
      </c>
      <c r="S19" s="134" t="s">
        <v>532</v>
      </c>
      <c r="T19" s="143">
        <v>5.6985643116789178E-2</v>
      </c>
      <c r="U19" s="143">
        <v>0.29716406775836957</v>
      </c>
      <c r="V19" s="143">
        <f t="shared" si="0"/>
        <v>0.35414971087515873</v>
      </c>
      <c r="X19" s="134" t="s">
        <v>639</v>
      </c>
      <c r="Y19" s="136">
        <v>0.92954741808455055</v>
      </c>
      <c r="Z19" s="136">
        <v>-0.59369489618633431</v>
      </c>
      <c r="AA19" s="151">
        <f t="shared" si="1"/>
        <v>0.33585252189821624</v>
      </c>
    </row>
    <row r="20" spans="1:34">
      <c r="L20" s="134" t="s">
        <v>539</v>
      </c>
      <c r="M20" s="143">
        <v>0.54642485577640987</v>
      </c>
      <c r="N20" s="143">
        <v>-7.178291430099136E-2</v>
      </c>
      <c r="O20" s="143">
        <v>7.3206800669052774E-2</v>
      </c>
      <c r="P20" s="143">
        <v>8.1346512648390587E-2</v>
      </c>
      <c r="S20" s="134" t="s">
        <v>536</v>
      </c>
      <c r="T20" s="143">
        <v>-4.0937366193110059E-2</v>
      </c>
      <c r="U20" s="143">
        <v>0.37348036059672229</v>
      </c>
      <c r="V20" s="143">
        <f t="shared" si="0"/>
        <v>0.33254299440361224</v>
      </c>
      <c r="X20" s="134" t="s">
        <v>640</v>
      </c>
      <c r="Y20" s="136">
        <v>-1.0256164187160166</v>
      </c>
      <c r="Z20" s="136">
        <v>-0.2392322033958936</v>
      </c>
      <c r="AA20" s="151">
        <f t="shared" si="1"/>
        <v>-1.2648486221119102</v>
      </c>
    </row>
    <row r="21" spans="1:34">
      <c r="L21" s="134" t="s">
        <v>55</v>
      </c>
      <c r="M21" s="143">
        <v>8.1044998841443769E-2</v>
      </c>
      <c r="N21" s="143">
        <v>5.1302354322755817E-2</v>
      </c>
      <c r="O21" s="144">
        <v>0.96395217379648435</v>
      </c>
      <c r="P21" s="143">
        <v>-4.6371385311070504E-2</v>
      </c>
      <c r="S21" s="134" t="s">
        <v>533</v>
      </c>
      <c r="T21" s="143">
        <v>0.4729909659470628</v>
      </c>
      <c r="U21" s="143">
        <v>-0.16074629469300661</v>
      </c>
      <c r="V21" s="143">
        <f t="shared" si="0"/>
        <v>0.31224467125405619</v>
      </c>
      <c r="X21" s="134" t="s">
        <v>641</v>
      </c>
      <c r="Y21" s="136">
        <v>-0.55853855064568214</v>
      </c>
      <c r="Z21" s="136">
        <v>0.1433992546631857</v>
      </c>
      <c r="AA21" s="151">
        <f t="shared" si="1"/>
        <v>-0.41513929598249644</v>
      </c>
    </row>
    <row r="22" spans="1:34">
      <c r="L22" s="134" t="s">
        <v>540</v>
      </c>
      <c r="M22" s="143">
        <v>5.4346807525409782E-2</v>
      </c>
      <c r="N22" s="143">
        <v>0.69208706006179466</v>
      </c>
      <c r="O22" s="143">
        <v>5.8378387345814513E-2</v>
      </c>
      <c r="P22" s="143">
        <v>0.13242021697005965</v>
      </c>
      <c r="S22" s="134" t="s">
        <v>534</v>
      </c>
      <c r="T22" s="143">
        <v>0.21105793965305736</v>
      </c>
      <c r="U22" s="143">
        <v>3.7032083443987465E-2</v>
      </c>
      <c r="V22" s="143">
        <f t="shared" si="0"/>
        <v>0.24809002309704481</v>
      </c>
      <c r="X22" s="134" t="s">
        <v>642</v>
      </c>
      <c r="Y22" s="136">
        <v>0.4532519345523644</v>
      </c>
      <c r="Z22" s="136">
        <v>-1.1636258525375294</v>
      </c>
      <c r="AA22" s="151">
        <f t="shared" si="1"/>
        <v>-0.71037391798516492</v>
      </c>
    </row>
    <row r="23" spans="1:34">
      <c r="L23" s="134" t="s">
        <v>614</v>
      </c>
      <c r="M23" s="143">
        <v>3.0398663462446462</v>
      </c>
      <c r="N23" s="143">
        <v>1.7042271933879847</v>
      </c>
      <c r="O23" s="143">
        <v>1.8419855396969969</v>
      </c>
      <c r="P23" s="143">
        <v>1.3775054203684627</v>
      </c>
      <c r="S23" s="149" t="s">
        <v>614</v>
      </c>
      <c r="T23" s="150">
        <v>3.3864076844235349</v>
      </c>
      <c r="U23" s="150">
        <v>1.8814445233405617</v>
      </c>
      <c r="V23" s="150">
        <f t="shared" si="0"/>
        <v>5.267852207764097</v>
      </c>
      <c r="X23" s="134" t="s">
        <v>643</v>
      </c>
      <c r="Y23" s="136">
        <v>-0.71534292189806303</v>
      </c>
      <c r="Z23" s="136">
        <v>0.19882981394072385</v>
      </c>
      <c r="AA23" s="151">
        <f t="shared" si="1"/>
        <v>-0.51651310795733918</v>
      </c>
    </row>
    <row r="24" spans="1:34">
      <c r="L24" s="134" t="s">
        <v>615</v>
      </c>
      <c r="M24" s="143">
        <v>0.15199331731223231</v>
      </c>
      <c r="N24" s="143">
        <v>8.5211359669399231E-2</v>
      </c>
      <c r="O24" s="143">
        <v>9.2099276984849848E-2</v>
      </c>
      <c r="P24" s="143">
        <v>6.887527101842314E-2</v>
      </c>
      <c r="Q24" s="146">
        <f>SUM(M24:P24)</f>
        <v>0.39817922498490455</v>
      </c>
      <c r="S24" s="149" t="s">
        <v>615</v>
      </c>
      <c r="T24" s="150">
        <v>0.16932038422117673</v>
      </c>
      <c r="U24" s="150">
        <v>9.4072226167028081E-2</v>
      </c>
      <c r="V24" s="150">
        <f t="shared" si="0"/>
        <v>0.26339261038820483</v>
      </c>
      <c r="X24" s="134" t="s">
        <v>644</v>
      </c>
      <c r="Y24" s="136">
        <v>-0.95948201744797279</v>
      </c>
      <c r="Z24" s="136">
        <v>0.82547108769474475</v>
      </c>
      <c r="AA24" s="151">
        <f t="shared" si="1"/>
        <v>-0.13401092975322804</v>
      </c>
    </row>
    <row r="25" spans="1:34">
      <c r="X25" s="134" t="s">
        <v>645</v>
      </c>
      <c r="Y25" s="136">
        <v>0.29711893965621261</v>
      </c>
      <c r="Z25" s="136">
        <v>0.29383684311759761</v>
      </c>
      <c r="AA25" s="151">
        <f t="shared" si="1"/>
        <v>0.59095578277381022</v>
      </c>
    </row>
    <row r="26" spans="1:34">
      <c r="L26" s="139" t="s">
        <v>617</v>
      </c>
      <c r="S26" s="152" t="s">
        <v>1055</v>
      </c>
      <c r="T26" s="133"/>
      <c r="X26" s="134" t="s">
        <v>646</v>
      </c>
      <c r="Y26" s="136">
        <v>-0.12093888625085679</v>
      </c>
      <c r="Z26" s="136">
        <v>0.24217244965766344</v>
      </c>
      <c r="AA26" s="151">
        <f t="shared" si="1"/>
        <v>0.12123356340680665</v>
      </c>
    </row>
    <row r="27" spans="1:34">
      <c r="L27" t="s">
        <v>618</v>
      </c>
      <c r="S27" s="152" t="s">
        <v>1056</v>
      </c>
      <c r="T27" s="143"/>
      <c r="X27" s="134" t="s">
        <v>647</v>
      </c>
      <c r="Y27" s="136">
        <v>-0.37059987281453444</v>
      </c>
      <c r="Z27" s="136">
        <v>0.85976452617329879</v>
      </c>
      <c r="AA27" s="151">
        <f t="shared" si="1"/>
        <v>0.48916465335876436</v>
      </c>
    </row>
    <row r="28" spans="1:34">
      <c r="L28" t="s">
        <v>619</v>
      </c>
      <c r="S28">
        <v>1</v>
      </c>
      <c r="T28" s="143"/>
      <c r="X28" s="134" t="s">
        <v>648</v>
      </c>
      <c r="Y28" s="136">
        <v>-2.9077417555110598E-2</v>
      </c>
      <c r="Z28" s="136">
        <v>0.48031109487508661</v>
      </c>
      <c r="AA28" s="151">
        <f t="shared" si="1"/>
        <v>0.45123367731997599</v>
      </c>
    </row>
    <row r="29" spans="1:34">
      <c r="L29" t="s">
        <v>620</v>
      </c>
      <c r="S29">
        <v>2</v>
      </c>
      <c r="T29" s="143"/>
      <c r="X29" s="134" t="s">
        <v>649</v>
      </c>
      <c r="Y29" s="136">
        <v>-0.27269729696347922</v>
      </c>
      <c r="Z29" s="136">
        <v>0.53736956813687642</v>
      </c>
      <c r="AA29" s="151">
        <f t="shared" si="1"/>
        <v>0.2646722711733972</v>
      </c>
    </row>
    <row r="30" spans="1:34">
      <c r="L30" t="s">
        <v>621</v>
      </c>
      <c r="S30">
        <v>5</v>
      </c>
      <c r="T30" s="143"/>
      <c r="X30" s="134" t="s">
        <v>650</v>
      </c>
      <c r="Y30" s="136">
        <v>-1.0311538925876249</v>
      </c>
      <c r="Z30" s="136">
        <v>-0.66245338822789024</v>
      </c>
      <c r="AA30" s="151">
        <f t="shared" si="1"/>
        <v>-1.6936072808155151</v>
      </c>
    </row>
    <row r="31" spans="1:34">
      <c r="S31">
        <v>7</v>
      </c>
      <c r="T31" s="143"/>
      <c r="X31" s="134" t="s">
        <v>651</v>
      </c>
      <c r="Y31" s="136">
        <v>0.27943837947252254</v>
      </c>
      <c r="Z31" s="136">
        <v>0.58180445928946822</v>
      </c>
      <c r="AA31" s="151">
        <f t="shared" si="1"/>
        <v>0.86124283876199081</v>
      </c>
    </row>
    <row r="32" spans="1:34">
      <c r="S32">
        <v>8</v>
      </c>
      <c r="T32" s="143"/>
      <c r="X32" s="134" t="s">
        <v>652</v>
      </c>
      <c r="Y32" s="136">
        <v>0.92934248261288044</v>
      </c>
      <c r="Z32" s="136">
        <v>-4.4218995810221769E-2</v>
      </c>
      <c r="AA32" s="151">
        <f t="shared" si="1"/>
        <v>0.88512348680265862</v>
      </c>
    </row>
    <row r="33" spans="19:27">
      <c r="S33">
        <v>10</v>
      </c>
      <c r="T33" s="143"/>
      <c r="X33" s="134" t="s">
        <v>653</v>
      </c>
      <c r="Y33" s="136">
        <v>0.69481096231724671</v>
      </c>
      <c r="Z33" s="136">
        <v>0.26991578172677611</v>
      </c>
      <c r="AA33" s="151">
        <f t="shared" si="1"/>
        <v>0.96472674404402281</v>
      </c>
    </row>
    <row r="34" spans="19:27">
      <c r="S34">
        <v>13</v>
      </c>
      <c r="T34" s="143"/>
      <c r="X34" s="134" t="s">
        <v>654</v>
      </c>
      <c r="Y34" s="136">
        <v>-0.76819696914749847</v>
      </c>
      <c r="Z34" s="136">
        <v>-0.26935382225807164</v>
      </c>
      <c r="AA34" s="151">
        <f t="shared" si="1"/>
        <v>-1.0375507914055702</v>
      </c>
    </row>
    <row r="35" spans="19:27">
      <c r="S35">
        <v>15</v>
      </c>
      <c r="T35" s="143"/>
      <c r="X35" s="134" t="s">
        <v>655</v>
      </c>
      <c r="Y35" s="136">
        <v>0.12545538700635306</v>
      </c>
      <c r="Z35" s="136">
        <v>-0.19458101460158528</v>
      </c>
      <c r="AA35" s="151">
        <f t="shared" si="1"/>
        <v>-6.912562759523222E-2</v>
      </c>
    </row>
    <row r="36" spans="19:27">
      <c r="S36">
        <v>16</v>
      </c>
      <c r="T36" s="143"/>
      <c r="X36" s="134" t="s">
        <v>656</v>
      </c>
      <c r="Y36" s="136">
        <v>0.57061850209352794</v>
      </c>
      <c r="Z36" s="136">
        <v>1.0702232719018991</v>
      </c>
      <c r="AA36" s="151">
        <f t="shared" si="1"/>
        <v>1.6408417739954271</v>
      </c>
    </row>
    <row r="37" spans="19:27">
      <c r="S37">
        <v>20</v>
      </c>
      <c r="T37" s="143"/>
      <c r="X37" s="134" t="s">
        <v>657</v>
      </c>
      <c r="Y37" s="136">
        <v>-0.67730746250093998</v>
      </c>
      <c r="Z37" s="136">
        <v>3.3950562499530379E-3</v>
      </c>
      <c r="AA37" s="151">
        <f t="shared" si="1"/>
        <v>-0.67391240625098692</v>
      </c>
    </row>
    <row r="38" spans="19:27">
      <c r="X38" s="134" t="s">
        <v>658</v>
      </c>
      <c r="Y38" s="136">
        <v>-0.84844412917023249</v>
      </c>
      <c r="Z38" s="136">
        <v>6.2983610163011627E-2</v>
      </c>
      <c r="AA38" s="151">
        <f t="shared" si="1"/>
        <v>-0.7854605190072208</v>
      </c>
    </row>
    <row r="39" spans="19:27">
      <c r="X39" s="134" t="s">
        <v>659</v>
      </c>
      <c r="Y39" s="136">
        <v>-0.25209654436054219</v>
      </c>
      <c r="Z39" s="136">
        <v>-1.873776597450949</v>
      </c>
      <c r="AA39" s="151">
        <f t="shared" si="1"/>
        <v>-2.1258731418114913</v>
      </c>
    </row>
    <row r="40" spans="19:27">
      <c r="X40" s="134" t="s">
        <v>660</v>
      </c>
      <c r="Y40" s="136">
        <v>0.90764636850571045</v>
      </c>
      <c r="Z40" s="136">
        <v>0.59001460708605469</v>
      </c>
      <c r="AA40" s="151">
        <f t="shared" si="1"/>
        <v>1.4976609755917651</v>
      </c>
    </row>
    <row r="41" spans="19:27">
      <c r="X41" s="134" t="s">
        <v>661</v>
      </c>
      <c r="Y41" s="136">
        <v>-2.696222111984651</v>
      </c>
      <c r="Z41" s="136">
        <v>-1.4667303823614968</v>
      </c>
      <c r="AA41" s="151">
        <f t="shared" si="1"/>
        <v>-4.1629524943461478</v>
      </c>
    </row>
    <row r="42" spans="19:27">
      <c r="X42" s="134" t="s">
        <v>662</v>
      </c>
      <c r="Y42" s="136">
        <v>-2.5723225449829457</v>
      </c>
      <c r="Z42" s="136">
        <v>-1.5899439309775296</v>
      </c>
      <c r="AA42" s="151">
        <f t="shared" si="1"/>
        <v>-4.1622664759604753</v>
      </c>
    </row>
    <row r="43" spans="19:27">
      <c r="X43" s="134" t="s">
        <v>663</v>
      </c>
      <c r="Y43" s="136">
        <v>1.7199380929279773</v>
      </c>
      <c r="Z43" s="136">
        <v>3.5577146791722081E-3</v>
      </c>
      <c r="AA43" s="151">
        <f t="shared" si="1"/>
        <v>1.7234958076071494</v>
      </c>
    </row>
    <row r="44" spans="19:27">
      <c r="X44" s="134" t="s">
        <v>664</v>
      </c>
      <c r="Y44" s="136">
        <v>1.6588390575646383</v>
      </c>
      <c r="Z44" s="136">
        <v>0.67046360709649477</v>
      </c>
      <c r="AA44" s="151">
        <f t="shared" si="1"/>
        <v>2.329302664661133</v>
      </c>
    </row>
    <row r="45" spans="19:27">
      <c r="X45" s="134" t="s">
        <v>665</v>
      </c>
      <c r="Y45" s="136">
        <v>-0.27087237381764934</v>
      </c>
      <c r="Z45" s="136">
        <v>0.1247343170740714</v>
      </c>
      <c r="AA45" s="151">
        <f t="shared" si="1"/>
        <v>-0.14613805674357794</v>
      </c>
    </row>
    <row r="46" spans="19:27">
      <c r="X46" s="134" t="s">
        <v>666</v>
      </c>
      <c r="Y46" s="136">
        <v>-0.5012964929657211</v>
      </c>
      <c r="Z46" s="136">
        <v>0.45106532628195695</v>
      </c>
      <c r="AA46" s="151">
        <f t="shared" si="1"/>
        <v>-5.023116668376415E-2</v>
      </c>
    </row>
    <row r="47" spans="19:27">
      <c r="X47" s="134" t="s">
        <v>667</v>
      </c>
      <c r="Y47" s="136">
        <v>1.0563203665404028</v>
      </c>
      <c r="Z47" s="136">
        <v>-1.80309613942525</v>
      </c>
      <c r="AA47" s="151">
        <f t="shared" si="1"/>
        <v>-0.7467757728848472</v>
      </c>
    </row>
    <row r="48" spans="19:27">
      <c r="X48" s="134" t="s">
        <v>668</v>
      </c>
      <c r="Y48" s="136">
        <v>-0.6189619435925674</v>
      </c>
      <c r="Z48" s="136">
        <v>0.82324540258748602</v>
      </c>
      <c r="AA48" s="151">
        <f t="shared" si="1"/>
        <v>0.20428345899491862</v>
      </c>
    </row>
    <row r="49" spans="24:27">
      <c r="X49" s="134" t="s">
        <v>669</v>
      </c>
      <c r="Y49" s="136">
        <v>0.27142917813265244</v>
      </c>
      <c r="Z49" s="136">
        <v>-0.70128895308903227</v>
      </c>
      <c r="AA49" s="151">
        <f t="shared" si="1"/>
        <v>-0.42985977495637984</v>
      </c>
    </row>
    <row r="50" spans="24:27">
      <c r="X50" s="134" t="s">
        <v>670</v>
      </c>
      <c r="Y50" s="136">
        <v>7.8333466873047167E-2</v>
      </c>
      <c r="Z50" s="136">
        <v>0.46382797487821686</v>
      </c>
      <c r="AA50" s="151">
        <f t="shared" si="1"/>
        <v>0.54216144175126402</v>
      </c>
    </row>
    <row r="51" spans="24:27">
      <c r="X51" s="134" t="s">
        <v>671</v>
      </c>
      <c r="Y51" s="136">
        <v>-1.0345078405901169</v>
      </c>
      <c r="Z51" s="136">
        <v>1.2054156849436504</v>
      </c>
      <c r="AA51" s="151">
        <f t="shared" si="1"/>
        <v>0.17090784435353346</v>
      </c>
    </row>
    <row r="52" spans="24:27">
      <c r="X52" s="134" t="s">
        <v>672</v>
      </c>
      <c r="Y52" s="136">
        <v>-0.15320469981048485</v>
      </c>
      <c r="Z52" s="136">
        <v>-0.147258244849793</v>
      </c>
      <c r="AA52" s="151">
        <f t="shared" si="1"/>
        <v>-0.30046294466027784</v>
      </c>
    </row>
    <row r="53" spans="24:27">
      <c r="X53" s="134" t="s">
        <v>673</v>
      </c>
      <c r="Y53" s="136">
        <v>0.56292929849195206</v>
      </c>
      <c r="Z53" s="136">
        <v>-1.4065575804292001</v>
      </c>
      <c r="AA53" s="151">
        <f t="shared" si="1"/>
        <v>-0.84362828193724804</v>
      </c>
    </row>
    <row r="54" spans="24:27">
      <c r="X54" s="134" t="s">
        <v>674</v>
      </c>
      <c r="Y54" s="136">
        <v>-2.2213932278491324</v>
      </c>
      <c r="Z54" s="136">
        <v>0.45421179261478783</v>
      </c>
      <c r="AA54" s="151">
        <f t="shared" si="1"/>
        <v>-1.7671814352343445</v>
      </c>
    </row>
    <row r="55" spans="24:27">
      <c r="X55" s="134" t="s">
        <v>675</v>
      </c>
      <c r="Y55" s="136">
        <v>-0.65163202366768436</v>
      </c>
      <c r="Z55" s="136">
        <v>0.55618913734242437</v>
      </c>
      <c r="AA55" s="151">
        <f t="shared" si="1"/>
        <v>-9.544288632525999E-2</v>
      </c>
    </row>
    <row r="56" spans="24:27">
      <c r="X56" s="134" t="s">
        <v>676</v>
      </c>
      <c r="Y56" s="136">
        <v>0.79948074470983355</v>
      </c>
      <c r="Z56" s="136">
        <v>-0.45237264288690016</v>
      </c>
      <c r="AA56" s="151">
        <f t="shared" si="1"/>
        <v>0.34710810182293339</v>
      </c>
    </row>
    <row r="57" spans="24:27">
      <c r="X57" s="134" t="s">
        <v>677</v>
      </c>
      <c r="Y57" s="136">
        <v>-0.4917618330919547</v>
      </c>
      <c r="Z57" s="136">
        <v>0.65796588877965445</v>
      </c>
      <c r="AA57" s="151">
        <f t="shared" si="1"/>
        <v>0.16620405568769975</v>
      </c>
    </row>
    <row r="58" spans="24:27">
      <c r="X58" s="134" t="s">
        <v>678</v>
      </c>
      <c r="Y58" s="136">
        <v>0.71632977147449617</v>
      </c>
      <c r="Z58" s="136">
        <v>-0.38910591837932518</v>
      </c>
      <c r="AA58" s="151">
        <f t="shared" si="1"/>
        <v>0.32722385309517099</v>
      </c>
    </row>
    <row r="59" spans="24:27">
      <c r="X59" s="134" t="s">
        <v>679</v>
      </c>
      <c r="Y59" s="136">
        <v>-0.41170285751488911</v>
      </c>
      <c r="Z59" s="136">
        <v>0.43651026720531733</v>
      </c>
      <c r="AA59" s="151">
        <f t="shared" si="1"/>
        <v>2.4807409690428217E-2</v>
      </c>
    </row>
    <row r="60" spans="24:27">
      <c r="X60" s="134" t="s">
        <v>680</v>
      </c>
      <c r="Y60" s="136">
        <v>-0.16029508092342126</v>
      </c>
      <c r="Z60" s="136">
        <v>0.69333731442440805</v>
      </c>
      <c r="AA60" s="151">
        <f t="shared" si="1"/>
        <v>0.53304223350098678</v>
      </c>
    </row>
    <row r="61" spans="24:27">
      <c r="X61" s="134" t="s">
        <v>681</v>
      </c>
      <c r="Y61" s="136">
        <v>0.2708304990477966</v>
      </c>
      <c r="Z61" s="136">
        <v>-6.9241423790453671E-2</v>
      </c>
      <c r="AA61" s="151">
        <f t="shared" si="1"/>
        <v>0.20158907525734293</v>
      </c>
    </row>
    <row r="62" spans="24:27">
      <c r="X62" s="134" t="s">
        <v>682</v>
      </c>
      <c r="Y62" s="136">
        <v>-0.20892087893210165</v>
      </c>
      <c r="Z62" s="136">
        <v>1.3961092369354342</v>
      </c>
      <c r="AA62" s="151">
        <f t="shared" si="1"/>
        <v>1.1871883580033327</v>
      </c>
    </row>
    <row r="63" spans="24:27">
      <c r="X63" s="134" t="s">
        <v>683</v>
      </c>
      <c r="Y63" s="136">
        <v>-6.1931088276628073E-3</v>
      </c>
      <c r="Z63" s="136">
        <v>0.85365109598596856</v>
      </c>
      <c r="AA63" s="151">
        <f t="shared" si="1"/>
        <v>0.84745798715830578</v>
      </c>
    </row>
    <row r="64" spans="24:27">
      <c r="X64" s="134" t="s">
        <v>684</v>
      </c>
      <c r="Y64" s="136">
        <v>0.49673805927450376</v>
      </c>
      <c r="Z64" s="136">
        <v>-0.3554476650506338</v>
      </c>
      <c r="AA64" s="151">
        <f t="shared" si="1"/>
        <v>0.14129039422386996</v>
      </c>
    </row>
    <row r="65" spans="24:27">
      <c r="X65" s="134" t="s">
        <v>685</v>
      </c>
      <c r="Y65" s="136">
        <v>0.2162115994847833</v>
      </c>
      <c r="Z65" s="136">
        <v>0.76407992882935849</v>
      </c>
      <c r="AA65" s="151">
        <f t="shared" si="1"/>
        <v>0.98029152831414179</v>
      </c>
    </row>
    <row r="66" spans="24:27">
      <c r="X66" s="134" t="s">
        <v>686</v>
      </c>
      <c r="Y66" s="136">
        <v>-0.28911948954445021</v>
      </c>
      <c r="Z66" s="136">
        <v>1.9947509349207413</v>
      </c>
      <c r="AA66" s="151">
        <f t="shared" si="1"/>
        <v>1.7056314453762911</v>
      </c>
    </row>
    <row r="67" spans="24:27">
      <c r="X67" s="134" t="s">
        <v>687</v>
      </c>
      <c r="Y67" s="136">
        <v>0.23805553240958416</v>
      </c>
      <c r="Z67" s="136">
        <v>0.23454382329960599</v>
      </c>
      <c r="AA67" s="151">
        <f t="shared" si="1"/>
        <v>0.47259935570919015</v>
      </c>
    </row>
    <row r="68" spans="24:27">
      <c r="X68" s="134" t="s">
        <v>688</v>
      </c>
      <c r="Y68" s="136">
        <v>0.40772035825383052</v>
      </c>
      <c r="Z68" s="136">
        <v>-0.82909448775056416</v>
      </c>
      <c r="AA68" s="151">
        <f t="shared" ref="AA68:AA131" si="2">SUM(Y68:Z68)</f>
        <v>-0.42137412949673364</v>
      </c>
    </row>
    <row r="69" spans="24:27">
      <c r="X69" s="134" t="s">
        <v>689</v>
      </c>
      <c r="Y69" s="136">
        <v>-0.17741799037903594</v>
      </c>
      <c r="Z69" s="136">
        <v>1.4499656958794322</v>
      </c>
      <c r="AA69" s="151">
        <f t="shared" si="2"/>
        <v>1.2725477055003962</v>
      </c>
    </row>
    <row r="70" spans="24:27">
      <c r="X70" s="134" t="s">
        <v>690</v>
      </c>
      <c r="Y70" s="136">
        <v>-0.18786534891173681</v>
      </c>
      <c r="Z70" s="136">
        <v>0.1632121033487178</v>
      </c>
      <c r="AA70" s="151">
        <f t="shared" si="2"/>
        <v>-2.4653245563019011E-2</v>
      </c>
    </row>
    <row r="71" spans="24:27">
      <c r="X71" s="134" t="s">
        <v>691</v>
      </c>
      <c r="Y71" s="136">
        <v>0.51706736533245357</v>
      </c>
      <c r="Z71" s="136">
        <v>-0.64853215608080006</v>
      </c>
      <c r="AA71" s="151">
        <f t="shared" si="2"/>
        <v>-0.13146479074834649</v>
      </c>
    </row>
    <row r="72" spans="24:27">
      <c r="X72" s="134" t="s">
        <v>692</v>
      </c>
      <c r="Y72" s="136">
        <v>0.63056687134841249</v>
      </c>
      <c r="Z72" s="136">
        <v>3.7635804176580988E-2</v>
      </c>
      <c r="AA72" s="151">
        <f t="shared" si="2"/>
        <v>0.66820267552499346</v>
      </c>
    </row>
    <row r="73" spans="24:27">
      <c r="X73" s="134" t="s">
        <v>693</v>
      </c>
      <c r="Y73" s="136">
        <v>0.2716105090680162</v>
      </c>
      <c r="Z73" s="136">
        <v>0.82426417989498368</v>
      </c>
      <c r="AA73" s="151">
        <f t="shared" si="2"/>
        <v>1.0958746889629998</v>
      </c>
    </row>
    <row r="74" spans="24:27">
      <c r="X74" s="134" t="s">
        <v>694</v>
      </c>
      <c r="Y74" s="136">
        <v>0.25743802937068316</v>
      </c>
      <c r="Z74" s="136">
        <v>-0.64630451750881157</v>
      </c>
      <c r="AA74" s="151">
        <f t="shared" si="2"/>
        <v>-0.38886648813812841</v>
      </c>
    </row>
    <row r="75" spans="24:27">
      <c r="X75" s="134" t="s">
        <v>695</v>
      </c>
      <c r="Y75" s="136">
        <v>-0.54657877858637549</v>
      </c>
      <c r="Z75" s="136">
        <v>-0.44636489187788608</v>
      </c>
      <c r="AA75" s="151">
        <f t="shared" si="2"/>
        <v>-0.99294367046426157</v>
      </c>
    </row>
    <row r="76" spans="24:27">
      <c r="X76" s="134" t="s">
        <v>696</v>
      </c>
      <c r="Y76" s="136">
        <v>0.36143475792536595</v>
      </c>
      <c r="Z76" s="136">
        <v>1.3288523651916697</v>
      </c>
      <c r="AA76" s="151">
        <f t="shared" si="2"/>
        <v>1.6902871231170358</v>
      </c>
    </row>
    <row r="77" spans="24:27">
      <c r="X77" s="134" t="s">
        <v>697</v>
      </c>
      <c r="Y77" s="136">
        <v>-1.0405446706592119</v>
      </c>
      <c r="Z77" s="136">
        <v>-0.39848834218786727</v>
      </c>
      <c r="AA77" s="151">
        <f t="shared" si="2"/>
        <v>-1.4390330128470792</v>
      </c>
    </row>
    <row r="78" spans="24:27">
      <c r="X78" s="134" t="s">
        <v>698</v>
      </c>
      <c r="Y78" s="136">
        <v>0.94171831969417286</v>
      </c>
      <c r="Z78" s="136">
        <v>0.17676817011732382</v>
      </c>
      <c r="AA78" s="151">
        <f t="shared" si="2"/>
        <v>1.1184864898114966</v>
      </c>
    </row>
    <row r="79" spans="24:27">
      <c r="X79" s="134" t="s">
        <v>699</v>
      </c>
      <c r="Y79" s="136">
        <v>-0.50639462243496991</v>
      </c>
      <c r="Z79" s="136">
        <v>-2.0940686285860537E-2</v>
      </c>
      <c r="AA79" s="151">
        <f t="shared" si="2"/>
        <v>-0.52733530872083045</v>
      </c>
    </row>
    <row r="80" spans="24:27">
      <c r="X80" s="134" t="s">
        <v>700</v>
      </c>
      <c r="Y80" s="136">
        <v>-1.4477189806918058</v>
      </c>
      <c r="Z80" s="136">
        <v>0.22612711498328908</v>
      </c>
      <c r="AA80" s="151">
        <f t="shared" si="2"/>
        <v>-1.2215918657085167</v>
      </c>
    </row>
    <row r="81" spans="24:27">
      <c r="X81" s="134" t="s">
        <v>701</v>
      </c>
      <c r="Y81" s="136">
        <v>0.54856265491692535</v>
      </c>
      <c r="Z81" s="136">
        <v>0.83093290327060054</v>
      </c>
      <c r="AA81" s="151">
        <f t="shared" si="2"/>
        <v>1.3794955581875259</v>
      </c>
    </row>
    <row r="82" spans="24:27">
      <c r="X82" s="134" t="s">
        <v>702</v>
      </c>
      <c r="Y82" s="136">
        <v>-0.5456696759330546</v>
      </c>
      <c r="Z82" s="136">
        <v>-0.33670127212818329</v>
      </c>
      <c r="AA82" s="151">
        <f t="shared" si="2"/>
        <v>-0.88237094806123784</v>
      </c>
    </row>
    <row r="83" spans="24:27">
      <c r="X83" s="134" t="s">
        <v>703</v>
      </c>
      <c r="Y83" s="136">
        <v>0.53043702356625966</v>
      </c>
      <c r="Z83" s="136">
        <v>0.663337108418809</v>
      </c>
      <c r="AA83" s="151">
        <f t="shared" si="2"/>
        <v>1.1937741319850685</v>
      </c>
    </row>
    <row r="84" spans="24:27">
      <c r="X84" s="134" t="s">
        <v>704</v>
      </c>
      <c r="Y84" s="136">
        <v>0.38315627419850656</v>
      </c>
      <c r="Z84" s="136">
        <v>1.4338859948397837</v>
      </c>
      <c r="AA84" s="151">
        <f t="shared" si="2"/>
        <v>1.8170422690382904</v>
      </c>
    </row>
    <row r="85" spans="24:27">
      <c r="X85" s="134" t="s">
        <v>705</v>
      </c>
      <c r="Y85" s="136">
        <v>-0.59006714303005192</v>
      </c>
      <c r="Z85" s="136">
        <v>-0.45576080382818107</v>
      </c>
      <c r="AA85" s="151">
        <f t="shared" si="2"/>
        <v>-1.045827946858233</v>
      </c>
    </row>
    <row r="86" spans="24:27">
      <c r="X86" s="134" t="s">
        <v>706</v>
      </c>
      <c r="Y86" s="136">
        <v>-0.3881083147978277</v>
      </c>
      <c r="Z86" s="136">
        <v>-1.3768057873730459</v>
      </c>
      <c r="AA86" s="151">
        <f t="shared" si="2"/>
        <v>-1.7649141021708736</v>
      </c>
    </row>
    <row r="87" spans="24:27">
      <c r="X87" s="134" t="s">
        <v>707</v>
      </c>
      <c r="Y87" s="136">
        <v>0.79502984511074171</v>
      </c>
      <c r="Z87" s="136">
        <v>0.87456982481907453</v>
      </c>
      <c r="AA87" s="151">
        <f t="shared" si="2"/>
        <v>1.6695996699298163</v>
      </c>
    </row>
    <row r="88" spans="24:27">
      <c r="X88" s="134" t="s">
        <v>708</v>
      </c>
      <c r="Y88" s="136">
        <v>-1.3159527236421555</v>
      </c>
      <c r="Z88" s="136">
        <v>-0.80491856839634768</v>
      </c>
      <c r="AA88" s="151">
        <f t="shared" si="2"/>
        <v>-2.1208712920385033</v>
      </c>
    </row>
    <row r="89" spans="24:27">
      <c r="X89" s="134" t="s">
        <v>709</v>
      </c>
      <c r="Y89" s="136">
        <v>1.0412679408988561</v>
      </c>
      <c r="Z89" s="136">
        <v>0.96882901797799781</v>
      </c>
      <c r="AA89" s="151">
        <f t="shared" si="2"/>
        <v>2.0100969588768538</v>
      </c>
    </row>
    <row r="90" spans="24:27">
      <c r="X90" s="134" t="s">
        <v>710</v>
      </c>
      <c r="Y90" s="136">
        <v>1.7227480062131466</v>
      </c>
      <c r="Z90" s="136">
        <v>0.70472991826504328</v>
      </c>
      <c r="AA90" s="151">
        <f t="shared" si="2"/>
        <v>2.4274779244781897</v>
      </c>
    </row>
    <row r="91" spans="24:27">
      <c r="X91" s="134" t="s">
        <v>711</v>
      </c>
      <c r="Y91" s="136">
        <v>1.4376025593124038</v>
      </c>
      <c r="Z91" s="136">
        <v>0.56776687593029229</v>
      </c>
      <c r="AA91" s="151">
        <f t="shared" si="2"/>
        <v>2.0053694352426961</v>
      </c>
    </row>
    <row r="92" spans="24:27">
      <c r="X92" s="134" t="s">
        <v>712</v>
      </c>
      <c r="Y92" s="136">
        <v>-2.6370610300521538</v>
      </c>
      <c r="Z92" s="136">
        <v>-2.0748070563355516</v>
      </c>
      <c r="AA92" s="151">
        <f t="shared" si="2"/>
        <v>-4.7118680863877049</v>
      </c>
    </row>
    <row r="93" spans="24:27">
      <c r="X93" s="134" t="s">
        <v>713</v>
      </c>
      <c r="Y93" s="136">
        <v>1.6429127117263069</v>
      </c>
      <c r="Z93" s="136">
        <v>0.28096431796659799</v>
      </c>
      <c r="AA93" s="151">
        <f t="shared" si="2"/>
        <v>1.9238770296929049</v>
      </c>
    </row>
    <row r="94" spans="24:27">
      <c r="X94" s="134" t="s">
        <v>714</v>
      </c>
      <c r="Y94" s="136">
        <v>0.83102555428390879</v>
      </c>
      <c r="Z94" s="136">
        <v>-2.0406711424157362</v>
      </c>
      <c r="AA94" s="151">
        <f t="shared" si="2"/>
        <v>-1.2096455881318273</v>
      </c>
    </row>
    <row r="95" spans="24:27">
      <c r="X95" s="134" t="s">
        <v>715</v>
      </c>
      <c r="Y95" s="136">
        <v>-0.91211101810303996</v>
      </c>
      <c r="Z95" s="136">
        <v>1.7322661502596297</v>
      </c>
      <c r="AA95" s="151">
        <f t="shared" si="2"/>
        <v>0.82015513215658975</v>
      </c>
    </row>
    <row r="96" spans="24:27">
      <c r="X96" s="134" t="s">
        <v>716</v>
      </c>
      <c r="Y96" s="136">
        <v>-1.4148936032286419</v>
      </c>
      <c r="Z96" s="136">
        <v>-0.37503561464848595</v>
      </c>
      <c r="AA96" s="151">
        <f t="shared" si="2"/>
        <v>-1.7899292178771278</v>
      </c>
    </row>
    <row r="97" spans="24:27">
      <c r="X97" s="134" t="s">
        <v>717</v>
      </c>
      <c r="Y97" s="136">
        <v>-0.71606902000166972</v>
      </c>
      <c r="Z97" s="136">
        <v>0.68629135584134171</v>
      </c>
      <c r="AA97" s="151">
        <f t="shared" si="2"/>
        <v>-2.977766416032801E-2</v>
      </c>
    </row>
    <row r="98" spans="24:27">
      <c r="X98" s="134" t="s">
        <v>718</v>
      </c>
      <c r="Y98" s="136">
        <v>-1.2692997243488697</v>
      </c>
      <c r="Z98" s="136">
        <v>1.3787171355600867</v>
      </c>
      <c r="AA98" s="151">
        <f t="shared" si="2"/>
        <v>0.10941741121121695</v>
      </c>
    </row>
    <row r="99" spans="24:27">
      <c r="X99" s="134" t="s">
        <v>719</v>
      </c>
      <c r="Y99" s="136">
        <v>-0.19057461753793378</v>
      </c>
      <c r="Z99" s="136">
        <v>-0.44675803496877764</v>
      </c>
      <c r="AA99" s="151">
        <f t="shared" si="2"/>
        <v>-0.63733265250671145</v>
      </c>
    </row>
    <row r="100" spans="24:27">
      <c r="X100" s="134" t="s">
        <v>720</v>
      </c>
      <c r="Y100" s="136">
        <v>-0.31123971264795641</v>
      </c>
      <c r="Z100" s="136">
        <v>0.34149213441539383</v>
      </c>
      <c r="AA100" s="151">
        <f t="shared" si="2"/>
        <v>3.0252421767437421E-2</v>
      </c>
    </row>
    <row r="101" spans="24:27">
      <c r="X101" s="134" t="s">
        <v>721</v>
      </c>
      <c r="Y101" s="136">
        <v>0.20990503679371236</v>
      </c>
      <c r="Z101" s="136">
        <v>-1.6481926353219216</v>
      </c>
      <c r="AA101" s="151">
        <f t="shared" si="2"/>
        <v>-1.4382875985282093</v>
      </c>
    </row>
    <row r="102" spans="24:27">
      <c r="X102" s="134" t="s">
        <v>722</v>
      </c>
      <c r="Y102" s="136">
        <v>0.11985509113363786</v>
      </c>
      <c r="Z102" s="136">
        <v>1.0007561872174793</v>
      </c>
      <c r="AA102" s="151">
        <f t="shared" si="2"/>
        <v>1.1206112783511171</v>
      </c>
    </row>
    <row r="103" spans="24:27">
      <c r="X103" s="134" t="s">
        <v>723</v>
      </c>
      <c r="Y103" s="136">
        <v>0.11960381069843716</v>
      </c>
      <c r="Z103" s="136">
        <v>-0.19520414007517795</v>
      </c>
      <c r="AA103" s="151">
        <f t="shared" si="2"/>
        <v>-7.5600329376740785E-2</v>
      </c>
    </row>
    <row r="104" spans="24:27">
      <c r="X104" s="134" t="s">
        <v>724</v>
      </c>
      <c r="Y104" s="136">
        <v>1.2909036092188193</v>
      </c>
      <c r="Z104" s="136">
        <v>-1.3804258984657427</v>
      </c>
      <c r="AA104" s="151">
        <f t="shared" si="2"/>
        <v>-8.9522289246923403E-2</v>
      </c>
    </row>
    <row r="105" spans="24:27">
      <c r="X105" s="134" t="s">
        <v>725</v>
      </c>
      <c r="Y105" s="136">
        <v>7.753913214913806E-2</v>
      </c>
      <c r="Z105" s="136">
        <v>0.25656705289046899</v>
      </c>
      <c r="AA105" s="151">
        <f t="shared" si="2"/>
        <v>0.33410618503960704</v>
      </c>
    </row>
    <row r="106" spans="24:27">
      <c r="X106" s="134" t="s">
        <v>726</v>
      </c>
      <c r="Y106" s="136">
        <v>0.18755567349283708</v>
      </c>
      <c r="Z106" s="136">
        <v>-1.8663162783632108E-2</v>
      </c>
      <c r="AA106" s="151">
        <f t="shared" si="2"/>
        <v>0.16889251070920497</v>
      </c>
    </row>
    <row r="107" spans="24:27">
      <c r="X107" s="134" t="s">
        <v>727</v>
      </c>
      <c r="Y107" s="136">
        <v>9.8382373314240948E-2</v>
      </c>
      <c r="Z107" s="136">
        <v>-1.9580851099173269</v>
      </c>
      <c r="AA107" s="151">
        <f t="shared" si="2"/>
        <v>-1.8597027366030858</v>
      </c>
    </row>
    <row r="108" spans="24:27">
      <c r="X108" s="134" t="s">
        <v>728</v>
      </c>
      <c r="Y108" s="136">
        <v>1.2888332604261823</v>
      </c>
      <c r="Z108" s="136">
        <v>-1.6245534222924172</v>
      </c>
      <c r="AA108" s="151">
        <f t="shared" si="2"/>
        <v>-0.33572016186623488</v>
      </c>
    </row>
    <row r="109" spans="24:27">
      <c r="X109" s="134" t="s">
        <v>729</v>
      </c>
      <c r="Y109" s="136">
        <v>0.22623912093174736</v>
      </c>
      <c r="Z109" s="136">
        <v>0.1162833307918435</v>
      </c>
      <c r="AA109" s="151">
        <f t="shared" si="2"/>
        <v>0.34252245172359086</v>
      </c>
    </row>
    <row r="110" spans="24:27">
      <c r="X110" s="134" t="s">
        <v>730</v>
      </c>
      <c r="Y110" s="136">
        <v>0.65582356572288358</v>
      </c>
      <c r="Z110" s="136">
        <v>6.8133808959344899E-2</v>
      </c>
      <c r="AA110" s="151">
        <f t="shared" si="2"/>
        <v>0.72395737468222854</v>
      </c>
    </row>
    <row r="111" spans="24:27">
      <c r="X111" s="134" t="s">
        <v>731</v>
      </c>
      <c r="Y111" s="136">
        <v>-8.5445760686097966E-2</v>
      </c>
      <c r="Z111" s="136">
        <v>0.58796827523327577</v>
      </c>
      <c r="AA111" s="151">
        <f t="shared" si="2"/>
        <v>0.50252251454717778</v>
      </c>
    </row>
    <row r="112" spans="24:27">
      <c r="X112" s="134" t="s">
        <v>732</v>
      </c>
      <c r="Y112" s="136">
        <v>1.4347332729894319E-3</v>
      </c>
      <c r="Z112" s="136">
        <v>4.4454499600359063E-2</v>
      </c>
      <c r="AA112" s="151">
        <f t="shared" si="2"/>
        <v>4.5889232873348493E-2</v>
      </c>
    </row>
    <row r="113" spans="24:27">
      <c r="X113" s="134" t="s">
        <v>733</v>
      </c>
      <c r="Y113" s="136">
        <v>0.27613456838850825</v>
      </c>
      <c r="Z113" s="136">
        <v>0.48144244593907121</v>
      </c>
      <c r="AA113" s="151">
        <f t="shared" si="2"/>
        <v>0.75757701432757951</v>
      </c>
    </row>
    <row r="114" spans="24:27">
      <c r="X114" s="134" t="s">
        <v>734</v>
      </c>
      <c r="Y114" s="136">
        <v>0.22403804382003917</v>
      </c>
      <c r="Z114" s="136">
        <v>-1.184618277912282</v>
      </c>
      <c r="AA114" s="151">
        <f t="shared" si="2"/>
        <v>-0.96058023409224291</v>
      </c>
    </row>
    <row r="115" spans="24:27">
      <c r="X115" s="134" t="s">
        <v>735</v>
      </c>
      <c r="Y115" s="136">
        <v>0.13351408654757357</v>
      </c>
      <c r="Z115" s="136">
        <v>1.1016908864183905</v>
      </c>
      <c r="AA115" s="151">
        <f t="shared" si="2"/>
        <v>1.2352049729659642</v>
      </c>
    </row>
    <row r="116" spans="24:27">
      <c r="X116" s="134" t="s">
        <v>736</v>
      </c>
      <c r="Y116" s="136">
        <v>9.2611806734398228E-2</v>
      </c>
      <c r="Z116" s="136">
        <v>-1.1607896699564217</v>
      </c>
      <c r="AA116" s="151">
        <f t="shared" si="2"/>
        <v>-1.0681778632220236</v>
      </c>
    </row>
    <row r="117" spans="24:27">
      <c r="X117" s="134" t="s">
        <v>737</v>
      </c>
      <c r="Y117" s="136">
        <v>0.25305567633473292</v>
      </c>
      <c r="Z117" s="136">
        <v>-0.17550741312632431</v>
      </c>
      <c r="AA117" s="151">
        <f t="shared" si="2"/>
        <v>7.7548263208408602E-2</v>
      </c>
    </row>
    <row r="118" spans="24:27">
      <c r="X118" s="134" t="s">
        <v>738</v>
      </c>
      <c r="Y118" s="136">
        <v>-0.15606136902537876</v>
      </c>
      <c r="Z118" s="136">
        <v>0.49306331744647458</v>
      </c>
      <c r="AA118" s="151">
        <f t="shared" si="2"/>
        <v>0.33700194842109582</v>
      </c>
    </row>
    <row r="119" spans="24:27">
      <c r="X119" s="134" t="s">
        <v>739</v>
      </c>
      <c r="Y119" s="136">
        <v>-0.20781679537518241</v>
      </c>
      <c r="Z119" s="136">
        <v>0.14845827956212201</v>
      </c>
      <c r="AA119" s="151">
        <f t="shared" si="2"/>
        <v>-5.9358515813060397E-2</v>
      </c>
    </row>
    <row r="120" spans="24:27">
      <c r="X120" s="134" t="s">
        <v>740</v>
      </c>
      <c r="Y120" s="136">
        <v>0.88886893995816896</v>
      </c>
      <c r="Z120" s="136">
        <v>-0.72486835733002797</v>
      </c>
      <c r="AA120" s="151">
        <f t="shared" si="2"/>
        <v>0.16400058262814099</v>
      </c>
    </row>
    <row r="121" spans="24:27">
      <c r="X121" s="134" t="s">
        <v>741</v>
      </c>
      <c r="Y121" s="136">
        <v>0.85014738296979753</v>
      </c>
      <c r="Z121" s="136">
        <v>-0.25368691227112744</v>
      </c>
      <c r="AA121" s="151">
        <f t="shared" si="2"/>
        <v>0.59646047069867003</v>
      </c>
    </row>
    <row r="122" spans="24:27">
      <c r="X122" s="134" t="s">
        <v>742</v>
      </c>
      <c r="Y122" s="136">
        <v>-0.64703103060588951</v>
      </c>
      <c r="Z122" s="136">
        <v>-0.36583592404031501</v>
      </c>
      <c r="AA122" s="151">
        <f t="shared" si="2"/>
        <v>-1.0128669546462046</v>
      </c>
    </row>
    <row r="123" spans="24:27">
      <c r="X123" s="134" t="s">
        <v>743</v>
      </c>
      <c r="Y123" s="136">
        <v>-0.26387715548199403</v>
      </c>
      <c r="Z123" s="136">
        <v>0.26119473942635024</v>
      </c>
      <c r="AA123" s="151">
        <f t="shared" si="2"/>
        <v>-2.6824160556437882E-3</v>
      </c>
    </row>
    <row r="124" spans="24:27">
      <c r="X124" s="134" t="s">
        <v>744</v>
      </c>
      <c r="Y124" s="136">
        <v>0.38643177300493692</v>
      </c>
      <c r="Z124" s="136">
        <v>-0.14666624483880217</v>
      </c>
      <c r="AA124" s="151">
        <f t="shared" si="2"/>
        <v>0.23976552816613475</v>
      </c>
    </row>
    <row r="125" spans="24:27">
      <c r="X125" s="134" t="s">
        <v>745</v>
      </c>
      <c r="Y125" s="136">
        <v>-0.18411742111923932</v>
      </c>
      <c r="Z125" s="136">
        <v>-0.94213733788062559</v>
      </c>
      <c r="AA125" s="151">
        <f t="shared" si="2"/>
        <v>-1.1262547589998648</v>
      </c>
    </row>
    <row r="126" spans="24:27">
      <c r="X126" s="134" t="s">
        <v>746</v>
      </c>
      <c r="Y126" s="136">
        <v>0.55858712952739609</v>
      </c>
      <c r="Z126" s="136">
        <v>-0.77421761791365107</v>
      </c>
      <c r="AA126" s="151">
        <f t="shared" si="2"/>
        <v>-0.21563048838625498</v>
      </c>
    </row>
    <row r="127" spans="24:27">
      <c r="X127" s="134" t="s">
        <v>747</v>
      </c>
      <c r="Y127" s="136">
        <v>0.31407354107599411</v>
      </c>
      <c r="Z127" s="136">
        <v>-5.865133317567095E-2</v>
      </c>
      <c r="AA127" s="151">
        <f t="shared" si="2"/>
        <v>0.25542220790032316</v>
      </c>
    </row>
    <row r="128" spans="24:27">
      <c r="X128" s="134" t="s">
        <v>748</v>
      </c>
      <c r="Y128" s="136">
        <v>5.0345731765559537E-2</v>
      </c>
      <c r="Z128" s="136">
        <v>-0.82599549986001519</v>
      </c>
      <c r="AA128" s="151">
        <f t="shared" si="2"/>
        <v>-0.77564976809445563</v>
      </c>
    </row>
    <row r="129" spans="24:27">
      <c r="X129" s="134" t="s">
        <v>749</v>
      </c>
      <c r="Y129" s="136">
        <v>0.23748149083598946</v>
      </c>
      <c r="Z129" s="136">
        <v>-0.86818904610848846</v>
      </c>
      <c r="AA129" s="151">
        <f t="shared" si="2"/>
        <v>-0.630707555272499</v>
      </c>
    </row>
    <row r="130" spans="24:27">
      <c r="X130" s="134" t="s">
        <v>750</v>
      </c>
      <c r="Y130" s="136">
        <v>0.55317896082180174</v>
      </c>
      <c r="Z130" s="136">
        <v>-0.9070951922392112</v>
      </c>
      <c r="AA130" s="151">
        <f t="shared" si="2"/>
        <v>-0.35391623141740947</v>
      </c>
    </row>
    <row r="131" spans="24:27">
      <c r="X131" s="134" t="s">
        <v>751</v>
      </c>
      <c r="Y131" s="136">
        <v>-0.3490845791988666</v>
      </c>
      <c r="Z131" s="136">
        <v>-0.22897783638133906</v>
      </c>
      <c r="AA131" s="151">
        <f t="shared" si="2"/>
        <v>-0.57806241558020566</v>
      </c>
    </row>
    <row r="132" spans="24:27">
      <c r="X132" s="134" t="s">
        <v>752</v>
      </c>
      <c r="Y132" s="136">
        <v>0.42597299761058699</v>
      </c>
      <c r="Z132" s="136">
        <v>-0.18747729934882368</v>
      </c>
      <c r="AA132" s="151">
        <f t="shared" ref="AA132:AA195" si="3">SUM(Y132:Z132)</f>
        <v>0.23849569826176331</v>
      </c>
    </row>
    <row r="133" spans="24:27">
      <c r="X133" s="134" t="s">
        <v>753</v>
      </c>
      <c r="Y133" s="136">
        <v>5.9244394403455122E-2</v>
      </c>
      <c r="Z133" s="136">
        <v>0.63424101903431263</v>
      </c>
      <c r="AA133" s="151">
        <f t="shared" si="3"/>
        <v>0.69348541343776771</v>
      </c>
    </row>
    <row r="134" spans="24:27">
      <c r="X134" s="134" t="s">
        <v>754</v>
      </c>
      <c r="Y134" s="136">
        <v>-0.57007214883729163</v>
      </c>
      <c r="Z134" s="136">
        <v>1.4397745926127934</v>
      </c>
      <c r="AA134" s="151">
        <f t="shared" si="3"/>
        <v>0.86970244377550177</v>
      </c>
    </row>
    <row r="135" spans="24:27">
      <c r="X135" s="134" t="s">
        <v>755</v>
      </c>
      <c r="Y135" s="136">
        <v>0.54321680515782189</v>
      </c>
      <c r="Z135" s="136">
        <v>0.13853957525455154</v>
      </c>
      <c r="AA135" s="151">
        <f t="shared" si="3"/>
        <v>0.68175638041237341</v>
      </c>
    </row>
    <row r="136" spans="24:27">
      <c r="X136" s="134" t="s">
        <v>756</v>
      </c>
      <c r="Y136" s="136">
        <v>2.0681910799599607E-2</v>
      </c>
      <c r="Z136" s="136">
        <v>0.72148577916776391</v>
      </c>
      <c r="AA136" s="151">
        <f t="shared" si="3"/>
        <v>0.74216768996736349</v>
      </c>
    </row>
    <row r="137" spans="24:27">
      <c r="X137" s="134" t="s">
        <v>757</v>
      </c>
      <c r="Y137" s="136">
        <v>0.31952921494477471</v>
      </c>
      <c r="Z137" s="136">
        <v>0.8229894317446883</v>
      </c>
      <c r="AA137" s="151">
        <f t="shared" si="3"/>
        <v>1.142518646689463</v>
      </c>
    </row>
    <row r="138" spans="24:27">
      <c r="X138" s="134" t="s">
        <v>758</v>
      </c>
      <c r="Y138" s="136">
        <v>1.2021604147985958</v>
      </c>
      <c r="Z138" s="136">
        <v>-0.82627395752558708</v>
      </c>
      <c r="AA138" s="151">
        <f t="shared" si="3"/>
        <v>0.37588645727300873</v>
      </c>
    </row>
    <row r="139" spans="24:27">
      <c r="X139" s="134" t="s">
        <v>759</v>
      </c>
      <c r="Y139" s="136">
        <v>-5.9769960551730901E-2</v>
      </c>
      <c r="Z139" s="136">
        <v>0.44692247172843219</v>
      </c>
      <c r="AA139" s="151">
        <f t="shared" si="3"/>
        <v>0.3871525111767013</v>
      </c>
    </row>
    <row r="140" spans="24:27">
      <c r="X140" s="134" t="s">
        <v>760</v>
      </c>
      <c r="Y140" s="136">
        <v>0.41430063847209464</v>
      </c>
      <c r="Z140" s="136">
        <v>-0.27668294755636025</v>
      </c>
      <c r="AA140" s="151">
        <f t="shared" si="3"/>
        <v>0.13761769091573439</v>
      </c>
    </row>
    <row r="141" spans="24:27">
      <c r="X141" s="134" t="s">
        <v>761</v>
      </c>
      <c r="Y141" s="136">
        <v>0.43853643508295015</v>
      </c>
      <c r="Z141" s="136">
        <v>0.43632946179432819</v>
      </c>
      <c r="AA141" s="151">
        <f t="shared" si="3"/>
        <v>0.87486589687727834</v>
      </c>
    </row>
    <row r="142" spans="24:27">
      <c r="X142" s="134" t="s">
        <v>762</v>
      </c>
      <c r="Y142" s="136">
        <v>0.70535696679514093</v>
      </c>
      <c r="Z142" s="136">
        <v>-8.1821893478022989E-2</v>
      </c>
      <c r="AA142" s="151">
        <f t="shared" si="3"/>
        <v>0.62353507331711788</v>
      </c>
    </row>
    <row r="143" spans="24:27">
      <c r="X143" s="134" t="s">
        <v>763</v>
      </c>
      <c r="Y143" s="136">
        <v>-0.60077930661914281</v>
      </c>
      <c r="Z143" s="136">
        <v>0.62600623148160228</v>
      </c>
      <c r="AA143" s="151">
        <f t="shared" si="3"/>
        <v>2.5226924862459477E-2</v>
      </c>
    </row>
    <row r="144" spans="24:27">
      <c r="X144" s="134" t="s">
        <v>764</v>
      </c>
      <c r="Y144" s="136">
        <v>1.676698003711756</v>
      </c>
      <c r="Z144" s="136">
        <v>-1.4756109116371992</v>
      </c>
      <c r="AA144" s="151">
        <f t="shared" si="3"/>
        <v>0.20108709207455688</v>
      </c>
    </row>
    <row r="145" spans="24:27">
      <c r="X145" s="134" t="s">
        <v>765</v>
      </c>
      <c r="Y145" s="136">
        <v>-0.89500725097658307</v>
      </c>
      <c r="Z145" s="136">
        <v>0.74960872993895822</v>
      </c>
      <c r="AA145" s="151">
        <f t="shared" si="3"/>
        <v>-0.14539852103762485</v>
      </c>
    </row>
    <row r="146" spans="24:27">
      <c r="X146" s="134" t="s">
        <v>766</v>
      </c>
      <c r="Y146" s="136">
        <v>0.1433218940151792</v>
      </c>
      <c r="Z146" s="136">
        <v>1.0365681752697575</v>
      </c>
      <c r="AA146" s="151">
        <f t="shared" si="3"/>
        <v>1.1798900692849368</v>
      </c>
    </row>
    <row r="147" spans="24:27">
      <c r="X147" s="134" t="s">
        <v>767</v>
      </c>
      <c r="Y147" s="136">
        <v>-1.326311994156167</v>
      </c>
      <c r="Z147" s="136">
        <v>0.94322050994740714</v>
      </c>
      <c r="AA147" s="151">
        <f t="shared" si="3"/>
        <v>-0.38309148420875982</v>
      </c>
    </row>
    <row r="148" spans="24:27">
      <c r="X148" s="134" t="s">
        <v>768</v>
      </c>
      <c r="Y148" s="136">
        <v>7.1202261299601041E-2</v>
      </c>
      <c r="Z148" s="136">
        <v>0.55425866595791051</v>
      </c>
      <c r="AA148" s="151">
        <f t="shared" si="3"/>
        <v>0.62546092725751157</v>
      </c>
    </row>
    <row r="149" spans="24:27">
      <c r="X149" s="134" t="s">
        <v>769</v>
      </c>
      <c r="Y149" s="136">
        <v>-0.69189678221359374</v>
      </c>
      <c r="Z149" s="136">
        <v>0.69578974741847777</v>
      </c>
      <c r="AA149" s="151">
        <f t="shared" si="3"/>
        <v>3.8929652048840246E-3</v>
      </c>
    </row>
    <row r="150" spans="24:27">
      <c r="X150" s="134" t="s">
        <v>770</v>
      </c>
      <c r="Y150" s="136">
        <v>0.35599316729654507</v>
      </c>
      <c r="Z150" s="136">
        <v>0.49012920994192205</v>
      </c>
      <c r="AA150" s="151">
        <f t="shared" si="3"/>
        <v>0.84612237723846717</v>
      </c>
    </row>
    <row r="151" spans="24:27">
      <c r="X151" s="134" t="s">
        <v>771</v>
      </c>
      <c r="Y151" s="136">
        <v>-1.0955914270590312</v>
      </c>
      <c r="Z151" s="136">
        <v>0.24351262203053101</v>
      </c>
      <c r="AA151" s="151">
        <f t="shared" si="3"/>
        <v>-0.8520788050285002</v>
      </c>
    </row>
    <row r="152" spans="24:27">
      <c r="X152" s="134" t="s">
        <v>772</v>
      </c>
      <c r="Y152" s="136">
        <v>0.88501165745227817</v>
      </c>
      <c r="Z152" s="136">
        <v>-0.1264719358805152</v>
      </c>
      <c r="AA152" s="151">
        <f t="shared" si="3"/>
        <v>0.75853972157176297</v>
      </c>
    </row>
    <row r="153" spans="24:27">
      <c r="X153" s="134" t="s">
        <v>773</v>
      </c>
      <c r="Y153" s="136">
        <v>0.59490744430017606</v>
      </c>
      <c r="Z153" s="136">
        <v>0.10477708619123888</v>
      </c>
      <c r="AA153" s="151">
        <f t="shared" si="3"/>
        <v>0.69968453049141499</v>
      </c>
    </row>
    <row r="154" spans="24:27">
      <c r="X154" s="134" t="s">
        <v>774</v>
      </c>
      <c r="Y154" s="136">
        <v>-0.20669011425150613</v>
      </c>
      <c r="Z154" s="136">
        <v>6.7237044516185035E-2</v>
      </c>
      <c r="AA154" s="151">
        <f t="shared" si="3"/>
        <v>-0.13945306973532109</v>
      </c>
    </row>
    <row r="155" spans="24:27">
      <c r="X155" s="134" t="s">
        <v>775</v>
      </c>
      <c r="Y155" s="136">
        <v>-0.49377343886186431</v>
      </c>
      <c r="Z155" s="136">
        <v>-0.30495481433108279</v>
      </c>
      <c r="AA155" s="151">
        <f t="shared" si="3"/>
        <v>-0.79872825319294716</v>
      </c>
    </row>
    <row r="156" spans="24:27">
      <c r="X156" s="134" t="s">
        <v>776</v>
      </c>
      <c r="Y156" s="136">
        <v>-0.36505784922899581</v>
      </c>
      <c r="Z156" s="136">
        <v>8.3463689355979198E-2</v>
      </c>
      <c r="AA156" s="151">
        <f t="shared" si="3"/>
        <v>-0.28159415987301661</v>
      </c>
    </row>
    <row r="157" spans="24:27">
      <c r="X157" s="134" t="s">
        <v>777</v>
      </c>
      <c r="Y157" s="136">
        <v>-1.4840155305085412</v>
      </c>
      <c r="Z157" s="136">
        <v>0.20950419357351013</v>
      </c>
      <c r="AA157" s="151">
        <f t="shared" si="3"/>
        <v>-1.2745113369350309</v>
      </c>
    </row>
    <row r="158" spans="24:27">
      <c r="X158" s="134" t="s">
        <v>778</v>
      </c>
      <c r="Y158" s="136">
        <v>0.53243738558430465</v>
      </c>
      <c r="Z158" s="136">
        <v>0.16712321707186839</v>
      </c>
      <c r="AA158" s="151">
        <f t="shared" si="3"/>
        <v>0.69956060265617304</v>
      </c>
    </row>
    <row r="159" spans="24:27">
      <c r="X159" s="134" t="s">
        <v>779</v>
      </c>
      <c r="Y159" s="136">
        <v>-1.0084081226387749</v>
      </c>
      <c r="Z159" s="136">
        <v>0.51995214604455331</v>
      </c>
      <c r="AA159" s="151">
        <f t="shared" si="3"/>
        <v>-0.48845597659422157</v>
      </c>
    </row>
    <row r="160" spans="24:27">
      <c r="X160" s="134" t="s">
        <v>780</v>
      </c>
      <c r="Y160" s="136">
        <v>-5.19665991923609E-2</v>
      </c>
      <c r="Z160" s="136">
        <v>8.1671794126437852E-2</v>
      </c>
      <c r="AA160" s="151">
        <f t="shared" si="3"/>
        <v>2.9705194934076952E-2</v>
      </c>
    </row>
    <row r="161" spans="24:27">
      <c r="X161" s="134" t="s">
        <v>781</v>
      </c>
      <c r="Y161" s="136">
        <v>-0.30824839067971238</v>
      </c>
      <c r="Z161" s="136">
        <v>0.1313847540051101</v>
      </c>
      <c r="AA161" s="151">
        <f t="shared" si="3"/>
        <v>-0.17686363667460228</v>
      </c>
    </row>
    <row r="162" spans="24:27">
      <c r="X162" s="134" t="s">
        <v>782</v>
      </c>
      <c r="Y162" s="136">
        <v>-0.89100366727409608</v>
      </c>
      <c r="Z162" s="136">
        <v>-0.14648918582581605</v>
      </c>
      <c r="AA162" s="151">
        <f t="shared" si="3"/>
        <v>-1.0374928530999121</v>
      </c>
    </row>
    <row r="163" spans="24:27">
      <c r="X163" s="134" t="s">
        <v>783</v>
      </c>
      <c r="Y163" s="136">
        <v>-0.86082031709179985</v>
      </c>
      <c r="Z163" s="136">
        <v>0.29172058440342497</v>
      </c>
      <c r="AA163" s="151">
        <f t="shared" si="3"/>
        <v>-0.56909973268837488</v>
      </c>
    </row>
    <row r="164" spans="24:27">
      <c r="X164" s="134" t="s">
        <v>784</v>
      </c>
      <c r="Y164" s="136">
        <v>-1.6257173031983942</v>
      </c>
      <c r="Z164" s="136">
        <v>0.54887748628008093</v>
      </c>
      <c r="AA164" s="151">
        <f t="shared" si="3"/>
        <v>-1.0768398169183133</v>
      </c>
    </row>
    <row r="165" spans="24:27">
      <c r="X165" s="134" t="s">
        <v>785</v>
      </c>
      <c r="Y165" s="136">
        <v>-0.97605981457721602</v>
      </c>
      <c r="Z165" s="136">
        <v>0.62778718068386197</v>
      </c>
      <c r="AA165" s="151">
        <f t="shared" si="3"/>
        <v>-0.34827263389335406</v>
      </c>
    </row>
    <row r="166" spans="24:27">
      <c r="X166" s="134" t="s">
        <v>786</v>
      </c>
      <c r="Y166" s="136">
        <v>-0.77692531421776978</v>
      </c>
      <c r="Z166" s="136">
        <v>-0.19401719227698189</v>
      </c>
      <c r="AA166" s="151">
        <f t="shared" si="3"/>
        <v>-0.97094250649475167</v>
      </c>
    </row>
    <row r="167" spans="24:27">
      <c r="X167" s="134" t="s">
        <v>787</v>
      </c>
      <c r="Y167" s="136">
        <v>0.30105202847850632</v>
      </c>
      <c r="Z167" s="136">
        <v>0.87211151968188272</v>
      </c>
      <c r="AA167" s="151">
        <f t="shared" si="3"/>
        <v>1.173163548160389</v>
      </c>
    </row>
    <row r="168" spans="24:27">
      <c r="X168" s="134" t="s">
        <v>788</v>
      </c>
      <c r="Y168" s="136">
        <v>-0.72358933353548927</v>
      </c>
      <c r="Z168" s="136">
        <v>-3.4677985467911482E-2</v>
      </c>
      <c r="AA168" s="151">
        <f t="shared" si="3"/>
        <v>-0.75826731900340072</v>
      </c>
    </row>
    <row r="169" spans="24:27">
      <c r="X169" s="134" t="s">
        <v>789</v>
      </c>
      <c r="Y169" s="136">
        <v>0.56247933319187338</v>
      </c>
      <c r="Z169" s="136">
        <v>0.25245748705763282</v>
      </c>
      <c r="AA169" s="151">
        <f t="shared" si="3"/>
        <v>0.8149368202495062</v>
      </c>
    </row>
    <row r="170" spans="24:27">
      <c r="X170" s="134" t="s">
        <v>790</v>
      </c>
      <c r="Y170" s="136">
        <v>-0.20786863038422171</v>
      </c>
      <c r="Z170" s="136">
        <v>6.6737975451933884E-2</v>
      </c>
      <c r="AA170" s="151">
        <f t="shared" si="3"/>
        <v>-0.14113065493228782</v>
      </c>
    </row>
    <row r="171" spans="24:27">
      <c r="X171" s="134" t="s">
        <v>791</v>
      </c>
      <c r="Y171" s="136">
        <v>-6.1661571640931806E-2</v>
      </c>
      <c r="Z171" s="136">
        <v>-1.3145338195037621</v>
      </c>
      <c r="AA171" s="151">
        <f t="shared" si="3"/>
        <v>-1.376195391144694</v>
      </c>
    </row>
    <row r="172" spans="24:27">
      <c r="X172" s="134" t="s">
        <v>792</v>
      </c>
      <c r="Y172" s="136">
        <v>0.59737605648622039</v>
      </c>
      <c r="Z172" s="136">
        <v>0.33429234471338648</v>
      </c>
      <c r="AA172" s="151">
        <f t="shared" si="3"/>
        <v>0.93166840119960681</v>
      </c>
    </row>
    <row r="173" spans="24:27">
      <c r="X173" s="134" t="s">
        <v>793</v>
      </c>
      <c r="Y173" s="136">
        <v>-0.32412887437509896</v>
      </c>
      <c r="Z173" s="136">
        <v>-0.10446352751436735</v>
      </c>
      <c r="AA173" s="151">
        <f t="shared" si="3"/>
        <v>-0.42859240188946635</v>
      </c>
    </row>
    <row r="174" spans="24:27">
      <c r="X174" s="134" t="s">
        <v>794</v>
      </c>
      <c r="Y174" s="136">
        <v>-0.9652040250506484</v>
      </c>
      <c r="Z174" s="136">
        <v>-0.37880166133004223</v>
      </c>
      <c r="AA174" s="151">
        <f t="shared" si="3"/>
        <v>-1.3440056863806906</v>
      </c>
    </row>
    <row r="175" spans="24:27">
      <c r="X175" s="134" t="s">
        <v>795</v>
      </c>
      <c r="Y175" s="136">
        <v>-0.77787242226283726</v>
      </c>
      <c r="Z175" s="136">
        <v>-0.19094485803952188</v>
      </c>
      <c r="AA175" s="151">
        <f t="shared" si="3"/>
        <v>-0.96881728030235914</v>
      </c>
    </row>
    <row r="176" spans="24:27">
      <c r="X176" s="134" t="s">
        <v>796</v>
      </c>
      <c r="Y176" s="136">
        <v>1.6733617519294488</v>
      </c>
      <c r="Z176" s="136">
        <v>-0.99448784783169963</v>
      </c>
      <c r="AA176" s="151">
        <f t="shared" si="3"/>
        <v>0.67887390409774917</v>
      </c>
    </row>
    <row r="177" spans="24:27">
      <c r="X177" s="134" t="s">
        <v>797</v>
      </c>
      <c r="Y177" s="136">
        <v>0.94192733289505959</v>
      </c>
      <c r="Z177" s="136">
        <v>0.40834007938062705</v>
      </c>
      <c r="AA177" s="151">
        <f t="shared" si="3"/>
        <v>1.3502674122756866</v>
      </c>
    </row>
    <row r="178" spans="24:27">
      <c r="X178" s="134" t="s">
        <v>798</v>
      </c>
      <c r="Y178" s="136">
        <v>1.3445777004719277</v>
      </c>
      <c r="Z178" s="136">
        <v>-0.1204483487495511</v>
      </c>
      <c r="AA178" s="151">
        <f t="shared" si="3"/>
        <v>1.2241293517223766</v>
      </c>
    </row>
    <row r="179" spans="24:27">
      <c r="X179" s="134" t="s">
        <v>799</v>
      </c>
      <c r="Y179" s="136">
        <v>0.68646337180779404</v>
      </c>
      <c r="Z179" s="136">
        <v>0.82726353558615062</v>
      </c>
      <c r="AA179" s="151">
        <f t="shared" si="3"/>
        <v>1.5137269073939446</v>
      </c>
    </row>
    <row r="180" spans="24:27">
      <c r="X180" s="134" t="s">
        <v>800</v>
      </c>
      <c r="Y180" s="136">
        <v>-1.0161202026994138</v>
      </c>
      <c r="Z180" s="136">
        <v>-0.10083256856965656</v>
      </c>
      <c r="AA180" s="151">
        <f t="shared" si="3"/>
        <v>-1.1169527712690703</v>
      </c>
    </row>
    <row r="181" spans="24:27">
      <c r="X181" s="134" t="s">
        <v>801</v>
      </c>
      <c r="Y181" s="136">
        <v>-0.54064853727293893</v>
      </c>
      <c r="Z181" s="136">
        <v>-1.1337727516752074</v>
      </c>
      <c r="AA181" s="151">
        <f t="shared" si="3"/>
        <v>-1.6744212889481465</v>
      </c>
    </row>
    <row r="182" spans="24:27">
      <c r="X182" s="134" t="s">
        <v>802</v>
      </c>
      <c r="Y182" s="136">
        <v>-0.74669096688543746</v>
      </c>
      <c r="Z182" s="136">
        <v>-1.3364277763752161</v>
      </c>
      <c r="AA182" s="151">
        <f t="shared" si="3"/>
        <v>-2.0831187432606537</v>
      </c>
    </row>
    <row r="183" spans="24:27">
      <c r="X183" s="134" t="s">
        <v>803</v>
      </c>
      <c r="Y183" s="136">
        <v>-0.7482117815492868</v>
      </c>
      <c r="Z183" s="136">
        <v>-1.4360572411853378</v>
      </c>
      <c r="AA183" s="151">
        <f t="shared" si="3"/>
        <v>-2.1842690227346244</v>
      </c>
    </row>
    <row r="184" spans="24:27">
      <c r="X184" s="134" t="s">
        <v>804</v>
      </c>
      <c r="Y184" s="136">
        <v>0.52128461479916732</v>
      </c>
      <c r="Z184" s="136">
        <v>1.7526312524107588</v>
      </c>
      <c r="AA184" s="151">
        <f t="shared" si="3"/>
        <v>2.2739158672099262</v>
      </c>
    </row>
    <row r="185" spans="24:27">
      <c r="X185" s="134" t="s">
        <v>805</v>
      </c>
      <c r="Y185" s="136">
        <v>0.96045599572407792</v>
      </c>
      <c r="Z185" s="136">
        <v>0.34278780873890485</v>
      </c>
      <c r="AA185" s="151">
        <f t="shared" si="3"/>
        <v>1.3032438044629828</v>
      </c>
    </row>
    <row r="186" spans="24:27">
      <c r="X186" s="134" t="s">
        <v>806</v>
      </c>
      <c r="Y186" s="136">
        <v>-0.61406297859165815</v>
      </c>
      <c r="Z186" s="136">
        <v>-1.7512013255750012</v>
      </c>
      <c r="AA186" s="151">
        <f t="shared" si="3"/>
        <v>-2.3652643041666592</v>
      </c>
    </row>
    <row r="187" spans="24:27">
      <c r="X187" s="134" t="s">
        <v>807</v>
      </c>
      <c r="Y187" s="136">
        <v>1.611946156932289</v>
      </c>
      <c r="Z187" s="136">
        <v>-0.44161457423225703</v>
      </c>
      <c r="AA187" s="151">
        <f t="shared" si="3"/>
        <v>1.170331582700032</v>
      </c>
    </row>
    <row r="188" spans="24:27">
      <c r="X188" s="134" t="s">
        <v>808</v>
      </c>
      <c r="Y188" s="136">
        <v>-1.5817712806969075</v>
      </c>
      <c r="Z188" s="136">
        <v>-0.5480205551362558</v>
      </c>
      <c r="AA188" s="151">
        <f t="shared" si="3"/>
        <v>-2.1297918358331636</v>
      </c>
    </row>
    <row r="189" spans="24:27">
      <c r="X189" s="134" t="s">
        <v>809</v>
      </c>
      <c r="Y189" s="136">
        <v>0.91674994839483814</v>
      </c>
      <c r="Z189" s="136">
        <v>0.89970965390646329</v>
      </c>
      <c r="AA189" s="151">
        <f t="shared" si="3"/>
        <v>1.8164596023013013</v>
      </c>
    </row>
    <row r="190" spans="24:27">
      <c r="X190" s="134" t="s">
        <v>810</v>
      </c>
      <c r="Y190" s="136">
        <v>1.2618157446107641</v>
      </c>
      <c r="Z190" s="136">
        <v>0.65932500081765821</v>
      </c>
      <c r="AA190" s="151">
        <f t="shared" si="3"/>
        <v>1.9211407454284224</v>
      </c>
    </row>
    <row r="191" spans="24:27">
      <c r="X191" s="134" t="s">
        <v>811</v>
      </c>
      <c r="Y191" s="136">
        <v>1.1886086636234812</v>
      </c>
      <c r="Z191" s="136">
        <v>0.37643623729259723</v>
      </c>
      <c r="AA191" s="151">
        <f t="shared" si="3"/>
        <v>1.5650449009160785</v>
      </c>
    </row>
    <row r="192" spans="24:27">
      <c r="X192" s="134" t="s">
        <v>812</v>
      </c>
      <c r="Y192" s="136">
        <v>1.3207033903732643</v>
      </c>
      <c r="Z192" s="136">
        <v>0.56008316387145385</v>
      </c>
      <c r="AA192" s="151">
        <f t="shared" si="3"/>
        <v>1.8807865542447182</v>
      </c>
    </row>
    <row r="193" spans="24:27">
      <c r="X193" s="134" t="s">
        <v>813</v>
      </c>
      <c r="Y193" s="136">
        <v>1.0160869849395937</v>
      </c>
      <c r="Z193" s="136">
        <v>1.2432806414834003</v>
      </c>
      <c r="AA193" s="151">
        <f t="shared" si="3"/>
        <v>2.259367626422994</v>
      </c>
    </row>
    <row r="194" spans="24:27">
      <c r="X194" s="134" t="s">
        <v>814</v>
      </c>
      <c r="Y194" s="136">
        <v>-1.8934983836780401</v>
      </c>
      <c r="Z194" s="136">
        <v>-0.82540469918865866</v>
      </c>
      <c r="AA194" s="151">
        <f t="shared" si="3"/>
        <v>-2.7189030828666989</v>
      </c>
    </row>
    <row r="195" spans="24:27">
      <c r="X195" s="134" t="s">
        <v>815</v>
      </c>
      <c r="Y195" s="136">
        <v>1.7214489300348246</v>
      </c>
      <c r="Z195" s="136">
        <v>0.56099121915804395</v>
      </c>
      <c r="AA195" s="151">
        <f t="shared" si="3"/>
        <v>2.2824401491928685</v>
      </c>
    </row>
    <row r="196" spans="24:27">
      <c r="X196" s="134" t="s">
        <v>816</v>
      </c>
      <c r="Y196" s="136">
        <v>-2.0049173700653626</v>
      </c>
      <c r="Z196" s="136">
        <v>-1.0145081399211733</v>
      </c>
      <c r="AA196" s="151">
        <f t="shared" ref="AA196:AA259" si="4">SUM(Y196:Z196)</f>
        <v>-3.0194255099865357</v>
      </c>
    </row>
    <row r="197" spans="24:27">
      <c r="X197" s="134" t="s">
        <v>817</v>
      </c>
      <c r="Y197" s="136">
        <v>-1.4733254881207087</v>
      </c>
      <c r="Z197" s="136">
        <v>-1.6901029965116541</v>
      </c>
      <c r="AA197" s="151">
        <f t="shared" si="4"/>
        <v>-3.1634284846323628</v>
      </c>
    </row>
    <row r="198" spans="24:27">
      <c r="X198" s="134" t="s">
        <v>818</v>
      </c>
      <c r="Y198" s="136">
        <v>-2.4689485852924049</v>
      </c>
      <c r="Z198" s="136">
        <v>-1.1374148494936867</v>
      </c>
      <c r="AA198" s="151">
        <f t="shared" si="4"/>
        <v>-3.6063634347860916</v>
      </c>
    </row>
    <row r="199" spans="24:27">
      <c r="X199" s="134" t="s">
        <v>819</v>
      </c>
      <c r="Y199" s="136">
        <v>-1.9563375256075179</v>
      </c>
      <c r="Z199" s="136">
        <v>-0.89125215339634067</v>
      </c>
      <c r="AA199" s="151">
        <f t="shared" si="4"/>
        <v>-2.8475896790038586</v>
      </c>
    </row>
    <row r="200" spans="24:27">
      <c r="X200" s="134" t="s">
        <v>820</v>
      </c>
      <c r="Y200" s="136">
        <v>-1.8130044570788926</v>
      </c>
      <c r="Z200" s="136">
        <v>-1.1531151326284483</v>
      </c>
      <c r="AA200" s="151">
        <f t="shared" si="4"/>
        <v>-2.9661195897073407</v>
      </c>
    </row>
    <row r="201" spans="24:27">
      <c r="X201" s="134" t="s">
        <v>821</v>
      </c>
      <c r="Y201" s="136">
        <v>-1.8056136828535927</v>
      </c>
      <c r="Z201" s="136">
        <v>-7.1150778578514262E-2</v>
      </c>
      <c r="AA201" s="151">
        <f t="shared" si="4"/>
        <v>-1.8767644614321068</v>
      </c>
    </row>
    <row r="202" spans="24:27">
      <c r="X202" s="134" t="s">
        <v>822</v>
      </c>
      <c r="Y202" s="136">
        <v>-1.8322943713458577</v>
      </c>
      <c r="Z202" s="136">
        <v>-1.2615674693473664</v>
      </c>
      <c r="AA202" s="151">
        <f t="shared" si="4"/>
        <v>-3.0938618406932239</v>
      </c>
    </row>
    <row r="203" spans="24:27">
      <c r="X203" s="134" t="s">
        <v>823</v>
      </c>
      <c r="Y203" s="136">
        <v>-3.0589092962334701</v>
      </c>
      <c r="Z203" s="136">
        <v>-2.1281837205015459</v>
      </c>
      <c r="AA203" s="151">
        <f t="shared" si="4"/>
        <v>-5.187093016735016</v>
      </c>
    </row>
    <row r="204" spans="24:27">
      <c r="X204" s="134" t="s">
        <v>824</v>
      </c>
      <c r="Y204" s="136">
        <v>0.48684851580481181</v>
      </c>
      <c r="Z204" s="136">
        <v>-0.78682356904357009</v>
      </c>
      <c r="AA204" s="151">
        <f t="shared" si="4"/>
        <v>-0.29997505323875828</v>
      </c>
    </row>
    <row r="205" spans="24:27">
      <c r="X205" s="134" t="s">
        <v>825</v>
      </c>
      <c r="Y205" s="136">
        <v>-0.58674978986292381</v>
      </c>
      <c r="Z205" s="136">
        <v>0.68766166976684073</v>
      </c>
      <c r="AA205" s="151">
        <f t="shared" si="4"/>
        <v>0.10091187990391692</v>
      </c>
    </row>
    <row r="206" spans="24:27">
      <c r="X206" s="134" t="s">
        <v>826</v>
      </c>
      <c r="Y206" s="136">
        <v>-1.2347457338220973</v>
      </c>
      <c r="Z206" s="136">
        <v>1.2131033139978804</v>
      </c>
      <c r="AA206" s="151">
        <f t="shared" si="4"/>
        <v>-2.1642419824216885E-2</v>
      </c>
    </row>
    <row r="207" spans="24:27">
      <c r="X207" s="134" t="s">
        <v>827</v>
      </c>
      <c r="Y207" s="136">
        <v>-0.7613396280737128</v>
      </c>
      <c r="Z207" s="136">
        <v>0.69847328791064089</v>
      </c>
      <c r="AA207" s="151">
        <f t="shared" si="4"/>
        <v>-6.286634016307191E-2</v>
      </c>
    </row>
    <row r="208" spans="24:27">
      <c r="X208" s="134" t="s">
        <v>828</v>
      </c>
      <c r="Y208" s="136">
        <v>-0.3346249302568593</v>
      </c>
      <c r="Z208" s="136">
        <v>0.75850942489447082</v>
      </c>
      <c r="AA208" s="151">
        <f t="shared" si="4"/>
        <v>0.42388449463761152</v>
      </c>
    </row>
    <row r="209" spans="24:27">
      <c r="X209" s="134" t="s">
        <v>829</v>
      </c>
      <c r="Y209" s="136">
        <v>0.43019187744167997</v>
      </c>
      <c r="Z209" s="136">
        <v>-0.42912361144963856</v>
      </c>
      <c r="AA209" s="151">
        <f t="shared" si="4"/>
        <v>1.0682659920414062E-3</v>
      </c>
    </row>
    <row r="210" spans="24:27">
      <c r="X210" s="134" t="s">
        <v>830</v>
      </c>
      <c r="Y210" s="136">
        <v>-0.52167908405187713</v>
      </c>
      <c r="Z210" s="136">
        <v>0.18696741116999613</v>
      </c>
      <c r="AA210" s="151">
        <f t="shared" si="4"/>
        <v>-0.33471167288188097</v>
      </c>
    </row>
    <row r="211" spans="24:27">
      <c r="X211" s="134" t="s">
        <v>831</v>
      </c>
      <c r="Y211" s="136">
        <v>0.36614061596294256</v>
      </c>
      <c r="Z211" s="136">
        <v>0.41532718589401763</v>
      </c>
      <c r="AA211" s="151">
        <f t="shared" si="4"/>
        <v>0.78146780185696019</v>
      </c>
    </row>
    <row r="212" spans="24:27">
      <c r="X212" s="134" t="s">
        <v>832</v>
      </c>
      <c r="Y212" s="136">
        <v>0.95808982566034073</v>
      </c>
      <c r="Z212" s="136">
        <v>-1.0470584872904953</v>
      </c>
      <c r="AA212" s="151">
        <f t="shared" si="4"/>
        <v>-8.89686616301546E-2</v>
      </c>
    </row>
    <row r="213" spans="24:27">
      <c r="X213" s="134" t="s">
        <v>833</v>
      </c>
      <c r="Y213" s="136">
        <v>-0.15210238130408488</v>
      </c>
      <c r="Z213" s="136">
        <v>0.19916570006761264</v>
      </c>
      <c r="AA213" s="151">
        <f t="shared" si="4"/>
        <v>4.7063318763527762E-2</v>
      </c>
    </row>
    <row r="214" spans="24:27">
      <c r="X214" s="134" t="s">
        <v>834</v>
      </c>
      <c r="Y214" s="136">
        <v>-0.47081334248952333</v>
      </c>
      <c r="Z214" s="136">
        <v>-0.59442727521079997</v>
      </c>
      <c r="AA214" s="151">
        <f t="shared" si="4"/>
        <v>-1.0652406177003233</v>
      </c>
    </row>
    <row r="215" spans="24:27">
      <c r="X215" s="134" t="s">
        <v>835</v>
      </c>
      <c r="Y215" s="136">
        <v>0.30773590082465008</v>
      </c>
      <c r="Z215" s="136">
        <v>0.1299456273285795</v>
      </c>
      <c r="AA215" s="151">
        <f t="shared" si="4"/>
        <v>0.43768152815322958</v>
      </c>
    </row>
    <row r="216" spans="24:27">
      <c r="X216" s="134" t="s">
        <v>836</v>
      </c>
      <c r="Y216" s="136">
        <v>0.58998063525479216</v>
      </c>
      <c r="Z216" s="136">
        <v>-1.9904312308703069</v>
      </c>
      <c r="AA216" s="151">
        <f t="shared" si="4"/>
        <v>-1.4004505956155149</v>
      </c>
    </row>
    <row r="217" spans="24:27">
      <c r="X217" s="134" t="s">
        <v>837</v>
      </c>
      <c r="Y217" s="136">
        <v>-0.56816496583377141</v>
      </c>
      <c r="Z217" s="136">
        <v>0.5415652421228796</v>
      </c>
      <c r="AA217" s="151">
        <f t="shared" si="4"/>
        <v>-2.6599723710891809E-2</v>
      </c>
    </row>
    <row r="218" spans="24:27">
      <c r="X218" s="134" t="s">
        <v>838</v>
      </c>
      <c r="Y218" s="136">
        <v>0.41429822241674669</v>
      </c>
      <c r="Z218" s="136">
        <v>0.25145666733426358</v>
      </c>
      <c r="AA218" s="151">
        <f t="shared" si="4"/>
        <v>0.66575488975101027</v>
      </c>
    </row>
    <row r="219" spans="24:27">
      <c r="X219" s="134" t="s">
        <v>839</v>
      </c>
      <c r="Y219" s="136">
        <v>-0.49358057340354472</v>
      </c>
      <c r="Z219" s="136">
        <v>1.111812015206787</v>
      </c>
      <c r="AA219" s="151">
        <f t="shared" si="4"/>
        <v>0.61823144180324219</v>
      </c>
    </row>
    <row r="220" spans="24:27">
      <c r="X220" s="134" t="s">
        <v>840</v>
      </c>
      <c r="Y220" s="136">
        <v>0.7417109639244942</v>
      </c>
      <c r="Z220" s="136">
        <v>-1.2048129754994532</v>
      </c>
      <c r="AA220" s="151">
        <f t="shared" si="4"/>
        <v>-0.463102011574959</v>
      </c>
    </row>
    <row r="221" spans="24:27">
      <c r="X221" s="134" t="s">
        <v>841</v>
      </c>
      <c r="Y221" s="136">
        <v>-7.9981561464266285E-2</v>
      </c>
      <c r="Z221" s="136">
        <v>-0.10369822429594788</v>
      </c>
      <c r="AA221" s="151">
        <f t="shared" si="4"/>
        <v>-0.18367978576021415</v>
      </c>
    </row>
    <row r="222" spans="24:27">
      <c r="X222" s="134" t="s">
        <v>842</v>
      </c>
      <c r="Y222" s="136">
        <v>-0.14948624847391073</v>
      </c>
      <c r="Z222" s="136">
        <v>0.96214547144280282</v>
      </c>
      <c r="AA222" s="151">
        <f t="shared" si="4"/>
        <v>0.81265922296889204</v>
      </c>
    </row>
    <row r="223" spans="24:27">
      <c r="X223" s="134" t="s">
        <v>843</v>
      </c>
      <c r="Y223" s="136">
        <v>-0.3230664243226869</v>
      </c>
      <c r="Z223" s="136">
        <v>1.1439244337551575</v>
      </c>
      <c r="AA223" s="151">
        <f t="shared" si="4"/>
        <v>0.82085800943247067</v>
      </c>
    </row>
    <row r="224" spans="24:27">
      <c r="X224" s="134" t="s">
        <v>844</v>
      </c>
      <c r="Y224" s="136">
        <v>-0.78398749776024768</v>
      </c>
      <c r="Z224" s="136">
        <v>1.1139512254534414</v>
      </c>
      <c r="AA224" s="151">
        <f t="shared" si="4"/>
        <v>0.32996372769319371</v>
      </c>
    </row>
    <row r="225" spans="24:27">
      <c r="X225" s="134" t="s">
        <v>845</v>
      </c>
      <c r="Y225" s="136">
        <v>0.216568681015575</v>
      </c>
      <c r="Z225" s="136">
        <v>-0.38373269051820286</v>
      </c>
      <c r="AA225" s="151">
        <f t="shared" si="4"/>
        <v>-0.16716400950262786</v>
      </c>
    </row>
    <row r="226" spans="24:27">
      <c r="X226" s="134" t="s">
        <v>846</v>
      </c>
      <c r="Y226" s="136">
        <v>0.56357734681431249</v>
      </c>
      <c r="Z226" s="136">
        <v>0.22941570361564287</v>
      </c>
      <c r="AA226" s="151">
        <f t="shared" si="4"/>
        <v>0.79299305042995538</v>
      </c>
    </row>
    <row r="227" spans="24:27">
      <c r="X227" s="134" t="s">
        <v>847</v>
      </c>
      <c r="Y227" s="136">
        <v>4.6431326301409899E-2</v>
      </c>
      <c r="Z227" s="136">
        <v>0.8471200722067258</v>
      </c>
      <c r="AA227" s="151">
        <f t="shared" si="4"/>
        <v>0.8935513985081357</v>
      </c>
    </row>
    <row r="228" spans="24:27">
      <c r="X228" s="134" t="s">
        <v>848</v>
      </c>
      <c r="Y228" s="136">
        <v>-0.30813284621289516</v>
      </c>
      <c r="Z228" s="136">
        <v>0.72332383884520524</v>
      </c>
      <c r="AA228" s="151">
        <f t="shared" si="4"/>
        <v>0.41519099263231007</v>
      </c>
    </row>
    <row r="229" spans="24:27">
      <c r="X229" s="134" t="s">
        <v>849</v>
      </c>
      <c r="Y229" s="136">
        <v>-8.1851924229988368E-2</v>
      </c>
      <c r="Z229" s="136">
        <v>0.81597203373549509</v>
      </c>
      <c r="AA229" s="151">
        <f t="shared" si="4"/>
        <v>0.73412010950550677</v>
      </c>
    </row>
    <row r="230" spans="24:27">
      <c r="X230" s="134" t="s">
        <v>850</v>
      </c>
      <c r="Y230" s="136">
        <v>-0.36906355759392706</v>
      </c>
      <c r="Z230" s="136">
        <v>0.42750141631913691</v>
      </c>
      <c r="AA230" s="151">
        <f t="shared" si="4"/>
        <v>5.8437858725209846E-2</v>
      </c>
    </row>
    <row r="231" spans="24:27">
      <c r="X231" s="134" t="s">
        <v>851</v>
      </c>
      <c r="Y231" s="136">
        <v>-1.5065062703717111</v>
      </c>
      <c r="Z231" s="136">
        <v>0.85790834080349021</v>
      </c>
      <c r="AA231" s="151">
        <f t="shared" si="4"/>
        <v>-0.64859792956822093</v>
      </c>
    </row>
    <row r="232" spans="24:27">
      <c r="X232" s="134" t="s">
        <v>852</v>
      </c>
      <c r="Y232" s="136">
        <v>0.61596427573658308</v>
      </c>
      <c r="Z232" s="136">
        <v>-0.18258733723292905</v>
      </c>
      <c r="AA232" s="151">
        <f t="shared" si="4"/>
        <v>0.433376938503654</v>
      </c>
    </row>
    <row r="233" spans="24:27">
      <c r="X233" s="134" t="s">
        <v>853</v>
      </c>
      <c r="Y233" s="136">
        <v>0.36893936987752496</v>
      </c>
      <c r="Z233" s="136">
        <v>-0.99217737724096655</v>
      </c>
      <c r="AA233" s="151">
        <f t="shared" si="4"/>
        <v>-0.62323800736344159</v>
      </c>
    </row>
    <row r="234" spans="24:27">
      <c r="X234" s="134" t="s">
        <v>854</v>
      </c>
      <c r="Y234" s="136">
        <v>-0.58372423383088956</v>
      </c>
      <c r="Z234" s="136">
        <v>0.37742870515164073</v>
      </c>
      <c r="AA234" s="151">
        <f t="shared" si="4"/>
        <v>-0.20629552867924883</v>
      </c>
    </row>
    <row r="235" spans="24:27">
      <c r="X235" s="134" t="s">
        <v>855</v>
      </c>
      <c r="Y235" s="136">
        <v>1.0797689286907475</v>
      </c>
      <c r="Z235" s="136">
        <v>-1.0188257876504518</v>
      </c>
      <c r="AA235" s="151">
        <f t="shared" si="4"/>
        <v>6.0943141040295634E-2</v>
      </c>
    </row>
    <row r="236" spans="24:27">
      <c r="X236" s="134" t="s">
        <v>856</v>
      </c>
      <c r="Y236" s="136">
        <v>0.66859945513742458</v>
      </c>
      <c r="Z236" s="136">
        <v>-0.56159056367788107</v>
      </c>
      <c r="AA236" s="151">
        <f t="shared" si="4"/>
        <v>0.10700889145954351</v>
      </c>
    </row>
    <row r="237" spans="24:27">
      <c r="X237" s="134" t="s">
        <v>857</v>
      </c>
      <c r="Y237" s="136">
        <v>-0.47475343006061294</v>
      </c>
      <c r="Z237" s="136">
        <v>3.989612080619976E-2</v>
      </c>
      <c r="AA237" s="151">
        <f t="shared" si="4"/>
        <v>-0.43485730925441318</v>
      </c>
    </row>
    <row r="238" spans="24:27">
      <c r="X238" s="134" t="s">
        <v>858</v>
      </c>
      <c r="Y238" s="136">
        <v>0.81704987921246996</v>
      </c>
      <c r="Z238" s="136">
        <v>-0.56182798236980713</v>
      </c>
      <c r="AA238" s="151">
        <f t="shared" si="4"/>
        <v>0.25522189684266283</v>
      </c>
    </row>
    <row r="239" spans="24:27">
      <c r="X239" s="134" t="s">
        <v>859</v>
      </c>
      <c r="Y239" s="136">
        <v>0.35146667540304022</v>
      </c>
      <c r="Z239" s="136">
        <v>-0.77211747786344487</v>
      </c>
      <c r="AA239" s="151">
        <f t="shared" si="4"/>
        <v>-0.42065080246040465</v>
      </c>
    </row>
    <row r="240" spans="24:27">
      <c r="X240" s="134" t="s">
        <v>860</v>
      </c>
      <c r="Y240" s="136">
        <v>0.85658044036649217</v>
      </c>
      <c r="Z240" s="136">
        <v>-8.6899228322903088E-3</v>
      </c>
      <c r="AA240" s="151">
        <f t="shared" si="4"/>
        <v>0.84789051753420186</v>
      </c>
    </row>
    <row r="241" spans="24:27">
      <c r="X241" s="134" t="s">
        <v>861</v>
      </c>
      <c r="Y241" s="136">
        <v>0.38202040670032378</v>
      </c>
      <c r="Z241" s="136">
        <v>-0.14861657697122127</v>
      </c>
      <c r="AA241" s="151">
        <f t="shared" si="4"/>
        <v>0.23340382972910251</v>
      </c>
    </row>
    <row r="242" spans="24:27">
      <c r="X242" s="134" t="s">
        <v>862</v>
      </c>
      <c r="Y242" s="136">
        <v>-0.644613274243654</v>
      </c>
      <c r="Z242" s="136">
        <v>-0.19022674512620408</v>
      </c>
      <c r="AA242" s="151">
        <f t="shared" si="4"/>
        <v>-0.83484001936985808</v>
      </c>
    </row>
    <row r="243" spans="24:27">
      <c r="X243" s="134" t="s">
        <v>863</v>
      </c>
      <c r="Y243" s="136">
        <v>1.0193849425287895</v>
      </c>
      <c r="Z243" s="136">
        <v>-0.57464427273059038</v>
      </c>
      <c r="AA243" s="151">
        <f t="shared" si="4"/>
        <v>0.44474066979819915</v>
      </c>
    </row>
    <row r="244" spans="24:27">
      <c r="X244" s="134" t="s">
        <v>864</v>
      </c>
      <c r="Y244" s="136">
        <v>-1.1711249810845881</v>
      </c>
      <c r="Z244" s="136">
        <v>-0.26212849535873667</v>
      </c>
      <c r="AA244" s="151">
        <f t="shared" si="4"/>
        <v>-1.4332534764433247</v>
      </c>
    </row>
    <row r="245" spans="24:27">
      <c r="X245" s="134" t="s">
        <v>865</v>
      </c>
      <c r="Y245" s="136">
        <v>0.34951957764577585</v>
      </c>
      <c r="Z245" s="136">
        <v>-0.11863008067157338</v>
      </c>
      <c r="AA245" s="151">
        <f t="shared" si="4"/>
        <v>0.23088949697420247</v>
      </c>
    </row>
    <row r="246" spans="24:27">
      <c r="X246" s="134" t="s">
        <v>866</v>
      </c>
      <c r="Y246" s="136">
        <v>7.8489972463793675E-2</v>
      </c>
      <c r="Z246" s="136">
        <v>-0.69099540833101525</v>
      </c>
      <c r="AA246" s="151">
        <f t="shared" si="4"/>
        <v>-0.61250543586722161</v>
      </c>
    </row>
    <row r="247" spans="24:27">
      <c r="X247" s="134" t="s">
        <v>867</v>
      </c>
      <c r="Y247" s="136">
        <v>-0.14149081037671699</v>
      </c>
      <c r="Z247" s="136">
        <v>-0.28781474782420491</v>
      </c>
      <c r="AA247" s="151">
        <f t="shared" si="4"/>
        <v>-0.42930555820092187</v>
      </c>
    </row>
    <row r="248" spans="24:27">
      <c r="X248" s="134" t="s">
        <v>868</v>
      </c>
      <c r="Y248" s="136">
        <v>0.45928973383005589</v>
      </c>
      <c r="Z248" s="136">
        <v>0.17393431359469036</v>
      </c>
      <c r="AA248" s="151">
        <f t="shared" si="4"/>
        <v>0.63322404742474625</v>
      </c>
    </row>
    <row r="249" spans="24:27">
      <c r="X249" s="134" t="s">
        <v>869</v>
      </c>
      <c r="Y249" s="136">
        <v>-0.20806474558264226</v>
      </c>
      <c r="Z249" s="136">
        <v>0.69769971114986562</v>
      </c>
      <c r="AA249" s="151">
        <f t="shared" si="4"/>
        <v>0.48963496556722336</v>
      </c>
    </row>
    <row r="250" spans="24:27">
      <c r="X250" s="134" t="s">
        <v>870</v>
      </c>
      <c r="Y250" s="136">
        <v>0.40972832780965762</v>
      </c>
      <c r="Z250" s="136">
        <v>-0.22184563672661339</v>
      </c>
      <c r="AA250" s="151">
        <f t="shared" si="4"/>
        <v>0.18788269108304423</v>
      </c>
    </row>
    <row r="251" spans="24:27">
      <c r="X251" s="134" t="s">
        <v>871</v>
      </c>
      <c r="Y251" s="136">
        <v>-0.21890779010834857</v>
      </c>
      <c r="Z251" s="136">
        <v>-1.180893748758308</v>
      </c>
      <c r="AA251" s="151">
        <f t="shared" si="4"/>
        <v>-1.3998015388666565</v>
      </c>
    </row>
    <row r="252" spans="24:27">
      <c r="X252" s="134" t="s">
        <v>872</v>
      </c>
      <c r="Y252" s="136">
        <v>-0.7350660137949937</v>
      </c>
      <c r="Z252" s="136">
        <v>0.4983849959338234</v>
      </c>
      <c r="AA252" s="151">
        <f t="shared" si="4"/>
        <v>-0.2366810178611703</v>
      </c>
    </row>
    <row r="253" spans="24:27">
      <c r="X253" s="134" t="s">
        <v>873</v>
      </c>
      <c r="Y253" s="136">
        <v>0.69112150305604936</v>
      </c>
      <c r="Z253" s="136">
        <v>0.43074982096349218</v>
      </c>
      <c r="AA253" s="151">
        <f t="shared" si="4"/>
        <v>1.1218713240195415</v>
      </c>
    </row>
    <row r="254" spans="24:27">
      <c r="X254" s="134" t="s">
        <v>874</v>
      </c>
      <c r="Y254" s="136">
        <v>-0.41790188437440301</v>
      </c>
      <c r="Z254" s="136">
        <v>-0.11745241386985344</v>
      </c>
      <c r="AA254" s="151">
        <f t="shared" si="4"/>
        <v>-0.53535429824425651</v>
      </c>
    </row>
    <row r="255" spans="24:27">
      <c r="X255" s="134" t="s">
        <v>875</v>
      </c>
      <c r="Y255" s="136">
        <v>-1.4160143135022631</v>
      </c>
      <c r="Z255" s="136">
        <v>0.36765082397938303</v>
      </c>
      <c r="AA255" s="151">
        <f t="shared" si="4"/>
        <v>-1.0483634895228802</v>
      </c>
    </row>
    <row r="256" spans="24:27">
      <c r="X256" s="134" t="s">
        <v>876</v>
      </c>
      <c r="Y256" s="136">
        <v>-0.85159702395253134</v>
      </c>
      <c r="Z256" s="136">
        <v>6.9112518486152102E-2</v>
      </c>
      <c r="AA256" s="151">
        <f t="shared" si="4"/>
        <v>-0.78248450546637927</v>
      </c>
    </row>
    <row r="257" spans="24:27">
      <c r="X257" s="134" t="s">
        <v>877</v>
      </c>
      <c r="Y257" s="136">
        <v>-0.45126642203587275</v>
      </c>
      <c r="Z257" s="136">
        <v>-0.84338600977317668</v>
      </c>
      <c r="AA257" s="151">
        <f t="shared" si="4"/>
        <v>-1.2946524318090495</v>
      </c>
    </row>
    <row r="258" spans="24:27">
      <c r="X258" s="134" t="s">
        <v>878</v>
      </c>
      <c r="Y258" s="136">
        <v>-0.78609981209626967</v>
      </c>
      <c r="Z258" s="136">
        <v>-0.10074226607651943</v>
      </c>
      <c r="AA258" s="151">
        <f t="shared" si="4"/>
        <v>-0.88684207817278904</v>
      </c>
    </row>
    <row r="259" spans="24:27">
      <c r="X259" s="134" t="s">
        <v>879</v>
      </c>
      <c r="Y259" s="136">
        <v>0.44561659741795984</v>
      </c>
      <c r="Z259" s="136">
        <v>0.81041850218512934</v>
      </c>
      <c r="AA259" s="151">
        <f t="shared" si="4"/>
        <v>1.2560350996030891</v>
      </c>
    </row>
    <row r="260" spans="24:27">
      <c r="X260" s="134" t="s">
        <v>880</v>
      </c>
      <c r="Y260" s="136">
        <v>0.46920947083799291</v>
      </c>
      <c r="Z260" s="136">
        <v>0.74356179082238349</v>
      </c>
      <c r="AA260" s="151">
        <f t="shared" ref="AA260:AA323" si="5">SUM(Y260:Z260)</f>
        <v>1.2127712616603765</v>
      </c>
    </row>
    <row r="261" spans="24:27">
      <c r="X261" s="134" t="s">
        <v>881</v>
      </c>
      <c r="Y261" s="136">
        <v>-0.26418034522411205</v>
      </c>
      <c r="Z261" s="136">
        <v>-1.8174636162271804</v>
      </c>
      <c r="AA261" s="151">
        <f t="shared" si="5"/>
        <v>-2.0816439614512925</v>
      </c>
    </row>
    <row r="262" spans="24:27">
      <c r="X262" s="134" t="s">
        <v>882</v>
      </c>
      <c r="Y262" s="136">
        <v>0.96301364587084093</v>
      </c>
      <c r="Z262" s="136">
        <v>-0.11310662500652113</v>
      </c>
      <c r="AA262" s="151">
        <f t="shared" si="5"/>
        <v>0.8499070208643198</v>
      </c>
    </row>
    <row r="263" spans="24:27">
      <c r="X263" s="134" t="s">
        <v>883</v>
      </c>
      <c r="Y263" s="136">
        <v>0.26626220352053481</v>
      </c>
      <c r="Z263" s="136">
        <v>0.8520790376713967</v>
      </c>
      <c r="AA263" s="151">
        <f t="shared" si="5"/>
        <v>1.1183412411919316</v>
      </c>
    </row>
    <row r="264" spans="24:27">
      <c r="X264" s="134" t="s">
        <v>884</v>
      </c>
      <c r="Y264" s="136">
        <v>1.1436812969958918</v>
      </c>
      <c r="Z264" s="136">
        <v>0.18519093492160166</v>
      </c>
      <c r="AA264" s="151">
        <f t="shared" si="5"/>
        <v>1.3288722319174935</v>
      </c>
    </row>
    <row r="265" spans="24:27">
      <c r="X265" s="134" t="s">
        <v>885</v>
      </c>
      <c r="Y265" s="136">
        <v>-0.79857024136798593</v>
      </c>
      <c r="Z265" s="136">
        <v>-0.14625761563737419</v>
      </c>
      <c r="AA265" s="151">
        <f t="shared" si="5"/>
        <v>-0.94482785700536009</v>
      </c>
    </row>
    <row r="266" spans="24:27">
      <c r="X266" s="134" t="s">
        <v>886</v>
      </c>
      <c r="Y266" s="136">
        <v>-0.50672651849175487</v>
      </c>
      <c r="Z266" s="136">
        <v>-1.5850034777257176</v>
      </c>
      <c r="AA266" s="151">
        <f t="shared" si="5"/>
        <v>-2.0917299962174725</v>
      </c>
    </row>
    <row r="267" spans="24:27">
      <c r="X267" s="134" t="s">
        <v>887</v>
      </c>
      <c r="Y267" s="136">
        <v>1.00606538391692</v>
      </c>
      <c r="Z267" s="136">
        <v>-6.3711293820117448E-2</v>
      </c>
      <c r="AA267" s="151">
        <f t="shared" si="5"/>
        <v>0.9423540900968026</v>
      </c>
    </row>
    <row r="268" spans="24:27">
      <c r="X268" s="134" t="s">
        <v>888</v>
      </c>
      <c r="Y268" s="136">
        <v>0.58248617606698128</v>
      </c>
      <c r="Z268" s="136">
        <v>1.3746958114078811</v>
      </c>
      <c r="AA268" s="151">
        <f t="shared" si="5"/>
        <v>1.9571819874748624</v>
      </c>
    </row>
    <row r="269" spans="24:27">
      <c r="X269" s="134" t="s">
        <v>889</v>
      </c>
      <c r="Y269" s="136">
        <v>4.2222389754589487E-2</v>
      </c>
      <c r="Z269" s="136">
        <v>1.5456933343986707</v>
      </c>
      <c r="AA269" s="151">
        <f t="shared" si="5"/>
        <v>1.5879157241532602</v>
      </c>
    </row>
    <row r="270" spans="24:27">
      <c r="X270" s="134" t="s">
        <v>890</v>
      </c>
      <c r="Y270" s="136">
        <v>-0.88752436539146462</v>
      </c>
      <c r="Z270" s="136">
        <v>0.18625504386173067</v>
      </c>
      <c r="AA270" s="151">
        <f t="shared" si="5"/>
        <v>-0.70126932152973398</v>
      </c>
    </row>
    <row r="271" spans="24:27">
      <c r="X271" s="134" t="s">
        <v>891</v>
      </c>
      <c r="Y271" s="136">
        <v>1.3006101021624474</v>
      </c>
      <c r="Z271" s="136">
        <v>-9.6519371413837707E-2</v>
      </c>
      <c r="AA271" s="151">
        <f t="shared" si="5"/>
        <v>1.2040907307486097</v>
      </c>
    </row>
    <row r="272" spans="24:27">
      <c r="X272" s="134" t="s">
        <v>892</v>
      </c>
      <c r="Y272" s="136">
        <v>0.42545605712930246</v>
      </c>
      <c r="Z272" s="136">
        <v>1.2034560619466945</v>
      </c>
      <c r="AA272" s="151">
        <f t="shared" si="5"/>
        <v>1.628912119075997</v>
      </c>
    </row>
    <row r="273" spans="24:27">
      <c r="X273" s="134" t="s">
        <v>893</v>
      </c>
      <c r="Y273" s="136">
        <v>0.98254490976490783</v>
      </c>
      <c r="Z273" s="136">
        <v>0.43680788214403954</v>
      </c>
      <c r="AA273" s="151">
        <f t="shared" si="5"/>
        <v>1.4193527919089473</v>
      </c>
    </row>
    <row r="274" spans="24:27">
      <c r="X274" s="134" t="s">
        <v>894</v>
      </c>
      <c r="Y274" s="136">
        <v>-1.4550948788065496</v>
      </c>
      <c r="Z274" s="136">
        <v>0.3595312837562174</v>
      </c>
      <c r="AA274" s="151">
        <f t="shared" si="5"/>
        <v>-1.0955635950503322</v>
      </c>
    </row>
    <row r="275" spans="24:27">
      <c r="X275" s="134" t="s">
        <v>895</v>
      </c>
      <c r="Y275" s="136">
        <v>1.0773311172660609</v>
      </c>
      <c r="Z275" s="136">
        <v>-0.20493383813891772</v>
      </c>
      <c r="AA275" s="151">
        <f t="shared" si="5"/>
        <v>0.87239727912714315</v>
      </c>
    </row>
    <row r="276" spans="24:27">
      <c r="X276" s="134" t="s">
        <v>896</v>
      </c>
      <c r="Y276" s="136">
        <v>0.41967784252318674</v>
      </c>
      <c r="Z276" s="136">
        <v>0.99734615437211671</v>
      </c>
      <c r="AA276" s="151">
        <f t="shared" si="5"/>
        <v>1.4170239968953036</v>
      </c>
    </row>
    <row r="277" spans="24:27">
      <c r="X277" s="134" t="s">
        <v>897</v>
      </c>
      <c r="Y277" s="136">
        <v>-0.75189856661850984</v>
      </c>
      <c r="Z277" s="136">
        <v>-7.9402792606114492E-2</v>
      </c>
      <c r="AA277" s="151">
        <f t="shared" si="5"/>
        <v>-0.83130135922462434</v>
      </c>
    </row>
    <row r="278" spans="24:27">
      <c r="X278" s="134" t="s">
        <v>898</v>
      </c>
      <c r="Y278" s="136">
        <v>-0.54430917300778014</v>
      </c>
      <c r="Z278" s="136">
        <v>-1.7636161507605626</v>
      </c>
      <c r="AA278" s="151">
        <f t="shared" si="5"/>
        <v>-2.3079253237683428</v>
      </c>
    </row>
    <row r="279" spans="24:27">
      <c r="X279" s="134" t="s">
        <v>899</v>
      </c>
      <c r="Y279" s="136">
        <v>1.2158432495701752</v>
      </c>
      <c r="Z279" s="136">
        <v>-0.24509838291569075</v>
      </c>
      <c r="AA279" s="151">
        <f t="shared" si="5"/>
        <v>0.97074486665448445</v>
      </c>
    </row>
    <row r="280" spans="24:27">
      <c r="X280" s="134" t="s">
        <v>900</v>
      </c>
      <c r="Y280" s="136">
        <v>0.56395443835357606</v>
      </c>
      <c r="Z280" s="136">
        <v>1.1659121937522516</v>
      </c>
      <c r="AA280" s="151">
        <f t="shared" si="5"/>
        <v>1.7298666321058276</v>
      </c>
    </row>
    <row r="281" spans="24:27">
      <c r="X281" s="134" t="s">
        <v>901</v>
      </c>
      <c r="Y281" s="136">
        <v>0.86236362828993296</v>
      </c>
      <c r="Z281" s="136">
        <v>0.73718331856681163</v>
      </c>
      <c r="AA281" s="151">
        <f t="shared" si="5"/>
        <v>1.5995469468567447</v>
      </c>
    </row>
    <row r="282" spans="24:27">
      <c r="X282" s="134" t="s">
        <v>902</v>
      </c>
      <c r="Y282" s="136">
        <v>1.0050779515194526</v>
      </c>
      <c r="Z282" s="136">
        <v>0.4627182607433255</v>
      </c>
      <c r="AA282" s="151">
        <f t="shared" si="5"/>
        <v>1.4677962122627781</v>
      </c>
    </row>
    <row r="283" spans="24:27">
      <c r="X283" s="134" t="s">
        <v>903</v>
      </c>
      <c r="Y283" s="136">
        <v>-0.99928420214466729</v>
      </c>
      <c r="Z283" s="136">
        <v>-0.87453225102387289</v>
      </c>
      <c r="AA283" s="151">
        <f t="shared" si="5"/>
        <v>-1.8738164531685402</v>
      </c>
    </row>
    <row r="284" spans="24:27">
      <c r="X284" s="134" t="s">
        <v>904</v>
      </c>
      <c r="Y284" s="136">
        <v>-1.0616939667526131</v>
      </c>
      <c r="Z284" s="136">
        <v>-0.28580196370025251</v>
      </c>
      <c r="AA284" s="151">
        <f t="shared" si="5"/>
        <v>-1.3474959304528655</v>
      </c>
    </row>
    <row r="285" spans="24:27">
      <c r="X285" s="134" t="s">
        <v>905</v>
      </c>
      <c r="Y285" s="136">
        <v>1.8052283064264742</v>
      </c>
      <c r="Z285" s="136">
        <v>-0.88982743617441229</v>
      </c>
      <c r="AA285" s="151">
        <f t="shared" si="5"/>
        <v>0.91540087025206196</v>
      </c>
    </row>
    <row r="286" spans="24:27">
      <c r="X286" s="134" t="s">
        <v>906</v>
      </c>
      <c r="Y286" s="136">
        <v>1.3125669825693524</v>
      </c>
      <c r="Z286" s="136">
        <v>0.27444044357259878</v>
      </c>
      <c r="AA286" s="151">
        <f t="shared" si="5"/>
        <v>1.5870074261419513</v>
      </c>
    </row>
    <row r="287" spans="24:27">
      <c r="X287" s="134" t="s">
        <v>907</v>
      </c>
      <c r="Y287" s="136">
        <v>1.5405174856495061</v>
      </c>
      <c r="Z287" s="136">
        <v>-5.8488829878992933E-2</v>
      </c>
      <c r="AA287" s="151">
        <f t="shared" si="5"/>
        <v>1.4820286557705131</v>
      </c>
    </row>
    <row r="288" spans="24:27">
      <c r="X288" s="134" t="s">
        <v>908</v>
      </c>
      <c r="Y288" s="136">
        <v>1.1197606831120313</v>
      </c>
      <c r="Z288" s="136">
        <v>0.83115339154001022</v>
      </c>
      <c r="AA288" s="151">
        <f t="shared" si="5"/>
        <v>1.9509140746520415</v>
      </c>
    </row>
    <row r="289" spans="24:27">
      <c r="X289" s="134" t="s">
        <v>909</v>
      </c>
      <c r="Y289" s="136">
        <v>1.6335424171335975</v>
      </c>
      <c r="Z289" s="136">
        <v>-6.6388978437024113E-3</v>
      </c>
      <c r="AA289" s="151">
        <f t="shared" si="5"/>
        <v>1.6269035192898951</v>
      </c>
    </row>
    <row r="290" spans="24:27">
      <c r="X290" s="134" t="s">
        <v>910</v>
      </c>
      <c r="Y290" s="136">
        <v>-1.8800331730803863</v>
      </c>
      <c r="Z290" s="136">
        <v>-0.36761203991074592</v>
      </c>
      <c r="AA290" s="151">
        <f t="shared" si="5"/>
        <v>-2.2476452129911322</v>
      </c>
    </row>
    <row r="291" spans="24:27">
      <c r="X291" s="134" t="s">
        <v>911</v>
      </c>
      <c r="Y291" s="136">
        <v>-1.8483893194379095</v>
      </c>
      <c r="Z291" s="136">
        <v>-1.122748637503497</v>
      </c>
      <c r="AA291" s="151">
        <f t="shared" si="5"/>
        <v>-2.9711379569414067</v>
      </c>
    </row>
    <row r="292" spans="24:27">
      <c r="X292" s="134" t="s">
        <v>912</v>
      </c>
      <c r="Y292" s="136">
        <v>1.134559132840361</v>
      </c>
      <c r="Z292" s="136">
        <v>1.2156270994904643</v>
      </c>
      <c r="AA292" s="151">
        <f t="shared" si="5"/>
        <v>2.3501862323308256</v>
      </c>
    </row>
    <row r="293" spans="24:27">
      <c r="X293" s="134" t="s">
        <v>913</v>
      </c>
      <c r="Y293" s="136">
        <v>-1.5995388764493546</v>
      </c>
      <c r="Z293" s="136">
        <v>-0.94199906110923015</v>
      </c>
      <c r="AA293" s="151">
        <f t="shared" si="5"/>
        <v>-2.5415379375585845</v>
      </c>
    </row>
    <row r="294" spans="24:27">
      <c r="X294" s="134" t="s">
        <v>914</v>
      </c>
      <c r="Y294" s="136">
        <v>-1.8140200627694396</v>
      </c>
      <c r="Z294" s="136">
        <v>-1.6612152987813436</v>
      </c>
      <c r="AA294" s="151">
        <f t="shared" si="5"/>
        <v>-3.4752353615507832</v>
      </c>
    </row>
    <row r="295" spans="24:27">
      <c r="X295" s="134" t="s">
        <v>915</v>
      </c>
      <c r="Y295" s="136">
        <v>0.45443327001072192</v>
      </c>
      <c r="Z295" s="136">
        <v>-0.1379892986530894</v>
      </c>
      <c r="AA295" s="151">
        <f t="shared" si="5"/>
        <v>0.31644397135763253</v>
      </c>
    </row>
    <row r="296" spans="24:27">
      <c r="X296" s="134" t="s">
        <v>916</v>
      </c>
      <c r="Y296" s="136">
        <v>0.17701481775036648</v>
      </c>
      <c r="Z296" s="136">
        <v>-1.2476688663882904</v>
      </c>
      <c r="AA296" s="151">
        <f t="shared" si="5"/>
        <v>-1.0706540486379239</v>
      </c>
    </row>
    <row r="297" spans="24:27">
      <c r="X297" s="134" t="s">
        <v>917</v>
      </c>
      <c r="Y297" s="136">
        <v>0.50995896625269976</v>
      </c>
      <c r="Z297" s="136">
        <v>-0.86292957127120939</v>
      </c>
      <c r="AA297" s="151">
        <f t="shared" si="5"/>
        <v>-0.35297060501850963</v>
      </c>
    </row>
    <row r="298" spans="24:27">
      <c r="X298" s="134" t="s">
        <v>918</v>
      </c>
      <c r="Y298" s="136">
        <v>-0.42431163911733211</v>
      </c>
      <c r="Z298" s="136">
        <v>0.88654820577210169</v>
      </c>
      <c r="AA298" s="151">
        <f t="shared" si="5"/>
        <v>0.46223656665476959</v>
      </c>
    </row>
    <row r="299" spans="24:27">
      <c r="X299" s="134" t="s">
        <v>919</v>
      </c>
      <c r="Y299" s="136">
        <v>0.53723027621895458</v>
      </c>
      <c r="Z299" s="136">
        <v>-0.62739970382017995</v>
      </c>
      <c r="AA299" s="151">
        <f t="shared" si="5"/>
        <v>-9.0169427601225371E-2</v>
      </c>
    </row>
    <row r="300" spans="24:27">
      <c r="X300" s="134" t="s">
        <v>920</v>
      </c>
      <c r="Y300" s="136">
        <v>-0.23110417616623208</v>
      </c>
      <c r="Z300" s="136">
        <v>-0.24295025434379236</v>
      </c>
      <c r="AA300" s="151">
        <f t="shared" si="5"/>
        <v>-0.47405443051002444</v>
      </c>
    </row>
    <row r="301" spans="24:27">
      <c r="X301" s="134" t="s">
        <v>921</v>
      </c>
      <c r="Y301" s="136">
        <v>-0.35292531110983361</v>
      </c>
      <c r="Z301" s="136">
        <v>0.98015513095989792</v>
      </c>
      <c r="AA301" s="151">
        <f t="shared" si="5"/>
        <v>0.62722981985006432</v>
      </c>
    </row>
    <row r="302" spans="24:27">
      <c r="X302" s="134" t="s">
        <v>922</v>
      </c>
      <c r="Y302" s="136">
        <v>1.5170361200243916</v>
      </c>
      <c r="Z302" s="136">
        <v>-1.7937716057452509</v>
      </c>
      <c r="AA302" s="151">
        <f t="shared" si="5"/>
        <v>-0.27673548572085926</v>
      </c>
    </row>
    <row r="303" spans="24:27">
      <c r="X303" s="134" t="s">
        <v>923</v>
      </c>
      <c r="Y303" s="136">
        <v>-1.0911229549736892</v>
      </c>
      <c r="Z303" s="136">
        <v>-0.38076433589387515</v>
      </c>
      <c r="AA303" s="151">
        <f t="shared" si="5"/>
        <v>-1.4718872908675644</v>
      </c>
    </row>
    <row r="304" spans="24:27">
      <c r="X304" s="134" t="s">
        <v>924</v>
      </c>
      <c r="Y304" s="136">
        <v>-3.0560508595447559E-2</v>
      </c>
      <c r="Z304" s="136">
        <v>0.15161539336676008</v>
      </c>
      <c r="AA304" s="151">
        <f t="shared" si="5"/>
        <v>0.12105488477131252</v>
      </c>
    </row>
    <row r="305" spans="24:27">
      <c r="X305" s="134" t="s">
        <v>925</v>
      </c>
      <c r="Y305" s="136">
        <v>0.53833342263401573</v>
      </c>
      <c r="Z305" s="136">
        <v>-0.64140918752510157</v>
      </c>
      <c r="AA305" s="151">
        <f t="shared" si="5"/>
        <v>-0.10307576489108583</v>
      </c>
    </row>
    <row r="306" spans="24:27">
      <c r="X306" s="134" t="s">
        <v>926</v>
      </c>
      <c r="Y306" s="136">
        <v>0.91002944589654522</v>
      </c>
      <c r="Z306" s="136">
        <v>-0.95662385713696474</v>
      </c>
      <c r="AA306" s="151">
        <f t="shared" si="5"/>
        <v>-4.659441124041952E-2</v>
      </c>
    </row>
    <row r="307" spans="24:27">
      <c r="X307" s="134" t="s">
        <v>927</v>
      </c>
      <c r="Y307" s="136">
        <v>-0.79241888130606963</v>
      </c>
      <c r="Z307" s="136">
        <v>0.21367043319777204</v>
      </c>
      <c r="AA307" s="151">
        <f t="shared" si="5"/>
        <v>-0.57874844810829762</v>
      </c>
    </row>
    <row r="308" spans="24:27">
      <c r="X308" s="134" t="s">
        <v>928</v>
      </c>
      <c r="Y308" s="136">
        <v>-3.9926989736822648E-2</v>
      </c>
      <c r="Z308" s="136">
        <v>-0.30245647580287743</v>
      </c>
      <c r="AA308" s="151">
        <f t="shared" si="5"/>
        <v>-0.34238346553970006</v>
      </c>
    </row>
    <row r="309" spans="24:27">
      <c r="X309" s="134" t="s">
        <v>929</v>
      </c>
      <c r="Y309" s="136">
        <v>-0.27493260251759016</v>
      </c>
      <c r="Z309" s="136">
        <v>1.2113336872825051</v>
      </c>
      <c r="AA309" s="151">
        <f t="shared" si="5"/>
        <v>0.9364010847649149</v>
      </c>
    </row>
    <row r="310" spans="24:27">
      <c r="X310" s="134" t="s">
        <v>930</v>
      </c>
      <c r="Y310" s="136">
        <v>0.49253459149816536</v>
      </c>
      <c r="Z310" s="136">
        <v>-0.91414388239935085</v>
      </c>
      <c r="AA310" s="151">
        <f t="shared" si="5"/>
        <v>-0.42160929090118549</v>
      </c>
    </row>
    <row r="311" spans="24:27">
      <c r="X311" s="134" t="s">
        <v>931</v>
      </c>
      <c r="Y311" s="136">
        <v>0.69855664758584401</v>
      </c>
      <c r="Z311" s="136">
        <v>-0.19920524417084601</v>
      </c>
      <c r="AA311" s="151">
        <f t="shared" si="5"/>
        <v>0.49935140341499801</v>
      </c>
    </row>
    <row r="312" spans="24:27">
      <c r="X312" s="134" t="s">
        <v>932</v>
      </c>
      <c r="Y312" s="136">
        <v>-0.22904035586139759</v>
      </c>
      <c r="Z312" s="136">
        <v>1.1752266262454323</v>
      </c>
      <c r="AA312" s="151">
        <f t="shared" si="5"/>
        <v>0.94618627038403469</v>
      </c>
    </row>
    <row r="313" spans="24:27">
      <c r="X313" s="134" t="s">
        <v>933</v>
      </c>
      <c r="Y313" s="136">
        <v>0.20615409667735618</v>
      </c>
      <c r="Z313" s="136">
        <v>0.57558004301408561</v>
      </c>
      <c r="AA313" s="151">
        <f t="shared" si="5"/>
        <v>0.78173413969144179</v>
      </c>
    </row>
    <row r="314" spans="24:27">
      <c r="X314" s="134" t="s">
        <v>934</v>
      </c>
      <c r="Y314" s="136">
        <v>-0.58740789672853844</v>
      </c>
      <c r="Z314" s="136">
        <v>-5.6353718639354226E-2</v>
      </c>
      <c r="AA314" s="151">
        <f t="shared" si="5"/>
        <v>-0.64376161536789267</v>
      </c>
    </row>
    <row r="315" spans="24:27">
      <c r="X315" s="134" t="s">
        <v>935</v>
      </c>
      <c r="Y315" s="136">
        <v>-0.10655697823721821</v>
      </c>
      <c r="Z315" s="136">
        <v>0.71232482632940841</v>
      </c>
      <c r="AA315" s="151">
        <f t="shared" si="5"/>
        <v>0.6057678480921902</v>
      </c>
    </row>
    <row r="316" spans="24:27">
      <c r="X316" s="134" t="s">
        <v>936</v>
      </c>
      <c r="Y316" s="136">
        <v>1.2946273074040862</v>
      </c>
      <c r="Z316" s="136">
        <v>-0.67806977774858779</v>
      </c>
      <c r="AA316" s="151">
        <f t="shared" si="5"/>
        <v>0.61655752965549837</v>
      </c>
    </row>
    <row r="317" spans="24:27">
      <c r="X317" s="134" t="s">
        <v>937</v>
      </c>
      <c r="Y317" s="136">
        <v>0.72008001634853813</v>
      </c>
      <c r="Z317" s="136">
        <v>-9.3041912371735758E-3</v>
      </c>
      <c r="AA317" s="151">
        <f t="shared" si="5"/>
        <v>0.7107758251113645</v>
      </c>
    </row>
    <row r="318" spans="24:27">
      <c r="X318" s="134" t="s">
        <v>938</v>
      </c>
      <c r="Y318" s="136">
        <v>0.26412135422446764</v>
      </c>
      <c r="Z318" s="136">
        <v>0.84420887775274234</v>
      </c>
      <c r="AA318" s="151">
        <f t="shared" si="5"/>
        <v>1.1083302319772099</v>
      </c>
    </row>
    <row r="319" spans="24:27">
      <c r="X319" s="134" t="s">
        <v>939</v>
      </c>
      <c r="Y319" s="136">
        <v>-0.20528651634496664</v>
      </c>
      <c r="Z319" s="136">
        <v>0.7194775573432155</v>
      </c>
      <c r="AA319" s="151">
        <f t="shared" si="5"/>
        <v>0.51419104099824886</v>
      </c>
    </row>
    <row r="320" spans="24:27">
      <c r="X320" s="134" t="s">
        <v>940</v>
      </c>
      <c r="Y320" s="136">
        <v>-0.22851915908520581</v>
      </c>
      <c r="Z320" s="136">
        <v>0.28384760512165191</v>
      </c>
      <c r="AA320" s="151">
        <f t="shared" si="5"/>
        <v>5.5328446036446099E-2</v>
      </c>
    </row>
    <row r="321" spans="24:27">
      <c r="X321" s="134" t="s">
        <v>941</v>
      </c>
      <c r="Y321" s="136">
        <v>-0.12804871090250994</v>
      </c>
      <c r="Z321" s="136">
        <v>0.90563352520953466</v>
      </c>
      <c r="AA321" s="151">
        <f t="shared" si="5"/>
        <v>0.77758481430702475</v>
      </c>
    </row>
    <row r="322" spans="24:27">
      <c r="X322" s="134" t="s">
        <v>942</v>
      </c>
      <c r="Y322" s="136">
        <v>-2.3880687718482251E-2</v>
      </c>
      <c r="Z322" s="136">
        <v>0.85579944115866668</v>
      </c>
      <c r="AA322" s="151">
        <f t="shared" si="5"/>
        <v>0.8319187534401844</v>
      </c>
    </row>
    <row r="323" spans="24:27">
      <c r="X323" s="134" t="s">
        <v>943</v>
      </c>
      <c r="Y323" s="136">
        <v>1.3757983574925701</v>
      </c>
      <c r="Z323" s="136">
        <v>-0.983377858680196</v>
      </c>
      <c r="AA323" s="151">
        <f t="shared" si="5"/>
        <v>0.39242049881237406</v>
      </c>
    </row>
    <row r="324" spans="24:27">
      <c r="X324" s="134" t="s">
        <v>944</v>
      </c>
      <c r="Y324" s="136">
        <v>0.27308566698606396</v>
      </c>
      <c r="Z324" s="136">
        <v>0.64154153812499337</v>
      </c>
      <c r="AA324" s="151">
        <f t="shared" ref="AA324:AA387" si="6">SUM(Y324:Z324)</f>
        <v>0.91462720511105733</v>
      </c>
    </row>
    <row r="325" spans="24:27">
      <c r="X325" s="134" t="s">
        <v>945</v>
      </c>
      <c r="Y325" s="136">
        <v>3.6590472122377954E-2</v>
      </c>
      <c r="Z325" s="136">
        <v>0.89533925664379288</v>
      </c>
      <c r="AA325" s="151">
        <f t="shared" si="6"/>
        <v>0.93192972876617086</v>
      </c>
    </row>
    <row r="326" spans="24:27">
      <c r="X326" s="134" t="s">
        <v>946</v>
      </c>
      <c r="Y326" s="136">
        <v>0.29647677537434208</v>
      </c>
      <c r="Z326" s="136">
        <v>0.45589128513544741</v>
      </c>
      <c r="AA326" s="151">
        <f t="shared" si="6"/>
        <v>0.75236806050978955</v>
      </c>
    </row>
    <row r="327" spans="24:27">
      <c r="X327" s="134" t="s">
        <v>947</v>
      </c>
      <c r="Y327" s="136">
        <v>0.7090770499612723</v>
      </c>
      <c r="Z327" s="136">
        <v>0.75571389843240633</v>
      </c>
      <c r="AA327" s="151">
        <f t="shared" si="6"/>
        <v>1.4647909483936785</v>
      </c>
    </row>
    <row r="328" spans="24:27">
      <c r="X328" s="134" t="s">
        <v>948</v>
      </c>
      <c r="Y328" s="136">
        <v>-0.69872044131010835</v>
      </c>
      <c r="Z328" s="136">
        <v>-2.4560124140626796</v>
      </c>
      <c r="AA328" s="151">
        <f t="shared" si="6"/>
        <v>-3.1547328553727878</v>
      </c>
    </row>
    <row r="329" spans="24:27">
      <c r="X329" s="134" t="s">
        <v>949</v>
      </c>
      <c r="Y329" s="136">
        <v>1.0138356814735434</v>
      </c>
      <c r="Z329" s="136">
        <v>0.25188824960831058</v>
      </c>
      <c r="AA329" s="151">
        <f t="shared" si="6"/>
        <v>1.265723931081854</v>
      </c>
    </row>
    <row r="330" spans="24:27">
      <c r="X330" s="134" t="s">
        <v>950</v>
      </c>
      <c r="Y330" s="136">
        <v>0.77428026894065916</v>
      </c>
      <c r="Z330" s="136">
        <v>0.58195633841065386</v>
      </c>
      <c r="AA330" s="151">
        <f t="shared" si="6"/>
        <v>1.356236607351313</v>
      </c>
    </row>
    <row r="331" spans="24:27">
      <c r="X331" s="134" t="s">
        <v>951</v>
      </c>
      <c r="Y331" s="136">
        <v>-1.0912071863402875</v>
      </c>
      <c r="Z331" s="136">
        <v>0.12074476490048508</v>
      </c>
      <c r="AA331" s="151">
        <f t="shared" si="6"/>
        <v>-0.97046242143980233</v>
      </c>
    </row>
    <row r="332" spans="24:27">
      <c r="X332" s="134" t="s">
        <v>952</v>
      </c>
      <c r="Y332" s="136">
        <v>1.0906084260421194</v>
      </c>
      <c r="Z332" s="136">
        <v>0.35888950312334778</v>
      </c>
      <c r="AA332" s="151">
        <f t="shared" si="6"/>
        <v>1.4494979291654673</v>
      </c>
    </row>
    <row r="333" spans="24:27">
      <c r="X333" s="134" t="s">
        <v>953</v>
      </c>
      <c r="Y333" s="136">
        <v>-0.90874981089037832</v>
      </c>
      <c r="Z333" s="136">
        <v>-0.35857682675946051</v>
      </c>
      <c r="AA333" s="151">
        <f t="shared" si="6"/>
        <v>-1.2673266376498389</v>
      </c>
    </row>
    <row r="334" spans="24:27">
      <c r="X334" s="134" t="s">
        <v>954</v>
      </c>
      <c r="Y334" s="136">
        <v>-0.54232283129541115</v>
      </c>
      <c r="Z334" s="136">
        <v>-1.0248983477907554</v>
      </c>
      <c r="AA334" s="151">
        <f t="shared" si="6"/>
        <v>-1.5672211790861665</v>
      </c>
    </row>
    <row r="335" spans="24:27">
      <c r="X335" s="134" t="s">
        <v>955</v>
      </c>
      <c r="Y335" s="136">
        <v>-1.7057997508732523</v>
      </c>
      <c r="Z335" s="136">
        <v>-0.68545154346363912</v>
      </c>
      <c r="AA335" s="151">
        <f t="shared" si="6"/>
        <v>-2.3912512943368913</v>
      </c>
    </row>
    <row r="336" spans="24:27">
      <c r="X336" s="134" t="s">
        <v>956</v>
      </c>
      <c r="Y336" s="136">
        <v>-1.19539245450675</v>
      </c>
      <c r="Z336" s="136">
        <v>-0.13304205090499421</v>
      </c>
      <c r="AA336" s="151">
        <f t="shared" si="6"/>
        <v>-1.3284345054117441</v>
      </c>
    </row>
    <row r="337" spans="24:27">
      <c r="X337" s="134" t="s">
        <v>957</v>
      </c>
      <c r="Y337" s="136">
        <v>0.82062561232717923</v>
      </c>
      <c r="Z337" s="136">
        <v>0.70582334683037695</v>
      </c>
      <c r="AA337" s="151">
        <f t="shared" si="6"/>
        <v>1.5264489591575563</v>
      </c>
    </row>
    <row r="338" spans="24:27">
      <c r="X338" s="134" t="s">
        <v>958</v>
      </c>
      <c r="Y338" s="136">
        <v>-0.89797734541533325</v>
      </c>
      <c r="Z338" s="136">
        <v>-0.95573190514689621</v>
      </c>
      <c r="AA338" s="151">
        <f t="shared" si="6"/>
        <v>-1.8537092505622295</v>
      </c>
    </row>
    <row r="339" spans="24:27">
      <c r="X339" s="134" t="s">
        <v>959</v>
      </c>
      <c r="Y339" s="136">
        <v>0.92140842995839323</v>
      </c>
      <c r="Z339" s="136">
        <v>0.71588030884484599</v>
      </c>
      <c r="AA339" s="151">
        <f t="shared" si="6"/>
        <v>1.6372887388032393</v>
      </c>
    </row>
    <row r="340" spans="24:27">
      <c r="X340" s="134" t="s">
        <v>960</v>
      </c>
      <c r="Y340" s="136">
        <v>1.0413974435714983</v>
      </c>
      <c r="Z340" s="136">
        <v>0.84688623532570895</v>
      </c>
      <c r="AA340" s="151">
        <f t="shared" si="6"/>
        <v>1.8882836788972073</v>
      </c>
    </row>
    <row r="341" spans="24:27">
      <c r="X341" s="134" t="s">
        <v>961</v>
      </c>
      <c r="Y341" s="136">
        <v>-1.5884732436614875</v>
      </c>
      <c r="Z341" s="136">
        <v>9.2030355385040785E-2</v>
      </c>
      <c r="AA341" s="151">
        <f t="shared" si="6"/>
        <v>-1.4964428882764467</v>
      </c>
    </row>
    <row r="342" spans="24:27">
      <c r="X342" s="134" t="s">
        <v>962</v>
      </c>
      <c r="Y342" s="136">
        <v>-0.89984338824025367</v>
      </c>
      <c r="Z342" s="136">
        <v>-0.69972668905009738</v>
      </c>
      <c r="AA342" s="151">
        <f t="shared" si="6"/>
        <v>-1.5995700772903509</v>
      </c>
    </row>
    <row r="343" spans="24:27">
      <c r="X343" s="134" t="s">
        <v>963</v>
      </c>
      <c r="Y343" s="136">
        <v>-0.96480045477226117</v>
      </c>
      <c r="Z343" s="136">
        <v>-1.2136938822857406</v>
      </c>
      <c r="AA343" s="151">
        <f t="shared" si="6"/>
        <v>-2.1784943370580017</v>
      </c>
    </row>
    <row r="344" spans="24:27">
      <c r="X344" s="134" t="s">
        <v>964</v>
      </c>
      <c r="Y344" s="136">
        <v>-1.0380851870263754</v>
      </c>
      <c r="Z344" s="136">
        <v>-1.776021340135187</v>
      </c>
      <c r="AA344" s="151">
        <f t="shared" si="6"/>
        <v>-2.8141065271615622</v>
      </c>
    </row>
    <row r="345" spans="24:27">
      <c r="X345" s="134" t="s">
        <v>965</v>
      </c>
      <c r="Y345" s="136">
        <v>0.95701790199548664</v>
      </c>
      <c r="Z345" s="136">
        <v>0.76798761326033205</v>
      </c>
      <c r="AA345" s="151">
        <f t="shared" si="6"/>
        <v>1.7250055152558188</v>
      </c>
    </row>
    <row r="346" spans="24:27">
      <c r="X346" s="134" t="s">
        <v>966</v>
      </c>
      <c r="Y346" s="136">
        <v>1.2063969005654511</v>
      </c>
      <c r="Z346" s="136">
        <v>0.45330547211892974</v>
      </c>
      <c r="AA346" s="151">
        <f t="shared" si="6"/>
        <v>1.6597023726843809</v>
      </c>
    </row>
    <row r="347" spans="24:27">
      <c r="X347" s="134" t="s">
        <v>967</v>
      </c>
      <c r="Y347" s="136">
        <v>0.64535924863510929</v>
      </c>
      <c r="Z347" s="136">
        <v>1.5308703528073375</v>
      </c>
      <c r="AA347" s="151">
        <f t="shared" si="6"/>
        <v>2.1762296014424467</v>
      </c>
    </row>
    <row r="348" spans="24:27">
      <c r="X348" s="134" t="s">
        <v>968</v>
      </c>
      <c r="Y348" s="136">
        <v>1.2546734257869259</v>
      </c>
      <c r="Z348" s="136">
        <v>0.80834425529944887</v>
      </c>
      <c r="AA348" s="151">
        <f t="shared" si="6"/>
        <v>2.0630176810863747</v>
      </c>
    </row>
    <row r="349" spans="24:27">
      <c r="X349" s="134" t="s">
        <v>969</v>
      </c>
      <c r="Y349" s="136">
        <v>-2.5808429136029045</v>
      </c>
      <c r="Z349" s="136">
        <v>-0.39974367546068795</v>
      </c>
      <c r="AA349" s="151">
        <f t="shared" si="6"/>
        <v>-2.9805865890635923</v>
      </c>
    </row>
    <row r="350" spans="24:27">
      <c r="X350" s="134" t="s">
        <v>970</v>
      </c>
      <c r="Y350" s="136">
        <v>0.88324098512746896</v>
      </c>
      <c r="Z350" s="136">
        <v>1.7605967002327696</v>
      </c>
      <c r="AA350" s="151">
        <f t="shared" si="6"/>
        <v>2.6438376853602383</v>
      </c>
    </row>
    <row r="351" spans="24:27">
      <c r="X351" s="134" t="s">
        <v>971</v>
      </c>
      <c r="Y351" s="136">
        <v>0.1252677250992654</v>
      </c>
      <c r="Z351" s="136">
        <v>-0.87609932088959308</v>
      </c>
      <c r="AA351" s="151">
        <f t="shared" si="6"/>
        <v>-0.75083159579032765</v>
      </c>
    </row>
    <row r="352" spans="24:27">
      <c r="X352" s="134" t="s">
        <v>972</v>
      </c>
      <c r="Y352" s="136">
        <v>1.0791451263286254</v>
      </c>
      <c r="Z352" s="136">
        <v>-1.457574652868296</v>
      </c>
      <c r="AA352" s="151">
        <f t="shared" si="6"/>
        <v>-0.37842952653967066</v>
      </c>
    </row>
    <row r="353" spans="24:27">
      <c r="X353" s="134" t="s">
        <v>973</v>
      </c>
      <c r="Y353" s="136">
        <v>0.90250578396009684</v>
      </c>
      <c r="Z353" s="136">
        <v>-2.5305392029175247</v>
      </c>
      <c r="AA353" s="151">
        <f t="shared" si="6"/>
        <v>-1.6280334189574277</v>
      </c>
    </row>
    <row r="354" spans="24:27">
      <c r="X354" s="134" t="s">
        <v>974</v>
      </c>
      <c r="Y354" s="136">
        <v>-1.215147938783949</v>
      </c>
      <c r="Z354" s="136">
        <v>0.93660764082208603</v>
      </c>
      <c r="AA354" s="151">
        <f t="shared" si="6"/>
        <v>-0.27854029796186297</v>
      </c>
    </row>
    <row r="355" spans="24:27">
      <c r="X355" s="134" t="s">
        <v>975</v>
      </c>
      <c r="Y355" s="136">
        <v>1.440122954251845</v>
      </c>
      <c r="Z355" s="136">
        <v>-2.0696210095105929</v>
      </c>
      <c r="AA355" s="151">
        <f t="shared" si="6"/>
        <v>-0.62949805525874791</v>
      </c>
    </row>
    <row r="356" spans="24:27">
      <c r="X356" s="134" t="s">
        <v>976</v>
      </c>
      <c r="Y356" s="136">
        <v>-1.9418472098289672</v>
      </c>
      <c r="Z356" s="136">
        <v>1.4113459119158946</v>
      </c>
      <c r="AA356" s="151">
        <f t="shared" si="6"/>
        <v>-0.53050129791307254</v>
      </c>
    </row>
    <row r="357" spans="24:27">
      <c r="X357" s="134" t="s">
        <v>977</v>
      </c>
      <c r="Y357" s="136">
        <v>-0.36756219876287055</v>
      </c>
      <c r="Z357" s="136">
        <v>-0.84474367721641153</v>
      </c>
      <c r="AA357" s="151">
        <f t="shared" si="6"/>
        <v>-1.2123058759792822</v>
      </c>
    </row>
    <row r="358" spans="24:27">
      <c r="X358" s="134" t="s">
        <v>978</v>
      </c>
      <c r="Y358" s="136">
        <v>-0.54432721845490806</v>
      </c>
      <c r="Z358" s="136">
        <v>1.4214834154617961</v>
      </c>
      <c r="AA358" s="151">
        <f t="shared" si="6"/>
        <v>0.87715619700688807</v>
      </c>
    </row>
    <row r="359" spans="24:27">
      <c r="X359" s="134" t="s">
        <v>979</v>
      </c>
      <c r="Y359" s="136">
        <v>-0.17392940760999293</v>
      </c>
      <c r="Z359" s="136">
        <v>1.0493584560804623</v>
      </c>
      <c r="AA359" s="151">
        <f t="shared" si="6"/>
        <v>0.87542904847046943</v>
      </c>
    </row>
    <row r="360" spans="24:27">
      <c r="X360" s="134" t="s">
        <v>980</v>
      </c>
      <c r="Y360" s="136">
        <v>-0.2879906213389205</v>
      </c>
      <c r="Z360" s="136">
        <v>0.64150802342317303</v>
      </c>
      <c r="AA360" s="151">
        <f t="shared" si="6"/>
        <v>0.35351740208425253</v>
      </c>
    </row>
    <row r="361" spans="24:27">
      <c r="X361" s="134" t="s">
        <v>981</v>
      </c>
      <c r="Y361" s="136">
        <v>0.61878435871764048</v>
      </c>
      <c r="Z361" s="136">
        <v>-1.1322567352166029</v>
      </c>
      <c r="AA361" s="151">
        <f t="shared" si="6"/>
        <v>-0.51347237649896238</v>
      </c>
    </row>
    <row r="362" spans="24:27">
      <c r="X362" s="134" t="s">
        <v>982</v>
      </c>
      <c r="Y362" s="136">
        <v>-8.4061994306564858E-2</v>
      </c>
      <c r="Z362" s="136">
        <v>0.13307153459550444</v>
      </c>
      <c r="AA362" s="151">
        <f t="shared" si="6"/>
        <v>4.9009540288939585E-2</v>
      </c>
    </row>
    <row r="363" spans="24:27">
      <c r="X363" s="134" t="s">
        <v>983</v>
      </c>
      <c r="Y363" s="136">
        <v>-5.2942109355599815E-2</v>
      </c>
      <c r="Z363" s="136">
        <v>-0.42243141907605364</v>
      </c>
      <c r="AA363" s="151">
        <f t="shared" si="6"/>
        <v>-0.47537352843165348</v>
      </c>
    </row>
    <row r="364" spans="24:27">
      <c r="X364" s="134" t="s">
        <v>984</v>
      </c>
      <c r="Y364" s="136">
        <v>0.33561911265343675</v>
      </c>
      <c r="Z364" s="136">
        <v>6.3045377013873416E-2</v>
      </c>
      <c r="AA364" s="151">
        <f t="shared" si="6"/>
        <v>0.39866448966731016</v>
      </c>
    </row>
    <row r="365" spans="24:27">
      <c r="X365" s="134" t="s">
        <v>985</v>
      </c>
      <c r="Y365" s="136">
        <v>0.21877920104322379</v>
      </c>
      <c r="Z365" s="136">
        <v>-0.27405506820867631</v>
      </c>
      <c r="AA365" s="151">
        <f t="shared" si="6"/>
        <v>-5.5275867165452519E-2</v>
      </c>
    </row>
    <row r="366" spans="24:27">
      <c r="X366" s="134" t="s">
        <v>986</v>
      </c>
      <c r="Y366" s="136">
        <v>-9.6669197087047423E-2</v>
      </c>
      <c r="Z366" s="136">
        <v>-1.0974906341158988</v>
      </c>
      <c r="AA366" s="151">
        <f t="shared" si="6"/>
        <v>-1.1941598312029462</v>
      </c>
    </row>
    <row r="367" spans="24:27">
      <c r="X367" s="134" t="s">
        <v>987</v>
      </c>
      <c r="Y367" s="136">
        <v>-2.5448929160170594E-2</v>
      </c>
      <c r="Z367" s="136">
        <v>0.72596536290632363</v>
      </c>
      <c r="AA367" s="151">
        <f t="shared" si="6"/>
        <v>0.70051643374615302</v>
      </c>
    </row>
    <row r="368" spans="24:27">
      <c r="X368" s="134" t="s">
        <v>988</v>
      </c>
      <c r="Y368" s="136">
        <v>-0.37823635464866173</v>
      </c>
      <c r="Z368" s="136">
        <v>0.80025731909808773</v>
      </c>
      <c r="AA368" s="151">
        <f t="shared" si="6"/>
        <v>0.42202096444942599</v>
      </c>
    </row>
    <row r="369" spans="24:27">
      <c r="X369" s="134" t="s">
        <v>989</v>
      </c>
      <c r="Y369" s="136">
        <v>0.28344451700074241</v>
      </c>
      <c r="Z369" s="136">
        <v>0.31240869198506582</v>
      </c>
      <c r="AA369" s="151">
        <f t="shared" si="6"/>
        <v>0.59585320898580818</v>
      </c>
    </row>
    <row r="370" spans="24:27">
      <c r="X370" s="134" t="s">
        <v>990</v>
      </c>
      <c r="Y370" s="136">
        <v>-0.11534379068682922</v>
      </c>
      <c r="Z370" s="136">
        <v>-0.59755196924482989</v>
      </c>
      <c r="AA370" s="151">
        <f t="shared" si="6"/>
        <v>-0.7128957599316591</v>
      </c>
    </row>
    <row r="371" spans="24:27">
      <c r="X371" s="134" t="s">
        <v>991</v>
      </c>
      <c r="Y371" s="136">
        <v>0.26531032632914192</v>
      </c>
      <c r="Z371" s="136">
        <v>0.48134060387548849</v>
      </c>
      <c r="AA371" s="151">
        <f t="shared" si="6"/>
        <v>0.74665093020463047</v>
      </c>
    </row>
    <row r="372" spans="24:27">
      <c r="X372" s="134" t="s">
        <v>992</v>
      </c>
      <c r="Y372" s="136">
        <v>-0.53304043561193049</v>
      </c>
      <c r="Z372" s="136">
        <v>-1.389234697676164</v>
      </c>
      <c r="AA372" s="151">
        <f t="shared" si="6"/>
        <v>-1.9222751332880945</v>
      </c>
    </row>
    <row r="373" spans="24:27">
      <c r="X373" s="134" t="s">
        <v>993</v>
      </c>
      <c r="Y373" s="136">
        <v>1.2602329692340133</v>
      </c>
      <c r="Z373" s="136">
        <v>-0.73004705729306663</v>
      </c>
      <c r="AA373" s="151">
        <f t="shared" si="6"/>
        <v>0.53018591194094666</v>
      </c>
    </row>
    <row r="374" spans="24:27">
      <c r="X374" s="134" t="s">
        <v>994</v>
      </c>
      <c r="Y374" s="136">
        <v>-0.19853605063768184</v>
      </c>
      <c r="Z374" s="136">
        <v>-0.41577310131865852</v>
      </c>
      <c r="AA374" s="151">
        <f t="shared" si="6"/>
        <v>-0.61430915195634039</v>
      </c>
    </row>
    <row r="375" spans="24:27">
      <c r="X375" s="134" t="s">
        <v>995</v>
      </c>
      <c r="Y375" s="136">
        <v>4.3488275770507408E-2</v>
      </c>
      <c r="Z375" s="136">
        <v>0.91044037057214988</v>
      </c>
      <c r="AA375" s="151">
        <f t="shared" si="6"/>
        <v>0.95392864634265728</v>
      </c>
    </row>
    <row r="376" spans="24:27">
      <c r="X376" s="134" t="s">
        <v>996</v>
      </c>
      <c r="Y376" s="136">
        <v>1.2233724386664773</v>
      </c>
      <c r="Z376" s="136">
        <v>-7.8881326472217017E-2</v>
      </c>
      <c r="AA376" s="151">
        <f t="shared" si="6"/>
        <v>1.1444911121942603</v>
      </c>
    </row>
    <row r="377" spans="24:27">
      <c r="X377" s="134" t="s">
        <v>997</v>
      </c>
      <c r="Y377" s="136">
        <v>4.3394794461453362E-3</v>
      </c>
      <c r="Z377" s="136">
        <v>-4.5970681812978476E-2</v>
      </c>
      <c r="AA377" s="151">
        <f t="shared" si="6"/>
        <v>-4.1631202366833139E-2</v>
      </c>
    </row>
    <row r="378" spans="24:27">
      <c r="X378" s="134" t="s">
        <v>998</v>
      </c>
      <c r="Y378" s="136">
        <v>0.59200240645085112</v>
      </c>
      <c r="Z378" s="136">
        <v>-0.23338907753720536</v>
      </c>
      <c r="AA378" s="151">
        <f t="shared" si="6"/>
        <v>0.35861332891364572</v>
      </c>
    </row>
    <row r="379" spans="24:27">
      <c r="X379" s="134" t="s">
        <v>999</v>
      </c>
      <c r="Y379" s="136">
        <v>-0.14318508750442038</v>
      </c>
      <c r="Z379" s="136">
        <v>0.42065279584383769</v>
      </c>
      <c r="AA379" s="151">
        <f t="shared" si="6"/>
        <v>0.27746770833941731</v>
      </c>
    </row>
    <row r="380" spans="24:27">
      <c r="X380" s="134" t="s">
        <v>1000</v>
      </c>
      <c r="Y380" s="136">
        <v>0.91035791820135592</v>
      </c>
      <c r="Z380" s="136">
        <v>-0.1171064173937762</v>
      </c>
      <c r="AA380" s="151">
        <f t="shared" si="6"/>
        <v>0.79325150080757978</v>
      </c>
    </row>
    <row r="381" spans="24:27">
      <c r="X381" s="134" t="s">
        <v>1001</v>
      </c>
      <c r="Y381" s="136">
        <v>0.11932711094319183</v>
      </c>
      <c r="Z381" s="136">
        <v>-0.7803210214045524</v>
      </c>
      <c r="AA381" s="151">
        <f t="shared" si="6"/>
        <v>-0.66099391046136058</v>
      </c>
    </row>
    <row r="382" spans="24:27">
      <c r="X382" s="134" t="s">
        <v>1002</v>
      </c>
      <c r="Y382" s="136">
        <v>8.6825531162164168E-2</v>
      </c>
      <c r="Z382" s="136">
        <v>0.64718607529308847</v>
      </c>
      <c r="AA382" s="151">
        <f t="shared" si="6"/>
        <v>0.73401160645525265</v>
      </c>
    </row>
    <row r="383" spans="24:27">
      <c r="X383" s="134" t="s">
        <v>1003</v>
      </c>
      <c r="Y383" s="136">
        <v>-3.3985067542161809E-2</v>
      </c>
      <c r="Z383" s="136">
        <v>1.4176169755989578</v>
      </c>
      <c r="AA383" s="151">
        <f t="shared" si="6"/>
        <v>1.383631908056796</v>
      </c>
    </row>
    <row r="384" spans="24:27">
      <c r="X384" s="134" t="s">
        <v>1004</v>
      </c>
      <c r="Y384" s="136">
        <v>0.39784222058120072</v>
      </c>
      <c r="Z384" s="136">
        <v>0.72203616149850181</v>
      </c>
      <c r="AA384" s="151">
        <f t="shared" si="6"/>
        <v>1.1198783820797025</v>
      </c>
    </row>
    <row r="385" spans="24:27">
      <c r="X385" s="134" t="s">
        <v>1005</v>
      </c>
      <c r="Y385" s="136">
        <v>0.65229857470436936</v>
      </c>
      <c r="Z385" s="136">
        <v>4.6001654309607912E-2</v>
      </c>
      <c r="AA385" s="151">
        <f t="shared" si="6"/>
        <v>0.69830022901397726</v>
      </c>
    </row>
    <row r="386" spans="24:27">
      <c r="X386" s="134" t="s">
        <v>1006</v>
      </c>
      <c r="Y386" s="136">
        <v>-6.0922809013057105E-2</v>
      </c>
      <c r="Z386" s="136">
        <v>-1.5403739015533553</v>
      </c>
      <c r="AA386" s="151">
        <f t="shared" si="6"/>
        <v>-1.6012967105664124</v>
      </c>
    </row>
    <row r="387" spans="24:27">
      <c r="X387" s="134" t="s">
        <v>1007</v>
      </c>
      <c r="Y387" s="136">
        <v>0.55888327319251963</v>
      </c>
      <c r="Z387" s="136">
        <v>0.46684138226394567</v>
      </c>
      <c r="AA387" s="151">
        <f t="shared" si="6"/>
        <v>1.0257246554564654</v>
      </c>
    </row>
    <row r="388" spans="24:27">
      <c r="X388" s="134" t="s">
        <v>1008</v>
      </c>
      <c r="Y388" s="136">
        <v>0.66370966731818648</v>
      </c>
      <c r="Z388" s="136">
        <v>0.31053430284979811</v>
      </c>
      <c r="AA388" s="151">
        <f t="shared" ref="AA388:AA431" si="7">SUM(Y388:Z388)</f>
        <v>0.97424397016798459</v>
      </c>
    </row>
    <row r="389" spans="24:27">
      <c r="X389" s="134" t="s">
        <v>1009</v>
      </c>
      <c r="Y389" s="136">
        <v>-0.55440966497226096</v>
      </c>
      <c r="Z389" s="136">
        <v>-1.251368568570278</v>
      </c>
      <c r="AA389" s="151">
        <f t="shared" si="7"/>
        <v>-1.805778233542539</v>
      </c>
    </row>
    <row r="390" spans="24:27">
      <c r="X390" s="134" t="s">
        <v>1010</v>
      </c>
      <c r="Y390" s="136">
        <v>9.3867864414650892E-2</v>
      </c>
      <c r="Z390" s="136">
        <v>0.17160745402385397</v>
      </c>
      <c r="AA390" s="151">
        <f t="shared" si="7"/>
        <v>0.26547531843850486</v>
      </c>
    </row>
    <row r="391" spans="24:27">
      <c r="X391" s="134" t="s">
        <v>1011</v>
      </c>
      <c r="Y391" s="136">
        <v>0.32062973368158515</v>
      </c>
      <c r="Z391" s="136">
        <v>0.21450332944481421</v>
      </c>
      <c r="AA391" s="151">
        <f t="shared" si="7"/>
        <v>0.5351330631263993</v>
      </c>
    </row>
    <row r="392" spans="24:27">
      <c r="X392" s="134" t="s">
        <v>1012</v>
      </c>
      <c r="Y392" s="136">
        <v>0.18202662357058735</v>
      </c>
      <c r="Z392" s="136">
        <v>0.83376290681412102</v>
      </c>
      <c r="AA392" s="151">
        <f t="shared" si="7"/>
        <v>1.0157895303847084</v>
      </c>
    </row>
    <row r="393" spans="24:27">
      <c r="X393" s="134" t="s">
        <v>1013</v>
      </c>
      <c r="Y393" s="136">
        <v>-1.0900255479450209</v>
      </c>
      <c r="Z393" s="136">
        <v>6.1907050270988834E-2</v>
      </c>
      <c r="AA393" s="151">
        <f t="shared" si="7"/>
        <v>-1.0281184976740321</v>
      </c>
    </row>
    <row r="394" spans="24:27">
      <c r="X394" s="134" t="s">
        <v>1014</v>
      </c>
      <c r="Y394" s="136">
        <v>0.33862499670290436</v>
      </c>
      <c r="Z394" s="136">
        <v>1.1647436783284226</v>
      </c>
      <c r="AA394" s="151">
        <f t="shared" si="7"/>
        <v>1.5033686750313269</v>
      </c>
    </row>
    <row r="395" spans="24:27">
      <c r="X395" s="134" t="s">
        <v>1015</v>
      </c>
      <c r="Y395" s="136">
        <v>1.3777553803630347</v>
      </c>
      <c r="Z395" s="136">
        <v>-0.20773281500956559</v>
      </c>
      <c r="AA395" s="151">
        <f t="shared" si="7"/>
        <v>1.170022565353469</v>
      </c>
    </row>
    <row r="396" spans="24:27">
      <c r="X396" s="134" t="s">
        <v>1016</v>
      </c>
      <c r="Y396" s="136">
        <v>1.2773996576052014</v>
      </c>
      <c r="Z396" s="136">
        <v>-4.6721723401075228E-2</v>
      </c>
      <c r="AA396" s="151">
        <f t="shared" si="7"/>
        <v>1.2306779342041261</v>
      </c>
    </row>
    <row r="397" spans="24:27">
      <c r="X397" s="134" t="s">
        <v>1017</v>
      </c>
      <c r="Y397" s="136">
        <v>-0.83284615215609925</v>
      </c>
      <c r="Z397" s="136">
        <v>-1.3140029338096366</v>
      </c>
      <c r="AA397" s="151">
        <f t="shared" si="7"/>
        <v>-2.1468490859657359</v>
      </c>
    </row>
    <row r="398" spans="24:27">
      <c r="X398" s="134" t="s">
        <v>1018</v>
      </c>
      <c r="Y398" s="136">
        <v>-1.4574767434553861</v>
      </c>
      <c r="Z398" s="136">
        <v>-0.55146305097770265</v>
      </c>
      <c r="AA398" s="151">
        <f t="shared" si="7"/>
        <v>-2.0089397944330889</v>
      </c>
    </row>
    <row r="399" spans="24:27">
      <c r="X399" s="134" t="s">
        <v>1019</v>
      </c>
      <c r="Y399" s="136">
        <v>1.7451159813780073</v>
      </c>
      <c r="Z399" s="136">
        <v>-0.44191057219703977</v>
      </c>
      <c r="AA399" s="151">
        <f t="shared" si="7"/>
        <v>1.3032054091809675</v>
      </c>
    </row>
    <row r="400" spans="24:27">
      <c r="X400" s="134" t="s">
        <v>1020</v>
      </c>
      <c r="Y400" s="136">
        <v>2.0145866521879054</v>
      </c>
      <c r="Z400" s="136">
        <v>-0.99987101372248399</v>
      </c>
      <c r="AA400" s="151">
        <f t="shared" si="7"/>
        <v>1.0147156384654215</v>
      </c>
    </row>
    <row r="401" spans="24:27">
      <c r="X401" s="134" t="s">
        <v>1021</v>
      </c>
      <c r="Y401" s="136">
        <v>1.1633529742128963</v>
      </c>
      <c r="Z401" s="136">
        <v>0.66320396351212541</v>
      </c>
      <c r="AA401" s="151">
        <f t="shared" si="7"/>
        <v>1.8265569377250217</v>
      </c>
    </row>
    <row r="402" spans="24:27">
      <c r="X402" s="134" t="s">
        <v>1022</v>
      </c>
      <c r="Y402" s="136">
        <v>-1.0511210057741096</v>
      </c>
      <c r="Z402" s="136">
        <v>-1.1911009706447946</v>
      </c>
      <c r="AA402" s="151">
        <f t="shared" si="7"/>
        <v>-2.2422219764189042</v>
      </c>
    </row>
    <row r="403" spans="24:27">
      <c r="X403" s="134" t="s">
        <v>1023</v>
      </c>
      <c r="Y403" s="136">
        <v>0.90890046357305754</v>
      </c>
      <c r="Z403" s="136">
        <v>1.0148446053868063</v>
      </c>
      <c r="AA403" s="151">
        <f t="shared" si="7"/>
        <v>1.9237450689598639</v>
      </c>
    </row>
    <row r="404" spans="24:27">
      <c r="X404" s="134" t="s">
        <v>1024</v>
      </c>
      <c r="Y404" s="136">
        <v>-1.3406861012045739</v>
      </c>
      <c r="Z404" s="136">
        <v>-0.72682284156865351</v>
      </c>
      <c r="AA404" s="151">
        <f t="shared" si="7"/>
        <v>-2.0675089427732276</v>
      </c>
    </row>
    <row r="405" spans="24:27">
      <c r="X405" s="134" t="s">
        <v>1025</v>
      </c>
      <c r="Y405" s="136">
        <v>0.78279284065479604</v>
      </c>
      <c r="Z405" s="136">
        <v>1.5146517276728535</v>
      </c>
      <c r="AA405" s="151">
        <f t="shared" si="7"/>
        <v>2.2974445683276494</v>
      </c>
    </row>
    <row r="406" spans="24:27">
      <c r="X406" s="134" t="s">
        <v>1026</v>
      </c>
      <c r="Y406" s="136">
        <v>7.1753272744728744E-2</v>
      </c>
      <c r="Z406" s="136">
        <v>-0.84741080423454962</v>
      </c>
      <c r="AA406" s="151">
        <f t="shared" si="7"/>
        <v>-0.77565753148982086</v>
      </c>
    </row>
    <row r="407" spans="24:27">
      <c r="X407" s="134" t="s">
        <v>1027</v>
      </c>
      <c r="Y407" s="136">
        <v>0.97643836872571643</v>
      </c>
      <c r="Z407" s="136">
        <v>-1.8666084176022739</v>
      </c>
      <c r="AA407" s="151">
        <f t="shared" si="7"/>
        <v>-0.89017004887655748</v>
      </c>
    </row>
    <row r="408" spans="24:27">
      <c r="X408" s="134" t="s">
        <v>1028</v>
      </c>
      <c r="Y408" s="136">
        <v>0.28822130319677758</v>
      </c>
      <c r="Z408" s="136">
        <v>0.37195864290088809</v>
      </c>
      <c r="AA408" s="151">
        <f t="shared" si="7"/>
        <v>0.66017994609766562</v>
      </c>
    </row>
    <row r="409" spans="24:27">
      <c r="X409" s="134" t="s">
        <v>1029</v>
      </c>
      <c r="Y409" s="136">
        <v>-0.27174844882534449</v>
      </c>
      <c r="Z409" s="136">
        <v>0.38727059271196906</v>
      </c>
      <c r="AA409" s="151">
        <f t="shared" si="7"/>
        <v>0.11552214388662457</v>
      </c>
    </row>
    <row r="410" spans="24:27">
      <c r="X410" s="134" t="s">
        <v>1030</v>
      </c>
      <c r="Y410" s="136">
        <v>-0.21369709070290371</v>
      </c>
      <c r="Z410" s="136">
        <v>0.87215253843912799</v>
      </c>
      <c r="AA410" s="151">
        <f t="shared" si="7"/>
        <v>0.65845544773622433</v>
      </c>
    </row>
    <row r="411" spans="24:27">
      <c r="X411" s="134" t="s">
        <v>1031</v>
      </c>
      <c r="Y411" s="136">
        <v>1.3547314256998266</v>
      </c>
      <c r="Z411" s="136">
        <v>-0.88256455029554925</v>
      </c>
      <c r="AA411" s="151">
        <f t="shared" si="7"/>
        <v>0.47216687540427738</v>
      </c>
    </row>
    <row r="412" spans="24:27">
      <c r="X412" s="134" t="s">
        <v>1032</v>
      </c>
      <c r="Y412" s="136">
        <v>-1.1761568581586663</v>
      </c>
      <c r="Z412" s="136">
        <v>0.25289715274930863</v>
      </c>
      <c r="AA412" s="151">
        <f t="shared" si="7"/>
        <v>-0.92325970540935764</v>
      </c>
    </row>
    <row r="413" spans="24:27">
      <c r="X413" s="134" t="s">
        <v>1033</v>
      </c>
      <c r="Y413" s="136">
        <v>-0.29795077962205074</v>
      </c>
      <c r="Z413" s="136">
        <v>3.5080504949739917E-2</v>
      </c>
      <c r="AA413" s="151">
        <f t="shared" si="7"/>
        <v>-0.26287027467231083</v>
      </c>
    </row>
    <row r="414" spans="24:27">
      <c r="X414" s="134" t="s">
        <v>1034</v>
      </c>
      <c r="Y414" s="136">
        <v>0.54232648492163982</v>
      </c>
      <c r="Z414" s="136">
        <v>-0.55237153937800332</v>
      </c>
      <c r="AA414" s="151">
        <f t="shared" si="7"/>
        <v>-1.00450544563635E-2</v>
      </c>
    </row>
    <row r="415" spans="24:27">
      <c r="X415" s="134" t="s">
        <v>1035</v>
      </c>
      <c r="Y415" s="136">
        <v>0.42221604324003992</v>
      </c>
      <c r="Z415" s="136">
        <v>1.0494939956512157</v>
      </c>
      <c r="AA415" s="151">
        <f t="shared" si="7"/>
        <v>1.4717100388912556</v>
      </c>
    </row>
    <row r="416" spans="24:27">
      <c r="X416" s="134" t="s">
        <v>1036</v>
      </c>
      <c r="Y416" s="136">
        <v>0.87068276928742305</v>
      </c>
      <c r="Z416" s="136">
        <v>7.3183166578348391E-2</v>
      </c>
      <c r="AA416" s="151">
        <f t="shared" si="7"/>
        <v>0.9438659358657715</v>
      </c>
    </row>
    <row r="417" spans="24:27">
      <c r="X417" s="134" t="s">
        <v>1037</v>
      </c>
      <c r="Y417" s="136">
        <v>0.40798353170755003</v>
      </c>
      <c r="Z417" s="136">
        <v>0.13541616959510386</v>
      </c>
      <c r="AA417" s="151">
        <f t="shared" si="7"/>
        <v>0.54339970130265391</v>
      </c>
    </row>
    <row r="418" spans="24:27">
      <c r="X418" s="134" t="s">
        <v>1038</v>
      </c>
      <c r="Y418" s="136">
        <v>1.0764588559520762</v>
      </c>
      <c r="Z418" s="136">
        <v>-0.43124681716158308</v>
      </c>
      <c r="AA418" s="151">
        <f t="shared" si="7"/>
        <v>0.64521203879049316</v>
      </c>
    </row>
    <row r="419" spans="24:27">
      <c r="X419" s="134" t="s">
        <v>1039</v>
      </c>
      <c r="Y419" s="136">
        <v>0.90952483072017953</v>
      </c>
      <c r="Z419" s="136">
        <v>0.45202162586314826</v>
      </c>
      <c r="AA419" s="151">
        <f t="shared" si="7"/>
        <v>1.3615464565833277</v>
      </c>
    </row>
    <row r="420" spans="24:27">
      <c r="X420" s="134" t="s">
        <v>1040</v>
      </c>
      <c r="Y420" s="136">
        <v>0.80998012553610832</v>
      </c>
      <c r="Z420" s="136">
        <v>8.0044537143119321E-2</v>
      </c>
      <c r="AA420" s="151">
        <f t="shared" si="7"/>
        <v>0.89002466267922764</v>
      </c>
    </row>
    <row r="421" spans="24:27">
      <c r="X421" s="134" t="s">
        <v>1041</v>
      </c>
      <c r="Y421" s="136">
        <v>-1.1850310222928646</v>
      </c>
      <c r="Z421" s="136">
        <v>-0.12817872479256642</v>
      </c>
      <c r="AA421" s="151">
        <f t="shared" si="7"/>
        <v>-1.3132097470854309</v>
      </c>
    </row>
    <row r="422" spans="24:27">
      <c r="X422" s="134" t="s">
        <v>1042</v>
      </c>
      <c r="Y422" s="136">
        <v>-1.7129843780515164</v>
      </c>
      <c r="Z422" s="136">
        <v>0.43682535229838798</v>
      </c>
      <c r="AA422" s="151">
        <f t="shared" si="7"/>
        <v>-1.2761590257531283</v>
      </c>
    </row>
    <row r="423" spans="24:27">
      <c r="X423" s="134" t="s">
        <v>1043</v>
      </c>
      <c r="Y423" s="136">
        <v>-1.0760715361029687</v>
      </c>
      <c r="Z423" s="136">
        <v>-0.15023988129979024</v>
      </c>
      <c r="AA423" s="151">
        <f t="shared" si="7"/>
        <v>-1.226311417402759</v>
      </c>
    </row>
    <row r="424" spans="24:27">
      <c r="X424" s="134" t="s">
        <v>1044</v>
      </c>
      <c r="Y424" s="136">
        <v>-1.4470882145548591</v>
      </c>
      <c r="Z424" s="136">
        <v>-0.18795401613825929</v>
      </c>
      <c r="AA424" s="151">
        <f t="shared" si="7"/>
        <v>-1.6350422306931185</v>
      </c>
    </row>
    <row r="425" spans="24:27">
      <c r="X425" s="134" t="s">
        <v>1045</v>
      </c>
      <c r="Y425" s="136">
        <v>4.7963166381502734E-2</v>
      </c>
      <c r="Z425" s="136">
        <v>1.9668751300525824</v>
      </c>
      <c r="AA425" s="151">
        <f t="shared" si="7"/>
        <v>2.014838296434085</v>
      </c>
    </row>
    <row r="426" spans="24:27">
      <c r="X426" s="134" t="s">
        <v>1046</v>
      </c>
      <c r="Y426" s="136">
        <v>0.50214874059492842</v>
      </c>
      <c r="Z426" s="136">
        <v>1.5307542522735622</v>
      </c>
      <c r="AA426" s="151">
        <f t="shared" si="7"/>
        <v>2.0329029928684905</v>
      </c>
    </row>
    <row r="427" spans="24:27">
      <c r="X427" s="134" t="s">
        <v>1047</v>
      </c>
      <c r="Y427" s="136">
        <v>1.1159632528625989</v>
      </c>
      <c r="Z427" s="136">
        <v>0.68405917639011271</v>
      </c>
      <c r="AA427" s="151">
        <f t="shared" si="7"/>
        <v>1.8000224292527116</v>
      </c>
    </row>
    <row r="428" spans="24:27">
      <c r="X428" s="134" t="s">
        <v>1048</v>
      </c>
      <c r="Y428" s="136">
        <v>1.6221087236417675</v>
      </c>
      <c r="Z428" s="136">
        <v>0.40690721346928155</v>
      </c>
      <c r="AA428" s="151">
        <f t="shared" si="7"/>
        <v>2.029015937111049</v>
      </c>
    </row>
    <row r="429" spans="24:27">
      <c r="X429" s="134" t="s">
        <v>1049</v>
      </c>
      <c r="Y429" s="136">
        <v>1.4905200690638274</v>
      </c>
      <c r="Z429" s="136">
        <v>1.1116976809678418</v>
      </c>
      <c r="AA429" s="151">
        <f t="shared" si="7"/>
        <v>2.6022177500316692</v>
      </c>
    </row>
    <row r="430" spans="24:27">
      <c r="X430" s="134" t="s">
        <v>1050</v>
      </c>
      <c r="Y430" s="136">
        <v>1.3258310341214137</v>
      </c>
      <c r="Z430" s="136">
        <v>0.90464587055308088</v>
      </c>
      <c r="AA430" s="151">
        <f t="shared" si="7"/>
        <v>2.2304769046744948</v>
      </c>
    </row>
    <row r="431" spans="24:27">
      <c r="X431" s="134" t="s">
        <v>1051</v>
      </c>
      <c r="Y431" s="136">
        <v>1.3131307181165697</v>
      </c>
      <c r="Z431" s="136">
        <v>0.73032806434787811</v>
      </c>
      <c r="AA431" s="151">
        <f t="shared" si="7"/>
        <v>2.0434587824644477</v>
      </c>
    </row>
  </sheetData>
  <mergeCells count="11">
    <mergeCell ref="AC1:AC2"/>
    <mergeCell ref="AD1:AM1"/>
    <mergeCell ref="AC7:AC8"/>
    <mergeCell ref="AD7:AM7"/>
    <mergeCell ref="AC15:AH15"/>
    <mergeCell ref="X1:X2"/>
    <mergeCell ref="Y1:Z1"/>
    <mergeCell ref="A1:A2"/>
    <mergeCell ref="B1:H1"/>
    <mergeCell ref="L1:L2"/>
    <mergeCell ref="M1:P1"/>
  </mergeCells>
  <conditionalFormatting sqref="M3:P2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27:T37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3:U2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horizontalDpi="360" verticalDpi="360" r:id="rId1"/>
  <drawing r:id="rId2"/>
  <legacyDrawing r:id="rId3"/>
  <oleObjects>
    <mc:AlternateContent xmlns:mc="http://schemas.openxmlformats.org/markup-compatibility/2006">
      <mc:Choice Requires="x14">
        <oleObject progId="STATISTICA.Graph" shapeId="18434" r:id="rId4">
          <objectPr defaultSize="0" r:id="rId5">
            <anchor moveWithCells="1">
              <from>
                <xdr:col>10</xdr:col>
                <xdr:colOff>561975</xdr:colOff>
                <xdr:row>30</xdr:row>
                <xdr:rowOff>133350</xdr:rowOff>
              </from>
              <to>
                <xdr:col>17</xdr:col>
                <xdr:colOff>257175</xdr:colOff>
                <xdr:row>50</xdr:row>
                <xdr:rowOff>66675</xdr:rowOff>
              </to>
            </anchor>
          </objectPr>
        </oleObject>
      </mc:Choice>
      <mc:Fallback>
        <oleObject progId="STATISTICA.Graph" shapeId="18434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94B32-395B-437F-88E3-DAA8A60D8858}">
  <dimension ref="B2:Z35"/>
  <sheetViews>
    <sheetView workbookViewId="0">
      <selection activeCell="U18" sqref="U18"/>
    </sheetView>
  </sheetViews>
  <sheetFormatPr defaultRowHeight="12.75"/>
  <sheetData>
    <row r="2" spans="2:26">
      <c r="C2" s="131" t="s">
        <v>616</v>
      </c>
      <c r="D2" s="132"/>
      <c r="E2" s="132"/>
      <c r="F2" s="132"/>
      <c r="K2" s="141" t="s">
        <v>1053</v>
      </c>
      <c r="L2" s="133" t="s">
        <v>613</v>
      </c>
      <c r="M2" s="133" t="s">
        <v>613</v>
      </c>
      <c r="N2" t="s">
        <v>1054</v>
      </c>
      <c r="R2" s="152" t="s">
        <v>1057</v>
      </c>
      <c r="S2" s="152" t="s">
        <v>1057</v>
      </c>
    </row>
    <row r="3" spans="2:26" ht="15">
      <c r="B3" s="145" t="s">
        <v>599</v>
      </c>
      <c r="C3" s="133" t="s">
        <v>613</v>
      </c>
      <c r="D3" s="133" t="s">
        <v>613</v>
      </c>
      <c r="E3" s="133" t="s">
        <v>613</v>
      </c>
      <c r="F3" s="133" t="s">
        <v>613</v>
      </c>
      <c r="K3" s="134" t="s">
        <v>41</v>
      </c>
      <c r="L3" s="143">
        <v>0.57772616581628156</v>
      </c>
      <c r="M3" s="143">
        <v>0.30559768157865419</v>
      </c>
      <c r="N3" s="146">
        <f t="shared" ref="N3:N12" si="0">SUM(L3:M3)</f>
        <v>0.88332384739493575</v>
      </c>
      <c r="R3" s="147" t="s">
        <v>37</v>
      </c>
      <c r="S3">
        <v>1</v>
      </c>
      <c r="U3">
        <v>1</v>
      </c>
      <c r="V3" s="17" t="s">
        <v>448</v>
      </c>
      <c r="Y3" s="17"/>
    </row>
    <row r="4" spans="2:26" ht="15">
      <c r="B4" s="134" t="s">
        <v>43</v>
      </c>
      <c r="C4" s="144">
        <v>0.70019774615678887</v>
      </c>
      <c r="D4" s="143">
        <v>2.4094848341217855E-2</v>
      </c>
      <c r="E4" s="143">
        <v>7.9343245906503337E-2</v>
      </c>
      <c r="F4" s="143">
        <v>0.10447472644847958</v>
      </c>
      <c r="K4" s="134" t="s">
        <v>44</v>
      </c>
      <c r="L4" s="143">
        <v>0.62759527959592531</v>
      </c>
      <c r="M4" s="143">
        <v>0.19632144641414742</v>
      </c>
      <c r="N4" s="146">
        <f t="shared" si="0"/>
        <v>0.82391672601007271</v>
      </c>
      <c r="R4" s="147" t="s">
        <v>38</v>
      </c>
      <c r="S4">
        <v>2</v>
      </c>
      <c r="U4">
        <v>2</v>
      </c>
      <c r="V4" s="17" t="s">
        <v>449</v>
      </c>
      <c r="Y4" s="17"/>
    </row>
    <row r="5" spans="2:26" ht="15">
      <c r="B5" s="134" t="s">
        <v>38</v>
      </c>
      <c r="C5" s="143">
        <v>0.63302964325102518</v>
      </c>
      <c r="D5" s="143">
        <v>2.6623679021904649E-2</v>
      </c>
      <c r="E5" s="143">
        <v>2.2874787431938989E-2</v>
      </c>
      <c r="F5" s="143">
        <v>0.15340519547574302</v>
      </c>
      <c r="K5" s="134" t="s">
        <v>43</v>
      </c>
      <c r="L5" s="143">
        <v>0.60726344326727055</v>
      </c>
      <c r="M5" s="143">
        <v>0.18256699028962484</v>
      </c>
      <c r="N5" s="146">
        <f t="shared" si="0"/>
        <v>0.78983043355689542</v>
      </c>
      <c r="R5" s="147" t="s">
        <v>41</v>
      </c>
      <c r="S5">
        <v>5</v>
      </c>
      <c r="U5">
        <v>5</v>
      </c>
      <c r="V5" s="17" t="s">
        <v>16</v>
      </c>
      <c r="Y5" s="17"/>
      <c r="Z5" s="17"/>
    </row>
    <row r="6" spans="2:26" ht="15">
      <c r="B6" s="134" t="s">
        <v>44</v>
      </c>
      <c r="C6" s="143">
        <v>0.61450986389034723</v>
      </c>
      <c r="D6" s="143">
        <v>0.13554971049788678</v>
      </c>
      <c r="E6" s="143">
        <v>0.18720548826007924</v>
      </c>
      <c r="F6" s="143">
        <v>6.3262760092221468E-2</v>
      </c>
      <c r="K6" s="134" t="s">
        <v>538</v>
      </c>
      <c r="L6" s="143">
        <v>0.47905614399706709</v>
      </c>
      <c r="M6" s="143">
        <v>0.30004876492355753</v>
      </c>
      <c r="N6" s="146">
        <f t="shared" si="0"/>
        <v>0.77910490892062456</v>
      </c>
      <c r="R6" s="147" t="s">
        <v>43</v>
      </c>
      <c r="S6">
        <v>7</v>
      </c>
      <c r="U6">
        <v>7</v>
      </c>
      <c r="V6" s="17" t="s">
        <v>18</v>
      </c>
      <c r="Y6" s="17"/>
      <c r="Z6" s="17"/>
    </row>
    <row r="7" spans="2:26" ht="15">
      <c r="B7" s="134" t="s">
        <v>41</v>
      </c>
      <c r="C7" s="143">
        <v>0.6115535436280628</v>
      </c>
      <c r="D7" s="143">
        <v>0.33639700798339678</v>
      </c>
      <c r="E7" s="143">
        <v>0.12984372056557716</v>
      </c>
      <c r="F7" s="143">
        <v>-0.10056992418227235</v>
      </c>
      <c r="K7" s="134" t="s">
        <v>38</v>
      </c>
      <c r="L7" s="143">
        <v>0.50789762042091569</v>
      </c>
      <c r="M7" s="143">
        <v>0.22430879750743049</v>
      </c>
      <c r="N7" s="146">
        <f t="shared" si="0"/>
        <v>0.73220641792834618</v>
      </c>
      <c r="R7" s="147" t="s">
        <v>44</v>
      </c>
      <c r="S7">
        <v>8</v>
      </c>
      <c r="U7">
        <v>8</v>
      </c>
      <c r="V7" s="17" t="s">
        <v>452</v>
      </c>
      <c r="Y7" s="17"/>
    </row>
    <row r="8" spans="2:26" ht="15">
      <c r="B8" s="134" t="s">
        <v>539</v>
      </c>
      <c r="C8" s="143">
        <v>0.54642485577640987</v>
      </c>
      <c r="D8" s="143">
        <v>-7.178291430099136E-2</v>
      </c>
      <c r="E8" s="143">
        <v>7.3206800669052774E-2</v>
      </c>
      <c r="F8" s="143">
        <v>8.1346512648390587E-2</v>
      </c>
      <c r="K8" s="134" t="s">
        <v>49</v>
      </c>
      <c r="L8" s="143">
        <v>8.6995191480997769E-2</v>
      </c>
      <c r="M8" s="143">
        <v>0.6442807519887519</v>
      </c>
      <c r="N8" s="146">
        <f t="shared" si="0"/>
        <v>0.73127594346974967</v>
      </c>
      <c r="R8" s="147" t="s">
        <v>46</v>
      </c>
      <c r="S8">
        <v>10</v>
      </c>
      <c r="U8">
        <v>10</v>
      </c>
      <c r="V8" s="17" t="s">
        <v>21</v>
      </c>
      <c r="Y8" s="17"/>
      <c r="Z8" s="17"/>
    </row>
    <row r="9" spans="2:26" ht="15">
      <c r="B9" s="134" t="s">
        <v>37</v>
      </c>
      <c r="C9" s="143">
        <v>0.50789303893961113</v>
      </c>
      <c r="D9" s="143">
        <v>-2.4886279380163256E-2</v>
      </c>
      <c r="E9" s="143">
        <v>0.42634817376874157</v>
      </c>
      <c r="F9" s="143">
        <v>6.5012323002940256E-2</v>
      </c>
      <c r="K9" s="134" t="s">
        <v>46</v>
      </c>
      <c r="L9" s="143">
        <v>0.41193910081178098</v>
      </c>
      <c r="M9" s="143">
        <v>0.29652427771342266</v>
      </c>
      <c r="N9" s="146">
        <f t="shared" si="0"/>
        <v>0.70846337852520369</v>
      </c>
      <c r="R9" s="147" t="s">
        <v>49</v>
      </c>
      <c r="S9">
        <v>13</v>
      </c>
      <c r="U9">
        <v>13</v>
      </c>
      <c r="V9" s="17" t="s">
        <v>24</v>
      </c>
      <c r="Y9" s="17"/>
    </row>
    <row r="10" spans="2:26" ht="15">
      <c r="B10" s="134" t="s">
        <v>46</v>
      </c>
      <c r="C10" s="143">
        <v>0.48989077235599848</v>
      </c>
      <c r="D10" s="143">
        <v>0.16319084798311473</v>
      </c>
      <c r="E10" s="143">
        <v>3.216000580655954E-2</v>
      </c>
      <c r="F10" s="143">
        <v>0.12907436586777674</v>
      </c>
      <c r="K10" s="134" t="s">
        <v>540</v>
      </c>
      <c r="L10" s="143">
        <v>9.0040322538341655E-2</v>
      </c>
      <c r="M10" s="143">
        <v>0.59379023232917616</v>
      </c>
      <c r="N10" s="146">
        <f t="shared" si="0"/>
        <v>0.68383055486751787</v>
      </c>
      <c r="R10" s="147" t="s">
        <v>538</v>
      </c>
      <c r="S10">
        <v>15</v>
      </c>
      <c r="U10" s="162" t="s">
        <v>1068</v>
      </c>
      <c r="V10" s="17" t="s">
        <v>453</v>
      </c>
      <c r="Y10" s="17"/>
    </row>
    <row r="11" spans="2:26" ht="15">
      <c r="B11" s="134" t="s">
        <v>538</v>
      </c>
      <c r="C11" s="143">
        <v>0.45402667388519652</v>
      </c>
      <c r="D11" s="143">
        <v>0.39295398001631043</v>
      </c>
      <c r="E11" s="143">
        <v>0.17873410883292176</v>
      </c>
      <c r="F11" s="143">
        <v>-0.11647731768232285</v>
      </c>
      <c r="K11" s="134" t="s">
        <v>37</v>
      </c>
      <c r="L11" s="143">
        <v>0.68636066626318559</v>
      </c>
      <c r="M11" s="143">
        <v>-3.5352938938116918E-2</v>
      </c>
      <c r="N11" s="146">
        <f t="shared" si="0"/>
        <v>0.65100772732506873</v>
      </c>
      <c r="R11" s="147" t="s">
        <v>52</v>
      </c>
      <c r="S11">
        <v>16</v>
      </c>
      <c r="U11">
        <v>16</v>
      </c>
      <c r="V11" s="17" t="s">
        <v>27</v>
      </c>
      <c r="Y11" s="17"/>
      <c r="Z11" s="17"/>
    </row>
    <row r="12" spans="2:26" ht="15">
      <c r="B12" s="134" t="s">
        <v>40</v>
      </c>
      <c r="C12" s="143">
        <v>0.33952363277954872</v>
      </c>
      <c r="D12" s="143">
        <v>0.23384985449029416</v>
      </c>
      <c r="E12" s="143">
        <v>2.661530339663808E-2</v>
      </c>
      <c r="F12" s="143">
        <v>-2.6678192480749357E-2</v>
      </c>
      <c r="K12" s="134" t="s">
        <v>52</v>
      </c>
      <c r="L12" s="143">
        <v>9.203684394915454E-2</v>
      </c>
      <c r="M12" s="143">
        <v>0.4889853275838254</v>
      </c>
      <c r="N12" s="146">
        <f t="shared" si="0"/>
        <v>0.58102217153297997</v>
      </c>
      <c r="R12" s="147" t="s">
        <v>540</v>
      </c>
      <c r="S12">
        <v>20</v>
      </c>
      <c r="U12" s="162" t="s">
        <v>1069</v>
      </c>
      <c r="V12" s="17" t="s">
        <v>31</v>
      </c>
      <c r="Y12" s="17"/>
    </row>
    <row r="13" spans="2:26" ht="15">
      <c r="B13" s="134" t="s">
        <v>53</v>
      </c>
      <c r="C13" s="143">
        <v>0.33148779849962057</v>
      </c>
      <c r="D13" s="143">
        <v>0.10984949709397723</v>
      </c>
      <c r="E13" s="143">
        <v>0.2364187462014857</v>
      </c>
      <c r="F13" s="143">
        <v>0.12821424745711207</v>
      </c>
      <c r="K13" s="134"/>
      <c r="L13" s="143"/>
      <c r="M13" s="143"/>
      <c r="N13" s="146"/>
      <c r="Y13" s="17"/>
      <c r="Z13" s="17"/>
    </row>
    <row r="14" spans="2:26" ht="15">
      <c r="B14" s="134" t="s">
        <v>534</v>
      </c>
      <c r="C14" s="143">
        <v>0.22632653868409927</v>
      </c>
      <c r="D14" s="143">
        <v>3.0680681035144104E-2</v>
      </c>
      <c r="E14" s="143">
        <v>3.5124589922622081E-2</v>
      </c>
      <c r="F14" s="143">
        <v>-4.3577949674957331E-2</v>
      </c>
      <c r="K14" s="134" t="s">
        <v>539</v>
      </c>
      <c r="L14" s="143">
        <v>0.47672379413702914</v>
      </c>
      <c r="M14" s="143">
        <v>7.3149151302552923E-2</v>
      </c>
      <c r="N14" s="146">
        <f t="shared" ref="N14:N22" si="1">SUM(L14:M14)</f>
        <v>0.54987294543958209</v>
      </c>
      <c r="Y14" s="17"/>
      <c r="Z14" s="17"/>
    </row>
    <row r="15" spans="2:26" ht="15">
      <c r="B15" s="134" t="s">
        <v>537</v>
      </c>
      <c r="C15" s="143">
        <v>0.18152661669161496</v>
      </c>
      <c r="D15" s="143">
        <v>8.7192948717286972E-2</v>
      </c>
      <c r="E15" s="143">
        <v>0.23480317362778177</v>
      </c>
      <c r="F15" s="143">
        <v>0.15041774508248149</v>
      </c>
      <c r="K15" s="134" t="s">
        <v>40</v>
      </c>
      <c r="L15" s="143">
        <v>0.2977642710097228</v>
      </c>
      <c r="M15" s="143">
        <v>0.24098729807058178</v>
      </c>
      <c r="N15" s="146">
        <f t="shared" si="1"/>
        <v>0.53875156908030464</v>
      </c>
      <c r="Y15" s="17"/>
    </row>
    <row r="16" spans="2:26" ht="15">
      <c r="B16" s="134" t="s">
        <v>535</v>
      </c>
      <c r="C16" s="143">
        <v>0.17942789438033907</v>
      </c>
      <c r="D16" s="143">
        <v>0.38487135518716048</v>
      </c>
      <c r="E16" s="143">
        <v>1.8054225311763174E-2</v>
      </c>
      <c r="F16" s="143">
        <v>-4.1808144624678134E-2</v>
      </c>
      <c r="K16" s="134" t="s">
        <v>535</v>
      </c>
      <c r="L16" s="143">
        <v>0.16063127561593527</v>
      </c>
      <c r="M16" s="143">
        <v>0.32993141956006339</v>
      </c>
      <c r="N16" s="146">
        <f t="shared" si="1"/>
        <v>0.49056269517599865</v>
      </c>
      <c r="Y16" s="17"/>
      <c r="Z16" s="17"/>
    </row>
    <row r="17" spans="2:26" ht="15">
      <c r="B17" s="134" t="s">
        <v>52</v>
      </c>
      <c r="C17" s="143">
        <v>0.13123785160244386</v>
      </c>
      <c r="D17" s="143">
        <v>0.19896033389730469</v>
      </c>
      <c r="E17" s="143">
        <v>-7.1390186349633688E-3</v>
      </c>
      <c r="F17" s="144">
        <v>0.83954482032392397</v>
      </c>
      <c r="K17" s="134" t="s">
        <v>537</v>
      </c>
      <c r="L17" s="143">
        <v>0.28817037160681269</v>
      </c>
      <c r="M17" s="143">
        <v>0.10446324932807466</v>
      </c>
      <c r="N17" s="146">
        <f t="shared" si="1"/>
        <v>0.39263362093488735</v>
      </c>
      <c r="U17" s="152" t="s">
        <v>1059</v>
      </c>
      <c r="Y17" s="17"/>
    </row>
    <row r="18" spans="2:26" ht="15">
      <c r="B18" s="134" t="s">
        <v>533</v>
      </c>
      <c r="C18" s="143">
        <v>0.12167496207174476</v>
      </c>
      <c r="D18" s="143">
        <v>3.9594038469553611E-3</v>
      </c>
      <c r="E18" s="144">
        <v>0.7181273636712644</v>
      </c>
      <c r="F18" s="143">
        <v>-3.8244332275408091E-2</v>
      </c>
      <c r="K18" s="134" t="s">
        <v>55</v>
      </c>
      <c r="L18" s="143">
        <v>0.51423579584143342</v>
      </c>
      <c r="M18" s="143">
        <v>-0.14964495072897371</v>
      </c>
      <c r="N18" s="146">
        <f t="shared" si="1"/>
        <v>0.3645908451124597</v>
      </c>
      <c r="U18" t="s">
        <v>1126</v>
      </c>
      <c r="Y18" s="17"/>
      <c r="Z18" s="17"/>
    </row>
    <row r="19" spans="2:26" ht="15">
      <c r="B19" s="134" t="s">
        <v>55</v>
      </c>
      <c r="C19" s="143">
        <v>8.1044998841443769E-2</v>
      </c>
      <c r="D19" s="143">
        <v>5.1302354322755817E-2</v>
      </c>
      <c r="E19" s="144">
        <v>0.96395217379648435</v>
      </c>
      <c r="F19" s="143">
        <v>-4.6371385311070504E-2</v>
      </c>
      <c r="K19" s="134" t="s">
        <v>532</v>
      </c>
      <c r="L19" s="143">
        <v>5.6985643116789178E-2</v>
      </c>
      <c r="M19" s="143">
        <v>0.29716406775836957</v>
      </c>
      <c r="N19" s="146">
        <f t="shared" si="1"/>
        <v>0.35414971087515873</v>
      </c>
      <c r="Y19" s="17"/>
      <c r="Z19" s="17"/>
    </row>
    <row r="20" spans="2:26" ht="15">
      <c r="B20" s="134" t="s">
        <v>49</v>
      </c>
      <c r="C20" s="143">
        <v>7.5692546925976448E-2</v>
      </c>
      <c r="D20" s="144">
        <v>0.74075975665186733</v>
      </c>
      <c r="E20" s="143">
        <v>2.2235806448309789E-2</v>
      </c>
      <c r="F20" s="143">
        <v>0.13088355930814044</v>
      </c>
      <c r="K20" s="134" t="s">
        <v>536</v>
      </c>
      <c r="L20" s="143">
        <v>-4.0937366193110059E-2</v>
      </c>
      <c r="M20" s="143">
        <v>0.37348036059672229</v>
      </c>
      <c r="N20" s="146">
        <f t="shared" si="1"/>
        <v>0.33254299440361224</v>
      </c>
      <c r="Y20" s="17"/>
      <c r="Z20" s="17"/>
    </row>
    <row r="21" spans="2:26" ht="15">
      <c r="B21" s="134" t="s">
        <v>532</v>
      </c>
      <c r="C21" s="143">
        <v>7.0211432937557147E-2</v>
      </c>
      <c r="D21" s="143">
        <v>1.4156945543503045E-2</v>
      </c>
      <c r="E21" s="143">
        <v>2.9510706027020432E-2</v>
      </c>
      <c r="F21" s="143">
        <v>0.66874419280330133</v>
      </c>
      <c r="K21" s="134" t="s">
        <v>533</v>
      </c>
      <c r="L21" s="143">
        <v>0.4729909659470628</v>
      </c>
      <c r="M21" s="143">
        <v>-0.16074629469300661</v>
      </c>
      <c r="N21" s="146">
        <f t="shared" si="1"/>
        <v>0.31224467125405619</v>
      </c>
      <c r="Y21" s="17"/>
      <c r="Z21" s="17"/>
    </row>
    <row r="22" spans="2:26" ht="15">
      <c r="B22" s="134" t="s">
        <v>540</v>
      </c>
      <c r="C22" s="143">
        <v>5.4346807525409782E-2</v>
      </c>
      <c r="D22" s="143">
        <v>0.69208706006179466</v>
      </c>
      <c r="E22" s="143">
        <v>5.8378387345814513E-2</v>
      </c>
      <c r="F22" s="143">
        <v>0.13242021697005965</v>
      </c>
      <c r="K22" s="134" t="s">
        <v>534</v>
      </c>
      <c r="L22" s="143">
        <v>0.21105793965305736</v>
      </c>
      <c r="M22" s="143">
        <v>3.7032083443987465E-2</v>
      </c>
      <c r="N22" s="146">
        <f t="shared" si="1"/>
        <v>0.24809002309704481</v>
      </c>
      <c r="Y22" s="17"/>
      <c r="Z22" s="17"/>
    </row>
    <row r="23" spans="2:26">
      <c r="B23" s="134" t="s">
        <v>536</v>
      </c>
      <c r="C23" s="143">
        <v>-2.8890935794582163E-2</v>
      </c>
      <c r="D23" s="143">
        <v>0.30169462150109105</v>
      </c>
      <c r="E23" s="143">
        <v>-1.0957163270921654E-2</v>
      </c>
      <c r="F23" s="143">
        <v>0.23262387193649264</v>
      </c>
    </row>
    <row r="26" spans="2:26">
      <c r="G26" s="134" t="s">
        <v>43</v>
      </c>
      <c r="H26" s="144">
        <v>0.70019774615678887</v>
      </c>
      <c r="K26" s="134" t="s">
        <v>37</v>
      </c>
      <c r="L26" s="143">
        <v>0.68636066626318559</v>
      </c>
      <c r="M26" s="143">
        <v>-3.5352938938116918E-2</v>
      </c>
      <c r="N26" s="134" t="s">
        <v>41</v>
      </c>
      <c r="O26" s="143">
        <v>0.57772616581628156</v>
      </c>
      <c r="P26" s="143">
        <v>0.30559768157865419</v>
      </c>
      <c r="Q26" s="146">
        <f t="shared" ref="Q26:Q35" si="2">SUM(O26:P26)</f>
        <v>0.88332384739493575</v>
      </c>
    </row>
    <row r="27" spans="2:26">
      <c r="G27" s="134" t="s">
        <v>38</v>
      </c>
      <c r="H27" s="143">
        <v>0.63302964325102518</v>
      </c>
      <c r="K27" s="134" t="s">
        <v>44</v>
      </c>
      <c r="L27" s="143">
        <v>0.62759527959592531</v>
      </c>
      <c r="M27" s="143">
        <v>0.19632144641414742</v>
      </c>
      <c r="N27" s="134" t="s">
        <v>44</v>
      </c>
      <c r="O27" s="143">
        <v>0.62759527959592531</v>
      </c>
      <c r="P27" s="143">
        <v>0.19632144641414742</v>
      </c>
      <c r="Q27" s="146">
        <f t="shared" si="2"/>
        <v>0.82391672601007271</v>
      </c>
    </row>
    <row r="28" spans="2:26">
      <c r="G28" s="134" t="s">
        <v>44</v>
      </c>
      <c r="H28" s="143">
        <v>0.61450986389034723</v>
      </c>
      <c r="K28" s="134" t="s">
        <v>43</v>
      </c>
      <c r="L28" s="143">
        <v>0.60726344326727055</v>
      </c>
      <c r="M28" s="143">
        <v>0.18256699028962484</v>
      </c>
      <c r="N28" s="134" t="s">
        <v>43</v>
      </c>
      <c r="O28" s="143">
        <v>0.60726344326727055</v>
      </c>
      <c r="P28" s="143">
        <v>0.18256699028962484</v>
      </c>
      <c r="Q28" s="146">
        <f t="shared" si="2"/>
        <v>0.78983043355689542</v>
      </c>
    </row>
    <row r="29" spans="2:26">
      <c r="G29" s="134" t="s">
        <v>41</v>
      </c>
      <c r="H29" s="143">
        <v>0.6115535436280628</v>
      </c>
      <c r="K29" s="134" t="s">
        <v>41</v>
      </c>
      <c r="L29" s="143">
        <v>0.57772616581628156</v>
      </c>
      <c r="M29" s="143">
        <v>0.30559768157865419</v>
      </c>
      <c r="N29" s="134" t="s">
        <v>538</v>
      </c>
      <c r="O29" s="143">
        <v>0.47905614399706709</v>
      </c>
      <c r="P29" s="143">
        <v>0.30004876492355753</v>
      </c>
      <c r="Q29" s="146">
        <f t="shared" si="2"/>
        <v>0.77910490892062456</v>
      </c>
    </row>
    <row r="30" spans="2:26">
      <c r="G30" s="134" t="s">
        <v>539</v>
      </c>
      <c r="H30" s="143">
        <v>0.54642485577640987</v>
      </c>
      <c r="K30" s="134" t="s">
        <v>55</v>
      </c>
      <c r="L30" s="143">
        <v>0.51423579584143342</v>
      </c>
      <c r="M30" s="143">
        <v>-0.14964495072897371</v>
      </c>
      <c r="N30" s="134" t="s">
        <v>38</v>
      </c>
      <c r="O30" s="143">
        <v>0.50789762042091569</v>
      </c>
      <c r="P30" s="143">
        <v>0.22430879750743049</v>
      </c>
      <c r="Q30" s="146">
        <f t="shared" si="2"/>
        <v>0.73220641792834618</v>
      </c>
    </row>
    <row r="31" spans="2:26">
      <c r="G31" s="134" t="s">
        <v>49</v>
      </c>
      <c r="H31" s="144">
        <v>0.74075975665186733</v>
      </c>
      <c r="K31" s="134" t="s">
        <v>49</v>
      </c>
      <c r="L31" s="143">
        <v>8.6995191480997769E-2</v>
      </c>
      <c r="M31" s="143">
        <v>0.6442807519887519</v>
      </c>
      <c r="N31" s="134" t="s">
        <v>49</v>
      </c>
      <c r="O31" s="143">
        <v>8.6995191480997769E-2</v>
      </c>
      <c r="P31" s="143">
        <v>0.6442807519887519</v>
      </c>
      <c r="Q31" s="146">
        <f t="shared" si="2"/>
        <v>0.73127594346974967</v>
      </c>
    </row>
    <row r="32" spans="2:26">
      <c r="G32" s="134" t="s">
        <v>540</v>
      </c>
      <c r="H32" s="143">
        <v>0.69208706006179466</v>
      </c>
      <c r="K32" s="134" t="s">
        <v>540</v>
      </c>
      <c r="L32" s="143">
        <v>9.0040322538341655E-2</v>
      </c>
      <c r="M32" s="143">
        <v>0.59379023232917616</v>
      </c>
      <c r="N32" s="134" t="s">
        <v>46</v>
      </c>
      <c r="O32" s="143">
        <v>0.41193910081178098</v>
      </c>
      <c r="P32" s="143">
        <v>0.29652427771342266</v>
      </c>
      <c r="Q32" s="146">
        <f t="shared" si="2"/>
        <v>0.70846337852520369</v>
      </c>
    </row>
    <row r="33" spans="7:17">
      <c r="G33" s="134" t="s">
        <v>538</v>
      </c>
      <c r="H33" s="143">
        <v>0.39295398001631043</v>
      </c>
      <c r="K33" s="134" t="s">
        <v>52</v>
      </c>
      <c r="L33" s="143">
        <v>9.203684394915454E-2</v>
      </c>
      <c r="M33" s="143">
        <v>0.4889853275838254</v>
      </c>
      <c r="N33" s="134" t="s">
        <v>540</v>
      </c>
      <c r="O33" s="143">
        <v>9.0040322538341655E-2</v>
      </c>
      <c r="P33" s="143">
        <v>0.59379023232917616</v>
      </c>
      <c r="Q33" s="146">
        <f t="shared" si="2"/>
        <v>0.68383055486751787</v>
      </c>
    </row>
    <row r="34" spans="7:17">
      <c r="G34" s="134" t="s">
        <v>535</v>
      </c>
      <c r="H34" s="143">
        <v>0.38487135518716048</v>
      </c>
      <c r="K34" s="134" t="s">
        <v>536</v>
      </c>
      <c r="L34" s="143">
        <v>-4.0937366193110059E-2</v>
      </c>
      <c r="M34" s="143">
        <v>0.37348036059672229</v>
      </c>
      <c r="N34" s="134" t="s">
        <v>37</v>
      </c>
      <c r="O34" s="143">
        <v>0.68636066626318559</v>
      </c>
      <c r="P34" s="143">
        <v>-3.5352938938116918E-2</v>
      </c>
      <c r="Q34" s="146">
        <f t="shared" si="2"/>
        <v>0.65100772732506873</v>
      </c>
    </row>
    <row r="35" spans="7:17">
      <c r="G35" s="134" t="s">
        <v>536</v>
      </c>
      <c r="H35" s="143">
        <v>0.30169462150109105</v>
      </c>
      <c r="K35" s="134" t="s">
        <v>535</v>
      </c>
      <c r="L35" s="143">
        <v>0.16063127561593527</v>
      </c>
      <c r="M35" s="143">
        <v>0.32993141956006339</v>
      </c>
      <c r="N35" s="134" t="s">
        <v>52</v>
      </c>
      <c r="O35" s="143">
        <v>9.203684394915454E-2</v>
      </c>
      <c r="P35" s="143">
        <v>0.4889853275838254</v>
      </c>
      <c r="Q35" s="146">
        <f t="shared" si="2"/>
        <v>0.58102217153297997</v>
      </c>
    </row>
  </sheetData>
  <autoFilter ref="R2:S12" xr:uid="{00694B32-395B-437F-88E3-DAA8A60D8858}">
    <sortState xmlns:xlrd2="http://schemas.microsoft.com/office/spreadsheetml/2017/richdata2" ref="R3:S12">
      <sortCondition ref="S2:S12"/>
    </sortState>
  </autoFilter>
  <mergeCells count="1">
    <mergeCell ref="C2:F2"/>
  </mergeCells>
  <conditionalFormatting sqref="C4:F23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6:H30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1:H35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6:H35">
    <cfRule type="colorScale" priority="5">
      <colorScale>
        <cfvo type="min"/>
        <cfvo type="max"/>
        <color rgb="FFFCFCFF"/>
        <color rgb="FF63BE7B"/>
      </colorScale>
    </cfRule>
  </conditionalFormatting>
  <conditionalFormatting sqref="L3:M22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6:M30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31:M35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26:P3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75DFB-1C4D-4E57-A00A-1E5D543011FB}">
  <dimension ref="B2:Z53"/>
  <sheetViews>
    <sheetView topLeftCell="A20" workbookViewId="0">
      <selection activeCell="I58" sqref="I58"/>
    </sheetView>
  </sheetViews>
  <sheetFormatPr defaultRowHeight="12.75"/>
  <cols>
    <col min="9" max="9" width="10.140625" bestFit="1" customWidth="1"/>
    <col min="10" max="10" width="9.28515625" bestFit="1" customWidth="1"/>
    <col min="19" max="19" width="11.5703125" bestFit="1" customWidth="1"/>
    <col min="25" max="26" width="9.5703125" bestFit="1" customWidth="1"/>
  </cols>
  <sheetData>
    <row r="2" spans="2:26">
      <c r="X2" s="152" t="s">
        <v>1091</v>
      </c>
      <c r="Z2" s="152" t="s">
        <v>1092</v>
      </c>
    </row>
    <row r="3" spans="2:26" ht="25.5">
      <c r="B3" s="182" t="s">
        <v>1089</v>
      </c>
      <c r="C3" s="163" t="s">
        <v>1076</v>
      </c>
      <c r="D3" s="179" t="s">
        <v>1086</v>
      </c>
      <c r="E3" s="163" t="s">
        <v>1082</v>
      </c>
      <c r="F3" s="163" t="s">
        <v>1081</v>
      </c>
      <c r="G3" s="163" t="s">
        <v>1077</v>
      </c>
      <c r="H3" s="163" t="s">
        <v>1078</v>
      </c>
      <c r="I3" s="163" t="s">
        <v>1053</v>
      </c>
      <c r="J3" s="163"/>
      <c r="K3" s="182" t="s">
        <v>1089</v>
      </c>
      <c r="L3" s="163" t="s">
        <v>1076</v>
      </c>
      <c r="M3" s="179" t="s">
        <v>1085</v>
      </c>
      <c r="N3" s="163" t="s">
        <v>1077</v>
      </c>
      <c r="O3" s="163" t="s">
        <v>1078</v>
      </c>
      <c r="P3" s="163" t="s">
        <v>1053</v>
      </c>
      <c r="Q3" s="163"/>
      <c r="R3" s="181" t="s">
        <v>1087</v>
      </c>
      <c r="S3" s="181" t="s">
        <v>1088</v>
      </c>
      <c r="T3" s="163"/>
      <c r="U3" s="163"/>
      <c r="X3" s="152" t="s">
        <v>1089</v>
      </c>
      <c r="Y3" s="152" t="s">
        <v>1090</v>
      </c>
    </row>
    <row r="4" spans="2:26">
      <c r="B4" s="164" t="s">
        <v>1079</v>
      </c>
      <c r="C4" s="169"/>
      <c r="D4" s="177">
        <v>-1.8805544225422091</v>
      </c>
      <c r="E4" s="177">
        <v>1.9509553084727131</v>
      </c>
      <c r="F4" s="177">
        <v>0.92913147146700403</v>
      </c>
      <c r="G4" s="177">
        <v>-5.7043565625959571</v>
      </c>
      <c r="H4" s="177">
        <v>1.9432477175115392</v>
      </c>
      <c r="I4" s="177">
        <v>0.33508871340864288</v>
      </c>
      <c r="J4" s="165"/>
      <c r="K4" s="164" t="s">
        <v>1079</v>
      </c>
      <c r="L4" s="165"/>
      <c r="M4" s="180">
        <v>0.15250552981010634</v>
      </c>
      <c r="N4" s="167"/>
      <c r="O4" s="168"/>
      <c r="P4" s="167"/>
      <c r="Q4" s="167"/>
      <c r="R4" s="169">
        <v>1</v>
      </c>
      <c r="S4" s="177">
        <f t="shared" ref="S4:S16" si="0">POWER(M4,R4)</f>
        <v>0.15250552981010634</v>
      </c>
      <c r="T4" s="173">
        <f>D4*R4</f>
        <v>-1.8805544225422091</v>
      </c>
      <c r="U4" s="167"/>
      <c r="X4" s="164" t="s">
        <v>480</v>
      </c>
      <c r="Y4" s="183">
        <v>3.7460490061328353</v>
      </c>
      <c r="Z4" s="184"/>
    </row>
    <row r="5" spans="2:26">
      <c r="B5" s="164" t="s">
        <v>33</v>
      </c>
      <c r="C5" s="169"/>
      <c r="D5" s="177">
        <v>-0.20087145919754201</v>
      </c>
      <c r="E5" s="177">
        <v>0.24182744396357428</v>
      </c>
      <c r="F5" s="177">
        <v>0.68996219918432156</v>
      </c>
      <c r="G5" s="177">
        <v>-0.67484453983952553</v>
      </c>
      <c r="H5" s="177">
        <v>0.27310162144444156</v>
      </c>
      <c r="I5" s="177">
        <v>0.40617723846837628</v>
      </c>
      <c r="J5" s="169"/>
      <c r="K5" s="164" t="s">
        <v>33</v>
      </c>
      <c r="L5" s="169"/>
      <c r="M5" s="177">
        <v>0.8180175734315176</v>
      </c>
      <c r="N5" s="177">
        <v>0.50923558029933313</v>
      </c>
      <c r="O5" s="177">
        <v>1.3140337720499702</v>
      </c>
      <c r="P5" s="177">
        <v>0.40617723846837628</v>
      </c>
      <c r="Q5" s="171"/>
      <c r="R5" s="169">
        <v>0</v>
      </c>
      <c r="S5" s="177">
        <f t="shared" si="0"/>
        <v>1</v>
      </c>
      <c r="T5" s="173">
        <f>D5*R5</f>
        <v>0</v>
      </c>
      <c r="U5" s="171"/>
      <c r="X5" s="164" t="s">
        <v>486</v>
      </c>
      <c r="Y5" s="183">
        <v>2.5017226397662671</v>
      </c>
      <c r="Z5" s="183"/>
    </row>
    <row r="6" spans="2:26">
      <c r="B6" s="164" t="s">
        <v>477</v>
      </c>
      <c r="C6" s="165" t="s">
        <v>1080</v>
      </c>
      <c r="D6" s="176">
        <v>-0.47850287692677373</v>
      </c>
      <c r="E6" s="176">
        <v>0.23241746228485663</v>
      </c>
      <c r="F6" s="176">
        <v>4.2386894283384988</v>
      </c>
      <c r="G6" s="176">
        <v>-0.93403273238328899</v>
      </c>
      <c r="H6" s="176">
        <v>-2.2973021470258481E-2</v>
      </c>
      <c r="I6" s="176">
        <v>3.9512657170468368E-2</v>
      </c>
      <c r="J6" s="165"/>
      <c r="K6" s="164" t="s">
        <v>477</v>
      </c>
      <c r="L6" s="165" t="s">
        <v>1080</v>
      </c>
      <c r="M6" s="176">
        <v>0.61971048050912414</v>
      </c>
      <c r="N6" s="176">
        <v>0.39296578483822542</v>
      </c>
      <c r="O6" s="176">
        <v>0.97728884923390991</v>
      </c>
      <c r="P6" s="176">
        <v>3.9512657170468368E-2</v>
      </c>
      <c r="Q6" s="167"/>
      <c r="R6" s="169">
        <v>1</v>
      </c>
      <c r="S6" s="177">
        <f t="shared" si="0"/>
        <v>0.61971048050912414</v>
      </c>
      <c r="T6" s="173">
        <f t="shared" ref="T6:T16" si="1">D6*R6</f>
        <v>-0.47850287692677373</v>
      </c>
      <c r="U6" s="167"/>
      <c r="X6" s="164" t="s">
        <v>484</v>
      </c>
      <c r="Y6" s="183">
        <v>1.8136822826080008</v>
      </c>
    </row>
    <row r="7" spans="2:26">
      <c r="B7" s="164" t="s">
        <v>609</v>
      </c>
      <c r="C7" s="169" t="s">
        <v>1080</v>
      </c>
      <c r="D7" s="177">
        <v>6.3301228263977868E-2</v>
      </c>
      <c r="E7" s="177">
        <v>0.36338704273474604</v>
      </c>
      <c r="F7" s="177">
        <v>3.0344878194964137E-2</v>
      </c>
      <c r="G7" s="177">
        <v>-0.64892428794464174</v>
      </c>
      <c r="H7" s="177">
        <v>0.77552674447259751</v>
      </c>
      <c r="I7" s="177">
        <v>0.86171000391685515</v>
      </c>
      <c r="J7" s="169"/>
      <c r="K7" s="164" t="s">
        <v>609</v>
      </c>
      <c r="L7" s="169" t="s">
        <v>1080</v>
      </c>
      <c r="M7" s="177">
        <v>1.0653477037414805</v>
      </c>
      <c r="N7" s="177">
        <v>0.52260764984917274</v>
      </c>
      <c r="O7" s="177">
        <v>2.1717357757675422</v>
      </c>
      <c r="P7" s="177">
        <v>0.86171000391685515</v>
      </c>
      <c r="Q7" s="171"/>
      <c r="R7" s="169">
        <v>0</v>
      </c>
      <c r="S7" s="177">
        <f t="shared" si="0"/>
        <v>1</v>
      </c>
      <c r="T7" s="173">
        <f t="shared" si="1"/>
        <v>0</v>
      </c>
      <c r="U7" s="171"/>
      <c r="X7" s="164" t="s">
        <v>612</v>
      </c>
      <c r="Y7" s="183">
        <v>1.3312910729959642</v>
      </c>
    </row>
    <row r="8" spans="2:26">
      <c r="B8" s="164" t="s">
        <v>610</v>
      </c>
      <c r="C8" s="169" t="s">
        <v>1080</v>
      </c>
      <c r="D8" s="177">
        <v>-0.58983266825383673</v>
      </c>
      <c r="E8" s="177">
        <v>0.34882099744815648</v>
      </c>
      <c r="F8" s="177">
        <v>2.8592518177766943</v>
      </c>
      <c r="G8" s="177">
        <v>-1.2735092603035614</v>
      </c>
      <c r="H8" s="177">
        <v>9.3843923795887907E-2</v>
      </c>
      <c r="I8" s="177">
        <v>9.0849746176447255E-2</v>
      </c>
      <c r="J8" s="169"/>
      <c r="K8" s="164" t="s">
        <v>610</v>
      </c>
      <c r="L8" s="169" t="s">
        <v>1080</v>
      </c>
      <c r="M8" s="177">
        <v>0.55442004904799846</v>
      </c>
      <c r="N8" s="177">
        <v>0.27984783770289046</v>
      </c>
      <c r="O8" s="177">
        <v>1.0983883002616823</v>
      </c>
      <c r="P8" s="177">
        <v>9.0849746176447255E-2</v>
      </c>
      <c r="Q8" s="171"/>
      <c r="R8" s="169">
        <v>0</v>
      </c>
      <c r="S8" s="177">
        <f t="shared" si="0"/>
        <v>1</v>
      </c>
      <c r="T8" s="173">
        <f t="shared" si="1"/>
        <v>0</v>
      </c>
      <c r="U8" s="171"/>
      <c r="X8" s="164" t="s">
        <v>611</v>
      </c>
      <c r="Y8" s="183">
        <v>1.1979548474135044</v>
      </c>
    </row>
    <row r="9" spans="2:26">
      <c r="B9" s="164" t="s">
        <v>480</v>
      </c>
      <c r="C9" s="169" t="s">
        <v>1080</v>
      </c>
      <c r="D9" s="177">
        <v>1.3207016861928211</v>
      </c>
      <c r="E9" s="177">
        <v>1.1939848058615143</v>
      </c>
      <c r="F9" s="177">
        <v>1.2235222296747397</v>
      </c>
      <c r="G9" s="177">
        <v>-1.0194655313837948</v>
      </c>
      <c r="H9" s="177">
        <v>3.6608689037694369</v>
      </c>
      <c r="I9" s="177">
        <v>0.2686705190176053</v>
      </c>
      <c r="J9" s="169"/>
      <c r="K9" s="164" t="s">
        <v>480</v>
      </c>
      <c r="L9" s="169" t="s">
        <v>1080</v>
      </c>
      <c r="M9" s="177">
        <v>3.7460490061328353</v>
      </c>
      <c r="N9" s="177">
        <v>0.36078771836412066</v>
      </c>
      <c r="O9" s="177">
        <v>38.895124312924317</v>
      </c>
      <c r="P9" s="177">
        <v>0.2686705190176053</v>
      </c>
      <c r="Q9" s="171"/>
      <c r="R9" s="169">
        <v>1</v>
      </c>
      <c r="S9" s="177">
        <f t="shared" si="0"/>
        <v>3.7460490061328353</v>
      </c>
      <c r="T9" s="173">
        <f t="shared" si="1"/>
        <v>1.3207016861928211</v>
      </c>
      <c r="U9" s="171"/>
      <c r="X9" s="164" t="s">
        <v>488</v>
      </c>
      <c r="Y9" s="183">
        <v>1.0938249204119401</v>
      </c>
    </row>
    <row r="10" spans="2:26">
      <c r="B10" s="164" t="s">
        <v>481</v>
      </c>
      <c r="C10" s="169" t="s">
        <v>1080</v>
      </c>
      <c r="D10" s="177">
        <v>-0.53203603870798222</v>
      </c>
      <c r="E10" s="177">
        <v>0.67964382508327437</v>
      </c>
      <c r="F10" s="177">
        <v>0.61280083947979602</v>
      </c>
      <c r="G10" s="177">
        <v>-1.8641134581862397</v>
      </c>
      <c r="H10" s="177">
        <v>0.80004138077027542</v>
      </c>
      <c r="I10" s="177">
        <v>0.4337351893576078</v>
      </c>
      <c r="J10" s="169"/>
      <c r="K10" s="164" t="s">
        <v>481</v>
      </c>
      <c r="L10" s="169" t="s">
        <v>1080</v>
      </c>
      <c r="M10" s="177">
        <v>0.58740776636610115</v>
      </c>
      <c r="N10" s="177">
        <v>0.15503359274058795</v>
      </c>
      <c r="O10" s="177">
        <v>2.2256330249958669</v>
      </c>
      <c r="P10" s="177">
        <v>0.4337351893576078</v>
      </c>
      <c r="Q10" s="171"/>
      <c r="R10" s="169">
        <v>0</v>
      </c>
      <c r="S10" s="177">
        <f t="shared" si="0"/>
        <v>1</v>
      </c>
      <c r="T10" s="173">
        <f t="shared" si="1"/>
        <v>0</v>
      </c>
      <c r="U10" s="171"/>
      <c r="X10" s="164" t="s">
        <v>609</v>
      </c>
      <c r="Y10" s="183">
        <v>1.0653477037414805</v>
      </c>
    </row>
    <row r="11" spans="2:26">
      <c r="B11" s="164" t="s">
        <v>611</v>
      </c>
      <c r="C11" s="169" t="s">
        <v>1080</v>
      </c>
      <c r="D11" s="177">
        <v>0.18061580901093965</v>
      </c>
      <c r="E11" s="177">
        <v>0.51363160911426797</v>
      </c>
      <c r="F11" s="177">
        <v>0.12365396205759588</v>
      </c>
      <c r="G11" s="177">
        <v>-0.82608364617438024</v>
      </c>
      <c r="H11" s="177">
        <v>1.1873152641962594</v>
      </c>
      <c r="I11" s="177">
        <v>0.72510477297670761</v>
      </c>
      <c r="J11" s="169"/>
      <c r="K11" s="164" t="s">
        <v>611</v>
      </c>
      <c r="L11" s="169" t="s">
        <v>1080</v>
      </c>
      <c r="M11" s="177">
        <v>1.1979548474135044</v>
      </c>
      <c r="N11" s="177">
        <v>0.43776035800623925</v>
      </c>
      <c r="O11" s="177">
        <v>3.278268098503927</v>
      </c>
      <c r="P11" s="177">
        <v>0.72510477297670761</v>
      </c>
      <c r="Q11" s="171"/>
      <c r="R11" s="169">
        <v>0</v>
      </c>
      <c r="S11" s="177">
        <f t="shared" si="0"/>
        <v>1</v>
      </c>
      <c r="T11" s="173">
        <f t="shared" si="1"/>
        <v>0</v>
      </c>
      <c r="U11" s="171"/>
      <c r="X11" s="164" t="s">
        <v>487</v>
      </c>
      <c r="Y11" s="183">
        <v>0.86083049766423025</v>
      </c>
    </row>
    <row r="12" spans="2:26">
      <c r="B12" s="164" t="s">
        <v>484</v>
      </c>
      <c r="C12" s="169" t="s">
        <v>1080</v>
      </c>
      <c r="D12" s="177">
        <v>0.59535918894821682</v>
      </c>
      <c r="E12" s="177">
        <v>0.35268230955185753</v>
      </c>
      <c r="F12" s="177">
        <v>2.8496450625581109</v>
      </c>
      <c r="G12" s="177">
        <v>-9.5885435757830484E-2</v>
      </c>
      <c r="H12" s="177">
        <v>1.2866038136542641</v>
      </c>
      <c r="I12" s="177">
        <v>9.1394112123454274E-2</v>
      </c>
      <c r="J12" s="169"/>
      <c r="K12" s="164" t="s">
        <v>484</v>
      </c>
      <c r="L12" s="169" t="s">
        <v>1080</v>
      </c>
      <c r="M12" s="177">
        <v>1.8136822826080008</v>
      </c>
      <c r="N12" s="177">
        <v>0.90856809952225248</v>
      </c>
      <c r="O12" s="177">
        <v>3.6204698623865825</v>
      </c>
      <c r="P12" s="177">
        <v>9.1394112123454274E-2</v>
      </c>
      <c r="Q12" s="171"/>
      <c r="R12" s="169">
        <v>0</v>
      </c>
      <c r="S12" s="177">
        <f t="shared" si="0"/>
        <v>1</v>
      </c>
      <c r="T12" s="173">
        <f t="shared" si="1"/>
        <v>0</v>
      </c>
      <c r="U12" s="171"/>
      <c r="X12" s="164" t="s">
        <v>477</v>
      </c>
      <c r="Y12" s="183">
        <v>0.61971048050912414</v>
      </c>
    </row>
    <row r="13" spans="2:26">
      <c r="B13" s="164" t="s">
        <v>612</v>
      </c>
      <c r="C13" s="169" t="s">
        <v>1080</v>
      </c>
      <c r="D13" s="177">
        <v>0.28614920295437046</v>
      </c>
      <c r="E13" s="177">
        <v>0.58432185260586256</v>
      </c>
      <c r="F13" s="177">
        <v>0.2398174739701297</v>
      </c>
      <c r="G13" s="177">
        <v>-0.8591005835328418</v>
      </c>
      <c r="H13" s="177">
        <v>1.4313989894415826</v>
      </c>
      <c r="I13" s="177">
        <v>0.62433797575581917</v>
      </c>
      <c r="J13" s="169"/>
      <c r="K13" s="164" t="s">
        <v>612</v>
      </c>
      <c r="L13" s="169" t="s">
        <v>1080</v>
      </c>
      <c r="M13" s="177">
        <v>1.3312910729959642</v>
      </c>
      <c r="N13" s="177">
        <v>0.42354285247266743</v>
      </c>
      <c r="O13" s="177">
        <v>4.184549239095281</v>
      </c>
      <c r="P13" s="177">
        <v>0.62433797575581917</v>
      </c>
      <c r="Q13" s="171"/>
      <c r="R13" s="169">
        <v>0</v>
      </c>
      <c r="S13" s="177">
        <f t="shared" si="0"/>
        <v>1</v>
      </c>
      <c r="T13" s="173">
        <f t="shared" si="1"/>
        <v>0</v>
      </c>
      <c r="U13" s="171"/>
      <c r="X13" s="164" t="s">
        <v>481</v>
      </c>
      <c r="Y13" s="183">
        <v>0.58740776636610115</v>
      </c>
    </row>
    <row r="14" spans="2:26">
      <c r="B14" s="164" t="s">
        <v>486</v>
      </c>
      <c r="C14" s="169" t="s">
        <v>1080</v>
      </c>
      <c r="D14" s="177">
        <v>0.91697955049063862</v>
      </c>
      <c r="E14" s="177">
        <v>0.95281447051093859</v>
      </c>
      <c r="F14" s="177">
        <v>0.92619538521874045</v>
      </c>
      <c r="G14" s="177">
        <v>-0.95050249565940192</v>
      </c>
      <c r="H14" s="177">
        <v>2.7844615966406794</v>
      </c>
      <c r="I14" s="177">
        <v>0.33585350721472373</v>
      </c>
      <c r="J14" s="169"/>
      <c r="K14" s="164" t="s">
        <v>486</v>
      </c>
      <c r="L14" s="169" t="s">
        <v>1080</v>
      </c>
      <c r="M14" s="177">
        <v>2.5017226397662671</v>
      </c>
      <c r="N14" s="177">
        <v>0.38654673658714456</v>
      </c>
      <c r="O14" s="177">
        <v>16.191098187962933</v>
      </c>
      <c r="P14" s="177">
        <v>0.33585350721472373</v>
      </c>
      <c r="Q14" s="171"/>
      <c r="R14" s="169">
        <v>0</v>
      </c>
      <c r="S14" s="177">
        <f t="shared" si="0"/>
        <v>1</v>
      </c>
      <c r="T14" s="173">
        <f t="shared" si="1"/>
        <v>0</v>
      </c>
      <c r="U14" s="171"/>
      <c r="X14" s="164" t="s">
        <v>610</v>
      </c>
      <c r="Y14" s="183">
        <v>0.55442004904799846</v>
      </c>
    </row>
    <row r="15" spans="2:26">
      <c r="B15" s="164" t="s">
        <v>487</v>
      </c>
      <c r="C15" s="169" t="s">
        <v>1080</v>
      </c>
      <c r="D15" s="177">
        <v>-0.14985766075957835</v>
      </c>
      <c r="E15" s="177">
        <v>0.43234799302442012</v>
      </c>
      <c r="F15" s="177">
        <v>0.12014093390221921</v>
      </c>
      <c r="G15" s="177">
        <v>-0.99724415587561621</v>
      </c>
      <c r="H15" s="177">
        <v>0.6975288343564594</v>
      </c>
      <c r="I15" s="177">
        <v>0.72888168561986877</v>
      </c>
      <c r="J15" s="169"/>
      <c r="K15" s="164" t="s">
        <v>487</v>
      </c>
      <c r="L15" s="169" t="s">
        <v>1080</v>
      </c>
      <c r="M15" s="177">
        <v>0.86083049766423025</v>
      </c>
      <c r="N15" s="177">
        <v>0.36889465781476688</v>
      </c>
      <c r="O15" s="177">
        <v>2.0087825345547272</v>
      </c>
      <c r="P15" s="177">
        <v>0.72888168561986877</v>
      </c>
      <c r="Q15" s="171"/>
      <c r="R15" s="169">
        <v>0</v>
      </c>
      <c r="S15" s="177">
        <f t="shared" si="0"/>
        <v>1</v>
      </c>
      <c r="T15" s="173">
        <f t="shared" si="1"/>
        <v>0</v>
      </c>
      <c r="U15" s="171"/>
      <c r="W15" s="185"/>
      <c r="X15" s="186" t="s">
        <v>1133</v>
      </c>
      <c r="Y15" s="186" t="s">
        <v>1091</v>
      </c>
      <c r="Z15" s="186" t="s">
        <v>1092</v>
      </c>
    </row>
    <row r="16" spans="2:26">
      <c r="B16" s="164" t="s">
        <v>488</v>
      </c>
      <c r="C16" s="169" t="s">
        <v>1080</v>
      </c>
      <c r="D16" s="177">
        <v>8.9680655006106183E-2</v>
      </c>
      <c r="E16" s="177">
        <v>0.80164670587574804</v>
      </c>
      <c r="F16" s="177">
        <v>1.2515019151841856E-2</v>
      </c>
      <c r="G16" s="177">
        <v>-1.4815180168355333</v>
      </c>
      <c r="H16" s="177">
        <v>1.6608793268477458</v>
      </c>
      <c r="I16" s="177">
        <v>0.91092605054260389</v>
      </c>
      <c r="J16" s="169"/>
      <c r="K16" s="164" t="s">
        <v>488</v>
      </c>
      <c r="L16" s="169" t="s">
        <v>1080</v>
      </c>
      <c r="M16" s="177">
        <v>1.0938249204119401</v>
      </c>
      <c r="N16" s="177">
        <v>0.22729239268909071</v>
      </c>
      <c r="O16" s="177">
        <v>5.2639375315600399</v>
      </c>
      <c r="P16" s="177">
        <v>0.91092605054260389</v>
      </c>
      <c r="Q16" s="171"/>
      <c r="R16" s="169">
        <v>0</v>
      </c>
      <c r="S16" s="177">
        <f t="shared" si="0"/>
        <v>1</v>
      </c>
      <c r="T16" s="173">
        <f t="shared" si="1"/>
        <v>0</v>
      </c>
      <c r="U16" s="171"/>
      <c r="W16" s="217" t="s">
        <v>1094</v>
      </c>
      <c r="X16" s="185" t="s">
        <v>1083</v>
      </c>
      <c r="Y16" s="216">
        <v>0.68463611179860928</v>
      </c>
      <c r="Z16" s="187">
        <v>0.83694548141137848</v>
      </c>
    </row>
    <row r="17" spans="2:26">
      <c r="M17" s="178"/>
      <c r="N17" s="177"/>
      <c r="O17" s="177"/>
      <c r="P17" s="177"/>
      <c r="Q17" s="171"/>
      <c r="R17" s="190" t="s">
        <v>1096</v>
      </c>
      <c r="S17" s="173"/>
      <c r="T17" s="173">
        <f>SUM(T4:T16)</f>
        <v>-1.0383556132761618</v>
      </c>
      <c r="U17" s="171"/>
      <c r="W17" s="218"/>
      <c r="X17" s="188" t="s">
        <v>1053</v>
      </c>
      <c r="Y17" s="189">
        <v>0.40639999760402529</v>
      </c>
      <c r="Z17" s="189">
        <v>0.45561802997459078</v>
      </c>
    </row>
    <row r="18" spans="2:26">
      <c r="R18" s="152" t="s">
        <v>1083</v>
      </c>
      <c r="S18" s="191">
        <f>PRODUCT(S4:S16)</f>
        <v>0.35403637627940526</v>
      </c>
      <c r="T18" s="191">
        <f>EXP(T17)</f>
        <v>0.35403637627940521</v>
      </c>
      <c r="W18" s="217" t="s">
        <v>1093</v>
      </c>
      <c r="X18" s="185" t="s">
        <v>1083</v>
      </c>
      <c r="Y18" s="187">
        <v>0.46732786767239903</v>
      </c>
      <c r="Z18" s="187">
        <v>0.57129318837491039</v>
      </c>
    </row>
    <row r="19" spans="2:26">
      <c r="R19" s="152" t="s">
        <v>1053</v>
      </c>
      <c r="S19" s="114">
        <f>S18/(1+S18)</f>
        <v>0.26146740403844948</v>
      </c>
      <c r="T19" s="183"/>
      <c r="W19" s="218"/>
      <c r="X19" s="188" t="s">
        <v>1053</v>
      </c>
      <c r="Y19" s="189">
        <v>0.3184890561737333</v>
      </c>
      <c r="Z19" s="189">
        <v>0.3635815343702743</v>
      </c>
    </row>
    <row r="20" spans="2:26">
      <c r="W20" s="217" t="s">
        <v>1095</v>
      </c>
      <c r="X20" s="185" t="s">
        <v>1083</v>
      </c>
      <c r="Y20" s="187">
        <v>0.18276218775508776</v>
      </c>
      <c r="Z20" s="187">
        <v>0.22342085755983848</v>
      </c>
    </row>
    <row r="21" spans="2:26">
      <c r="W21" s="218"/>
      <c r="X21" s="188" t="s">
        <v>1053</v>
      </c>
      <c r="Y21" s="189">
        <v>0.15452150030427922</v>
      </c>
      <c r="Z21" s="189">
        <v>0.1826197879325519</v>
      </c>
    </row>
    <row r="22" spans="2:26">
      <c r="M22" s="152" t="s">
        <v>1122</v>
      </c>
      <c r="W22" s="219" t="s">
        <v>1125</v>
      </c>
      <c r="X22" s="185" t="s">
        <v>1083</v>
      </c>
      <c r="Y22" s="187">
        <v>7.7310247932270981E-2</v>
      </c>
      <c r="Z22" s="187">
        <v>9.4509275158919562E-2</v>
      </c>
    </row>
    <row r="23" spans="2:26">
      <c r="B23" s="192" t="s">
        <v>83</v>
      </c>
      <c r="C23" s="192" t="s">
        <v>1101</v>
      </c>
      <c r="D23" s="193"/>
      <c r="E23" s="193"/>
      <c r="G23" s="192" t="s">
        <v>83</v>
      </c>
      <c r="H23" s="192" t="s">
        <v>1115</v>
      </c>
      <c r="I23" s="193"/>
      <c r="J23" s="193"/>
      <c r="M23" s="221" t="s">
        <v>83</v>
      </c>
      <c r="N23" s="201" t="s">
        <v>1123</v>
      </c>
      <c r="O23" s="202"/>
      <c r="P23" s="202"/>
      <c r="W23" s="220"/>
      <c r="X23" s="188" t="s">
        <v>1053</v>
      </c>
      <c r="Y23" s="189">
        <v>7.1762287679576015E-2</v>
      </c>
      <c r="Z23" s="189">
        <v>8.6348537471459152E-2</v>
      </c>
    </row>
    <row r="24" spans="2:26" ht="25.5">
      <c r="B24" s="193"/>
      <c r="C24" s="194" t="s">
        <v>1097</v>
      </c>
      <c r="D24" s="194" t="s">
        <v>1098</v>
      </c>
      <c r="E24" s="194" t="s">
        <v>1053</v>
      </c>
      <c r="G24" s="193"/>
      <c r="H24" s="194" t="s">
        <v>1098</v>
      </c>
      <c r="I24" s="194" t="s">
        <v>1103</v>
      </c>
      <c r="J24" s="194" t="s">
        <v>1104</v>
      </c>
      <c r="L24" s="152"/>
      <c r="M24" s="222"/>
      <c r="N24" s="194" t="s">
        <v>1117</v>
      </c>
      <c r="O24" s="194" t="s">
        <v>1118</v>
      </c>
      <c r="P24" s="194" t="s">
        <v>1119</v>
      </c>
    </row>
    <row r="25" spans="2:26">
      <c r="B25" s="195" t="s">
        <v>1099</v>
      </c>
      <c r="C25" s="197">
        <v>13.686979845381984</v>
      </c>
      <c r="D25" s="195">
        <v>12</v>
      </c>
      <c r="E25" s="196">
        <v>0.321142177191029</v>
      </c>
      <c r="F25" s="176"/>
      <c r="G25" s="195" t="s">
        <v>1105</v>
      </c>
      <c r="H25" s="195">
        <v>415</v>
      </c>
      <c r="I25" s="196">
        <v>579.04873648003638</v>
      </c>
      <c r="J25" s="196">
        <v>1.3952981601928587</v>
      </c>
      <c r="K25" s="165"/>
      <c r="L25" s="166"/>
      <c r="M25" s="195" t="s">
        <v>1120</v>
      </c>
      <c r="N25" s="215">
        <v>81</v>
      </c>
      <c r="O25" s="195">
        <v>125</v>
      </c>
      <c r="P25" s="197">
        <v>39.320388349514559</v>
      </c>
      <c r="Q25" s="169"/>
      <c r="R25" s="172"/>
      <c r="S25" s="171"/>
      <c r="T25" s="171"/>
      <c r="U25" s="172"/>
      <c r="V25" s="171"/>
      <c r="W25" s="171"/>
    </row>
    <row r="26" spans="2:26">
      <c r="B26" s="195" t="s">
        <v>1100</v>
      </c>
      <c r="C26" s="197">
        <v>13.397175794573903</v>
      </c>
      <c r="D26" s="195">
        <v>12</v>
      </c>
      <c r="E26" s="196">
        <v>0.34084504637390345</v>
      </c>
      <c r="F26" s="177"/>
      <c r="G26" s="195" t="s">
        <v>1106</v>
      </c>
      <c r="H26" s="195">
        <v>415</v>
      </c>
      <c r="I26" s="196">
        <v>579.04873648003638</v>
      </c>
      <c r="J26" s="196">
        <v>1.3952981601928587</v>
      </c>
      <c r="K26" s="169"/>
      <c r="L26" s="170"/>
      <c r="M26" s="195" t="s">
        <v>1121</v>
      </c>
      <c r="N26" s="195">
        <v>52</v>
      </c>
      <c r="O26" s="215">
        <v>170</v>
      </c>
      <c r="P26" s="197">
        <v>76.576576576576571</v>
      </c>
      <c r="Q26" s="169"/>
      <c r="R26" s="172"/>
      <c r="S26" s="171"/>
      <c r="T26" s="171"/>
      <c r="U26" s="172"/>
      <c r="V26" s="171"/>
      <c r="W26" s="171"/>
    </row>
    <row r="27" spans="2:26">
      <c r="B27" s="195" t="s">
        <v>1081</v>
      </c>
      <c r="C27" s="197">
        <v>12.787861529999727</v>
      </c>
      <c r="D27" s="195">
        <v>12</v>
      </c>
      <c r="E27" s="196">
        <v>0.38464659556146996</v>
      </c>
      <c r="F27" s="177"/>
      <c r="G27" s="195" t="s">
        <v>1107</v>
      </c>
      <c r="H27" s="195">
        <v>415</v>
      </c>
      <c r="I27" s="196">
        <v>428.79993368815485</v>
      </c>
      <c r="J27" s="196">
        <v>1.0332528522606141</v>
      </c>
      <c r="K27" s="169"/>
      <c r="L27" s="170"/>
      <c r="M27" s="177"/>
      <c r="N27" s="177"/>
      <c r="P27" s="169"/>
      <c r="Q27" s="169"/>
      <c r="R27" s="172"/>
      <c r="S27" s="171"/>
      <c r="T27" s="171"/>
      <c r="U27" s="172"/>
      <c r="V27" s="171"/>
      <c r="W27" s="171"/>
    </row>
    <row r="28" spans="2:26">
      <c r="B28" s="164"/>
      <c r="C28" s="169"/>
      <c r="D28" s="177"/>
      <c r="E28" s="175"/>
      <c r="F28" s="177"/>
      <c r="G28" s="195" t="s">
        <v>1108</v>
      </c>
      <c r="H28" s="195">
        <v>415</v>
      </c>
      <c r="I28" s="196">
        <v>428.79993368815485</v>
      </c>
      <c r="J28" s="196">
        <v>1.0332528522606141</v>
      </c>
      <c r="K28" s="169"/>
      <c r="L28" s="170"/>
      <c r="M28" t="s">
        <v>1124</v>
      </c>
      <c r="N28" s="177">
        <v>2.12</v>
      </c>
      <c r="P28" s="169"/>
      <c r="Q28" s="169"/>
      <c r="R28" s="172"/>
      <c r="S28" s="171"/>
      <c r="T28" s="171"/>
      <c r="U28" s="172"/>
      <c r="V28" s="171"/>
      <c r="W28" s="171"/>
    </row>
    <row r="29" spans="2:26">
      <c r="B29" s="198" t="s">
        <v>1102</v>
      </c>
      <c r="C29" s="165"/>
      <c r="D29" s="176"/>
      <c r="E29" s="176"/>
      <c r="F29" s="176"/>
      <c r="G29" s="195" t="s">
        <v>1109</v>
      </c>
      <c r="H29" s="195"/>
      <c r="I29" s="196">
        <v>605.04873648003638</v>
      </c>
      <c r="J29" s="196"/>
      <c r="K29" s="165"/>
      <c r="L29" s="166"/>
      <c r="M29" s="176"/>
      <c r="N29" s="176"/>
      <c r="P29" s="169"/>
      <c r="Q29" s="169"/>
      <c r="R29" s="172"/>
      <c r="S29" s="171"/>
      <c r="T29" s="171"/>
      <c r="U29" s="172"/>
      <c r="V29" s="171"/>
      <c r="W29" s="171"/>
    </row>
    <row r="30" spans="2:26">
      <c r="B30" s="164"/>
      <c r="C30" s="169"/>
      <c r="D30" s="177"/>
      <c r="E30" s="177"/>
      <c r="F30" s="177"/>
      <c r="G30" s="195" t="s">
        <v>1110</v>
      </c>
      <c r="H30" s="195"/>
      <c r="I30" s="196">
        <v>605.92796353317647</v>
      </c>
      <c r="J30" s="196"/>
      <c r="K30" s="169"/>
      <c r="W30" s="171"/>
    </row>
    <row r="31" spans="2:26">
      <c r="G31" s="195" t="s">
        <v>1111</v>
      </c>
      <c r="H31" s="195"/>
      <c r="I31" s="196">
        <v>657.81733802259976</v>
      </c>
      <c r="J31" s="196"/>
    </row>
    <row r="32" spans="2:26">
      <c r="B32" s="164"/>
      <c r="C32" s="169"/>
      <c r="D32" s="177"/>
      <c r="E32" s="177"/>
      <c r="F32" s="177"/>
      <c r="G32" s="195" t="s">
        <v>1112</v>
      </c>
      <c r="H32" s="195"/>
      <c r="I32" s="199">
        <v>3.1473006305903883E-2</v>
      </c>
      <c r="J32" s="196"/>
      <c r="K32" s="169"/>
      <c r="W32" s="171"/>
    </row>
    <row r="33" spans="2:23">
      <c r="B33" s="221" t="s">
        <v>83</v>
      </c>
      <c r="C33" s="192" t="s">
        <v>1101</v>
      </c>
      <c r="D33" s="193"/>
      <c r="E33" s="193"/>
      <c r="G33" s="195" t="s">
        <v>1113</v>
      </c>
      <c r="H33" s="195"/>
      <c r="I33" s="199">
        <v>4.1983584024542081E-2</v>
      </c>
      <c r="J33" s="196"/>
    </row>
    <row r="34" spans="2:23">
      <c r="F34" s="177"/>
      <c r="G34" s="195" t="s">
        <v>1114</v>
      </c>
      <c r="H34" s="195"/>
      <c r="I34" s="196">
        <v>-289.52436824001819</v>
      </c>
      <c r="J34" s="196"/>
      <c r="K34" s="169"/>
      <c r="W34" s="167"/>
    </row>
    <row r="35" spans="2:23">
      <c r="B35" s="195"/>
      <c r="C35" s="197"/>
      <c r="D35" s="195"/>
      <c r="E35" s="196"/>
      <c r="F35" s="163"/>
      <c r="G35" s="163"/>
      <c r="H35" s="163"/>
      <c r="J35" s="174"/>
      <c r="K35" s="163"/>
      <c r="W35" s="171"/>
    </row>
    <row r="36" spans="2:23" ht="25.5">
      <c r="B36" s="223"/>
      <c r="C36" s="224" t="s">
        <v>1097</v>
      </c>
      <c r="D36" s="224" t="s">
        <v>1098</v>
      </c>
      <c r="E36" s="224" t="s">
        <v>1053</v>
      </c>
      <c r="F36" s="177"/>
      <c r="G36" s="200" t="s">
        <v>1116</v>
      </c>
      <c r="H36" s="177"/>
      <c r="I36" s="177"/>
      <c r="J36" s="164"/>
      <c r="K36" s="169"/>
      <c r="W36" s="171"/>
    </row>
    <row r="37" spans="2:23">
      <c r="B37" s="225" t="s">
        <v>1081</v>
      </c>
      <c r="C37" s="226">
        <v>12.787861529999727</v>
      </c>
      <c r="D37" s="225">
        <v>12</v>
      </c>
      <c r="E37" s="227">
        <v>0.38464659556146996</v>
      </c>
      <c r="F37" s="177"/>
      <c r="G37" s="177"/>
      <c r="H37" s="177"/>
      <c r="J37" s="164"/>
      <c r="K37" s="169"/>
      <c r="W37" s="171"/>
    </row>
    <row r="38" spans="2:23">
      <c r="B38" s="164"/>
      <c r="C38" s="169"/>
      <c r="D38" s="177"/>
      <c r="E38" s="177"/>
      <c r="F38" s="177"/>
      <c r="G38" s="177"/>
      <c r="H38" s="177"/>
      <c r="J38" s="164"/>
      <c r="K38" s="169"/>
      <c r="W38" s="171"/>
    </row>
    <row r="39" spans="2:23">
      <c r="B39" s="164"/>
      <c r="C39" s="169"/>
      <c r="D39" s="177"/>
      <c r="E39" s="177"/>
      <c r="F39" s="177"/>
      <c r="G39" s="177"/>
      <c r="H39" s="177"/>
      <c r="J39" s="164"/>
      <c r="K39" s="169"/>
      <c r="W39" s="171"/>
    </row>
    <row r="40" spans="2:23">
      <c r="B40" s="229"/>
      <c r="C40" s="230" t="s">
        <v>1134</v>
      </c>
      <c r="D40" s="230" t="s">
        <v>1053</v>
      </c>
      <c r="E40" s="231" t="s">
        <v>1086</v>
      </c>
      <c r="F40" s="237" t="s">
        <v>1136</v>
      </c>
      <c r="G40" s="238" t="s">
        <v>1132</v>
      </c>
      <c r="H40" s="231" t="s">
        <v>1053</v>
      </c>
      <c r="J40" s="164"/>
      <c r="K40" s="192"/>
      <c r="L40" s="192"/>
      <c r="M40" s="193"/>
      <c r="N40" s="193"/>
      <c r="W40" s="171"/>
    </row>
    <row r="41" spans="2:23">
      <c r="B41" s="232" t="s">
        <v>1135</v>
      </c>
      <c r="C41" s="233">
        <v>0.15250552981010634</v>
      </c>
      <c r="D41" s="203"/>
      <c r="E41" s="233">
        <v>-1.8805544225422091</v>
      </c>
      <c r="F41" s="233">
        <v>1.9509553084727131</v>
      </c>
      <c r="G41" s="233">
        <v>0.92913147146700403</v>
      </c>
      <c r="H41" s="233">
        <v>0.33508871340864288</v>
      </c>
      <c r="J41" s="164"/>
      <c r="K41" s="193"/>
      <c r="L41" s="194"/>
      <c r="M41" s="194"/>
      <c r="N41" s="194"/>
    </row>
    <row r="42" spans="2:23">
      <c r="B42" s="234" t="s">
        <v>33</v>
      </c>
      <c r="C42" s="235">
        <v>0.8180175734315176</v>
      </c>
      <c r="D42" s="235">
        <v>0.40617723846837628</v>
      </c>
      <c r="E42" s="235">
        <v>-0.20087145919754201</v>
      </c>
      <c r="F42" s="230">
        <v>0.24182744396357428</v>
      </c>
      <c r="G42" s="235">
        <v>0.68996219918432156</v>
      </c>
      <c r="H42" s="235">
        <v>0.40617723846837628</v>
      </c>
      <c r="K42" s="195"/>
      <c r="L42" s="195"/>
      <c r="M42" s="199"/>
    </row>
    <row r="43" spans="2:23">
      <c r="B43" s="234" t="s">
        <v>477</v>
      </c>
      <c r="C43" s="233">
        <v>0.61971048050912414</v>
      </c>
      <c r="D43" s="233">
        <v>3.9512657170468368E-2</v>
      </c>
      <c r="E43" s="233">
        <v>-0.47850287692677373</v>
      </c>
      <c r="F43" s="233">
        <v>0.23241746228485663</v>
      </c>
      <c r="G43" s="233">
        <v>4.2386894283384988</v>
      </c>
      <c r="H43" s="233">
        <v>3.9512657170468368E-2</v>
      </c>
      <c r="K43" s="195"/>
      <c r="L43" s="195"/>
      <c r="M43" s="199"/>
    </row>
    <row r="44" spans="2:23">
      <c r="B44" s="234" t="s">
        <v>609</v>
      </c>
      <c r="C44" s="235">
        <v>1.0653477037414805</v>
      </c>
      <c r="D44" s="235">
        <v>0.86171000391685515</v>
      </c>
      <c r="E44" s="236">
        <v>6.3301228263977868E-2</v>
      </c>
      <c r="F44" s="236">
        <v>0.36338704273474604</v>
      </c>
      <c r="G44" s="236">
        <v>3.0344878194964137E-2</v>
      </c>
      <c r="H44" s="236">
        <v>0.86171000391685515</v>
      </c>
    </row>
    <row r="45" spans="2:23">
      <c r="B45" s="234" t="s">
        <v>610</v>
      </c>
      <c r="C45" s="228">
        <v>0.55442004904799846</v>
      </c>
      <c r="D45" s="228">
        <v>9.0849746176447255E-2</v>
      </c>
      <c r="E45" s="235">
        <v>-0.58983266825383673</v>
      </c>
      <c r="F45" s="235">
        <v>0.34882099744815648</v>
      </c>
      <c r="G45" s="235">
        <v>2.8592518177766943</v>
      </c>
      <c r="H45" s="235">
        <v>9.0849746176447255E-2</v>
      </c>
    </row>
    <row r="46" spans="2:23">
      <c r="B46" s="234" t="s">
        <v>480</v>
      </c>
      <c r="C46" s="235">
        <v>3.7460490061328353</v>
      </c>
      <c r="D46" s="235">
        <v>0.2686705190176053</v>
      </c>
      <c r="E46" s="235">
        <v>1.3207016861928211</v>
      </c>
      <c r="F46" s="235">
        <v>1.1939848058615143</v>
      </c>
      <c r="G46" s="235">
        <v>1.2235222296747397</v>
      </c>
      <c r="H46" s="235">
        <v>0.2686705190176053</v>
      </c>
    </row>
    <row r="47" spans="2:23">
      <c r="B47" s="234" t="s">
        <v>481</v>
      </c>
      <c r="C47" s="235">
        <v>0.58740776636610115</v>
      </c>
      <c r="D47" s="235">
        <v>0.4337351893576078</v>
      </c>
      <c r="E47" s="235">
        <v>-0.53203603870798222</v>
      </c>
      <c r="F47" s="235">
        <v>0.67964382508327437</v>
      </c>
      <c r="G47" s="235">
        <v>0.61280083947979602</v>
      </c>
      <c r="H47" s="235">
        <v>0.4337351893576078</v>
      </c>
    </row>
    <row r="48" spans="2:23">
      <c r="B48" s="234" t="s">
        <v>611</v>
      </c>
      <c r="C48" s="235">
        <v>1.1979548474135044</v>
      </c>
      <c r="D48" s="235">
        <v>0.72510477297670761</v>
      </c>
      <c r="E48" s="235">
        <v>0.18061580901093965</v>
      </c>
      <c r="F48" s="235">
        <v>0.51363160911426797</v>
      </c>
      <c r="G48" s="235">
        <v>0.12365396205759588</v>
      </c>
      <c r="H48" s="235">
        <v>0.72510477297670761</v>
      </c>
    </row>
    <row r="49" spans="2:8">
      <c r="B49" s="234" t="s">
        <v>484</v>
      </c>
      <c r="C49" s="235">
        <v>1.8136822826080008</v>
      </c>
      <c r="D49" s="235">
        <v>9.1394112123454274E-2</v>
      </c>
      <c r="E49" s="235">
        <v>0.59535918894821682</v>
      </c>
      <c r="F49" s="235">
        <v>0.35268230955185753</v>
      </c>
      <c r="G49" s="235">
        <v>2.8496450625581109</v>
      </c>
      <c r="H49" s="235">
        <v>9.1394112123454274E-2</v>
      </c>
    </row>
    <row r="50" spans="2:8">
      <c r="B50" s="234" t="s">
        <v>612</v>
      </c>
      <c r="C50" s="235">
        <v>1.3312910729959642</v>
      </c>
      <c r="D50" s="235">
        <v>0.62433797575581917</v>
      </c>
      <c r="E50" s="235">
        <v>0.28614920295437046</v>
      </c>
      <c r="F50" s="235">
        <v>0.58432185260586256</v>
      </c>
      <c r="G50" s="235">
        <v>0.2398174739701297</v>
      </c>
      <c r="H50" s="235">
        <v>0.62433797575581917</v>
      </c>
    </row>
    <row r="51" spans="2:8">
      <c r="B51" s="234" t="s">
        <v>486</v>
      </c>
      <c r="C51" s="235">
        <v>2.5017226397662671</v>
      </c>
      <c r="D51" s="235">
        <v>0.33585350721472373</v>
      </c>
      <c r="E51" s="233">
        <v>0.91697955049063862</v>
      </c>
      <c r="F51" s="233">
        <v>0.95281447051093859</v>
      </c>
      <c r="G51" s="233">
        <v>0.92619538521874045</v>
      </c>
      <c r="H51" s="233">
        <v>0.33585350721472373</v>
      </c>
    </row>
    <row r="52" spans="2:8">
      <c r="B52" s="234" t="s">
        <v>487</v>
      </c>
      <c r="C52" s="233">
        <v>0.86083049766423025</v>
      </c>
      <c r="D52" s="233">
        <v>0.72888168561986877</v>
      </c>
      <c r="E52" s="233">
        <v>-0.14985766075957835</v>
      </c>
      <c r="F52" s="233">
        <v>0.43234799302442012</v>
      </c>
      <c r="G52" s="233">
        <v>0.12014093390221921</v>
      </c>
      <c r="H52" s="233">
        <v>0.72888168561986877</v>
      </c>
    </row>
    <row r="53" spans="2:8">
      <c r="B53" s="234" t="s">
        <v>488</v>
      </c>
      <c r="C53" s="233">
        <v>1.0938249204119401</v>
      </c>
      <c r="D53" s="233">
        <v>0.91092605054260389</v>
      </c>
      <c r="E53" s="233">
        <v>8.9680655006106183E-2</v>
      </c>
      <c r="F53" s="233">
        <v>0.80164670587574804</v>
      </c>
      <c r="G53" s="233">
        <v>1.2515019151841856E-2</v>
      </c>
      <c r="H53" s="233">
        <v>0.91092605054260389</v>
      </c>
    </row>
  </sheetData>
  <autoFilter ref="X3:Y3" xr:uid="{B7F75DFB-1C4D-4E57-A00A-1E5D543011FB}">
    <sortState xmlns:xlrd2="http://schemas.microsoft.com/office/spreadsheetml/2017/richdata2" ref="X4:Y14">
      <sortCondition descending="1" ref="Y3"/>
    </sortState>
  </autoFilter>
  <mergeCells count="11">
    <mergeCell ref="C33:E33"/>
    <mergeCell ref="K40:K41"/>
    <mergeCell ref="L40:N40"/>
    <mergeCell ref="G23:G24"/>
    <mergeCell ref="H23:J23"/>
    <mergeCell ref="W16:W17"/>
    <mergeCell ref="W18:W19"/>
    <mergeCell ref="W20:W21"/>
    <mergeCell ref="W22:W23"/>
    <mergeCell ref="B23:B24"/>
    <mergeCell ref="C23:E23"/>
  </mergeCells>
  <conditionalFormatting sqref="S4:S16">
    <cfRule type="colorScale" priority="2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58CF5-E5FA-499B-905E-CCDD91B054E9}">
  <dimension ref="A1:AV959"/>
  <sheetViews>
    <sheetView topLeftCell="D1" workbookViewId="0">
      <selection activeCell="L1" sqref="L1:L1048576"/>
    </sheetView>
  </sheetViews>
  <sheetFormatPr defaultRowHeight="12.75"/>
  <cols>
    <col min="1" max="4" width="12.85546875" bestFit="1" customWidth="1"/>
    <col min="7" max="7" width="7.5703125" customWidth="1"/>
    <col min="8" max="8" width="7.85546875" customWidth="1"/>
    <col min="9" max="9" width="8.28515625" customWidth="1"/>
    <col min="10" max="10" width="8" customWidth="1"/>
    <col min="18" max="48" width="4.140625" customWidth="1"/>
  </cols>
  <sheetData>
    <row r="1" spans="1:48" ht="76.5">
      <c r="A1" s="8" t="s">
        <v>32</v>
      </c>
      <c r="B1" s="9" t="s">
        <v>33</v>
      </c>
      <c r="C1" s="9" t="s">
        <v>34</v>
      </c>
      <c r="D1" s="10" t="s">
        <v>387</v>
      </c>
      <c r="E1" s="9" t="s">
        <v>36</v>
      </c>
      <c r="F1" s="129" t="s">
        <v>597</v>
      </c>
      <c r="G1" s="46" t="s">
        <v>477</v>
      </c>
      <c r="H1" s="47" t="s">
        <v>478</v>
      </c>
      <c r="I1" s="47" t="s">
        <v>479</v>
      </c>
      <c r="J1" s="46" t="s">
        <v>480</v>
      </c>
      <c r="K1" s="46" t="s">
        <v>481</v>
      </c>
      <c r="L1" s="47" t="s">
        <v>483</v>
      </c>
      <c r="M1" s="46" t="s">
        <v>484</v>
      </c>
      <c r="N1" s="46" t="s">
        <v>485</v>
      </c>
      <c r="O1" s="46" t="s">
        <v>486</v>
      </c>
      <c r="P1" s="46" t="s">
        <v>487</v>
      </c>
      <c r="Q1" s="46" t="s">
        <v>488</v>
      </c>
      <c r="R1" s="9" t="s">
        <v>37</v>
      </c>
      <c r="S1" s="9" t="s">
        <v>38</v>
      </c>
      <c r="T1" s="9" t="s">
        <v>39</v>
      </c>
      <c r="U1" s="20" t="s">
        <v>532</v>
      </c>
      <c r="V1" s="9" t="s">
        <v>40</v>
      </c>
      <c r="W1" s="9" t="s">
        <v>41</v>
      </c>
      <c r="X1" s="9" t="s">
        <v>42</v>
      </c>
      <c r="Y1" s="20" t="s">
        <v>533</v>
      </c>
      <c r="Z1" s="9" t="s">
        <v>43</v>
      </c>
      <c r="AA1" s="9" t="s">
        <v>44</v>
      </c>
      <c r="AB1" s="9" t="s">
        <v>45</v>
      </c>
      <c r="AC1" s="20" t="s">
        <v>534</v>
      </c>
      <c r="AD1" s="9" t="s">
        <v>46</v>
      </c>
      <c r="AE1" s="9" t="s">
        <v>47</v>
      </c>
      <c r="AF1" s="20" t="s">
        <v>535</v>
      </c>
      <c r="AG1" s="9" t="s">
        <v>48</v>
      </c>
      <c r="AH1" s="20" t="s">
        <v>536</v>
      </c>
      <c r="AI1" s="9" t="s">
        <v>49</v>
      </c>
      <c r="AJ1" s="9" t="s">
        <v>50</v>
      </c>
      <c r="AK1" s="20" t="s">
        <v>537</v>
      </c>
      <c r="AL1" s="9" t="s">
        <v>51</v>
      </c>
      <c r="AM1" s="20" t="s">
        <v>538</v>
      </c>
      <c r="AN1" s="9" t="s">
        <v>52</v>
      </c>
      <c r="AO1" s="9" t="s">
        <v>53</v>
      </c>
      <c r="AP1" s="9" t="s">
        <v>54</v>
      </c>
      <c r="AQ1" s="20" t="s">
        <v>539</v>
      </c>
      <c r="AR1" s="9" t="s">
        <v>55</v>
      </c>
      <c r="AS1" s="9" t="s">
        <v>56</v>
      </c>
      <c r="AT1" s="20" t="s">
        <v>540</v>
      </c>
      <c r="AU1" s="9" t="s">
        <v>598</v>
      </c>
      <c r="AV1" s="9"/>
    </row>
    <row r="2" spans="1:48">
      <c r="A2" s="1">
        <v>30678</v>
      </c>
      <c r="B2" s="1">
        <v>1</v>
      </c>
      <c r="C2" s="1">
        <v>2000</v>
      </c>
      <c r="D2" s="11">
        <f t="shared" ref="D2:D65" si="0">2024-C2</f>
        <v>24</v>
      </c>
      <c r="E2" s="1" t="s">
        <v>114</v>
      </c>
      <c r="F2" s="1">
        <v>1</v>
      </c>
      <c r="G2" s="49">
        <v>0</v>
      </c>
      <c r="H2" s="44">
        <v>0</v>
      </c>
      <c r="I2" s="44">
        <v>1</v>
      </c>
      <c r="J2" s="44">
        <v>0</v>
      </c>
      <c r="K2" s="44">
        <v>0</v>
      </c>
      <c r="L2" s="44">
        <v>0</v>
      </c>
      <c r="M2" s="44">
        <v>0</v>
      </c>
      <c r="N2" s="44">
        <v>0</v>
      </c>
      <c r="O2" s="44">
        <v>0</v>
      </c>
      <c r="P2" s="44">
        <v>0</v>
      </c>
      <c r="Q2" s="44">
        <v>0</v>
      </c>
      <c r="R2" s="1">
        <v>4</v>
      </c>
      <c r="S2" s="1">
        <v>1</v>
      </c>
      <c r="T2" s="1">
        <v>1</v>
      </c>
      <c r="U2" s="14">
        <v>4</v>
      </c>
      <c r="V2" s="1">
        <v>4</v>
      </c>
      <c r="W2" s="1">
        <v>1</v>
      </c>
      <c r="X2" s="1">
        <v>2</v>
      </c>
      <c r="Y2" s="14">
        <v>3</v>
      </c>
      <c r="Z2" s="1">
        <v>3</v>
      </c>
      <c r="AA2" s="1">
        <v>3</v>
      </c>
      <c r="AB2" s="1">
        <v>2</v>
      </c>
      <c r="AC2" s="14">
        <v>3</v>
      </c>
      <c r="AD2" s="1">
        <v>1</v>
      </c>
      <c r="AE2" s="1">
        <v>2</v>
      </c>
      <c r="AF2" s="14">
        <v>3</v>
      </c>
      <c r="AG2" s="1">
        <v>4</v>
      </c>
      <c r="AH2" s="14">
        <v>1</v>
      </c>
      <c r="AI2" s="1">
        <v>4</v>
      </c>
      <c r="AJ2" s="1">
        <v>1</v>
      </c>
      <c r="AK2" s="14">
        <v>4</v>
      </c>
      <c r="AL2" s="1">
        <v>4</v>
      </c>
      <c r="AM2" s="14">
        <v>1</v>
      </c>
      <c r="AN2" s="1">
        <v>3</v>
      </c>
      <c r="AO2" s="1">
        <v>3</v>
      </c>
      <c r="AP2" s="1">
        <v>2</v>
      </c>
      <c r="AQ2" s="14">
        <v>3</v>
      </c>
      <c r="AR2" s="1">
        <v>4</v>
      </c>
      <c r="AS2" s="1">
        <v>1</v>
      </c>
      <c r="AT2" s="14">
        <v>4</v>
      </c>
      <c r="AU2" s="1">
        <f>SUM(R2:AT2)</f>
        <v>76</v>
      </c>
      <c r="AV2" s="1"/>
    </row>
    <row r="3" spans="1:48">
      <c r="A3" s="1">
        <v>33689</v>
      </c>
      <c r="B3" s="1">
        <v>1</v>
      </c>
      <c r="C3" s="1">
        <v>2004</v>
      </c>
      <c r="D3" s="11">
        <f t="shared" si="0"/>
        <v>20</v>
      </c>
      <c r="E3" s="1" t="s">
        <v>241</v>
      </c>
      <c r="F3" s="1">
        <v>1</v>
      </c>
      <c r="G3" s="49">
        <v>0</v>
      </c>
      <c r="H3" s="44">
        <v>0</v>
      </c>
      <c r="I3" s="44">
        <v>1</v>
      </c>
      <c r="J3" s="44">
        <v>0</v>
      </c>
      <c r="K3" s="44">
        <v>0</v>
      </c>
      <c r="L3" s="44">
        <v>0</v>
      </c>
      <c r="M3" s="44">
        <v>0</v>
      </c>
      <c r="N3" s="44">
        <v>0</v>
      </c>
      <c r="O3" s="44">
        <v>0</v>
      </c>
      <c r="P3" s="44">
        <v>1</v>
      </c>
      <c r="Q3" s="44">
        <v>0</v>
      </c>
      <c r="R3" s="1">
        <v>2</v>
      </c>
      <c r="S3" s="1">
        <v>3</v>
      </c>
      <c r="T3" s="1">
        <v>1</v>
      </c>
      <c r="U3" s="14">
        <v>4</v>
      </c>
      <c r="V3" s="1">
        <v>1</v>
      </c>
      <c r="W3" s="1">
        <v>2</v>
      </c>
      <c r="X3" s="1">
        <v>1</v>
      </c>
      <c r="Y3" s="14">
        <v>4</v>
      </c>
      <c r="Z3" s="1">
        <v>3</v>
      </c>
      <c r="AA3" s="1">
        <v>4</v>
      </c>
      <c r="AB3" s="1">
        <v>2</v>
      </c>
      <c r="AC3" s="14">
        <v>3</v>
      </c>
      <c r="AD3" s="1">
        <v>2</v>
      </c>
      <c r="AE3" s="1">
        <v>1</v>
      </c>
      <c r="AF3" s="14">
        <v>4</v>
      </c>
      <c r="AG3" s="1">
        <v>3</v>
      </c>
      <c r="AH3" s="14">
        <v>2</v>
      </c>
      <c r="AI3" s="1">
        <v>4</v>
      </c>
      <c r="AJ3" s="1">
        <v>2</v>
      </c>
      <c r="AK3" s="14">
        <v>3</v>
      </c>
      <c r="AL3" s="1">
        <v>3</v>
      </c>
      <c r="AM3" s="14">
        <v>2</v>
      </c>
      <c r="AN3" s="1">
        <v>2</v>
      </c>
      <c r="AO3" s="1">
        <v>1</v>
      </c>
      <c r="AP3" s="1">
        <v>3</v>
      </c>
      <c r="AQ3" s="14">
        <v>2</v>
      </c>
      <c r="AR3" s="1">
        <v>4</v>
      </c>
      <c r="AS3" s="1">
        <v>1</v>
      </c>
      <c r="AT3" s="14">
        <v>4</v>
      </c>
      <c r="AU3" s="1">
        <f t="shared" ref="AU3:AU66" si="1">SUM(R3:AT3)</f>
        <v>73</v>
      </c>
      <c r="AV3" s="1"/>
    </row>
    <row r="4" spans="1:48">
      <c r="A4" s="1">
        <v>31319</v>
      </c>
      <c r="B4" s="1">
        <v>0</v>
      </c>
      <c r="C4" s="1">
        <v>2004</v>
      </c>
      <c r="D4" s="11">
        <f t="shared" si="0"/>
        <v>20</v>
      </c>
      <c r="E4" s="1" t="s">
        <v>296</v>
      </c>
      <c r="F4" s="1">
        <v>1</v>
      </c>
      <c r="G4" s="49">
        <v>0</v>
      </c>
      <c r="H4" s="44">
        <v>0</v>
      </c>
      <c r="I4" s="44">
        <v>0</v>
      </c>
      <c r="J4" s="44">
        <v>0</v>
      </c>
      <c r="K4" s="44">
        <v>0</v>
      </c>
      <c r="L4" s="44">
        <v>1</v>
      </c>
      <c r="M4" s="44">
        <v>0</v>
      </c>
      <c r="N4" s="44">
        <v>1</v>
      </c>
      <c r="O4" s="44">
        <v>0</v>
      </c>
      <c r="P4" s="44">
        <v>1</v>
      </c>
      <c r="Q4" s="44">
        <v>0</v>
      </c>
      <c r="R4" s="1">
        <v>3</v>
      </c>
      <c r="S4" s="1">
        <v>2</v>
      </c>
      <c r="T4" s="1">
        <v>3</v>
      </c>
      <c r="U4" s="14">
        <v>2</v>
      </c>
      <c r="V4" s="1">
        <v>2</v>
      </c>
      <c r="W4" s="1">
        <v>4</v>
      </c>
      <c r="X4" s="1">
        <v>4</v>
      </c>
      <c r="Y4" s="14">
        <v>1</v>
      </c>
      <c r="Z4" s="1">
        <v>4</v>
      </c>
      <c r="AA4" s="1">
        <v>4</v>
      </c>
      <c r="AB4" s="1">
        <v>3</v>
      </c>
      <c r="AC4" s="14">
        <v>2</v>
      </c>
      <c r="AD4" s="1">
        <v>4</v>
      </c>
      <c r="AE4" s="1">
        <v>2</v>
      </c>
      <c r="AF4" s="14">
        <v>3</v>
      </c>
      <c r="AG4" s="1">
        <v>2</v>
      </c>
      <c r="AH4" s="14">
        <v>3</v>
      </c>
      <c r="AI4" s="1">
        <v>4</v>
      </c>
      <c r="AJ4" s="1">
        <v>1</v>
      </c>
      <c r="AK4" s="14">
        <v>4</v>
      </c>
      <c r="AL4" s="1">
        <v>2</v>
      </c>
      <c r="AM4" s="14">
        <v>3</v>
      </c>
      <c r="AN4" s="1">
        <v>2</v>
      </c>
      <c r="AO4" s="1">
        <v>3</v>
      </c>
      <c r="AP4" s="1">
        <v>3</v>
      </c>
      <c r="AQ4" s="14">
        <v>2</v>
      </c>
      <c r="AR4" s="1">
        <v>2</v>
      </c>
      <c r="AS4" s="1">
        <v>1</v>
      </c>
      <c r="AT4" s="14">
        <v>4</v>
      </c>
      <c r="AU4" s="1">
        <f t="shared" si="1"/>
        <v>79</v>
      </c>
      <c r="AV4" s="1"/>
    </row>
    <row r="5" spans="1:48">
      <c r="A5" s="1">
        <v>30604</v>
      </c>
      <c r="B5" s="1">
        <v>0</v>
      </c>
      <c r="C5" s="1">
        <v>2000</v>
      </c>
      <c r="D5" s="11">
        <f t="shared" si="0"/>
        <v>24</v>
      </c>
      <c r="E5" s="1" t="s">
        <v>103</v>
      </c>
      <c r="F5" s="1">
        <v>1</v>
      </c>
      <c r="G5" s="49">
        <v>1</v>
      </c>
      <c r="H5" s="44">
        <v>0</v>
      </c>
      <c r="I5" s="44">
        <v>1</v>
      </c>
      <c r="J5" s="44">
        <v>0</v>
      </c>
      <c r="K5" s="44">
        <v>0</v>
      </c>
      <c r="L5" s="44">
        <v>0</v>
      </c>
      <c r="M5" s="44">
        <v>0</v>
      </c>
      <c r="N5" s="44">
        <v>0</v>
      </c>
      <c r="O5" s="44">
        <v>0</v>
      </c>
      <c r="P5" s="44">
        <v>0</v>
      </c>
      <c r="Q5" s="44">
        <v>0</v>
      </c>
      <c r="R5" s="1">
        <v>2</v>
      </c>
      <c r="S5" s="1">
        <v>3</v>
      </c>
      <c r="T5" s="1">
        <v>4</v>
      </c>
      <c r="U5" s="14">
        <v>1</v>
      </c>
      <c r="V5" s="1">
        <v>1</v>
      </c>
      <c r="W5" s="1">
        <v>3</v>
      </c>
      <c r="X5" s="1">
        <v>4</v>
      </c>
      <c r="Y5" s="14">
        <v>1</v>
      </c>
      <c r="Z5" s="1">
        <v>2</v>
      </c>
      <c r="AA5" s="1">
        <v>2</v>
      </c>
      <c r="AB5" s="1">
        <v>2</v>
      </c>
      <c r="AC5" s="14">
        <v>3</v>
      </c>
      <c r="AD5" s="1">
        <v>3</v>
      </c>
      <c r="AE5" s="1">
        <v>3</v>
      </c>
      <c r="AF5" s="14">
        <v>2</v>
      </c>
      <c r="AG5" s="1">
        <v>3</v>
      </c>
      <c r="AH5" s="14">
        <v>2</v>
      </c>
      <c r="AI5" s="1">
        <v>3</v>
      </c>
      <c r="AJ5" s="1">
        <v>1</v>
      </c>
      <c r="AK5" s="14">
        <v>4</v>
      </c>
      <c r="AL5" s="1">
        <v>1</v>
      </c>
      <c r="AM5" s="14">
        <v>4</v>
      </c>
      <c r="AN5" s="1">
        <v>3</v>
      </c>
      <c r="AO5" s="1">
        <v>3</v>
      </c>
      <c r="AP5" s="1">
        <v>1</v>
      </c>
      <c r="AQ5" s="14">
        <v>4</v>
      </c>
      <c r="AR5" s="1">
        <v>1</v>
      </c>
      <c r="AS5" s="1">
        <v>2</v>
      </c>
      <c r="AT5" s="14">
        <v>3</v>
      </c>
      <c r="AU5" s="1">
        <f t="shared" si="1"/>
        <v>71</v>
      </c>
      <c r="AV5" s="1"/>
    </row>
    <row r="6" spans="1:48">
      <c r="A6" s="1">
        <v>33798</v>
      </c>
      <c r="B6" s="1">
        <v>0</v>
      </c>
      <c r="C6" s="1">
        <v>2002</v>
      </c>
      <c r="D6" s="11">
        <f t="shared" si="0"/>
        <v>22</v>
      </c>
      <c r="E6" s="1" t="s">
        <v>246</v>
      </c>
      <c r="F6" s="1">
        <v>1</v>
      </c>
      <c r="G6" s="49">
        <v>1</v>
      </c>
      <c r="H6" s="44">
        <v>1</v>
      </c>
      <c r="I6" s="44">
        <v>0</v>
      </c>
      <c r="J6" s="44">
        <v>0</v>
      </c>
      <c r="K6" s="44">
        <v>0</v>
      </c>
      <c r="L6" s="44">
        <v>0</v>
      </c>
      <c r="M6" s="44">
        <v>0</v>
      </c>
      <c r="N6" s="44">
        <v>0</v>
      </c>
      <c r="O6" s="44">
        <v>0</v>
      </c>
      <c r="P6" s="44">
        <v>0</v>
      </c>
      <c r="Q6" s="44">
        <v>0</v>
      </c>
      <c r="R6" s="1">
        <v>3</v>
      </c>
      <c r="S6" s="1">
        <v>3</v>
      </c>
      <c r="T6" s="1">
        <v>3</v>
      </c>
      <c r="U6" s="14">
        <v>2</v>
      </c>
      <c r="V6" s="1">
        <v>3</v>
      </c>
      <c r="W6" s="1">
        <v>4</v>
      </c>
      <c r="X6" s="1">
        <v>3</v>
      </c>
      <c r="Y6" s="14">
        <v>2</v>
      </c>
      <c r="Z6" s="1">
        <v>3</v>
      </c>
      <c r="AA6" s="1">
        <v>3</v>
      </c>
      <c r="AB6" s="1">
        <v>3</v>
      </c>
      <c r="AC6" s="14">
        <v>2</v>
      </c>
      <c r="AD6" s="1">
        <v>3</v>
      </c>
      <c r="AE6" s="1">
        <v>2</v>
      </c>
      <c r="AF6" s="14">
        <v>3</v>
      </c>
      <c r="AG6" s="1">
        <v>3</v>
      </c>
      <c r="AH6" s="14">
        <v>2</v>
      </c>
      <c r="AI6" s="1">
        <v>3</v>
      </c>
      <c r="AJ6" s="1">
        <v>2</v>
      </c>
      <c r="AK6" s="14">
        <v>3</v>
      </c>
      <c r="AL6" s="1">
        <v>1</v>
      </c>
      <c r="AM6" s="14">
        <v>4</v>
      </c>
      <c r="AN6" s="1">
        <v>2</v>
      </c>
      <c r="AO6" s="1">
        <v>3</v>
      </c>
      <c r="AP6" s="1">
        <v>2</v>
      </c>
      <c r="AQ6" s="14">
        <v>3</v>
      </c>
      <c r="AR6" s="1">
        <v>2</v>
      </c>
      <c r="AS6" s="1">
        <v>2</v>
      </c>
      <c r="AT6" s="14">
        <v>3</v>
      </c>
      <c r="AU6" s="1">
        <f t="shared" si="1"/>
        <v>77</v>
      </c>
      <c r="AV6" s="1"/>
    </row>
    <row r="7" spans="1:48">
      <c r="A7" s="1">
        <v>30354</v>
      </c>
      <c r="B7" s="1">
        <v>0</v>
      </c>
      <c r="C7" s="1">
        <v>2004</v>
      </c>
      <c r="D7" s="11">
        <f t="shared" si="0"/>
        <v>20</v>
      </c>
      <c r="E7" s="1" t="s">
        <v>291</v>
      </c>
      <c r="F7" s="1">
        <v>1</v>
      </c>
      <c r="G7" s="49">
        <v>1</v>
      </c>
      <c r="H7" s="44">
        <v>0</v>
      </c>
      <c r="I7" s="44">
        <v>1</v>
      </c>
      <c r="J7" s="44">
        <v>0</v>
      </c>
      <c r="K7" s="44">
        <v>0</v>
      </c>
      <c r="L7" s="44">
        <v>0</v>
      </c>
      <c r="M7" s="44">
        <v>0</v>
      </c>
      <c r="N7" s="44">
        <v>0</v>
      </c>
      <c r="O7" s="44">
        <v>0</v>
      </c>
      <c r="P7" s="44">
        <v>1</v>
      </c>
      <c r="Q7" s="44">
        <v>0</v>
      </c>
      <c r="R7" s="1">
        <v>2</v>
      </c>
      <c r="S7" s="1">
        <v>1</v>
      </c>
      <c r="T7" s="1">
        <v>1</v>
      </c>
      <c r="U7" s="14">
        <v>4</v>
      </c>
      <c r="V7" s="1">
        <v>2</v>
      </c>
      <c r="W7" s="1">
        <v>4</v>
      </c>
      <c r="X7" s="1">
        <v>4</v>
      </c>
      <c r="Y7" s="14">
        <v>1</v>
      </c>
      <c r="Z7" s="1">
        <v>2</v>
      </c>
      <c r="AA7" s="1">
        <v>3</v>
      </c>
      <c r="AB7" s="1">
        <v>2</v>
      </c>
      <c r="AC7" s="14">
        <v>3</v>
      </c>
      <c r="AD7" s="1">
        <v>3</v>
      </c>
      <c r="AE7" s="1">
        <v>2</v>
      </c>
      <c r="AF7" s="14">
        <v>3</v>
      </c>
      <c r="AG7" s="1">
        <v>3</v>
      </c>
      <c r="AH7" s="14">
        <v>2</v>
      </c>
      <c r="AI7" s="1">
        <v>3</v>
      </c>
      <c r="AJ7" s="1">
        <v>2</v>
      </c>
      <c r="AK7" s="14">
        <v>3</v>
      </c>
      <c r="AL7" s="1">
        <v>3</v>
      </c>
      <c r="AM7" s="14">
        <v>2</v>
      </c>
      <c r="AN7" s="1">
        <v>3</v>
      </c>
      <c r="AO7" s="1">
        <v>2</v>
      </c>
      <c r="AP7" s="1">
        <v>4</v>
      </c>
      <c r="AQ7" s="14">
        <v>1</v>
      </c>
      <c r="AR7" s="1">
        <v>2</v>
      </c>
      <c r="AS7" s="1">
        <v>2</v>
      </c>
      <c r="AT7" s="14">
        <v>3</v>
      </c>
      <c r="AU7" s="1">
        <f t="shared" si="1"/>
        <v>72</v>
      </c>
      <c r="AV7" s="1"/>
    </row>
    <row r="8" spans="1:48">
      <c r="A8" s="1">
        <v>33485</v>
      </c>
      <c r="B8" s="1">
        <v>0</v>
      </c>
      <c r="C8" s="1">
        <v>2002</v>
      </c>
      <c r="D8" s="11">
        <f t="shared" si="0"/>
        <v>22</v>
      </c>
      <c r="E8" s="1" t="s">
        <v>228</v>
      </c>
      <c r="F8" s="1">
        <v>1</v>
      </c>
      <c r="G8" s="49">
        <v>1</v>
      </c>
      <c r="H8" s="44">
        <v>1</v>
      </c>
      <c r="I8" s="44">
        <v>0</v>
      </c>
      <c r="J8" s="44">
        <v>0</v>
      </c>
      <c r="K8" s="44">
        <v>0</v>
      </c>
      <c r="L8" s="44">
        <v>0</v>
      </c>
      <c r="M8" s="44">
        <v>0</v>
      </c>
      <c r="N8" s="44">
        <v>0</v>
      </c>
      <c r="O8" s="44">
        <v>0</v>
      </c>
      <c r="P8" s="44">
        <v>0</v>
      </c>
      <c r="Q8" s="44">
        <v>0</v>
      </c>
      <c r="R8" s="1">
        <v>3</v>
      </c>
      <c r="S8" s="1">
        <v>3</v>
      </c>
      <c r="T8" s="1">
        <v>3</v>
      </c>
      <c r="U8" s="14">
        <v>2</v>
      </c>
      <c r="V8" s="1">
        <v>3</v>
      </c>
      <c r="W8" s="1">
        <v>2</v>
      </c>
      <c r="X8" s="1">
        <v>3</v>
      </c>
      <c r="Y8" s="14">
        <v>2</v>
      </c>
      <c r="Z8" s="1">
        <v>3</v>
      </c>
      <c r="AA8" s="1">
        <v>3</v>
      </c>
      <c r="AB8" s="1">
        <v>3</v>
      </c>
      <c r="AC8" s="14">
        <v>2</v>
      </c>
      <c r="AD8" s="1">
        <v>3</v>
      </c>
      <c r="AE8" s="1">
        <v>2</v>
      </c>
      <c r="AF8" s="14">
        <v>3</v>
      </c>
      <c r="AG8" s="1">
        <v>3</v>
      </c>
      <c r="AH8" s="14">
        <v>2</v>
      </c>
      <c r="AI8" s="1">
        <v>2</v>
      </c>
      <c r="AJ8" s="1">
        <v>3</v>
      </c>
      <c r="AK8" s="14">
        <v>2</v>
      </c>
      <c r="AL8" s="1">
        <v>3</v>
      </c>
      <c r="AM8" s="14">
        <v>2</v>
      </c>
      <c r="AN8" s="1">
        <v>3</v>
      </c>
      <c r="AO8" s="1">
        <v>3</v>
      </c>
      <c r="AP8" s="1">
        <v>3</v>
      </c>
      <c r="AQ8" s="14">
        <v>2</v>
      </c>
      <c r="AR8" s="1">
        <v>3</v>
      </c>
      <c r="AS8" s="1">
        <v>3</v>
      </c>
      <c r="AT8" s="14">
        <v>2</v>
      </c>
      <c r="AU8" s="1">
        <f t="shared" si="1"/>
        <v>76</v>
      </c>
      <c r="AV8" s="1"/>
    </row>
    <row r="9" spans="1:48">
      <c r="A9" s="1">
        <v>30686</v>
      </c>
      <c r="B9" s="1">
        <v>0</v>
      </c>
      <c r="C9" s="1">
        <v>2002</v>
      </c>
      <c r="D9" s="11">
        <f t="shared" si="0"/>
        <v>22</v>
      </c>
      <c r="E9" s="1" t="s">
        <v>116</v>
      </c>
      <c r="F9" s="1">
        <v>1</v>
      </c>
      <c r="G9" s="49">
        <v>1</v>
      </c>
      <c r="H9" s="44">
        <v>0</v>
      </c>
      <c r="I9" s="44">
        <v>0</v>
      </c>
      <c r="J9" s="44">
        <v>0</v>
      </c>
      <c r="K9" s="44">
        <v>0</v>
      </c>
      <c r="L9" s="44">
        <v>0</v>
      </c>
      <c r="M9" s="44">
        <v>1</v>
      </c>
      <c r="N9" s="44">
        <v>0</v>
      </c>
      <c r="O9" s="44">
        <v>0</v>
      </c>
      <c r="P9" s="44">
        <v>1</v>
      </c>
      <c r="Q9" s="44">
        <v>0</v>
      </c>
      <c r="R9" s="1">
        <v>2</v>
      </c>
      <c r="S9" s="1">
        <v>2</v>
      </c>
      <c r="T9" s="1">
        <v>3</v>
      </c>
      <c r="U9" s="14">
        <v>2</v>
      </c>
      <c r="V9" s="1">
        <v>2</v>
      </c>
      <c r="W9" s="1">
        <v>3</v>
      </c>
      <c r="X9" s="1">
        <v>2</v>
      </c>
      <c r="Y9" s="14">
        <v>3</v>
      </c>
      <c r="Z9" s="1">
        <v>2</v>
      </c>
      <c r="AA9" s="1">
        <v>3</v>
      </c>
      <c r="AB9" s="1">
        <v>3</v>
      </c>
      <c r="AC9" s="14">
        <v>2</v>
      </c>
      <c r="AD9" s="1">
        <v>2</v>
      </c>
      <c r="AE9" s="1">
        <v>2</v>
      </c>
      <c r="AF9" s="14">
        <v>3</v>
      </c>
      <c r="AG9" s="1">
        <v>2</v>
      </c>
      <c r="AH9" s="14">
        <v>3</v>
      </c>
      <c r="AI9" s="1">
        <v>3</v>
      </c>
      <c r="AJ9" s="1">
        <v>2</v>
      </c>
      <c r="AK9" s="14">
        <v>3</v>
      </c>
      <c r="AL9" s="1">
        <v>2</v>
      </c>
      <c r="AM9" s="14">
        <v>3</v>
      </c>
      <c r="AN9" s="1">
        <v>3</v>
      </c>
      <c r="AO9" s="1">
        <v>2</v>
      </c>
      <c r="AP9" s="1">
        <v>3</v>
      </c>
      <c r="AQ9" s="14">
        <v>2</v>
      </c>
      <c r="AR9" s="1">
        <v>2</v>
      </c>
      <c r="AS9" s="1">
        <v>2</v>
      </c>
      <c r="AT9" s="14">
        <v>3</v>
      </c>
      <c r="AU9" s="1">
        <f t="shared" si="1"/>
        <v>71</v>
      </c>
      <c r="AV9" s="1"/>
    </row>
    <row r="10" spans="1:48">
      <c r="A10" s="1">
        <v>30390</v>
      </c>
      <c r="B10" s="1">
        <v>0</v>
      </c>
      <c r="C10" s="1">
        <v>2001</v>
      </c>
      <c r="D10" s="11">
        <f t="shared" si="0"/>
        <v>23</v>
      </c>
      <c r="E10" s="1" t="s">
        <v>94</v>
      </c>
      <c r="F10" s="1">
        <v>1</v>
      </c>
      <c r="G10" s="49">
        <v>0</v>
      </c>
      <c r="H10" s="44">
        <v>0</v>
      </c>
      <c r="I10" s="44">
        <v>1</v>
      </c>
      <c r="J10" s="44">
        <v>0</v>
      </c>
      <c r="K10" s="44">
        <v>0</v>
      </c>
      <c r="L10" s="44">
        <v>0</v>
      </c>
      <c r="M10" s="44">
        <v>0</v>
      </c>
      <c r="N10" s="44">
        <v>0</v>
      </c>
      <c r="O10" s="44">
        <v>0</v>
      </c>
      <c r="P10" s="44">
        <v>0</v>
      </c>
      <c r="Q10" s="44">
        <v>0</v>
      </c>
      <c r="R10" s="1">
        <v>2</v>
      </c>
      <c r="S10" s="1">
        <v>2</v>
      </c>
      <c r="T10" s="1">
        <v>1</v>
      </c>
      <c r="U10" s="14">
        <v>4</v>
      </c>
      <c r="V10" s="1">
        <v>3</v>
      </c>
      <c r="W10" s="1">
        <v>2</v>
      </c>
      <c r="X10" s="1">
        <v>3</v>
      </c>
      <c r="Y10" s="14">
        <v>2</v>
      </c>
      <c r="Z10" s="1">
        <v>2</v>
      </c>
      <c r="AA10" s="1">
        <v>3</v>
      </c>
      <c r="AB10" s="1">
        <v>2</v>
      </c>
      <c r="AC10" s="14">
        <v>3</v>
      </c>
      <c r="AD10" s="1">
        <v>2</v>
      </c>
      <c r="AE10" s="1">
        <v>3</v>
      </c>
      <c r="AF10" s="14">
        <v>2</v>
      </c>
      <c r="AG10" s="1">
        <v>3</v>
      </c>
      <c r="AH10" s="14">
        <v>2</v>
      </c>
      <c r="AI10" s="1">
        <v>2</v>
      </c>
      <c r="AJ10" s="1">
        <v>2</v>
      </c>
      <c r="AK10" s="14">
        <v>3</v>
      </c>
      <c r="AL10" s="1">
        <v>3</v>
      </c>
      <c r="AM10" s="14">
        <v>2</v>
      </c>
      <c r="AN10" s="1">
        <v>3</v>
      </c>
      <c r="AO10" s="1">
        <v>3</v>
      </c>
      <c r="AP10" s="1">
        <v>2</v>
      </c>
      <c r="AQ10" s="14">
        <v>3</v>
      </c>
      <c r="AR10" s="1">
        <v>2</v>
      </c>
      <c r="AS10" s="1">
        <v>3</v>
      </c>
      <c r="AT10" s="14">
        <v>2</v>
      </c>
      <c r="AU10" s="1">
        <f t="shared" si="1"/>
        <v>71</v>
      </c>
      <c r="AV10" s="1"/>
    </row>
    <row r="11" spans="1:48">
      <c r="A11" s="1">
        <v>30768</v>
      </c>
      <c r="B11" s="1">
        <v>0</v>
      </c>
      <c r="C11" s="1">
        <v>2003</v>
      </c>
      <c r="D11" s="11">
        <f t="shared" si="0"/>
        <v>21</v>
      </c>
      <c r="E11" s="1" t="s">
        <v>124</v>
      </c>
      <c r="F11" s="1">
        <v>1</v>
      </c>
      <c r="G11" s="49">
        <v>0</v>
      </c>
      <c r="H11" s="44">
        <v>0</v>
      </c>
      <c r="I11" s="44">
        <v>1</v>
      </c>
      <c r="J11" s="44">
        <v>0</v>
      </c>
      <c r="K11" s="44">
        <v>0</v>
      </c>
      <c r="L11" s="44">
        <v>0</v>
      </c>
      <c r="M11" s="44">
        <v>0</v>
      </c>
      <c r="N11" s="44">
        <v>0</v>
      </c>
      <c r="O11" s="44">
        <v>0</v>
      </c>
      <c r="P11" s="44">
        <v>0</v>
      </c>
      <c r="Q11" s="44">
        <v>0</v>
      </c>
      <c r="R11" s="1">
        <v>1</v>
      </c>
      <c r="S11" s="1">
        <v>2</v>
      </c>
      <c r="T11" s="1">
        <v>3</v>
      </c>
      <c r="U11" s="14">
        <v>2</v>
      </c>
      <c r="V11" s="1">
        <v>2</v>
      </c>
      <c r="W11" s="1">
        <v>1</v>
      </c>
      <c r="X11" s="1">
        <v>4</v>
      </c>
      <c r="Y11" s="14">
        <v>1</v>
      </c>
      <c r="Z11" s="1">
        <v>3</v>
      </c>
      <c r="AA11" s="1">
        <v>1</v>
      </c>
      <c r="AB11" s="1">
        <v>2</v>
      </c>
      <c r="AC11" s="14">
        <v>3</v>
      </c>
      <c r="AD11" s="1">
        <v>3</v>
      </c>
      <c r="AE11" s="1">
        <v>2</v>
      </c>
      <c r="AF11" s="14">
        <v>3</v>
      </c>
      <c r="AG11" s="1">
        <v>3</v>
      </c>
      <c r="AH11" s="14">
        <v>2</v>
      </c>
      <c r="AI11" s="1">
        <v>3</v>
      </c>
      <c r="AJ11" s="1">
        <v>3</v>
      </c>
      <c r="AK11" s="14">
        <v>2</v>
      </c>
      <c r="AL11" s="1">
        <v>4</v>
      </c>
      <c r="AM11" s="14">
        <v>1</v>
      </c>
      <c r="AN11" s="1">
        <v>2</v>
      </c>
      <c r="AO11" s="1">
        <v>2</v>
      </c>
      <c r="AP11" s="1">
        <v>2</v>
      </c>
      <c r="AQ11" s="14">
        <v>3</v>
      </c>
      <c r="AR11" s="1">
        <v>1</v>
      </c>
      <c r="AS11" s="1">
        <v>2</v>
      </c>
      <c r="AT11" s="14">
        <v>3</v>
      </c>
      <c r="AU11" s="1">
        <f t="shared" si="1"/>
        <v>66</v>
      </c>
      <c r="AV11" s="1"/>
    </row>
    <row r="12" spans="1:48">
      <c r="A12" s="1">
        <v>33576</v>
      </c>
      <c r="B12" s="1">
        <v>0</v>
      </c>
      <c r="C12" s="1">
        <v>2003</v>
      </c>
      <c r="D12" s="11">
        <f t="shared" si="0"/>
        <v>21</v>
      </c>
      <c r="E12" s="1" t="s">
        <v>232</v>
      </c>
      <c r="F12" s="1">
        <v>1</v>
      </c>
      <c r="G12" s="49">
        <v>0</v>
      </c>
      <c r="H12" s="44">
        <v>0</v>
      </c>
      <c r="I12" s="44">
        <v>1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44">
        <v>0</v>
      </c>
      <c r="R12" s="1">
        <v>3</v>
      </c>
      <c r="S12" s="1">
        <v>3</v>
      </c>
      <c r="T12" s="1">
        <v>1</v>
      </c>
      <c r="U12" s="14">
        <v>4</v>
      </c>
      <c r="V12" s="1">
        <v>1</v>
      </c>
      <c r="W12" s="1">
        <v>4</v>
      </c>
      <c r="X12" s="1">
        <v>3</v>
      </c>
      <c r="Y12" s="14">
        <v>2</v>
      </c>
      <c r="Z12" s="1">
        <v>1</v>
      </c>
      <c r="AA12" s="1">
        <v>4</v>
      </c>
      <c r="AB12" s="1">
        <v>3</v>
      </c>
      <c r="AC12" s="14">
        <v>2</v>
      </c>
      <c r="AD12" s="1">
        <v>4</v>
      </c>
      <c r="AE12" s="1">
        <v>1</v>
      </c>
      <c r="AF12" s="14">
        <v>4</v>
      </c>
      <c r="AG12" s="1">
        <v>4</v>
      </c>
      <c r="AH12" s="14">
        <v>1</v>
      </c>
      <c r="AI12" s="1">
        <v>4</v>
      </c>
      <c r="AJ12" s="1">
        <v>1</v>
      </c>
      <c r="AK12" s="14">
        <v>4</v>
      </c>
      <c r="AL12" s="1">
        <v>4</v>
      </c>
      <c r="AM12" s="14">
        <v>1</v>
      </c>
      <c r="AN12" s="1">
        <v>4</v>
      </c>
      <c r="AO12" s="1">
        <v>1</v>
      </c>
      <c r="AP12" s="1">
        <v>3</v>
      </c>
      <c r="AQ12" s="14">
        <v>2</v>
      </c>
      <c r="AR12" s="1">
        <v>4</v>
      </c>
      <c r="AS12" s="1">
        <v>3</v>
      </c>
      <c r="AT12" s="14">
        <v>2</v>
      </c>
      <c r="AU12" s="1">
        <f t="shared" si="1"/>
        <v>78</v>
      </c>
      <c r="AV12" s="1"/>
    </row>
    <row r="13" spans="1:48">
      <c r="A13" s="1">
        <v>30269</v>
      </c>
      <c r="B13" s="1">
        <v>1</v>
      </c>
      <c r="C13" s="1">
        <v>2000</v>
      </c>
      <c r="D13" s="11">
        <f t="shared" si="0"/>
        <v>24</v>
      </c>
      <c r="E13" s="1" t="s">
        <v>119</v>
      </c>
      <c r="F13" s="1">
        <v>1</v>
      </c>
      <c r="G13" s="49">
        <v>1</v>
      </c>
      <c r="H13" s="44">
        <v>0</v>
      </c>
      <c r="I13" s="44">
        <v>1</v>
      </c>
      <c r="J13" s="44">
        <v>0</v>
      </c>
      <c r="K13" s="44">
        <v>0</v>
      </c>
      <c r="L13" s="44">
        <v>0</v>
      </c>
      <c r="M13" s="44">
        <v>0</v>
      </c>
      <c r="N13" s="44">
        <v>0</v>
      </c>
      <c r="O13" s="44">
        <v>0</v>
      </c>
      <c r="P13" s="44">
        <v>0</v>
      </c>
      <c r="Q13" s="44">
        <v>0</v>
      </c>
      <c r="R13" s="1">
        <v>4</v>
      </c>
      <c r="S13" s="1">
        <v>4</v>
      </c>
      <c r="T13" s="1">
        <v>2</v>
      </c>
      <c r="U13" s="14">
        <v>3</v>
      </c>
      <c r="V13" s="1">
        <v>2</v>
      </c>
      <c r="W13" s="1">
        <v>2</v>
      </c>
      <c r="X13" s="1">
        <v>3</v>
      </c>
      <c r="Y13" s="14">
        <v>2</v>
      </c>
      <c r="Z13" s="1">
        <v>4</v>
      </c>
      <c r="AA13" s="1">
        <v>4</v>
      </c>
      <c r="AB13" s="1">
        <v>1</v>
      </c>
      <c r="AC13" s="14">
        <v>4</v>
      </c>
      <c r="AD13" s="1">
        <v>4</v>
      </c>
      <c r="AE13" s="1">
        <v>4</v>
      </c>
      <c r="AF13" s="14">
        <v>1</v>
      </c>
      <c r="AG13" s="1">
        <v>3</v>
      </c>
      <c r="AH13" s="14">
        <v>2</v>
      </c>
      <c r="AI13" s="1">
        <v>2</v>
      </c>
      <c r="AJ13" s="1">
        <v>2</v>
      </c>
      <c r="AK13" s="14">
        <v>3</v>
      </c>
      <c r="AL13" s="1">
        <v>4</v>
      </c>
      <c r="AM13" s="14">
        <v>1</v>
      </c>
      <c r="AN13" s="1">
        <v>3</v>
      </c>
      <c r="AO13" s="1">
        <v>3</v>
      </c>
      <c r="AP13" s="1">
        <v>1</v>
      </c>
      <c r="AQ13" s="14">
        <v>4</v>
      </c>
      <c r="AR13" s="1">
        <v>2</v>
      </c>
      <c r="AS13" s="1">
        <v>3</v>
      </c>
      <c r="AT13" s="14">
        <v>2</v>
      </c>
      <c r="AU13" s="1">
        <f t="shared" si="1"/>
        <v>79</v>
      </c>
      <c r="AV13" s="1"/>
    </row>
    <row r="14" spans="1:48">
      <c r="A14" s="1">
        <v>31249</v>
      </c>
      <c r="B14" s="1">
        <v>0</v>
      </c>
      <c r="C14" s="1">
        <v>2000</v>
      </c>
      <c r="D14" s="11">
        <f t="shared" si="0"/>
        <v>24</v>
      </c>
      <c r="E14" s="1" t="s">
        <v>146</v>
      </c>
      <c r="F14" s="1">
        <v>1</v>
      </c>
      <c r="G14" s="49">
        <v>0</v>
      </c>
      <c r="H14" s="44">
        <v>0</v>
      </c>
      <c r="I14" s="44">
        <v>0</v>
      </c>
      <c r="J14" s="44">
        <v>0</v>
      </c>
      <c r="K14" s="44">
        <v>0</v>
      </c>
      <c r="L14" s="44">
        <v>1</v>
      </c>
      <c r="M14" s="44">
        <v>1</v>
      </c>
      <c r="N14" s="44">
        <v>0</v>
      </c>
      <c r="O14" s="44">
        <v>0</v>
      </c>
      <c r="P14" s="44">
        <v>0</v>
      </c>
      <c r="Q14" s="44">
        <v>0</v>
      </c>
      <c r="R14" s="1">
        <v>4</v>
      </c>
      <c r="S14" s="1">
        <v>4</v>
      </c>
      <c r="T14" s="1">
        <v>1</v>
      </c>
      <c r="U14" s="14">
        <v>4</v>
      </c>
      <c r="V14" s="1">
        <v>1</v>
      </c>
      <c r="W14" s="1">
        <v>4</v>
      </c>
      <c r="X14" s="1">
        <v>4</v>
      </c>
      <c r="Y14" s="14">
        <v>1</v>
      </c>
      <c r="Z14" s="1">
        <v>3</v>
      </c>
      <c r="AA14" s="1">
        <v>4</v>
      </c>
      <c r="AB14" s="1">
        <v>4</v>
      </c>
      <c r="AC14" s="14">
        <v>1</v>
      </c>
      <c r="AD14" s="1">
        <v>3</v>
      </c>
      <c r="AE14" s="1">
        <v>3</v>
      </c>
      <c r="AF14" s="14">
        <v>2</v>
      </c>
      <c r="AG14" s="1">
        <v>4</v>
      </c>
      <c r="AH14" s="14">
        <v>1</v>
      </c>
      <c r="AI14" s="1">
        <v>1</v>
      </c>
      <c r="AJ14" s="1">
        <v>3</v>
      </c>
      <c r="AK14" s="14">
        <v>2</v>
      </c>
      <c r="AL14" s="1">
        <v>3</v>
      </c>
      <c r="AM14" s="14">
        <v>2</v>
      </c>
      <c r="AN14" s="1">
        <v>4</v>
      </c>
      <c r="AO14" s="1">
        <v>3</v>
      </c>
      <c r="AP14" s="1">
        <v>1</v>
      </c>
      <c r="AQ14" s="14">
        <v>4</v>
      </c>
      <c r="AR14" s="1">
        <v>1</v>
      </c>
      <c r="AS14" s="1">
        <v>4</v>
      </c>
      <c r="AT14" s="14">
        <v>1</v>
      </c>
      <c r="AU14" s="1">
        <f t="shared" si="1"/>
        <v>77</v>
      </c>
      <c r="AV14" s="1"/>
    </row>
    <row r="15" spans="1:48">
      <c r="A15" s="1">
        <v>35549</v>
      </c>
      <c r="B15" s="1">
        <v>1</v>
      </c>
      <c r="C15" s="1">
        <v>2003</v>
      </c>
      <c r="D15" s="11">
        <f t="shared" si="0"/>
        <v>21</v>
      </c>
      <c r="E15" s="1" t="s">
        <v>302</v>
      </c>
      <c r="F15" s="1">
        <v>1</v>
      </c>
      <c r="G15" s="49">
        <v>1</v>
      </c>
      <c r="H15" s="44">
        <v>1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4">
        <v>0</v>
      </c>
      <c r="Q15" s="44">
        <v>0</v>
      </c>
      <c r="R15" s="1">
        <v>3</v>
      </c>
      <c r="S15" s="1">
        <v>4</v>
      </c>
      <c r="T15" s="1">
        <v>2</v>
      </c>
      <c r="U15" s="14">
        <v>3</v>
      </c>
      <c r="V15" s="1">
        <v>4</v>
      </c>
      <c r="W15" s="1">
        <v>4</v>
      </c>
      <c r="X15" s="1">
        <v>4</v>
      </c>
      <c r="Y15" s="14">
        <v>1</v>
      </c>
      <c r="Z15" s="1">
        <v>4</v>
      </c>
      <c r="AA15" s="1">
        <v>4</v>
      </c>
      <c r="AB15" s="1">
        <v>1</v>
      </c>
      <c r="AC15" s="14">
        <v>4</v>
      </c>
      <c r="AD15" s="1">
        <v>3</v>
      </c>
      <c r="AE15" s="1">
        <v>2</v>
      </c>
      <c r="AF15" s="14">
        <v>3</v>
      </c>
      <c r="AG15" s="1">
        <v>4</v>
      </c>
      <c r="AH15" s="14">
        <v>1</v>
      </c>
      <c r="AI15" s="1">
        <v>1</v>
      </c>
      <c r="AJ15" s="1">
        <v>1</v>
      </c>
      <c r="AK15" s="14">
        <v>4</v>
      </c>
      <c r="AL15" s="1">
        <v>1</v>
      </c>
      <c r="AM15" s="14">
        <v>4</v>
      </c>
      <c r="AN15" s="1">
        <v>3</v>
      </c>
      <c r="AO15" s="1">
        <v>1</v>
      </c>
      <c r="AP15" s="1">
        <v>1</v>
      </c>
      <c r="AQ15" s="14">
        <v>4</v>
      </c>
      <c r="AR15" s="1">
        <v>1</v>
      </c>
      <c r="AS15" s="1">
        <v>4</v>
      </c>
      <c r="AT15" s="14">
        <v>1</v>
      </c>
      <c r="AU15" s="1">
        <f t="shared" si="1"/>
        <v>77</v>
      </c>
      <c r="AV15" s="1"/>
    </row>
    <row r="16" spans="1:48">
      <c r="A16" s="1">
        <v>31441</v>
      </c>
      <c r="B16" s="1">
        <v>0</v>
      </c>
      <c r="C16" s="1">
        <v>2000</v>
      </c>
      <c r="D16" s="11">
        <f t="shared" si="0"/>
        <v>24</v>
      </c>
      <c r="E16" s="1" t="s">
        <v>161</v>
      </c>
      <c r="F16" s="1">
        <v>1</v>
      </c>
      <c r="G16" s="49">
        <v>1</v>
      </c>
      <c r="H16" s="44">
        <v>0</v>
      </c>
      <c r="I16" s="44">
        <v>0</v>
      </c>
      <c r="J16" s="44">
        <v>0</v>
      </c>
      <c r="K16" s="44">
        <v>0</v>
      </c>
      <c r="L16" s="44">
        <v>1</v>
      </c>
      <c r="M16" s="44">
        <v>0</v>
      </c>
      <c r="N16" s="44">
        <v>0</v>
      </c>
      <c r="O16" s="44">
        <v>0</v>
      </c>
      <c r="P16" s="44">
        <v>1</v>
      </c>
      <c r="Q16" s="44">
        <v>0</v>
      </c>
      <c r="R16" s="1">
        <v>2</v>
      </c>
      <c r="S16" s="1">
        <v>4</v>
      </c>
      <c r="T16" s="1">
        <v>4</v>
      </c>
      <c r="U16" s="14">
        <v>1</v>
      </c>
      <c r="V16" s="1">
        <v>2</v>
      </c>
      <c r="W16" s="1">
        <v>4</v>
      </c>
      <c r="X16" s="1">
        <v>3</v>
      </c>
      <c r="Y16" s="14">
        <v>2</v>
      </c>
      <c r="Z16" s="1">
        <v>4</v>
      </c>
      <c r="AA16" s="1">
        <v>3</v>
      </c>
      <c r="AB16" s="1">
        <v>1</v>
      </c>
      <c r="AC16" s="14">
        <v>4</v>
      </c>
      <c r="AD16" s="1">
        <v>3</v>
      </c>
      <c r="AE16" s="1">
        <v>2</v>
      </c>
      <c r="AF16" s="14">
        <v>3</v>
      </c>
      <c r="AG16" s="1">
        <v>4</v>
      </c>
      <c r="AH16" s="14">
        <v>1</v>
      </c>
      <c r="AI16" s="1">
        <v>1</v>
      </c>
      <c r="AJ16" s="1">
        <v>3</v>
      </c>
      <c r="AK16" s="14">
        <v>2</v>
      </c>
      <c r="AL16" s="1">
        <v>1</v>
      </c>
      <c r="AM16" s="14">
        <v>4</v>
      </c>
      <c r="AN16" s="1">
        <v>1</v>
      </c>
      <c r="AO16" s="1">
        <v>2</v>
      </c>
      <c r="AP16" s="1">
        <v>1</v>
      </c>
      <c r="AQ16" s="14">
        <v>4</v>
      </c>
      <c r="AR16" s="1">
        <v>2</v>
      </c>
      <c r="AS16" s="1">
        <v>3</v>
      </c>
      <c r="AT16" s="14">
        <v>2</v>
      </c>
      <c r="AU16" s="1">
        <f t="shared" si="1"/>
        <v>73</v>
      </c>
      <c r="AV16" s="1"/>
    </row>
    <row r="17" spans="1:48">
      <c r="A17" s="1">
        <v>33977</v>
      </c>
      <c r="B17" s="1">
        <v>0</v>
      </c>
      <c r="C17" s="1">
        <v>2004</v>
      </c>
      <c r="D17" s="11">
        <f t="shared" si="0"/>
        <v>20</v>
      </c>
      <c r="E17" s="1" t="s">
        <v>252</v>
      </c>
      <c r="F17" s="1">
        <v>1</v>
      </c>
      <c r="G17" s="49">
        <v>1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1</v>
      </c>
      <c r="N17" s="44">
        <v>0</v>
      </c>
      <c r="O17" s="44">
        <v>0</v>
      </c>
      <c r="P17" s="44">
        <v>0</v>
      </c>
      <c r="Q17" s="44">
        <v>0</v>
      </c>
      <c r="R17" s="1">
        <v>2</v>
      </c>
      <c r="S17" s="1">
        <v>4</v>
      </c>
      <c r="T17" s="1">
        <v>3</v>
      </c>
      <c r="U17" s="14">
        <v>2</v>
      </c>
      <c r="V17" s="1">
        <v>1</v>
      </c>
      <c r="W17" s="1">
        <v>3</v>
      </c>
      <c r="X17" s="1">
        <v>4</v>
      </c>
      <c r="Y17" s="14">
        <v>1</v>
      </c>
      <c r="Z17" s="1">
        <v>3</v>
      </c>
      <c r="AA17" s="1">
        <v>2</v>
      </c>
      <c r="AB17" s="1">
        <v>4</v>
      </c>
      <c r="AC17" s="14">
        <v>1</v>
      </c>
      <c r="AD17" s="1">
        <v>4</v>
      </c>
      <c r="AE17" s="1">
        <v>3</v>
      </c>
      <c r="AF17" s="14">
        <v>2</v>
      </c>
      <c r="AG17" s="1">
        <v>3</v>
      </c>
      <c r="AH17" s="14">
        <v>2</v>
      </c>
      <c r="AI17" s="1">
        <v>4</v>
      </c>
      <c r="AJ17" s="1">
        <v>2</v>
      </c>
      <c r="AK17" s="14">
        <v>3</v>
      </c>
      <c r="AL17" s="1">
        <v>3</v>
      </c>
      <c r="AM17" s="14">
        <v>2</v>
      </c>
      <c r="AN17" s="1">
        <v>3</v>
      </c>
      <c r="AO17" s="1">
        <v>3</v>
      </c>
      <c r="AP17" s="1">
        <v>1</v>
      </c>
      <c r="AQ17" s="14">
        <v>4</v>
      </c>
      <c r="AR17" s="1">
        <v>1</v>
      </c>
      <c r="AS17" s="1">
        <v>1</v>
      </c>
      <c r="AT17" s="14">
        <v>4</v>
      </c>
      <c r="AU17" s="1">
        <f t="shared" si="1"/>
        <v>75</v>
      </c>
      <c r="AV17" s="1"/>
    </row>
    <row r="18" spans="1:48">
      <c r="A18" s="1">
        <v>34959</v>
      </c>
      <c r="B18" s="1">
        <v>0</v>
      </c>
      <c r="C18" s="1">
        <v>2002</v>
      </c>
      <c r="D18" s="11">
        <f t="shared" si="0"/>
        <v>22</v>
      </c>
      <c r="E18" s="1" t="s">
        <v>293</v>
      </c>
      <c r="F18" s="1">
        <v>1</v>
      </c>
      <c r="G18" s="49">
        <v>0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  <c r="N18" s="44">
        <v>0</v>
      </c>
      <c r="O18" s="44">
        <v>0</v>
      </c>
      <c r="P18" s="44">
        <v>0</v>
      </c>
      <c r="Q18" s="44">
        <v>0</v>
      </c>
      <c r="R18" s="1">
        <v>3</v>
      </c>
      <c r="S18" s="1">
        <v>4</v>
      </c>
      <c r="T18" s="1">
        <v>4</v>
      </c>
      <c r="U18" s="14">
        <v>1</v>
      </c>
      <c r="V18" s="1">
        <v>3</v>
      </c>
      <c r="W18" s="1">
        <v>4</v>
      </c>
      <c r="X18" s="1">
        <v>2</v>
      </c>
      <c r="Y18" s="14">
        <v>3</v>
      </c>
      <c r="Z18" s="1">
        <v>3</v>
      </c>
      <c r="AA18" s="1">
        <v>4</v>
      </c>
      <c r="AB18" s="1">
        <v>2</v>
      </c>
      <c r="AC18" s="14">
        <v>3</v>
      </c>
      <c r="AD18" s="1">
        <v>3</v>
      </c>
      <c r="AE18" s="1">
        <v>2</v>
      </c>
      <c r="AF18" s="14">
        <v>3</v>
      </c>
      <c r="AG18" s="1">
        <v>3</v>
      </c>
      <c r="AH18" s="14">
        <v>2</v>
      </c>
      <c r="AI18" s="1">
        <v>4</v>
      </c>
      <c r="AJ18" s="1">
        <v>4</v>
      </c>
      <c r="AK18" s="14">
        <v>1</v>
      </c>
      <c r="AL18" s="1">
        <v>1</v>
      </c>
      <c r="AM18" s="14">
        <v>4</v>
      </c>
      <c r="AN18" s="1">
        <v>1</v>
      </c>
      <c r="AO18" s="1">
        <v>2</v>
      </c>
      <c r="AP18" s="1">
        <v>1</v>
      </c>
      <c r="AQ18" s="14">
        <v>4</v>
      </c>
      <c r="AR18" s="1">
        <v>4</v>
      </c>
      <c r="AS18" s="1">
        <v>4</v>
      </c>
      <c r="AT18" s="14">
        <v>1</v>
      </c>
      <c r="AU18" s="1">
        <f t="shared" si="1"/>
        <v>80</v>
      </c>
      <c r="AV18" s="1"/>
    </row>
    <row r="19" spans="1:48">
      <c r="A19" s="1">
        <v>30175</v>
      </c>
      <c r="B19" s="1">
        <v>0</v>
      </c>
      <c r="C19" s="1">
        <v>2002</v>
      </c>
      <c r="D19" s="11">
        <f t="shared" si="0"/>
        <v>22</v>
      </c>
      <c r="E19" s="1" t="s">
        <v>88</v>
      </c>
      <c r="F19" s="1">
        <v>1</v>
      </c>
      <c r="G19" s="49">
        <v>0</v>
      </c>
      <c r="H19" s="44">
        <v>0</v>
      </c>
      <c r="I19" s="44">
        <v>1</v>
      </c>
      <c r="J19" s="44">
        <v>0</v>
      </c>
      <c r="K19" s="44">
        <v>0</v>
      </c>
      <c r="L19" s="44">
        <v>0</v>
      </c>
      <c r="M19" s="44">
        <v>0</v>
      </c>
      <c r="N19" s="44">
        <v>0</v>
      </c>
      <c r="O19" s="44">
        <v>0</v>
      </c>
      <c r="P19" s="44">
        <v>0</v>
      </c>
      <c r="Q19" s="44">
        <v>0</v>
      </c>
      <c r="R19" s="1">
        <v>3</v>
      </c>
      <c r="S19" s="1">
        <v>3</v>
      </c>
      <c r="T19" s="1">
        <v>3</v>
      </c>
      <c r="U19" s="14">
        <v>2</v>
      </c>
      <c r="V19" s="1">
        <v>3</v>
      </c>
      <c r="W19" s="1">
        <v>2</v>
      </c>
      <c r="X19" s="1">
        <v>2</v>
      </c>
      <c r="Y19" s="14">
        <v>3</v>
      </c>
      <c r="Z19" s="1">
        <v>2</v>
      </c>
      <c r="AA19" s="1">
        <v>1</v>
      </c>
      <c r="AB19" s="1">
        <v>2</v>
      </c>
      <c r="AC19" s="14">
        <v>3</v>
      </c>
      <c r="AD19" s="1">
        <v>2</v>
      </c>
      <c r="AE19" s="1">
        <v>3</v>
      </c>
      <c r="AF19" s="14">
        <v>2</v>
      </c>
      <c r="AG19" s="1">
        <v>2</v>
      </c>
      <c r="AH19" s="14">
        <v>3</v>
      </c>
      <c r="AI19" s="1">
        <v>4</v>
      </c>
      <c r="AJ19" s="1">
        <v>4</v>
      </c>
      <c r="AK19" s="14">
        <v>1</v>
      </c>
      <c r="AL19" s="1">
        <v>2</v>
      </c>
      <c r="AM19" s="14">
        <v>3</v>
      </c>
      <c r="AN19" s="1">
        <v>3</v>
      </c>
      <c r="AO19" s="1">
        <v>2</v>
      </c>
      <c r="AP19" s="1">
        <v>4</v>
      </c>
      <c r="AQ19" s="14">
        <v>1</v>
      </c>
      <c r="AR19" s="1">
        <v>4</v>
      </c>
      <c r="AS19" s="1">
        <v>3</v>
      </c>
      <c r="AT19" s="14">
        <v>2</v>
      </c>
      <c r="AU19" s="1">
        <f t="shared" si="1"/>
        <v>74</v>
      </c>
      <c r="AV19" s="1"/>
    </row>
    <row r="20" spans="1:48">
      <c r="A20" s="1">
        <v>32912</v>
      </c>
      <c r="B20" s="1">
        <v>0</v>
      </c>
      <c r="C20" s="1">
        <v>2000</v>
      </c>
      <c r="D20" s="11">
        <f t="shared" si="0"/>
        <v>24</v>
      </c>
      <c r="E20" s="1" t="s">
        <v>211</v>
      </c>
      <c r="F20" s="1">
        <v>1</v>
      </c>
      <c r="G20" s="49">
        <v>1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  <c r="N20" s="44">
        <v>0</v>
      </c>
      <c r="O20" s="44">
        <v>0</v>
      </c>
      <c r="P20" s="44">
        <v>0</v>
      </c>
      <c r="Q20" s="44">
        <v>0</v>
      </c>
      <c r="R20" s="1">
        <v>3</v>
      </c>
      <c r="S20" s="1">
        <v>1</v>
      </c>
      <c r="T20" s="1">
        <v>1</v>
      </c>
      <c r="U20" s="14">
        <v>4</v>
      </c>
      <c r="V20" s="1">
        <v>1</v>
      </c>
      <c r="W20" s="1">
        <v>3</v>
      </c>
      <c r="X20" s="1">
        <v>2</v>
      </c>
      <c r="Y20" s="14">
        <v>3</v>
      </c>
      <c r="Z20" s="1">
        <v>3</v>
      </c>
      <c r="AA20" s="1">
        <v>2</v>
      </c>
      <c r="AB20" s="1">
        <v>3</v>
      </c>
      <c r="AC20" s="14">
        <v>2</v>
      </c>
      <c r="AD20" s="1">
        <v>4</v>
      </c>
      <c r="AE20" s="1">
        <v>2</v>
      </c>
      <c r="AF20" s="14">
        <v>3</v>
      </c>
      <c r="AG20" s="1">
        <v>2</v>
      </c>
      <c r="AH20" s="14">
        <v>3</v>
      </c>
      <c r="AI20" s="1">
        <v>3</v>
      </c>
      <c r="AJ20" s="1">
        <v>1</v>
      </c>
      <c r="AK20" s="14">
        <v>4</v>
      </c>
      <c r="AL20" s="1">
        <v>3</v>
      </c>
      <c r="AM20" s="14">
        <v>2</v>
      </c>
      <c r="AN20" s="1">
        <v>3</v>
      </c>
      <c r="AO20" s="1">
        <v>3</v>
      </c>
      <c r="AP20" s="1">
        <v>3</v>
      </c>
      <c r="AQ20" s="14">
        <v>2</v>
      </c>
      <c r="AR20" s="1">
        <v>3</v>
      </c>
      <c r="AS20" s="1">
        <v>2</v>
      </c>
      <c r="AT20" s="14">
        <v>3</v>
      </c>
      <c r="AU20" s="1">
        <f t="shared" si="1"/>
        <v>74</v>
      </c>
      <c r="AV20" s="1"/>
    </row>
    <row r="21" spans="1:48">
      <c r="A21" s="1">
        <v>31369</v>
      </c>
      <c r="B21" s="1">
        <v>0</v>
      </c>
      <c r="C21" s="1">
        <v>2002</v>
      </c>
      <c r="D21" s="11">
        <f t="shared" si="0"/>
        <v>22</v>
      </c>
      <c r="E21" s="1" t="s">
        <v>158</v>
      </c>
      <c r="F21" s="1">
        <v>1</v>
      </c>
      <c r="G21" s="49">
        <v>1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1</v>
      </c>
      <c r="Q21" s="44">
        <v>0</v>
      </c>
      <c r="R21" s="1">
        <v>3</v>
      </c>
      <c r="S21" s="1">
        <v>3</v>
      </c>
      <c r="T21" s="1">
        <v>4</v>
      </c>
      <c r="U21" s="14">
        <v>1</v>
      </c>
      <c r="V21" s="1">
        <v>4</v>
      </c>
      <c r="W21" s="1">
        <v>4</v>
      </c>
      <c r="X21" s="1">
        <v>3</v>
      </c>
      <c r="Y21" s="14">
        <v>2</v>
      </c>
      <c r="Z21" s="1">
        <v>4</v>
      </c>
      <c r="AA21" s="1">
        <v>3</v>
      </c>
      <c r="AB21" s="1">
        <v>3</v>
      </c>
      <c r="AC21" s="14">
        <v>2</v>
      </c>
      <c r="AD21" s="1">
        <v>3</v>
      </c>
      <c r="AE21" s="1">
        <v>4</v>
      </c>
      <c r="AF21" s="14">
        <v>1</v>
      </c>
      <c r="AG21" s="1">
        <v>4</v>
      </c>
      <c r="AH21" s="14">
        <v>1</v>
      </c>
      <c r="AI21" s="1">
        <v>2</v>
      </c>
      <c r="AJ21" s="1">
        <v>2</v>
      </c>
      <c r="AK21" s="14">
        <v>3</v>
      </c>
      <c r="AL21" s="1">
        <v>3</v>
      </c>
      <c r="AM21" s="14">
        <v>2</v>
      </c>
      <c r="AN21" s="1">
        <v>1</v>
      </c>
      <c r="AO21" s="1">
        <v>3</v>
      </c>
      <c r="AP21" s="1">
        <v>1</v>
      </c>
      <c r="AQ21" s="14">
        <v>4</v>
      </c>
      <c r="AR21" s="1">
        <v>2</v>
      </c>
      <c r="AS21" s="1">
        <v>3</v>
      </c>
      <c r="AT21" s="14">
        <v>2</v>
      </c>
      <c r="AU21" s="1">
        <f t="shared" si="1"/>
        <v>77</v>
      </c>
      <c r="AV21" s="1"/>
    </row>
    <row r="22" spans="1:48">
      <c r="A22" s="1">
        <v>31283</v>
      </c>
      <c r="B22" s="1">
        <v>1</v>
      </c>
      <c r="C22" s="1">
        <v>2000</v>
      </c>
      <c r="D22" s="11">
        <f t="shared" si="0"/>
        <v>24</v>
      </c>
      <c r="E22" s="1" t="s">
        <v>150</v>
      </c>
      <c r="F22" s="1">
        <v>1</v>
      </c>
      <c r="G22" s="49">
        <v>1</v>
      </c>
      <c r="H22" s="44">
        <v>0</v>
      </c>
      <c r="I22" s="44">
        <v>1</v>
      </c>
      <c r="J22" s="44">
        <v>0</v>
      </c>
      <c r="K22" s="44">
        <v>0</v>
      </c>
      <c r="L22" s="44">
        <v>0</v>
      </c>
      <c r="M22" s="44">
        <v>0</v>
      </c>
      <c r="N22" s="44">
        <v>0</v>
      </c>
      <c r="O22" s="44">
        <v>0</v>
      </c>
      <c r="P22" s="44">
        <v>0</v>
      </c>
      <c r="Q22" s="44">
        <v>0</v>
      </c>
      <c r="R22" s="1">
        <v>2</v>
      </c>
      <c r="S22" s="1">
        <v>2</v>
      </c>
      <c r="T22" s="1">
        <v>2</v>
      </c>
      <c r="U22" s="14">
        <v>3</v>
      </c>
      <c r="V22" s="1">
        <v>1</v>
      </c>
      <c r="W22" s="1">
        <v>4</v>
      </c>
      <c r="X22" s="1">
        <v>3</v>
      </c>
      <c r="Y22" s="14">
        <v>2</v>
      </c>
      <c r="Z22" s="1">
        <v>2</v>
      </c>
      <c r="AA22" s="1">
        <v>2</v>
      </c>
      <c r="AB22" s="1">
        <v>3</v>
      </c>
      <c r="AC22" s="14">
        <v>2</v>
      </c>
      <c r="AD22" s="1">
        <v>3</v>
      </c>
      <c r="AE22" s="1">
        <v>1</v>
      </c>
      <c r="AF22" s="14">
        <v>4</v>
      </c>
      <c r="AG22" s="1">
        <v>3</v>
      </c>
      <c r="AH22" s="14">
        <v>2</v>
      </c>
      <c r="AI22" s="1">
        <v>4</v>
      </c>
      <c r="AJ22" s="1">
        <v>3</v>
      </c>
      <c r="AK22" s="14">
        <v>2</v>
      </c>
      <c r="AL22" s="1">
        <v>1</v>
      </c>
      <c r="AM22" s="14">
        <v>4</v>
      </c>
      <c r="AN22" s="1">
        <v>3</v>
      </c>
      <c r="AO22" s="1">
        <v>2</v>
      </c>
      <c r="AP22" s="1">
        <v>2</v>
      </c>
      <c r="AQ22" s="14">
        <v>3</v>
      </c>
      <c r="AR22" s="1">
        <v>3</v>
      </c>
      <c r="AS22" s="1">
        <v>4</v>
      </c>
      <c r="AT22" s="14">
        <v>1</v>
      </c>
      <c r="AU22" s="1">
        <f t="shared" si="1"/>
        <v>73</v>
      </c>
      <c r="AV22" s="1"/>
    </row>
    <row r="23" spans="1:48">
      <c r="A23" s="1">
        <v>30614</v>
      </c>
      <c r="B23" s="1">
        <v>0</v>
      </c>
      <c r="C23" s="1">
        <v>2001</v>
      </c>
      <c r="D23" s="11">
        <f t="shared" si="0"/>
        <v>23</v>
      </c>
      <c r="E23" s="1" t="s">
        <v>105</v>
      </c>
      <c r="F23" s="1">
        <v>1</v>
      </c>
      <c r="G23" s="49">
        <v>1</v>
      </c>
      <c r="H23" s="44">
        <v>1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4">
        <v>0</v>
      </c>
      <c r="Q23" s="44">
        <v>0</v>
      </c>
      <c r="R23" s="1">
        <v>2</v>
      </c>
      <c r="S23" s="1">
        <v>1</v>
      </c>
      <c r="T23" s="1">
        <v>2</v>
      </c>
      <c r="U23" s="14">
        <v>3</v>
      </c>
      <c r="V23" s="1">
        <v>3</v>
      </c>
      <c r="W23" s="1">
        <v>3</v>
      </c>
      <c r="X23" s="1">
        <v>4</v>
      </c>
      <c r="Y23" s="14">
        <v>1</v>
      </c>
      <c r="Z23" s="1">
        <v>2</v>
      </c>
      <c r="AA23" s="1">
        <v>4</v>
      </c>
      <c r="AB23" s="1">
        <v>3</v>
      </c>
      <c r="AC23" s="14">
        <v>2</v>
      </c>
      <c r="AD23" s="1">
        <v>2</v>
      </c>
      <c r="AE23" s="1">
        <v>3</v>
      </c>
      <c r="AF23" s="14">
        <v>2</v>
      </c>
      <c r="AG23" s="1">
        <v>3</v>
      </c>
      <c r="AH23" s="14">
        <v>2</v>
      </c>
      <c r="AI23" s="1">
        <v>4</v>
      </c>
      <c r="AJ23" s="1">
        <v>2</v>
      </c>
      <c r="AK23" s="14">
        <v>3</v>
      </c>
      <c r="AL23" s="1">
        <v>2</v>
      </c>
      <c r="AM23" s="14">
        <v>3</v>
      </c>
      <c r="AN23" s="1">
        <v>4</v>
      </c>
      <c r="AO23" s="1">
        <v>3</v>
      </c>
      <c r="AP23" s="1">
        <v>2</v>
      </c>
      <c r="AQ23" s="14">
        <v>3</v>
      </c>
      <c r="AR23" s="1">
        <v>2</v>
      </c>
      <c r="AS23" s="1">
        <v>2</v>
      </c>
      <c r="AT23" s="14">
        <v>3</v>
      </c>
      <c r="AU23" s="1">
        <f t="shared" si="1"/>
        <v>75</v>
      </c>
      <c r="AV23" s="1"/>
    </row>
    <row r="24" spans="1:48">
      <c r="A24" s="1">
        <v>32850</v>
      </c>
      <c r="B24" s="1">
        <v>0</v>
      </c>
      <c r="C24" s="1">
        <v>2003</v>
      </c>
      <c r="D24" s="11">
        <f t="shared" si="0"/>
        <v>21</v>
      </c>
      <c r="E24" s="1" t="s">
        <v>208</v>
      </c>
      <c r="F24" s="1">
        <v>1</v>
      </c>
      <c r="G24" s="49">
        <v>1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O24" s="44">
        <v>0</v>
      </c>
      <c r="P24" s="44">
        <v>0</v>
      </c>
      <c r="Q24" s="44">
        <v>0</v>
      </c>
      <c r="R24" s="1">
        <v>3</v>
      </c>
      <c r="S24" s="1">
        <v>2</v>
      </c>
      <c r="T24" s="1">
        <v>3</v>
      </c>
      <c r="U24" s="14">
        <v>2</v>
      </c>
      <c r="V24" s="1">
        <v>3</v>
      </c>
      <c r="W24" s="1">
        <v>4</v>
      </c>
      <c r="X24" s="1">
        <v>1</v>
      </c>
      <c r="Y24" s="14">
        <v>4</v>
      </c>
      <c r="Z24" s="1">
        <v>2</v>
      </c>
      <c r="AA24" s="1">
        <v>3</v>
      </c>
      <c r="AB24" s="1">
        <v>1</v>
      </c>
      <c r="AC24" s="14">
        <v>4</v>
      </c>
      <c r="AD24" s="1">
        <v>3</v>
      </c>
      <c r="AE24" s="1">
        <v>2</v>
      </c>
      <c r="AF24" s="14">
        <v>3</v>
      </c>
      <c r="AG24" s="1">
        <v>3</v>
      </c>
      <c r="AH24" s="14">
        <v>2</v>
      </c>
      <c r="AI24" s="1">
        <v>4</v>
      </c>
      <c r="AJ24" s="1">
        <v>2</v>
      </c>
      <c r="AK24" s="14">
        <v>3</v>
      </c>
      <c r="AL24" s="1">
        <v>1</v>
      </c>
      <c r="AM24" s="14">
        <v>4</v>
      </c>
      <c r="AN24" s="1">
        <v>2</v>
      </c>
      <c r="AO24" s="1">
        <v>3</v>
      </c>
      <c r="AP24" s="1">
        <v>3</v>
      </c>
      <c r="AQ24" s="14">
        <v>2</v>
      </c>
      <c r="AR24" s="1">
        <v>4</v>
      </c>
      <c r="AS24" s="1">
        <v>1</v>
      </c>
      <c r="AT24" s="14">
        <v>4</v>
      </c>
      <c r="AU24" s="1">
        <f t="shared" si="1"/>
        <v>78</v>
      </c>
      <c r="AV24" s="1"/>
    </row>
    <row r="25" spans="1:48">
      <c r="A25" s="1">
        <v>31839</v>
      </c>
      <c r="B25" s="1">
        <v>0</v>
      </c>
      <c r="C25" s="1">
        <v>2001</v>
      </c>
      <c r="D25" s="11">
        <f t="shared" si="0"/>
        <v>23</v>
      </c>
      <c r="E25" s="1" t="s">
        <v>182</v>
      </c>
      <c r="F25" s="1">
        <v>1</v>
      </c>
      <c r="G25" s="49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  <c r="P25" s="44">
        <v>0</v>
      </c>
      <c r="Q25" s="44">
        <v>1</v>
      </c>
      <c r="R25" s="1">
        <v>3</v>
      </c>
      <c r="S25" s="1">
        <v>3</v>
      </c>
      <c r="T25" s="1">
        <v>4</v>
      </c>
      <c r="U25" s="14">
        <v>1</v>
      </c>
      <c r="V25" s="1">
        <v>3</v>
      </c>
      <c r="W25" s="1">
        <v>4</v>
      </c>
      <c r="X25" s="1">
        <v>4</v>
      </c>
      <c r="Y25" s="14">
        <v>1</v>
      </c>
      <c r="Z25" s="1">
        <v>4</v>
      </c>
      <c r="AA25" s="1">
        <v>3</v>
      </c>
      <c r="AB25" s="1">
        <v>2</v>
      </c>
      <c r="AC25" s="14">
        <v>3</v>
      </c>
      <c r="AD25" s="1">
        <v>3</v>
      </c>
      <c r="AE25" s="1">
        <v>3</v>
      </c>
      <c r="AF25" s="14">
        <v>2</v>
      </c>
      <c r="AG25" s="1">
        <v>3</v>
      </c>
      <c r="AH25" s="14">
        <v>2</v>
      </c>
      <c r="AI25" s="1">
        <v>3</v>
      </c>
      <c r="AJ25" s="1">
        <v>3</v>
      </c>
      <c r="AK25" s="14">
        <v>2</v>
      </c>
      <c r="AL25" s="1">
        <v>2</v>
      </c>
      <c r="AM25" s="14">
        <v>3</v>
      </c>
      <c r="AN25" s="1">
        <v>3</v>
      </c>
      <c r="AO25" s="1">
        <v>2</v>
      </c>
      <c r="AP25" s="1">
        <v>3</v>
      </c>
      <c r="AQ25" s="14">
        <v>2</v>
      </c>
      <c r="AR25" s="1">
        <v>2</v>
      </c>
      <c r="AS25" s="1">
        <v>2</v>
      </c>
      <c r="AT25" s="14">
        <v>3</v>
      </c>
      <c r="AU25" s="1">
        <f t="shared" si="1"/>
        <v>78</v>
      </c>
      <c r="AV25" s="1"/>
    </row>
    <row r="26" spans="1:48">
      <c r="A26" s="1">
        <v>32262</v>
      </c>
      <c r="B26" s="1">
        <v>0</v>
      </c>
      <c r="C26" s="1">
        <v>2000</v>
      </c>
      <c r="D26" s="11">
        <f t="shared" si="0"/>
        <v>24</v>
      </c>
      <c r="E26" s="1" t="s">
        <v>193</v>
      </c>
      <c r="F26" s="1">
        <v>1</v>
      </c>
      <c r="G26" s="49">
        <v>1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1">
        <v>2</v>
      </c>
      <c r="S26" s="1">
        <v>3</v>
      </c>
      <c r="T26" s="1">
        <v>2</v>
      </c>
      <c r="U26" s="14">
        <v>3</v>
      </c>
      <c r="V26" s="1">
        <v>3</v>
      </c>
      <c r="W26" s="1">
        <v>3</v>
      </c>
      <c r="X26" s="1">
        <v>2</v>
      </c>
      <c r="Y26" s="14">
        <v>3</v>
      </c>
      <c r="Z26" s="1">
        <v>3</v>
      </c>
      <c r="AA26" s="1">
        <v>3</v>
      </c>
      <c r="AB26" s="1">
        <v>1</v>
      </c>
      <c r="AC26" s="14">
        <v>4</v>
      </c>
      <c r="AD26" s="1">
        <v>2</v>
      </c>
      <c r="AE26" s="1">
        <v>2</v>
      </c>
      <c r="AF26" s="14">
        <v>3</v>
      </c>
      <c r="AG26" s="1">
        <v>2</v>
      </c>
      <c r="AH26" s="14">
        <v>3</v>
      </c>
      <c r="AI26" s="1">
        <v>4</v>
      </c>
      <c r="AJ26" s="1">
        <v>3</v>
      </c>
      <c r="AK26" s="14">
        <v>2</v>
      </c>
      <c r="AL26" s="1">
        <v>1</v>
      </c>
      <c r="AM26" s="14">
        <v>4</v>
      </c>
      <c r="AN26" s="1">
        <v>3</v>
      </c>
      <c r="AO26" s="1">
        <v>3</v>
      </c>
      <c r="AP26" s="1">
        <v>2</v>
      </c>
      <c r="AQ26" s="14">
        <v>3</v>
      </c>
      <c r="AR26" s="1">
        <v>2</v>
      </c>
      <c r="AS26" s="1">
        <v>2</v>
      </c>
      <c r="AT26" s="14">
        <v>3</v>
      </c>
      <c r="AU26" s="1">
        <f t="shared" si="1"/>
        <v>76</v>
      </c>
      <c r="AV26" s="1"/>
    </row>
    <row r="27" spans="1:48">
      <c r="A27" s="1">
        <v>32607</v>
      </c>
      <c r="B27" s="1">
        <v>0</v>
      </c>
      <c r="C27" s="1">
        <v>2000</v>
      </c>
      <c r="D27" s="11">
        <f t="shared" si="0"/>
        <v>24</v>
      </c>
      <c r="E27" s="1" t="s">
        <v>202</v>
      </c>
      <c r="F27" s="1">
        <v>1</v>
      </c>
      <c r="G27" s="49">
        <v>1</v>
      </c>
      <c r="H27" s="44">
        <v>0</v>
      </c>
      <c r="I27" s="44">
        <v>0</v>
      </c>
      <c r="J27" s="44">
        <v>0</v>
      </c>
      <c r="K27" s="44">
        <v>0</v>
      </c>
      <c r="L27" s="44">
        <v>1</v>
      </c>
      <c r="M27" s="44">
        <v>0</v>
      </c>
      <c r="N27" s="44">
        <v>0</v>
      </c>
      <c r="O27" s="44">
        <v>0</v>
      </c>
      <c r="P27" s="44">
        <v>1</v>
      </c>
      <c r="Q27" s="44">
        <v>0</v>
      </c>
      <c r="R27" s="1">
        <v>3</v>
      </c>
      <c r="S27" s="1">
        <v>3</v>
      </c>
      <c r="T27" s="1">
        <v>4</v>
      </c>
      <c r="U27" s="14">
        <v>1</v>
      </c>
      <c r="V27" s="1">
        <v>3</v>
      </c>
      <c r="W27" s="1">
        <v>4</v>
      </c>
      <c r="X27" s="1">
        <v>2</v>
      </c>
      <c r="Y27" s="14">
        <v>3</v>
      </c>
      <c r="Z27" s="1">
        <v>2</v>
      </c>
      <c r="AA27" s="1">
        <v>3</v>
      </c>
      <c r="AB27" s="1">
        <v>2</v>
      </c>
      <c r="AC27" s="14">
        <v>3</v>
      </c>
      <c r="AD27" s="1">
        <v>3</v>
      </c>
      <c r="AE27" s="1">
        <v>2</v>
      </c>
      <c r="AF27" s="14">
        <v>3</v>
      </c>
      <c r="AG27" s="1">
        <v>3</v>
      </c>
      <c r="AH27" s="14">
        <v>2</v>
      </c>
      <c r="AI27" s="1">
        <v>4</v>
      </c>
      <c r="AJ27" s="1">
        <v>1</v>
      </c>
      <c r="AK27" s="14">
        <v>4</v>
      </c>
      <c r="AL27" s="1">
        <v>2</v>
      </c>
      <c r="AM27" s="14">
        <v>3</v>
      </c>
      <c r="AN27" s="1">
        <v>2</v>
      </c>
      <c r="AO27" s="1">
        <v>2</v>
      </c>
      <c r="AP27" s="1">
        <v>2</v>
      </c>
      <c r="AQ27" s="14">
        <v>3</v>
      </c>
      <c r="AR27" s="1">
        <v>2</v>
      </c>
      <c r="AS27" s="1">
        <v>1</v>
      </c>
      <c r="AT27" s="14">
        <v>4</v>
      </c>
      <c r="AU27" s="1">
        <f t="shared" si="1"/>
        <v>76</v>
      </c>
      <c r="AV27" s="1"/>
    </row>
    <row r="28" spans="1:48">
      <c r="A28" s="1">
        <v>34813</v>
      </c>
      <c r="B28" s="1">
        <v>0</v>
      </c>
      <c r="C28" s="1">
        <v>2001</v>
      </c>
      <c r="D28" s="11">
        <f t="shared" si="0"/>
        <v>23</v>
      </c>
      <c r="E28" s="1" t="s">
        <v>289</v>
      </c>
      <c r="F28" s="1">
        <v>1</v>
      </c>
      <c r="G28" s="49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1</v>
      </c>
      <c r="N28" s="44">
        <v>0</v>
      </c>
      <c r="O28" s="44">
        <v>0</v>
      </c>
      <c r="P28" s="44">
        <v>0</v>
      </c>
      <c r="Q28" s="44">
        <v>0</v>
      </c>
      <c r="R28" s="1">
        <v>2</v>
      </c>
      <c r="S28" s="1">
        <v>3</v>
      </c>
      <c r="T28" s="1">
        <v>3</v>
      </c>
      <c r="U28" s="14">
        <v>2</v>
      </c>
      <c r="V28" s="1">
        <v>2</v>
      </c>
      <c r="W28" s="1">
        <v>3</v>
      </c>
      <c r="X28" s="1">
        <v>3</v>
      </c>
      <c r="Y28" s="14">
        <v>2</v>
      </c>
      <c r="Z28" s="1">
        <v>3</v>
      </c>
      <c r="AA28" s="1">
        <v>3</v>
      </c>
      <c r="AB28" s="1">
        <v>2</v>
      </c>
      <c r="AC28" s="14">
        <v>3</v>
      </c>
      <c r="AD28" s="1">
        <v>3</v>
      </c>
      <c r="AE28" s="1">
        <v>2</v>
      </c>
      <c r="AF28" s="14">
        <v>3</v>
      </c>
      <c r="AG28" s="1">
        <v>3</v>
      </c>
      <c r="AH28" s="14">
        <v>2</v>
      </c>
      <c r="AI28" s="1">
        <v>4</v>
      </c>
      <c r="AJ28" s="1">
        <v>2</v>
      </c>
      <c r="AK28" s="14">
        <v>3</v>
      </c>
      <c r="AL28" s="1">
        <v>1</v>
      </c>
      <c r="AM28" s="14">
        <v>4</v>
      </c>
      <c r="AN28" s="1">
        <v>2</v>
      </c>
      <c r="AO28" s="1">
        <v>4</v>
      </c>
      <c r="AP28" s="1">
        <v>2</v>
      </c>
      <c r="AQ28" s="14">
        <v>3</v>
      </c>
      <c r="AR28" s="1">
        <v>2</v>
      </c>
      <c r="AS28" s="1">
        <v>2</v>
      </c>
      <c r="AT28" s="14">
        <v>3</v>
      </c>
      <c r="AU28" s="1">
        <f t="shared" si="1"/>
        <v>76</v>
      </c>
      <c r="AV28" s="1"/>
    </row>
    <row r="29" spans="1:48">
      <c r="A29" s="1">
        <v>31063</v>
      </c>
      <c r="B29" s="1">
        <v>0</v>
      </c>
      <c r="C29" s="1">
        <v>2001</v>
      </c>
      <c r="D29" s="11">
        <f t="shared" si="0"/>
        <v>23</v>
      </c>
      <c r="E29" s="1" t="s">
        <v>138</v>
      </c>
      <c r="F29" s="1">
        <v>1</v>
      </c>
      <c r="G29" s="49">
        <v>0</v>
      </c>
      <c r="H29" s="44">
        <v>0</v>
      </c>
      <c r="I29" s="44">
        <v>1</v>
      </c>
      <c r="J29" s="44">
        <v>0</v>
      </c>
      <c r="K29" s="44">
        <v>0</v>
      </c>
      <c r="L29" s="44">
        <v>0</v>
      </c>
      <c r="M29" s="44">
        <v>1</v>
      </c>
      <c r="N29" s="44">
        <v>0</v>
      </c>
      <c r="O29" s="44">
        <v>0</v>
      </c>
      <c r="P29" s="44">
        <v>0</v>
      </c>
      <c r="Q29" s="44">
        <v>0</v>
      </c>
      <c r="R29" s="1">
        <v>2</v>
      </c>
      <c r="S29" s="1">
        <v>3</v>
      </c>
      <c r="T29" s="1">
        <v>1</v>
      </c>
      <c r="U29" s="14">
        <v>4</v>
      </c>
      <c r="V29" s="1">
        <v>3</v>
      </c>
      <c r="W29" s="1">
        <v>1</v>
      </c>
      <c r="X29" s="1">
        <v>4</v>
      </c>
      <c r="Y29" s="14">
        <v>1</v>
      </c>
      <c r="Z29" s="1">
        <v>3</v>
      </c>
      <c r="AA29" s="1">
        <v>3</v>
      </c>
      <c r="AB29" s="1">
        <v>1</v>
      </c>
      <c r="AC29" s="14">
        <v>4</v>
      </c>
      <c r="AD29" s="1">
        <v>2</v>
      </c>
      <c r="AE29" s="1">
        <v>3</v>
      </c>
      <c r="AF29" s="14">
        <v>2</v>
      </c>
      <c r="AG29" s="1">
        <v>3</v>
      </c>
      <c r="AH29" s="14">
        <v>2</v>
      </c>
      <c r="AI29" s="1">
        <v>1</v>
      </c>
      <c r="AJ29" s="1">
        <v>3</v>
      </c>
      <c r="AK29" s="14">
        <v>2</v>
      </c>
      <c r="AL29" s="1">
        <v>3</v>
      </c>
      <c r="AM29" s="14">
        <v>2</v>
      </c>
      <c r="AN29" s="1">
        <v>4</v>
      </c>
      <c r="AO29" s="1">
        <v>2</v>
      </c>
      <c r="AP29" s="1">
        <v>1</v>
      </c>
      <c r="AQ29" s="14">
        <v>4</v>
      </c>
      <c r="AR29" s="1">
        <v>1</v>
      </c>
      <c r="AS29" s="1">
        <v>4</v>
      </c>
      <c r="AT29" s="14">
        <v>1</v>
      </c>
      <c r="AU29" s="1">
        <f t="shared" si="1"/>
        <v>70</v>
      </c>
      <c r="AV29" s="1"/>
    </row>
    <row r="30" spans="1:48">
      <c r="A30" s="1">
        <v>32400</v>
      </c>
      <c r="B30" s="1">
        <v>0</v>
      </c>
      <c r="C30" s="1">
        <v>1999</v>
      </c>
      <c r="D30" s="11">
        <f t="shared" si="0"/>
        <v>25</v>
      </c>
      <c r="E30" s="1" t="s">
        <v>195</v>
      </c>
      <c r="F30" s="1">
        <v>1</v>
      </c>
      <c r="G30" s="49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1</v>
      </c>
      <c r="N30" s="44">
        <v>0</v>
      </c>
      <c r="O30" s="44">
        <v>0</v>
      </c>
      <c r="P30" s="44">
        <v>0</v>
      </c>
      <c r="Q30" s="44">
        <v>0</v>
      </c>
      <c r="R30" s="1">
        <v>2</v>
      </c>
      <c r="S30" s="1">
        <v>4</v>
      </c>
      <c r="T30" s="1">
        <v>1</v>
      </c>
      <c r="U30" s="14">
        <v>4</v>
      </c>
      <c r="V30" s="1">
        <v>2</v>
      </c>
      <c r="W30" s="1">
        <v>3</v>
      </c>
      <c r="X30" s="1">
        <v>2</v>
      </c>
      <c r="Y30" s="14">
        <v>3</v>
      </c>
      <c r="Z30" s="1">
        <v>4</v>
      </c>
      <c r="AA30" s="1">
        <v>3</v>
      </c>
      <c r="AB30" s="1">
        <v>2</v>
      </c>
      <c r="AC30" s="14">
        <v>3</v>
      </c>
      <c r="AD30" s="1">
        <v>3</v>
      </c>
      <c r="AE30" s="1">
        <v>2</v>
      </c>
      <c r="AF30" s="14">
        <v>3</v>
      </c>
      <c r="AG30" s="1">
        <v>3</v>
      </c>
      <c r="AH30" s="14">
        <v>2</v>
      </c>
      <c r="AI30" s="1">
        <v>3</v>
      </c>
      <c r="AJ30" s="1">
        <v>2</v>
      </c>
      <c r="AK30" s="14">
        <v>3</v>
      </c>
      <c r="AL30" s="1">
        <v>2</v>
      </c>
      <c r="AM30" s="14">
        <v>3</v>
      </c>
      <c r="AN30" s="1">
        <v>4</v>
      </c>
      <c r="AO30" s="1">
        <v>4</v>
      </c>
      <c r="AP30" s="1">
        <v>1</v>
      </c>
      <c r="AQ30" s="14">
        <v>4</v>
      </c>
      <c r="AR30" s="1">
        <v>3</v>
      </c>
      <c r="AS30" s="1">
        <v>2</v>
      </c>
      <c r="AT30" s="14">
        <v>3</v>
      </c>
      <c r="AU30" s="1">
        <f t="shared" si="1"/>
        <v>80</v>
      </c>
      <c r="AV30" s="1"/>
    </row>
    <row r="31" spans="1:48">
      <c r="A31" s="1">
        <v>32105</v>
      </c>
      <c r="B31" s="1">
        <v>1</v>
      </c>
      <c r="C31" s="1">
        <v>1998</v>
      </c>
      <c r="D31" s="11">
        <f t="shared" si="0"/>
        <v>26</v>
      </c>
      <c r="E31" s="1" t="s">
        <v>191</v>
      </c>
      <c r="F31" s="1">
        <v>1</v>
      </c>
      <c r="G31" s="49">
        <v>1</v>
      </c>
      <c r="H31" s="44">
        <v>0</v>
      </c>
      <c r="I31" s="44">
        <v>0</v>
      </c>
      <c r="J31" s="44">
        <v>0</v>
      </c>
      <c r="K31" s="44">
        <v>1</v>
      </c>
      <c r="L31" s="44">
        <v>1</v>
      </c>
      <c r="M31" s="44">
        <v>1</v>
      </c>
      <c r="N31" s="44">
        <v>1</v>
      </c>
      <c r="O31" s="44">
        <v>0</v>
      </c>
      <c r="P31" s="44">
        <v>0</v>
      </c>
      <c r="Q31" s="44">
        <v>1</v>
      </c>
      <c r="R31" s="1">
        <v>4</v>
      </c>
      <c r="S31" s="1">
        <v>4</v>
      </c>
      <c r="T31" s="1">
        <v>2</v>
      </c>
      <c r="U31" s="14">
        <v>3</v>
      </c>
      <c r="V31" s="1">
        <v>2</v>
      </c>
      <c r="W31" s="1">
        <v>4</v>
      </c>
      <c r="X31" s="1">
        <v>1</v>
      </c>
      <c r="Y31" s="14">
        <v>4</v>
      </c>
      <c r="Z31" s="1">
        <v>4</v>
      </c>
      <c r="AA31" s="1">
        <v>3</v>
      </c>
      <c r="AB31" s="1">
        <v>2</v>
      </c>
      <c r="AC31" s="14">
        <v>3</v>
      </c>
      <c r="AD31" s="1">
        <v>2</v>
      </c>
      <c r="AE31" s="1">
        <v>3</v>
      </c>
      <c r="AF31" s="14">
        <v>2</v>
      </c>
      <c r="AG31" s="1">
        <v>1</v>
      </c>
      <c r="AH31" s="14">
        <v>4</v>
      </c>
      <c r="AI31" s="1">
        <v>3</v>
      </c>
      <c r="AJ31" s="1">
        <v>1</v>
      </c>
      <c r="AK31" s="14">
        <v>4</v>
      </c>
      <c r="AL31" s="1">
        <v>3</v>
      </c>
      <c r="AM31" s="14">
        <v>2</v>
      </c>
      <c r="AN31" s="1">
        <v>3</v>
      </c>
      <c r="AO31" s="1">
        <v>3</v>
      </c>
      <c r="AP31" s="1">
        <v>2</v>
      </c>
      <c r="AQ31" s="14">
        <v>3</v>
      </c>
      <c r="AR31" s="1">
        <v>4</v>
      </c>
      <c r="AS31" s="1">
        <v>2</v>
      </c>
      <c r="AT31" s="14">
        <v>3</v>
      </c>
      <c r="AU31" s="1">
        <f t="shared" si="1"/>
        <v>81</v>
      </c>
      <c r="AV31" s="1"/>
    </row>
    <row r="32" spans="1:48">
      <c r="A32" s="1">
        <v>34116</v>
      </c>
      <c r="B32" s="1">
        <v>0</v>
      </c>
      <c r="C32" s="1">
        <v>2003</v>
      </c>
      <c r="D32" s="11">
        <f t="shared" si="0"/>
        <v>21</v>
      </c>
      <c r="E32" s="1" t="s">
        <v>257</v>
      </c>
      <c r="F32" s="1">
        <v>1</v>
      </c>
      <c r="G32" s="49">
        <v>0</v>
      </c>
      <c r="H32" s="44">
        <v>0</v>
      </c>
      <c r="I32" s="44">
        <v>0</v>
      </c>
      <c r="J32" s="44">
        <v>0</v>
      </c>
      <c r="K32" s="44">
        <v>0</v>
      </c>
      <c r="L32" s="44">
        <v>0</v>
      </c>
      <c r="M32" s="44">
        <v>0</v>
      </c>
      <c r="N32" s="44">
        <v>1</v>
      </c>
      <c r="O32" s="44">
        <v>0</v>
      </c>
      <c r="P32" s="44">
        <v>0</v>
      </c>
      <c r="Q32" s="44">
        <v>0</v>
      </c>
      <c r="R32" s="1">
        <v>4</v>
      </c>
      <c r="S32" s="1">
        <v>3</v>
      </c>
      <c r="T32" s="1">
        <v>3</v>
      </c>
      <c r="U32" s="14">
        <v>2</v>
      </c>
      <c r="V32" s="1">
        <v>1</v>
      </c>
      <c r="W32" s="1">
        <v>3</v>
      </c>
      <c r="X32" s="1">
        <v>1</v>
      </c>
      <c r="Y32" s="14">
        <v>4</v>
      </c>
      <c r="Z32" s="1">
        <v>3</v>
      </c>
      <c r="AA32" s="1">
        <v>3</v>
      </c>
      <c r="AB32" s="1">
        <v>2</v>
      </c>
      <c r="AC32" s="14">
        <v>3</v>
      </c>
      <c r="AD32" s="1">
        <v>3</v>
      </c>
      <c r="AE32" s="1">
        <v>1</v>
      </c>
      <c r="AF32" s="14">
        <v>4</v>
      </c>
      <c r="AG32" s="1">
        <v>2</v>
      </c>
      <c r="AH32" s="14">
        <v>3</v>
      </c>
      <c r="AI32" s="1">
        <v>4</v>
      </c>
      <c r="AJ32" s="1">
        <v>1</v>
      </c>
      <c r="AK32" s="14">
        <v>4</v>
      </c>
      <c r="AL32" s="1">
        <v>3</v>
      </c>
      <c r="AM32" s="14">
        <v>2</v>
      </c>
      <c r="AN32" s="1">
        <v>4</v>
      </c>
      <c r="AO32" s="1">
        <v>4</v>
      </c>
      <c r="AP32" s="1">
        <v>1</v>
      </c>
      <c r="AQ32" s="14">
        <v>4</v>
      </c>
      <c r="AR32" s="1">
        <v>4</v>
      </c>
      <c r="AS32" s="1">
        <v>2</v>
      </c>
      <c r="AT32" s="14">
        <v>3</v>
      </c>
      <c r="AU32" s="1">
        <f t="shared" si="1"/>
        <v>81</v>
      </c>
      <c r="AV32" s="1"/>
    </row>
    <row r="33" spans="1:48">
      <c r="A33" s="1">
        <v>31479</v>
      </c>
      <c r="B33" s="1">
        <v>0</v>
      </c>
      <c r="C33" s="1">
        <v>1999</v>
      </c>
      <c r="D33" s="11">
        <f t="shared" si="0"/>
        <v>25</v>
      </c>
      <c r="E33" s="1" t="s">
        <v>180</v>
      </c>
      <c r="F33" s="1">
        <v>1</v>
      </c>
      <c r="G33" s="49">
        <v>0</v>
      </c>
      <c r="H33" s="44">
        <v>1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  <c r="N33" s="44">
        <v>0</v>
      </c>
      <c r="O33" s="44">
        <v>0</v>
      </c>
      <c r="P33" s="44">
        <v>0</v>
      </c>
      <c r="Q33" s="44">
        <v>0</v>
      </c>
      <c r="R33" s="1">
        <v>3</v>
      </c>
      <c r="S33" s="1">
        <v>3</v>
      </c>
      <c r="T33" s="1">
        <v>2</v>
      </c>
      <c r="U33" s="14">
        <v>3</v>
      </c>
      <c r="V33" s="1">
        <v>2</v>
      </c>
      <c r="W33" s="1">
        <v>3</v>
      </c>
      <c r="X33" s="1">
        <v>3</v>
      </c>
      <c r="Y33" s="14">
        <v>2</v>
      </c>
      <c r="Z33" s="1">
        <v>3</v>
      </c>
      <c r="AA33" s="1">
        <v>2</v>
      </c>
      <c r="AB33" s="1">
        <v>3</v>
      </c>
      <c r="AC33" s="14">
        <v>2</v>
      </c>
      <c r="AD33" s="1">
        <v>2</v>
      </c>
      <c r="AE33" s="1">
        <v>4</v>
      </c>
      <c r="AF33" s="14">
        <v>1</v>
      </c>
      <c r="AG33" s="1">
        <v>2</v>
      </c>
      <c r="AH33" s="14">
        <v>3</v>
      </c>
      <c r="AI33" s="1">
        <v>3</v>
      </c>
      <c r="AJ33" s="1">
        <v>1</v>
      </c>
      <c r="AK33" s="14">
        <v>4</v>
      </c>
      <c r="AL33" s="1">
        <v>4</v>
      </c>
      <c r="AM33" s="14">
        <v>1</v>
      </c>
      <c r="AN33" s="1">
        <v>3</v>
      </c>
      <c r="AO33" s="1">
        <v>3</v>
      </c>
      <c r="AP33" s="1">
        <v>3</v>
      </c>
      <c r="AQ33" s="14">
        <v>2</v>
      </c>
      <c r="AR33" s="1">
        <v>2</v>
      </c>
      <c r="AS33" s="1">
        <v>3</v>
      </c>
      <c r="AT33" s="14">
        <v>2</v>
      </c>
      <c r="AU33" s="1">
        <f t="shared" si="1"/>
        <v>74</v>
      </c>
      <c r="AV33" s="1"/>
    </row>
    <row r="34" spans="1:48">
      <c r="A34" s="1">
        <v>31711</v>
      </c>
      <c r="B34" s="1">
        <v>0</v>
      </c>
      <c r="C34" s="1">
        <v>2002</v>
      </c>
      <c r="D34" s="11">
        <f t="shared" si="0"/>
        <v>22</v>
      </c>
      <c r="E34" s="1" t="s">
        <v>153</v>
      </c>
      <c r="F34" s="1">
        <v>1</v>
      </c>
      <c r="G34" s="49">
        <v>0</v>
      </c>
      <c r="H34" s="44">
        <v>1</v>
      </c>
      <c r="I34" s="44">
        <v>0</v>
      </c>
      <c r="J34" s="44">
        <v>0</v>
      </c>
      <c r="K34" s="44">
        <v>0</v>
      </c>
      <c r="L34" s="44">
        <v>0</v>
      </c>
      <c r="M34" s="44">
        <v>0</v>
      </c>
      <c r="N34" s="44">
        <v>0</v>
      </c>
      <c r="O34" s="44">
        <v>0</v>
      </c>
      <c r="P34" s="44">
        <v>0</v>
      </c>
      <c r="Q34" s="44">
        <v>0</v>
      </c>
      <c r="R34" s="1">
        <v>3</v>
      </c>
      <c r="S34" s="1">
        <v>3</v>
      </c>
      <c r="T34" s="1">
        <v>2</v>
      </c>
      <c r="U34" s="14">
        <v>3</v>
      </c>
      <c r="V34" s="1">
        <v>2</v>
      </c>
      <c r="W34" s="1">
        <v>4</v>
      </c>
      <c r="X34" s="1">
        <v>3</v>
      </c>
      <c r="Y34" s="14">
        <v>2</v>
      </c>
      <c r="Z34" s="1">
        <v>3</v>
      </c>
      <c r="AA34" s="1">
        <v>3</v>
      </c>
      <c r="AB34" s="1">
        <v>2</v>
      </c>
      <c r="AC34" s="14">
        <v>3</v>
      </c>
      <c r="AD34" s="1">
        <v>3</v>
      </c>
      <c r="AE34" s="1">
        <v>2</v>
      </c>
      <c r="AF34" s="14">
        <v>3</v>
      </c>
      <c r="AG34" s="1">
        <v>3</v>
      </c>
      <c r="AH34" s="14">
        <v>2</v>
      </c>
      <c r="AI34" s="1">
        <v>2</v>
      </c>
      <c r="AJ34" s="1">
        <v>2</v>
      </c>
      <c r="AK34" s="14">
        <v>3</v>
      </c>
      <c r="AL34" s="1">
        <v>2</v>
      </c>
      <c r="AM34" s="14">
        <v>3</v>
      </c>
      <c r="AN34" s="1">
        <v>3</v>
      </c>
      <c r="AO34" s="1">
        <v>3</v>
      </c>
      <c r="AP34" s="1">
        <v>2</v>
      </c>
      <c r="AQ34" s="14">
        <v>3</v>
      </c>
      <c r="AR34" s="1">
        <v>2</v>
      </c>
      <c r="AS34" s="1">
        <v>3</v>
      </c>
      <c r="AT34" s="14">
        <v>2</v>
      </c>
      <c r="AU34" s="1">
        <f t="shared" si="1"/>
        <v>76</v>
      </c>
      <c r="AV34" s="1"/>
    </row>
    <row r="35" spans="1:48">
      <c r="A35" s="1">
        <v>31281</v>
      </c>
      <c r="B35" s="1">
        <v>0</v>
      </c>
      <c r="C35" s="1">
        <v>2003</v>
      </c>
      <c r="D35" s="11">
        <f t="shared" si="0"/>
        <v>21</v>
      </c>
      <c r="E35" s="1" t="s">
        <v>153</v>
      </c>
      <c r="F35" s="1">
        <v>1</v>
      </c>
      <c r="G35" s="49">
        <v>0</v>
      </c>
      <c r="H35" s="44">
        <v>1</v>
      </c>
      <c r="I35" s="44">
        <v>0</v>
      </c>
      <c r="J35" s="44">
        <v>0</v>
      </c>
      <c r="K35" s="44">
        <v>0</v>
      </c>
      <c r="L35" s="44">
        <v>0</v>
      </c>
      <c r="M35" s="44">
        <v>0</v>
      </c>
      <c r="N35" s="44">
        <v>0</v>
      </c>
      <c r="O35" s="44">
        <v>0</v>
      </c>
      <c r="P35" s="44">
        <v>0</v>
      </c>
      <c r="Q35" s="44">
        <v>0</v>
      </c>
      <c r="R35" s="1">
        <v>4</v>
      </c>
      <c r="S35" s="1">
        <v>3</v>
      </c>
      <c r="T35" s="1">
        <v>1</v>
      </c>
      <c r="U35" s="14">
        <v>4</v>
      </c>
      <c r="V35" s="1">
        <v>2</v>
      </c>
      <c r="W35" s="1">
        <v>4</v>
      </c>
      <c r="X35" s="1">
        <v>1</v>
      </c>
      <c r="Y35" s="14">
        <v>4</v>
      </c>
      <c r="Z35" s="1">
        <v>4</v>
      </c>
      <c r="AA35" s="1">
        <v>4</v>
      </c>
      <c r="AB35" s="1">
        <v>3</v>
      </c>
      <c r="AC35" s="14">
        <v>2</v>
      </c>
      <c r="AD35" s="1">
        <v>2</v>
      </c>
      <c r="AE35" s="1">
        <v>2</v>
      </c>
      <c r="AF35" s="14">
        <v>3</v>
      </c>
      <c r="AG35" s="1">
        <v>1</v>
      </c>
      <c r="AH35" s="14">
        <v>4</v>
      </c>
      <c r="AI35" s="1">
        <v>3</v>
      </c>
      <c r="AJ35" s="1">
        <v>2</v>
      </c>
      <c r="AK35" s="14">
        <v>3</v>
      </c>
      <c r="AL35" s="1">
        <v>2</v>
      </c>
      <c r="AM35" s="14">
        <v>3</v>
      </c>
      <c r="AN35" s="1">
        <v>4</v>
      </c>
      <c r="AO35" s="1">
        <v>4</v>
      </c>
      <c r="AP35" s="1">
        <v>2</v>
      </c>
      <c r="AQ35" s="14">
        <v>3</v>
      </c>
      <c r="AR35" s="1">
        <v>1</v>
      </c>
      <c r="AS35" s="1">
        <v>1</v>
      </c>
      <c r="AT35" s="14">
        <v>4</v>
      </c>
      <c r="AU35" s="1">
        <f t="shared" si="1"/>
        <v>80</v>
      </c>
      <c r="AV35" s="1"/>
    </row>
    <row r="36" spans="1:48">
      <c r="A36" s="1">
        <v>34138</v>
      </c>
      <c r="B36" s="1">
        <v>0</v>
      </c>
      <c r="C36" s="1">
        <v>2004</v>
      </c>
      <c r="D36" s="11">
        <f t="shared" si="0"/>
        <v>20</v>
      </c>
      <c r="E36" s="1" t="s">
        <v>259</v>
      </c>
      <c r="F36" s="1">
        <v>1</v>
      </c>
      <c r="G36" s="49">
        <v>1</v>
      </c>
      <c r="H36" s="44">
        <v>1</v>
      </c>
      <c r="I36" s="44">
        <v>1</v>
      </c>
      <c r="J36" s="44">
        <v>0</v>
      </c>
      <c r="K36" s="44">
        <v>0</v>
      </c>
      <c r="L36" s="44">
        <v>0</v>
      </c>
      <c r="M36" s="44">
        <v>0</v>
      </c>
      <c r="N36" s="44">
        <v>0</v>
      </c>
      <c r="O36" s="44">
        <v>0</v>
      </c>
      <c r="P36" s="44">
        <v>0</v>
      </c>
      <c r="Q36" s="44">
        <v>0</v>
      </c>
      <c r="R36" s="1">
        <v>2</v>
      </c>
      <c r="S36" s="1">
        <v>3</v>
      </c>
      <c r="T36" s="1">
        <v>3</v>
      </c>
      <c r="U36" s="14">
        <v>2</v>
      </c>
      <c r="V36" s="1">
        <v>2</v>
      </c>
      <c r="W36" s="1">
        <v>3</v>
      </c>
      <c r="X36" s="1">
        <v>3</v>
      </c>
      <c r="Y36" s="14">
        <v>2</v>
      </c>
      <c r="Z36" s="1">
        <v>3</v>
      </c>
      <c r="AA36" s="1">
        <v>2</v>
      </c>
      <c r="AB36" s="1">
        <v>2</v>
      </c>
      <c r="AC36" s="14">
        <v>3</v>
      </c>
      <c r="AD36" s="1">
        <v>2</v>
      </c>
      <c r="AE36" s="1">
        <v>2</v>
      </c>
      <c r="AF36" s="14">
        <v>3</v>
      </c>
      <c r="AG36" s="1">
        <v>3</v>
      </c>
      <c r="AH36" s="14">
        <v>2</v>
      </c>
      <c r="AI36" s="1">
        <v>3</v>
      </c>
      <c r="AJ36" s="1">
        <v>2</v>
      </c>
      <c r="AK36" s="14">
        <v>3</v>
      </c>
      <c r="AL36" s="1">
        <v>2</v>
      </c>
      <c r="AM36" s="14">
        <v>3</v>
      </c>
      <c r="AN36" s="1">
        <v>2</v>
      </c>
      <c r="AO36" s="1">
        <v>3</v>
      </c>
      <c r="AP36" s="1">
        <v>2</v>
      </c>
      <c r="AQ36" s="14">
        <v>3</v>
      </c>
      <c r="AR36" s="1">
        <v>2</v>
      </c>
      <c r="AS36" s="1">
        <v>2</v>
      </c>
      <c r="AT36" s="14">
        <v>3</v>
      </c>
      <c r="AU36" s="1">
        <f t="shared" si="1"/>
        <v>72</v>
      </c>
      <c r="AV36" s="1"/>
    </row>
    <row r="37" spans="1:48">
      <c r="A37" s="1">
        <v>30884</v>
      </c>
      <c r="B37" s="1">
        <v>1</v>
      </c>
      <c r="C37" s="1">
        <v>2001</v>
      </c>
      <c r="D37" s="11">
        <f t="shared" si="0"/>
        <v>23</v>
      </c>
      <c r="E37" s="1" t="s">
        <v>130</v>
      </c>
      <c r="F37" s="1">
        <v>1</v>
      </c>
      <c r="G37" s="49">
        <v>1</v>
      </c>
      <c r="H37" s="44">
        <v>0</v>
      </c>
      <c r="I37" s="44">
        <v>0</v>
      </c>
      <c r="J37" s="44">
        <v>0</v>
      </c>
      <c r="K37" s="44">
        <v>0</v>
      </c>
      <c r="L37" s="44">
        <v>1</v>
      </c>
      <c r="M37" s="44">
        <v>0</v>
      </c>
      <c r="N37" s="44">
        <v>0</v>
      </c>
      <c r="O37" s="44">
        <v>0</v>
      </c>
      <c r="P37" s="44">
        <v>1</v>
      </c>
      <c r="Q37" s="44">
        <v>0</v>
      </c>
      <c r="R37" s="1">
        <v>2</v>
      </c>
      <c r="S37" s="1">
        <v>3</v>
      </c>
      <c r="T37" s="1">
        <v>2</v>
      </c>
      <c r="U37" s="14">
        <v>3</v>
      </c>
      <c r="V37" s="1">
        <v>1</v>
      </c>
      <c r="W37" s="1">
        <v>3</v>
      </c>
      <c r="X37" s="1">
        <v>3</v>
      </c>
      <c r="Y37" s="14">
        <v>2</v>
      </c>
      <c r="Z37" s="1">
        <v>2</v>
      </c>
      <c r="AA37" s="1">
        <v>3</v>
      </c>
      <c r="AB37" s="1">
        <v>1</v>
      </c>
      <c r="AC37" s="14">
        <v>4</v>
      </c>
      <c r="AD37" s="1">
        <v>2</v>
      </c>
      <c r="AE37" s="1">
        <v>3</v>
      </c>
      <c r="AF37" s="14">
        <v>2</v>
      </c>
      <c r="AG37" s="1">
        <v>3</v>
      </c>
      <c r="AH37" s="14">
        <v>2</v>
      </c>
      <c r="AI37" s="1">
        <v>3</v>
      </c>
      <c r="AJ37" s="1">
        <v>2</v>
      </c>
      <c r="AK37" s="14">
        <v>3</v>
      </c>
      <c r="AL37" s="1">
        <v>3</v>
      </c>
      <c r="AM37" s="14">
        <v>2</v>
      </c>
      <c r="AN37" s="1">
        <v>3</v>
      </c>
      <c r="AO37" s="1">
        <v>2</v>
      </c>
      <c r="AP37" s="1">
        <v>2</v>
      </c>
      <c r="AQ37" s="14">
        <v>3</v>
      </c>
      <c r="AR37" s="1">
        <v>2</v>
      </c>
      <c r="AS37" s="1">
        <v>2</v>
      </c>
      <c r="AT37" s="14">
        <v>3</v>
      </c>
      <c r="AU37" s="1">
        <f t="shared" si="1"/>
        <v>71</v>
      </c>
      <c r="AV37" s="1"/>
    </row>
    <row r="38" spans="1:48">
      <c r="A38" s="1">
        <v>31530</v>
      </c>
      <c r="B38" s="1">
        <v>0</v>
      </c>
      <c r="C38" s="1">
        <v>1997</v>
      </c>
      <c r="D38" s="11">
        <f t="shared" si="0"/>
        <v>27</v>
      </c>
      <c r="E38" s="1" t="s">
        <v>169</v>
      </c>
      <c r="F38" s="1">
        <v>1</v>
      </c>
      <c r="G38" s="49">
        <v>1</v>
      </c>
      <c r="H38" s="44">
        <v>1</v>
      </c>
      <c r="I38" s="44">
        <v>1</v>
      </c>
      <c r="J38" s="44">
        <v>1</v>
      </c>
      <c r="K38" s="44">
        <v>0</v>
      </c>
      <c r="L38" s="44">
        <v>0</v>
      </c>
      <c r="M38" s="44">
        <v>0</v>
      </c>
      <c r="N38" s="44">
        <v>0</v>
      </c>
      <c r="O38" s="44">
        <v>0</v>
      </c>
      <c r="P38" s="44">
        <v>0</v>
      </c>
      <c r="Q38" s="44">
        <v>0</v>
      </c>
      <c r="R38" s="1">
        <v>3</v>
      </c>
      <c r="S38" s="1">
        <v>3</v>
      </c>
      <c r="T38" s="1">
        <v>4</v>
      </c>
      <c r="U38" s="14">
        <v>1</v>
      </c>
      <c r="V38" s="1">
        <v>1</v>
      </c>
      <c r="W38" s="1">
        <v>2</v>
      </c>
      <c r="X38" s="1">
        <v>3</v>
      </c>
      <c r="Y38" s="14">
        <v>2</v>
      </c>
      <c r="Z38" s="1">
        <v>2</v>
      </c>
      <c r="AA38" s="1">
        <v>3</v>
      </c>
      <c r="AB38" s="1">
        <v>2</v>
      </c>
      <c r="AC38" s="14">
        <v>3</v>
      </c>
      <c r="AD38" s="1">
        <v>3</v>
      </c>
      <c r="AE38" s="1">
        <v>2</v>
      </c>
      <c r="AF38" s="14">
        <v>3</v>
      </c>
      <c r="AG38" s="1">
        <v>4</v>
      </c>
      <c r="AH38" s="14">
        <v>1</v>
      </c>
      <c r="AI38" s="1">
        <v>1</v>
      </c>
      <c r="AJ38" s="1">
        <v>1</v>
      </c>
      <c r="AK38" s="14">
        <v>4</v>
      </c>
      <c r="AL38" s="1">
        <v>3</v>
      </c>
      <c r="AM38" s="14">
        <v>2</v>
      </c>
      <c r="AN38" s="1">
        <v>1</v>
      </c>
      <c r="AO38" s="1">
        <v>3</v>
      </c>
      <c r="AP38" s="1">
        <v>2</v>
      </c>
      <c r="AQ38" s="14">
        <v>3</v>
      </c>
      <c r="AR38" s="1">
        <v>2</v>
      </c>
      <c r="AS38" s="1">
        <v>4</v>
      </c>
      <c r="AT38" s="14">
        <v>1</v>
      </c>
      <c r="AU38" s="1">
        <f t="shared" si="1"/>
        <v>69</v>
      </c>
      <c r="AV38" s="1"/>
    </row>
    <row r="39" spans="1:48">
      <c r="A39" s="1">
        <v>31320</v>
      </c>
      <c r="B39" s="1">
        <v>0</v>
      </c>
      <c r="C39" s="1">
        <v>1999</v>
      </c>
      <c r="D39" s="11">
        <f t="shared" si="0"/>
        <v>25</v>
      </c>
      <c r="E39" s="1" t="s">
        <v>155</v>
      </c>
      <c r="F39" s="1">
        <v>1</v>
      </c>
      <c r="G39" s="49">
        <v>0</v>
      </c>
      <c r="H39" s="44">
        <v>0</v>
      </c>
      <c r="I39" s="44">
        <v>1</v>
      </c>
      <c r="J39" s="44">
        <v>0</v>
      </c>
      <c r="K39" s="44">
        <v>0</v>
      </c>
      <c r="L39" s="44">
        <v>0</v>
      </c>
      <c r="M39" s="44">
        <v>0</v>
      </c>
      <c r="N39" s="44">
        <v>0</v>
      </c>
      <c r="O39" s="44">
        <v>0</v>
      </c>
      <c r="P39" s="44">
        <v>0</v>
      </c>
      <c r="Q39" s="44">
        <v>0</v>
      </c>
      <c r="R39" s="1">
        <v>3</v>
      </c>
      <c r="S39" s="1">
        <v>4</v>
      </c>
      <c r="T39" s="1">
        <v>3</v>
      </c>
      <c r="U39" s="14">
        <v>2</v>
      </c>
      <c r="V39" s="1">
        <v>3</v>
      </c>
      <c r="W39" s="1">
        <v>4</v>
      </c>
      <c r="X39" s="1">
        <v>1</v>
      </c>
      <c r="Y39" s="14">
        <v>4</v>
      </c>
      <c r="Z39" s="1">
        <v>2</v>
      </c>
      <c r="AA39" s="1">
        <v>4</v>
      </c>
      <c r="AB39" s="1">
        <v>1</v>
      </c>
      <c r="AC39" s="14">
        <v>4</v>
      </c>
      <c r="AD39" s="1">
        <v>4</v>
      </c>
      <c r="AE39" s="1">
        <v>2</v>
      </c>
      <c r="AF39" s="14">
        <v>3</v>
      </c>
      <c r="AG39" s="1">
        <v>3</v>
      </c>
      <c r="AH39" s="14">
        <v>2</v>
      </c>
      <c r="AI39" s="1">
        <v>4</v>
      </c>
      <c r="AJ39" s="1">
        <v>1</v>
      </c>
      <c r="AK39" s="14">
        <v>4</v>
      </c>
      <c r="AL39" s="1">
        <v>1</v>
      </c>
      <c r="AM39" s="14">
        <v>4</v>
      </c>
      <c r="AN39" s="1">
        <v>2</v>
      </c>
      <c r="AO39" s="1">
        <v>2</v>
      </c>
      <c r="AP39" s="1">
        <v>1</v>
      </c>
      <c r="AQ39" s="14">
        <v>4</v>
      </c>
      <c r="AR39" s="1">
        <v>3</v>
      </c>
      <c r="AS39" s="1">
        <v>1</v>
      </c>
      <c r="AT39" s="14">
        <v>4</v>
      </c>
      <c r="AU39" s="1">
        <f t="shared" si="1"/>
        <v>80</v>
      </c>
      <c r="AV39" s="1"/>
    </row>
    <row r="40" spans="1:48">
      <c r="A40" s="1">
        <v>30767</v>
      </c>
      <c r="B40" s="1">
        <v>0</v>
      </c>
      <c r="C40" s="1">
        <v>2001</v>
      </c>
      <c r="D40" s="11">
        <f t="shared" si="0"/>
        <v>23</v>
      </c>
      <c r="E40" s="1" t="s">
        <v>123</v>
      </c>
      <c r="F40" s="1">
        <v>1</v>
      </c>
      <c r="G40" s="49">
        <v>1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4">
        <v>0</v>
      </c>
      <c r="N40" s="44">
        <v>0</v>
      </c>
      <c r="O40" s="44">
        <v>0</v>
      </c>
      <c r="P40" s="44">
        <v>0</v>
      </c>
      <c r="Q40" s="44">
        <v>0</v>
      </c>
      <c r="R40" s="1">
        <v>1</v>
      </c>
      <c r="S40" s="1">
        <v>1</v>
      </c>
      <c r="T40" s="1">
        <v>4</v>
      </c>
      <c r="U40" s="14">
        <v>1</v>
      </c>
      <c r="V40" s="1">
        <v>2</v>
      </c>
      <c r="W40" s="1">
        <v>1</v>
      </c>
      <c r="X40" s="1">
        <v>4</v>
      </c>
      <c r="Y40" s="14">
        <v>1</v>
      </c>
      <c r="Z40" s="1">
        <v>1</v>
      </c>
      <c r="AA40" s="1">
        <v>1</v>
      </c>
      <c r="AB40" s="1">
        <v>4</v>
      </c>
      <c r="AC40" s="14">
        <v>1</v>
      </c>
      <c r="AD40" s="1">
        <v>1</v>
      </c>
      <c r="AE40" s="1">
        <v>4</v>
      </c>
      <c r="AF40" s="14">
        <v>1</v>
      </c>
      <c r="AG40" s="1">
        <v>4</v>
      </c>
      <c r="AH40" s="14">
        <v>1</v>
      </c>
      <c r="AI40" s="1">
        <v>1</v>
      </c>
      <c r="AJ40" s="1">
        <v>4</v>
      </c>
      <c r="AK40" s="14">
        <v>1</v>
      </c>
      <c r="AL40" s="1">
        <v>4</v>
      </c>
      <c r="AM40" s="14">
        <v>1</v>
      </c>
      <c r="AN40" s="1">
        <v>2</v>
      </c>
      <c r="AO40" s="1">
        <v>3</v>
      </c>
      <c r="AP40" s="1">
        <v>3</v>
      </c>
      <c r="AQ40" s="14">
        <v>2</v>
      </c>
      <c r="AR40" s="1">
        <v>2</v>
      </c>
      <c r="AS40" s="1">
        <v>2</v>
      </c>
      <c r="AT40" s="14">
        <v>3</v>
      </c>
      <c r="AU40" s="1">
        <f t="shared" si="1"/>
        <v>61</v>
      </c>
      <c r="AV40" s="1"/>
    </row>
    <row r="41" spans="1:48">
      <c r="A41" s="1">
        <v>31574</v>
      </c>
      <c r="B41" s="1">
        <v>0</v>
      </c>
      <c r="C41" s="1">
        <v>2001</v>
      </c>
      <c r="D41" s="11">
        <f t="shared" si="0"/>
        <v>23</v>
      </c>
      <c r="E41" s="1" t="s">
        <v>170</v>
      </c>
      <c r="F41" s="1">
        <v>1</v>
      </c>
      <c r="G41" s="49">
        <v>1</v>
      </c>
      <c r="H41" s="44">
        <v>1</v>
      </c>
      <c r="I41" s="44">
        <v>0</v>
      </c>
      <c r="J41" s="44">
        <v>0</v>
      </c>
      <c r="K41" s="44">
        <v>0</v>
      </c>
      <c r="L41" s="44">
        <v>0</v>
      </c>
      <c r="M41" s="44">
        <v>0</v>
      </c>
      <c r="N41" s="44">
        <v>0</v>
      </c>
      <c r="O41" s="44">
        <v>0</v>
      </c>
      <c r="P41" s="44">
        <v>0</v>
      </c>
      <c r="Q41" s="44">
        <v>0</v>
      </c>
      <c r="R41" s="1">
        <v>1</v>
      </c>
      <c r="S41" s="1">
        <v>1</v>
      </c>
      <c r="T41" s="1">
        <v>4</v>
      </c>
      <c r="U41" s="14">
        <v>1</v>
      </c>
      <c r="V41" s="1">
        <v>1</v>
      </c>
      <c r="W41" s="1">
        <v>2</v>
      </c>
      <c r="X41" s="1">
        <v>4</v>
      </c>
      <c r="Y41" s="14">
        <v>1</v>
      </c>
      <c r="Z41" s="1">
        <v>1</v>
      </c>
      <c r="AA41" s="1">
        <v>1</v>
      </c>
      <c r="AB41" s="1">
        <v>3</v>
      </c>
      <c r="AC41" s="14">
        <v>2</v>
      </c>
      <c r="AD41" s="1">
        <v>1</v>
      </c>
      <c r="AE41" s="1">
        <v>4</v>
      </c>
      <c r="AF41" s="14">
        <v>1</v>
      </c>
      <c r="AG41" s="1">
        <v>3</v>
      </c>
      <c r="AH41" s="14">
        <v>2</v>
      </c>
      <c r="AI41" s="1">
        <v>2</v>
      </c>
      <c r="AJ41" s="1">
        <v>2</v>
      </c>
      <c r="AK41" s="14">
        <v>3</v>
      </c>
      <c r="AL41" s="1">
        <v>4</v>
      </c>
      <c r="AM41" s="14">
        <v>1</v>
      </c>
      <c r="AN41" s="1">
        <v>1</v>
      </c>
      <c r="AO41" s="1">
        <v>1</v>
      </c>
      <c r="AP41" s="1">
        <v>2</v>
      </c>
      <c r="AQ41" s="14">
        <v>3</v>
      </c>
      <c r="AR41" s="1">
        <v>1</v>
      </c>
      <c r="AS41" s="1">
        <v>4</v>
      </c>
      <c r="AT41" s="14">
        <v>1</v>
      </c>
      <c r="AU41" s="1">
        <f t="shared" si="1"/>
        <v>58</v>
      </c>
      <c r="AV41" s="1"/>
    </row>
    <row r="42" spans="1:48">
      <c r="A42" s="1">
        <v>30385</v>
      </c>
      <c r="B42" s="1">
        <v>0</v>
      </c>
      <c r="C42" s="1">
        <v>2000</v>
      </c>
      <c r="D42" s="11">
        <f t="shared" si="0"/>
        <v>24</v>
      </c>
      <c r="E42" s="1" t="s">
        <v>92</v>
      </c>
      <c r="F42" s="1">
        <v>1</v>
      </c>
      <c r="G42" s="49">
        <v>1</v>
      </c>
      <c r="H42" s="44">
        <v>0</v>
      </c>
      <c r="I42" s="44">
        <v>0</v>
      </c>
      <c r="J42" s="44">
        <v>0</v>
      </c>
      <c r="K42" s="44">
        <v>0</v>
      </c>
      <c r="L42" s="44">
        <v>0</v>
      </c>
      <c r="M42" s="44">
        <v>0</v>
      </c>
      <c r="N42" s="44">
        <v>0</v>
      </c>
      <c r="O42" s="44">
        <v>0</v>
      </c>
      <c r="P42" s="44">
        <v>0</v>
      </c>
      <c r="Q42" s="44">
        <v>0</v>
      </c>
      <c r="R42" s="1">
        <v>4</v>
      </c>
      <c r="S42" s="1">
        <v>3</v>
      </c>
      <c r="T42" s="1">
        <v>4</v>
      </c>
      <c r="U42" s="14">
        <v>1</v>
      </c>
      <c r="V42" s="1">
        <v>4</v>
      </c>
      <c r="W42" s="1">
        <v>4</v>
      </c>
      <c r="X42" s="1">
        <v>2</v>
      </c>
      <c r="Y42" s="14">
        <v>3</v>
      </c>
      <c r="Z42" s="1">
        <v>4</v>
      </c>
      <c r="AA42" s="1">
        <v>4</v>
      </c>
      <c r="AB42" s="1">
        <v>1</v>
      </c>
      <c r="AC42" s="14">
        <v>4</v>
      </c>
      <c r="AD42" s="1">
        <v>4</v>
      </c>
      <c r="AE42" s="1">
        <v>2</v>
      </c>
      <c r="AF42" s="14">
        <v>3</v>
      </c>
      <c r="AG42" s="1">
        <v>4</v>
      </c>
      <c r="AH42" s="14">
        <v>1</v>
      </c>
      <c r="AI42" s="1">
        <v>4</v>
      </c>
      <c r="AJ42" s="1">
        <v>1</v>
      </c>
      <c r="AK42" s="14">
        <v>4</v>
      </c>
      <c r="AL42" s="1">
        <v>1</v>
      </c>
      <c r="AM42" s="14">
        <v>4</v>
      </c>
      <c r="AN42" s="1">
        <v>1</v>
      </c>
      <c r="AO42" s="1">
        <v>4</v>
      </c>
      <c r="AP42" s="1">
        <v>1</v>
      </c>
      <c r="AQ42" s="14">
        <v>4</v>
      </c>
      <c r="AR42" s="1">
        <v>4</v>
      </c>
      <c r="AS42" s="1">
        <v>1</v>
      </c>
      <c r="AT42" s="14">
        <v>4</v>
      </c>
      <c r="AU42" s="1">
        <f t="shared" si="1"/>
        <v>85</v>
      </c>
      <c r="AV42" s="1"/>
    </row>
    <row r="43" spans="1:48">
      <c r="A43" s="1">
        <v>31677</v>
      </c>
      <c r="B43" s="1">
        <v>0</v>
      </c>
      <c r="C43" s="1">
        <v>1998</v>
      </c>
      <c r="D43" s="11">
        <f t="shared" si="0"/>
        <v>26</v>
      </c>
      <c r="E43" s="1" t="s">
        <v>176</v>
      </c>
      <c r="F43" s="1">
        <v>1</v>
      </c>
      <c r="G43" s="49">
        <v>1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44">
        <v>0</v>
      </c>
      <c r="O43" s="44">
        <v>0</v>
      </c>
      <c r="P43" s="44">
        <v>0</v>
      </c>
      <c r="Q43" s="44">
        <v>0</v>
      </c>
      <c r="R43" s="1">
        <v>4</v>
      </c>
      <c r="S43" s="1">
        <v>4</v>
      </c>
      <c r="T43" s="1">
        <v>1</v>
      </c>
      <c r="U43" s="14">
        <v>4</v>
      </c>
      <c r="V43" s="1">
        <v>4</v>
      </c>
      <c r="W43" s="1">
        <v>4</v>
      </c>
      <c r="X43" s="1">
        <v>1</v>
      </c>
      <c r="Y43" s="14">
        <v>4</v>
      </c>
      <c r="Z43" s="1">
        <v>4</v>
      </c>
      <c r="AA43" s="1">
        <v>4</v>
      </c>
      <c r="AB43" s="1">
        <v>1</v>
      </c>
      <c r="AC43" s="14">
        <v>4</v>
      </c>
      <c r="AD43" s="1">
        <v>4</v>
      </c>
      <c r="AE43" s="1">
        <v>3</v>
      </c>
      <c r="AF43" s="14">
        <v>2</v>
      </c>
      <c r="AG43" s="1">
        <v>4</v>
      </c>
      <c r="AH43" s="14">
        <v>1</v>
      </c>
      <c r="AI43" s="1">
        <v>4</v>
      </c>
      <c r="AJ43" s="1">
        <v>1</v>
      </c>
      <c r="AK43" s="14">
        <v>4</v>
      </c>
      <c r="AL43" s="1">
        <v>2</v>
      </c>
      <c r="AM43" s="14">
        <v>3</v>
      </c>
      <c r="AN43" s="1">
        <v>4</v>
      </c>
      <c r="AO43" s="1">
        <v>3</v>
      </c>
      <c r="AP43" s="1">
        <v>1</v>
      </c>
      <c r="AQ43" s="14">
        <v>4</v>
      </c>
      <c r="AR43" s="1">
        <v>4</v>
      </c>
      <c r="AS43" s="1">
        <v>1</v>
      </c>
      <c r="AT43" s="14">
        <v>4</v>
      </c>
      <c r="AU43" s="1">
        <f t="shared" si="1"/>
        <v>88</v>
      </c>
      <c r="AV43" s="1"/>
    </row>
    <row r="44" spans="1:48">
      <c r="A44" s="1">
        <v>33028</v>
      </c>
      <c r="B44" s="1">
        <v>0</v>
      </c>
      <c r="C44" s="1">
        <v>1999</v>
      </c>
      <c r="D44" s="11">
        <f t="shared" si="0"/>
        <v>25</v>
      </c>
      <c r="E44" s="1" t="s">
        <v>143</v>
      </c>
      <c r="F44" s="1">
        <v>1</v>
      </c>
      <c r="G44" s="49">
        <v>1</v>
      </c>
      <c r="H44" s="44">
        <v>0</v>
      </c>
      <c r="I44" s="44">
        <v>1</v>
      </c>
      <c r="J44" s="44">
        <v>0</v>
      </c>
      <c r="K44" s="44">
        <v>0</v>
      </c>
      <c r="L44" s="44">
        <v>0</v>
      </c>
      <c r="M44" s="44">
        <v>0</v>
      </c>
      <c r="N44" s="44">
        <v>0</v>
      </c>
      <c r="O44" s="44">
        <v>0</v>
      </c>
      <c r="P44" s="44">
        <v>0</v>
      </c>
      <c r="Q44" s="44">
        <v>0</v>
      </c>
      <c r="R44" s="1">
        <v>4</v>
      </c>
      <c r="S44" s="1">
        <v>1</v>
      </c>
      <c r="T44" s="1">
        <v>3</v>
      </c>
      <c r="U44" s="14">
        <v>2</v>
      </c>
      <c r="V44" s="1">
        <v>3</v>
      </c>
      <c r="W44" s="1">
        <v>4</v>
      </c>
      <c r="X44" s="1">
        <v>4</v>
      </c>
      <c r="Y44" s="14">
        <v>1</v>
      </c>
      <c r="Z44" s="1">
        <v>2</v>
      </c>
      <c r="AA44" s="1">
        <v>4</v>
      </c>
      <c r="AB44" s="1">
        <v>1</v>
      </c>
      <c r="AC44" s="14">
        <v>4</v>
      </c>
      <c r="AD44" s="1">
        <v>1</v>
      </c>
      <c r="AE44" s="1">
        <v>1</v>
      </c>
      <c r="AF44" s="14">
        <v>4</v>
      </c>
      <c r="AG44" s="1">
        <v>4</v>
      </c>
      <c r="AH44" s="14">
        <v>1</v>
      </c>
      <c r="AI44" s="1">
        <v>3</v>
      </c>
      <c r="AJ44" s="1">
        <v>4</v>
      </c>
      <c r="AK44" s="14">
        <v>1</v>
      </c>
      <c r="AL44" s="1">
        <v>1</v>
      </c>
      <c r="AM44" s="14">
        <v>4</v>
      </c>
      <c r="AN44" s="1">
        <v>2</v>
      </c>
      <c r="AO44" s="1">
        <v>3</v>
      </c>
      <c r="AP44" s="1">
        <v>4</v>
      </c>
      <c r="AQ44" s="14">
        <v>1</v>
      </c>
      <c r="AR44" s="1">
        <v>2</v>
      </c>
      <c r="AS44" s="1">
        <v>1</v>
      </c>
      <c r="AT44" s="14">
        <v>4</v>
      </c>
      <c r="AU44" s="1">
        <f t="shared" si="1"/>
        <v>74</v>
      </c>
      <c r="AV44" s="1"/>
    </row>
    <row r="45" spans="1:48">
      <c r="A45" s="1">
        <v>31406</v>
      </c>
      <c r="B45" s="1">
        <v>1</v>
      </c>
      <c r="C45" s="1">
        <v>2000</v>
      </c>
      <c r="D45" s="11">
        <f t="shared" si="0"/>
        <v>24</v>
      </c>
      <c r="E45" s="1" t="s">
        <v>143</v>
      </c>
      <c r="F45" s="1">
        <v>1</v>
      </c>
      <c r="G45" s="49">
        <v>1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44">
        <v>0</v>
      </c>
      <c r="O45" s="44">
        <v>0</v>
      </c>
      <c r="P45" s="44">
        <v>0</v>
      </c>
      <c r="Q45" s="44">
        <v>0</v>
      </c>
      <c r="R45" s="1">
        <v>3</v>
      </c>
      <c r="S45" s="1">
        <v>4</v>
      </c>
      <c r="T45" s="1">
        <v>2</v>
      </c>
      <c r="U45" s="14">
        <v>3</v>
      </c>
      <c r="V45" s="1">
        <v>1</v>
      </c>
      <c r="W45" s="1">
        <v>2</v>
      </c>
      <c r="X45" s="1">
        <v>2</v>
      </c>
      <c r="Y45" s="14">
        <v>3</v>
      </c>
      <c r="Z45" s="1">
        <v>1</v>
      </c>
      <c r="AA45" s="1">
        <v>2</v>
      </c>
      <c r="AB45" s="1">
        <v>1</v>
      </c>
      <c r="AC45" s="14">
        <v>4</v>
      </c>
      <c r="AD45" s="1">
        <v>4</v>
      </c>
      <c r="AE45" s="1">
        <v>3</v>
      </c>
      <c r="AF45" s="14">
        <v>2</v>
      </c>
      <c r="AG45" s="1">
        <v>3</v>
      </c>
      <c r="AH45" s="14">
        <v>2</v>
      </c>
      <c r="AI45" s="1">
        <v>4</v>
      </c>
      <c r="AJ45" s="1">
        <v>2</v>
      </c>
      <c r="AK45" s="14">
        <v>3</v>
      </c>
      <c r="AL45" s="1">
        <v>3</v>
      </c>
      <c r="AM45" s="14">
        <v>2</v>
      </c>
      <c r="AN45" s="1">
        <v>3</v>
      </c>
      <c r="AO45" s="1">
        <v>4</v>
      </c>
      <c r="AP45" s="1">
        <v>1</v>
      </c>
      <c r="AQ45" s="14">
        <v>4</v>
      </c>
      <c r="AR45" s="1">
        <v>2</v>
      </c>
      <c r="AS45" s="1">
        <v>1</v>
      </c>
      <c r="AT45" s="14">
        <v>4</v>
      </c>
      <c r="AU45" s="1">
        <f t="shared" si="1"/>
        <v>75</v>
      </c>
      <c r="AV45" s="1"/>
    </row>
    <row r="46" spans="1:48">
      <c r="A46" s="1">
        <v>34245</v>
      </c>
      <c r="B46" s="1">
        <v>1</v>
      </c>
      <c r="C46" s="1">
        <v>2000</v>
      </c>
      <c r="D46" s="11">
        <f t="shared" si="0"/>
        <v>24</v>
      </c>
      <c r="E46" s="1" t="s">
        <v>226</v>
      </c>
      <c r="F46" s="1">
        <v>1</v>
      </c>
      <c r="G46" s="49">
        <v>1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0</v>
      </c>
      <c r="N46" s="44">
        <v>0</v>
      </c>
      <c r="O46" s="44">
        <v>0</v>
      </c>
      <c r="P46" s="44">
        <v>0</v>
      </c>
      <c r="Q46" s="44">
        <v>0</v>
      </c>
      <c r="R46" s="1">
        <v>4</v>
      </c>
      <c r="S46" s="1">
        <v>3</v>
      </c>
      <c r="T46" s="1">
        <v>2</v>
      </c>
      <c r="U46" s="14">
        <v>3</v>
      </c>
      <c r="V46" s="1">
        <v>1</v>
      </c>
      <c r="W46" s="1">
        <v>2</v>
      </c>
      <c r="X46" s="1">
        <v>1</v>
      </c>
      <c r="Y46" s="14">
        <v>4</v>
      </c>
      <c r="Z46" s="1">
        <v>4</v>
      </c>
      <c r="AA46" s="1">
        <v>4</v>
      </c>
      <c r="AB46" s="1">
        <v>4</v>
      </c>
      <c r="AC46" s="14">
        <v>1</v>
      </c>
      <c r="AD46" s="1">
        <v>4</v>
      </c>
      <c r="AE46" s="1">
        <v>3</v>
      </c>
      <c r="AF46" s="14">
        <v>2</v>
      </c>
      <c r="AG46" s="1">
        <v>3</v>
      </c>
      <c r="AH46" s="14">
        <v>2</v>
      </c>
      <c r="AI46" s="1">
        <v>1</v>
      </c>
      <c r="AJ46" s="1">
        <v>1</v>
      </c>
      <c r="AK46" s="14">
        <v>4</v>
      </c>
      <c r="AL46" s="1">
        <v>3</v>
      </c>
      <c r="AM46" s="14">
        <v>2</v>
      </c>
      <c r="AN46" s="1">
        <v>2</v>
      </c>
      <c r="AO46" s="1">
        <v>4</v>
      </c>
      <c r="AP46" s="1">
        <v>2</v>
      </c>
      <c r="AQ46" s="14">
        <v>3</v>
      </c>
      <c r="AR46" s="1">
        <v>4</v>
      </c>
      <c r="AS46" s="1">
        <v>4</v>
      </c>
      <c r="AT46" s="14">
        <v>1</v>
      </c>
      <c r="AU46" s="1">
        <f t="shared" si="1"/>
        <v>78</v>
      </c>
      <c r="AV46" s="1"/>
    </row>
    <row r="47" spans="1:48">
      <c r="A47" s="1">
        <v>33402</v>
      </c>
      <c r="B47" s="1">
        <v>0</v>
      </c>
      <c r="C47" s="1">
        <v>2001</v>
      </c>
      <c r="D47" s="11">
        <f t="shared" si="0"/>
        <v>23</v>
      </c>
      <c r="E47" s="1" t="s">
        <v>226</v>
      </c>
      <c r="F47" s="1">
        <v>1</v>
      </c>
      <c r="G47" s="49">
        <v>1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O47" s="44">
        <v>0</v>
      </c>
      <c r="P47" s="44">
        <v>0</v>
      </c>
      <c r="Q47" s="44">
        <v>0</v>
      </c>
      <c r="R47" s="1">
        <v>4</v>
      </c>
      <c r="S47" s="1">
        <v>3</v>
      </c>
      <c r="T47" s="1">
        <v>1</v>
      </c>
      <c r="U47" s="14">
        <v>4</v>
      </c>
      <c r="V47" s="1">
        <v>4</v>
      </c>
      <c r="W47" s="1">
        <v>3</v>
      </c>
      <c r="X47" s="1">
        <v>3</v>
      </c>
      <c r="Y47" s="14">
        <v>2</v>
      </c>
      <c r="Z47" s="1">
        <v>2</v>
      </c>
      <c r="AA47" s="1">
        <v>2</v>
      </c>
      <c r="AB47" s="1">
        <v>4</v>
      </c>
      <c r="AC47" s="14">
        <v>1</v>
      </c>
      <c r="AD47" s="1">
        <v>3</v>
      </c>
      <c r="AE47" s="1">
        <v>2</v>
      </c>
      <c r="AF47" s="14">
        <v>3</v>
      </c>
      <c r="AG47" s="1">
        <v>1</v>
      </c>
      <c r="AH47" s="14">
        <v>4</v>
      </c>
      <c r="AI47" s="1">
        <v>4</v>
      </c>
      <c r="AJ47" s="1">
        <v>3</v>
      </c>
      <c r="AK47" s="14">
        <v>2</v>
      </c>
      <c r="AL47" s="1">
        <v>3</v>
      </c>
      <c r="AM47" s="14">
        <v>2</v>
      </c>
      <c r="AN47" s="1">
        <v>4</v>
      </c>
      <c r="AO47" s="1">
        <v>4</v>
      </c>
      <c r="AP47" s="1">
        <v>3</v>
      </c>
      <c r="AQ47" s="14">
        <v>2</v>
      </c>
      <c r="AR47" s="1">
        <v>2</v>
      </c>
      <c r="AS47" s="1">
        <v>3</v>
      </c>
      <c r="AT47" s="14">
        <v>2</v>
      </c>
      <c r="AU47" s="1">
        <f t="shared" si="1"/>
        <v>80</v>
      </c>
      <c r="AV47" s="1"/>
    </row>
    <row r="48" spans="1:48">
      <c r="A48" s="1">
        <v>31197</v>
      </c>
      <c r="B48" s="1">
        <v>0</v>
      </c>
      <c r="C48" s="1">
        <v>2001</v>
      </c>
      <c r="D48" s="11">
        <f t="shared" si="0"/>
        <v>23</v>
      </c>
      <c r="E48" s="1" t="s">
        <v>143</v>
      </c>
      <c r="F48" s="1">
        <v>1</v>
      </c>
      <c r="G48" s="49">
        <v>1</v>
      </c>
      <c r="H48" s="44">
        <v>0</v>
      </c>
      <c r="I48" s="44">
        <v>0</v>
      </c>
      <c r="J48" s="44">
        <v>0</v>
      </c>
      <c r="K48" s="44">
        <v>0</v>
      </c>
      <c r="L48" s="44">
        <v>0</v>
      </c>
      <c r="M48" s="44">
        <v>0</v>
      </c>
      <c r="N48" s="44">
        <v>0</v>
      </c>
      <c r="O48" s="44">
        <v>0</v>
      </c>
      <c r="P48" s="44">
        <v>0</v>
      </c>
      <c r="Q48" s="44">
        <v>0</v>
      </c>
      <c r="R48" s="1">
        <v>3</v>
      </c>
      <c r="S48" s="1">
        <v>4</v>
      </c>
      <c r="T48" s="1">
        <v>3</v>
      </c>
      <c r="U48" s="14">
        <v>2</v>
      </c>
      <c r="V48" s="1">
        <v>2</v>
      </c>
      <c r="W48" s="1">
        <v>4</v>
      </c>
      <c r="X48" s="1">
        <v>3</v>
      </c>
      <c r="Y48" s="14">
        <v>2</v>
      </c>
      <c r="Z48" s="1">
        <v>4</v>
      </c>
      <c r="AA48" s="1">
        <v>2</v>
      </c>
      <c r="AB48" s="1">
        <v>2</v>
      </c>
      <c r="AC48" s="14">
        <v>3</v>
      </c>
      <c r="AD48" s="1">
        <v>2</v>
      </c>
      <c r="AE48" s="1">
        <v>2</v>
      </c>
      <c r="AF48" s="14">
        <v>3</v>
      </c>
      <c r="AG48" s="1">
        <v>4</v>
      </c>
      <c r="AH48" s="14">
        <v>1</v>
      </c>
      <c r="AI48" s="1">
        <v>1</v>
      </c>
      <c r="AJ48" s="1">
        <v>3</v>
      </c>
      <c r="AK48" s="14">
        <v>2</v>
      </c>
      <c r="AL48" s="1">
        <v>2</v>
      </c>
      <c r="AM48" s="14">
        <v>3</v>
      </c>
      <c r="AN48" s="1">
        <v>2</v>
      </c>
      <c r="AO48" s="1">
        <v>1</v>
      </c>
      <c r="AP48" s="1">
        <v>1</v>
      </c>
      <c r="AQ48" s="14">
        <v>4</v>
      </c>
      <c r="AR48" s="1">
        <v>3</v>
      </c>
      <c r="AS48" s="1">
        <v>1</v>
      </c>
      <c r="AT48" s="14">
        <v>4</v>
      </c>
      <c r="AU48" s="1">
        <f t="shared" si="1"/>
        <v>73</v>
      </c>
      <c r="AV48" s="1"/>
    </row>
    <row r="49" spans="1:48">
      <c r="A49" s="1">
        <v>34714</v>
      </c>
      <c r="B49" s="1">
        <v>0</v>
      </c>
      <c r="C49" s="1">
        <v>2002</v>
      </c>
      <c r="D49" s="11">
        <f t="shared" si="0"/>
        <v>22</v>
      </c>
      <c r="E49" s="1" t="s">
        <v>143</v>
      </c>
      <c r="F49" s="1">
        <v>1</v>
      </c>
      <c r="G49" s="49">
        <v>1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4">
        <v>0</v>
      </c>
      <c r="P49" s="44">
        <v>0</v>
      </c>
      <c r="Q49" s="44">
        <v>0</v>
      </c>
      <c r="R49" s="1">
        <v>3</v>
      </c>
      <c r="S49" s="1">
        <v>2</v>
      </c>
      <c r="T49" s="1">
        <v>1</v>
      </c>
      <c r="U49" s="14">
        <v>4</v>
      </c>
      <c r="V49" s="1">
        <v>4</v>
      </c>
      <c r="W49" s="1">
        <v>4</v>
      </c>
      <c r="X49" s="1">
        <v>3</v>
      </c>
      <c r="Y49" s="14">
        <v>2</v>
      </c>
      <c r="Z49" s="1">
        <v>3</v>
      </c>
      <c r="AA49" s="1">
        <v>4</v>
      </c>
      <c r="AB49" s="1">
        <v>1</v>
      </c>
      <c r="AC49" s="14">
        <v>4</v>
      </c>
      <c r="AD49" s="1">
        <v>4</v>
      </c>
      <c r="AE49" s="1">
        <v>2</v>
      </c>
      <c r="AF49" s="14">
        <v>3</v>
      </c>
      <c r="AG49" s="1">
        <v>3</v>
      </c>
      <c r="AH49" s="14">
        <v>2</v>
      </c>
      <c r="AI49" s="1">
        <v>1</v>
      </c>
      <c r="AJ49" s="1">
        <v>1</v>
      </c>
      <c r="AK49" s="14">
        <v>4</v>
      </c>
      <c r="AL49" s="1">
        <v>1</v>
      </c>
      <c r="AM49" s="14">
        <v>4</v>
      </c>
      <c r="AN49" s="1">
        <v>4</v>
      </c>
      <c r="AO49" s="1">
        <v>2</v>
      </c>
      <c r="AP49" s="1">
        <v>4</v>
      </c>
      <c r="AQ49" s="14">
        <v>1</v>
      </c>
      <c r="AR49" s="1">
        <v>1</v>
      </c>
      <c r="AS49" s="1">
        <v>2</v>
      </c>
      <c r="AT49" s="14">
        <v>3</v>
      </c>
      <c r="AU49" s="1">
        <f t="shared" si="1"/>
        <v>77</v>
      </c>
      <c r="AV49" s="1"/>
    </row>
    <row r="50" spans="1:48">
      <c r="A50" s="1">
        <v>31237</v>
      </c>
      <c r="B50" s="1">
        <v>0</v>
      </c>
      <c r="C50" s="1">
        <v>2003</v>
      </c>
      <c r="D50" s="11">
        <f t="shared" si="0"/>
        <v>21</v>
      </c>
      <c r="E50" s="1" t="s">
        <v>143</v>
      </c>
      <c r="F50" s="1">
        <v>1</v>
      </c>
      <c r="G50" s="49">
        <v>1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44">
        <v>0</v>
      </c>
      <c r="P50" s="44">
        <v>0</v>
      </c>
      <c r="Q50" s="44">
        <v>0</v>
      </c>
      <c r="R50" s="1">
        <v>2</v>
      </c>
      <c r="S50" s="1">
        <v>2</v>
      </c>
      <c r="T50" s="1">
        <v>2</v>
      </c>
      <c r="U50" s="14">
        <v>3</v>
      </c>
      <c r="V50" s="1">
        <v>2</v>
      </c>
      <c r="W50" s="1">
        <v>3</v>
      </c>
      <c r="X50" s="1">
        <v>3</v>
      </c>
      <c r="Y50" s="14">
        <v>2</v>
      </c>
      <c r="Z50" s="1">
        <v>2</v>
      </c>
      <c r="AA50" s="1">
        <v>2</v>
      </c>
      <c r="AB50" s="1">
        <v>1</v>
      </c>
      <c r="AC50" s="14">
        <v>4</v>
      </c>
      <c r="AD50" s="1">
        <v>3</v>
      </c>
      <c r="AE50" s="1">
        <v>1</v>
      </c>
      <c r="AF50" s="14">
        <v>4</v>
      </c>
      <c r="AG50" s="1">
        <v>3</v>
      </c>
      <c r="AH50" s="14">
        <v>2</v>
      </c>
      <c r="AI50" s="1">
        <v>4</v>
      </c>
      <c r="AJ50" s="1">
        <v>2</v>
      </c>
      <c r="AK50" s="14">
        <v>3</v>
      </c>
      <c r="AL50" s="1">
        <v>3</v>
      </c>
      <c r="AM50" s="14">
        <v>2</v>
      </c>
      <c r="AN50" s="1">
        <v>4</v>
      </c>
      <c r="AO50" s="1">
        <v>4</v>
      </c>
      <c r="AP50" s="1">
        <v>1</v>
      </c>
      <c r="AQ50" s="14">
        <v>4</v>
      </c>
      <c r="AR50" s="1">
        <v>1</v>
      </c>
      <c r="AS50" s="1">
        <v>1</v>
      </c>
      <c r="AT50" s="14">
        <v>4</v>
      </c>
      <c r="AU50" s="1">
        <f t="shared" si="1"/>
        <v>74</v>
      </c>
      <c r="AV50" s="1"/>
    </row>
    <row r="51" spans="1:48">
      <c r="A51" s="1">
        <v>34356</v>
      </c>
      <c r="B51" s="1">
        <v>0</v>
      </c>
      <c r="C51" s="1">
        <v>2004</v>
      </c>
      <c r="D51" s="11">
        <f t="shared" si="0"/>
        <v>20</v>
      </c>
      <c r="E51" s="1" t="s">
        <v>143</v>
      </c>
      <c r="F51" s="1">
        <v>1</v>
      </c>
      <c r="G51" s="49">
        <v>1</v>
      </c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44">
        <v>0</v>
      </c>
      <c r="N51" s="44">
        <v>0</v>
      </c>
      <c r="O51" s="44">
        <v>0</v>
      </c>
      <c r="P51" s="44">
        <v>0</v>
      </c>
      <c r="Q51" s="44">
        <v>0</v>
      </c>
      <c r="R51" s="1">
        <v>3</v>
      </c>
      <c r="S51" s="1">
        <v>3</v>
      </c>
      <c r="T51" s="1">
        <v>3</v>
      </c>
      <c r="U51" s="14">
        <v>2</v>
      </c>
      <c r="V51" s="1">
        <v>3</v>
      </c>
      <c r="W51" s="1">
        <v>3</v>
      </c>
      <c r="X51" s="1">
        <v>1</v>
      </c>
      <c r="Y51" s="14">
        <v>4</v>
      </c>
      <c r="Z51" s="1">
        <v>2</v>
      </c>
      <c r="AA51" s="1">
        <v>2</v>
      </c>
      <c r="AB51" s="1">
        <v>2</v>
      </c>
      <c r="AC51" s="14">
        <v>3</v>
      </c>
      <c r="AD51" s="1">
        <v>1</v>
      </c>
      <c r="AE51" s="1">
        <v>3</v>
      </c>
      <c r="AF51" s="14">
        <v>2</v>
      </c>
      <c r="AG51" s="1">
        <v>3</v>
      </c>
      <c r="AH51" s="14">
        <v>2</v>
      </c>
      <c r="AI51" s="1">
        <v>4</v>
      </c>
      <c r="AJ51" s="1">
        <v>2</v>
      </c>
      <c r="AK51" s="14">
        <v>3</v>
      </c>
      <c r="AL51" s="1">
        <v>2</v>
      </c>
      <c r="AM51" s="14">
        <v>3</v>
      </c>
      <c r="AN51" s="1">
        <v>2</v>
      </c>
      <c r="AO51" s="1">
        <v>3</v>
      </c>
      <c r="AP51" s="1">
        <v>2</v>
      </c>
      <c r="AQ51" s="14">
        <v>3</v>
      </c>
      <c r="AR51" s="1">
        <v>4</v>
      </c>
      <c r="AS51" s="1">
        <v>1</v>
      </c>
      <c r="AT51" s="14">
        <v>4</v>
      </c>
      <c r="AU51" s="1">
        <f t="shared" si="1"/>
        <v>75</v>
      </c>
      <c r="AV51" s="1"/>
    </row>
    <row r="52" spans="1:48">
      <c r="A52" s="1">
        <v>30171</v>
      </c>
      <c r="B52" s="1">
        <v>0</v>
      </c>
      <c r="C52" s="1">
        <v>1999</v>
      </c>
      <c r="D52" s="11">
        <f t="shared" si="0"/>
        <v>25</v>
      </c>
      <c r="E52" s="1" t="s">
        <v>80</v>
      </c>
      <c r="F52" s="1">
        <v>1</v>
      </c>
      <c r="G52" s="49">
        <v>1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  <c r="O52" s="44">
        <v>0</v>
      </c>
      <c r="P52" s="44">
        <v>0</v>
      </c>
      <c r="Q52" s="44">
        <v>0</v>
      </c>
      <c r="R52" s="1">
        <v>3</v>
      </c>
      <c r="S52" s="1">
        <v>3</v>
      </c>
      <c r="T52" s="1">
        <v>3</v>
      </c>
      <c r="U52" s="14">
        <v>2</v>
      </c>
      <c r="V52" s="1">
        <v>1</v>
      </c>
      <c r="W52" s="1">
        <v>4</v>
      </c>
      <c r="X52" s="1">
        <v>1</v>
      </c>
      <c r="Y52" s="14">
        <v>4</v>
      </c>
      <c r="Z52" s="1">
        <v>2</v>
      </c>
      <c r="AA52" s="1">
        <v>3</v>
      </c>
      <c r="AB52" s="1">
        <v>1</v>
      </c>
      <c r="AC52" s="14">
        <v>4</v>
      </c>
      <c r="AD52" s="1">
        <v>4</v>
      </c>
      <c r="AE52" s="1">
        <v>3</v>
      </c>
      <c r="AF52" s="14">
        <v>2</v>
      </c>
      <c r="AG52" s="1">
        <v>4</v>
      </c>
      <c r="AH52" s="14">
        <v>1</v>
      </c>
      <c r="AI52" s="1">
        <v>2</v>
      </c>
      <c r="AJ52" s="1">
        <v>1</v>
      </c>
      <c r="AK52" s="14">
        <v>4</v>
      </c>
      <c r="AL52" s="1">
        <v>3</v>
      </c>
      <c r="AM52" s="14">
        <v>2</v>
      </c>
      <c r="AN52" s="1">
        <v>1</v>
      </c>
      <c r="AO52" s="1">
        <v>2</v>
      </c>
      <c r="AP52" s="1">
        <v>1</v>
      </c>
      <c r="AQ52" s="14">
        <v>4</v>
      </c>
      <c r="AR52" s="1">
        <v>3</v>
      </c>
      <c r="AS52" s="1">
        <v>3</v>
      </c>
      <c r="AT52" s="14">
        <v>2</v>
      </c>
      <c r="AU52" s="1">
        <f t="shared" si="1"/>
        <v>73</v>
      </c>
      <c r="AV52" s="1"/>
    </row>
    <row r="53" spans="1:48">
      <c r="A53" s="1">
        <v>31726</v>
      </c>
      <c r="B53" s="1">
        <v>0</v>
      </c>
      <c r="C53" s="1">
        <v>2003</v>
      </c>
      <c r="D53" s="11">
        <f t="shared" si="0"/>
        <v>21</v>
      </c>
      <c r="E53" s="1" t="s">
        <v>80</v>
      </c>
      <c r="F53" s="1">
        <v>1</v>
      </c>
      <c r="G53" s="49">
        <v>1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4">
        <v>0</v>
      </c>
      <c r="N53" s="44">
        <v>0</v>
      </c>
      <c r="O53" s="44">
        <v>0</v>
      </c>
      <c r="P53" s="44">
        <v>0</v>
      </c>
      <c r="Q53" s="44">
        <v>0</v>
      </c>
      <c r="R53" s="1">
        <v>1</v>
      </c>
      <c r="S53" s="1">
        <v>1</v>
      </c>
      <c r="T53" s="1">
        <v>1</v>
      </c>
      <c r="U53" s="14">
        <v>4</v>
      </c>
      <c r="V53" s="1">
        <v>1</v>
      </c>
      <c r="W53" s="1">
        <v>1</v>
      </c>
      <c r="X53" s="1">
        <v>4</v>
      </c>
      <c r="Y53" s="14">
        <v>1</v>
      </c>
      <c r="Z53" s="1">
        <v>1</v>
      </c>
      <c r="AA53" s="1">
        <v>3</v>
      </c>
      <c r="AB53" s="1">
        <v>1</v>
      </c>
      <c r="AC53" s="14">
        <v>4</v>
      </c>
      <c r="AD53" s="1">
        <v>4</v>
      </c>
      <c r="AE53" s="1">
        <v>2</v>
      </c>
      <c r="AF53" s="14">
        <v>3</v>
      </c>
      <c r="AG53" s="1">
        <v>2</v>
      </c>
      <c r="AH53" s="14">
        <v>3</v>
      </c>
      <c r="AI53" s="1">
        <v>1</v>
      </c>
      <c r="AJ53" s="1">
        <v>2</v>
      </c>
      <c r="AK53" s="14">
        <v>3</v>
      </c>
      <c r="AL53" s="1">
        <v>4</v>
      </c>
      <c r="AM53" s="14">
        <v>1</v>
      </c>
      <c r="AN53" s="1">
        <v>4</v>
      </c>
      <c r="AO53" s="1">
        <v>4</v>
      </c>
      <c r="AP53" s="1">
        <v>4</v>
      </c>
      <c r="AQ53" s="14">
        <v>1</v>
      </c>
      <c r="AR53" s="1">
        <v>1</v>
      </c>
      <c r="AS53" s="1">
        <v>1</v>
      </c>
      <c r="AT53" s="14">
        <v>4</v>
      </c>
      <c r="AU53" s="1">
        <f t="shared" si="1"/>
        <v>67</v>
      </c>
      <c r="AV53" s="1"/>
    </row>
    <row r="54" spans="1:48">
      <c r="A54" s="1">
        <v>35477</v>
      </c>
      <c r="B54" s="1">
        <v>0</v>
      </c>
      <c r="C54" s="1">
        <v>2001</v>
      </c>
      <c r="D54" s="11">
        <f t="shared" si="0"/>
        <v>23</v>
      </c>
      <c r="E54" s="1" t="s">
        <v>300</v>
      </c>
      <c r="F54" s="1">
        <v>1</v>
      </c>
      <c r="G54" s="49">
        <v>1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44">
        <v>0</v>
      </c>
      <c r="Q54" s="44">
        <v>0</v>
      </c>
      <c r="R54" s="1">
        <v>3</v>
      </c>
      <c r="S54" s="1">
        <v>3</v>
      </c>
      <c r="T54" s="1">
        <v>1</v>
      </c>
      <c r="U54" s="14">
        <v>4</v>
      </c>
      <c r="V54" s="1">
        <v>3</v>
      </c>
      <c r="W54" s="1">
        <v>4</v>
      </c>
      <c r="X54" s="1">
        <v>3</v>
      </c>
      <c r="Y54" s="14">
        <v>2</v>
      </c>
      <c r="Z54" s="1">
        <v>2</v>
      </c>
      <c r="AA54" s="1">
        <v>3</v>
      </c>
      <c r="AB54" s="1">
        <v>4</v>
      </c>
      <c r="AC54" s="14">
        <v>1</v>
      </c>
      <c r="AD54" s="1">
        <v>1</v>
      </c>
      <c r="AE54" s="1">
        <v>2</v>
      </c>
      <c r="AF54" s="14">
        <v>3</v>
      </c>
      <c r="AG54" s="1">
        <v>1</v>
      </c>
      <c r="AH54" s="14">
        <v>4</v>
      </c>
      <c r="AI54" s="1">
        <v>4</v>
      </c>
      <c r="AJ54" s="1">
        <v>3</v>
      </c>
      <c r="AK54" s="14">
        <v>2</v>
      </c>
      <c r="AL54" s="1">
        <v>2</v>
      </c>
      <c r="AM54" s="14">
        <v>3</v>
      </c>
      <c r="AN54" s="1">
        <v>2</v>
      </c>
      <c r="AO54" s="1">
        <v>3</v>
      </c>
      <c r="AP54" s="1">
        <v>3</v>
      </c>
      <c r="AQ54" s="14">
        <v>2</v>
      </c>
      <c r="AR54" s="1">
        <v>2</v>
      </c>
      <c r="AS54" s="1">
        <v>3</v>
      </c>
      <c r="AT54" s="14">
        <v>2</v>
      </c>
      <c r="AU54" s="1">
        <f t="shared" si="1"/>
        <v>75</v>
      </c>
      <c r="AV54" s="1"/>
    </row>
    <row r="55" spans="1:48">
      <c r="A55" s="1">
        <v>30047</v>
      </c>
      <c r="B55" s="1">
        <v>0</v>
      </c>
      <c r="C55" s="1">
        <v>2000</v>
      </c>
      <c r="D55" s="11">
        <f t="shared" si="0"/>
        <v>24</v>
      </c>
      <c r="E55" s="1" t="s">
        <v>221</v>
      </c>
      <c r="F55" s="1">
        <v>1</v>
      </c>
      <c r="G55" s="49">
        <v>1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4">
        <v>0</v>
      </c>
      <c r="Q55" s="44">
        <v>0</v>
      </c>
      <c r="R55" s="1">
        <v>3</v>
      </c>
      <c r="S55" s="1">
        <v>2</v>
      </c>
      <c r="T55" s="1">
        <v>4</v>
      </c>
      <c r="U55" s="14">
        <v>1</v>
      </c>
      <c r="V55" s="1">
        <v>4</v>
      </c>
      <c r="W55" s="1">
        <v>4</v>
      </c>
      <c r="X55" s="1">
        <v>1</v>
      </c>
      <c r="Y55" s="14">
        <v>4</v>
      </c>
      <c r="Z55" s="1">
        <v>3</v>
      </c>
      <c r="AA55" s="1">
        <v>4</v>
      </c>
      <c r="AB55" s="1">
        <v>3</v>
      </c>
      <c r="AC55" s="14">
        <v>2</v>
      </c>
      <c r="AD55" s="1">
        <v>2</v>
      </c>
      <c r="AE55" s="1">
        <v>2</v>
      </c>
      <c r="AF55" s="14">
        <v>3</v>
      </c>
      <c r="AG55" s="1">
        <v>4</v>
      </c>
      <c r="AH55" s="14">
        <v>1</v>
      </c>
      <c r="AI55" s="1">
        <v>3</v>
      </c>
      <c r="AJ55" s="1">
        <v>1</v>
      </c>
      <c r="AK55" s="14">
        <v>4</v>
      </c>
      <c r="AL55" s="1">
        <v>1</v>
      </c>
      <c r="AM55" s="14">
        <v>4</v>
      </c>
      <c r="AN55" s="1">
        <v>2</v>
      </c>
      <c r="AO55" s="1">
        <v>4</v>
      </c>
      <c r="AP55" s="1">
        <v>3</v>
      </c>
      <c r="AQ55" s="14">
        <v>2</v>
      </c>
      <c r="AR55" s="1">
        <v>4</v>
      </c>
      <c r="AS55" s="1">
        <v>2</v>
      </c>
      <c r="AT55" s="14">
        <v>3</v>
      </c>
      <c r="AU55" s="1">
        <f t="shared" si="1"/>
        <v>80</v>
      </c>
      <c r="AV55" s="1"/>
    </row>
    <row r="56" spans="1:48">
      <c r="A56" s="1">
        <v>34589</v>
      </c>
      <c r="B56" s="1">
        <v>0</v>
      </c>
      <c r="C56" s="1">
        <v>2000</v>
      </c>
      <c r="D56" s="11">
        <f t="shared" si="0"/>
        <v>24</v>
      </c>
      <c r="E56" s="1" t="s">
        <v>279</v>
      </c>
      <c r="F56" s="1">
        <v>1</v>
      </c>
      <c r="G56" s="49">
        <v>1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4">
        <v>0</v>
      </c>
      <c r="Q56" s="44">
        <v>0</v>
      </c>
      <c r="R56" s="1">
        <v>2</v>
      </c>
      <c r="S56" s="1">
        <v>3</v>
      </c>
      <c r="T56" s="1">
        <v>1</v>
      </c>
      <c r="U56" s="14">
        <v>4</v>
      </c>
      <c r="V56" s="1">
        <v>3</v>
      </c>
      <c r="W56" s="1">
        <v>4</v>
      </c>
      <c r="X56" s="1">
        <v>4</v>
      </c>
      <c r="Y56" s="14">
        <v>1</v>
      </c>
      <c r="Z56" s="1">
        <v>3</v>
      </c>
      <c r="AA56" s="1">
        <v>3</v>
      </c>
      <c r="AB56" s="1">
        <v>3</v>
      </c>
      <c r="AC56" s="14">
        <v>2</v>
      </c>
      <c r="AD56" s="1">
        <v>3</v>
      </c>
      <c r="AE56" s="1">
        <v>1</v>
      </c>
      <c r="AF56" s="14">
        <v>4</v>
      </c>
      <c r="AG56" s="1">
        <v>2</v>
      </c>
      <c r="AH56" s="14">
        <v>3</v>
      </c>
      <c r="AI56" s="1">
        <v>2</v>
      </c>
      <c r="AJ56" s="1">
        <v>2</v>
      </c>
      <c r="AK56" s="14">
        <v>3</v>
      </c>
      <c r="AL56" s="1">
        <v>1</v>
      </c>
      <c r="AM56" s="14">
        <v>4</v>
      </c>
      <c r="AN56" s="1">
        <v>3</v>
      </c>
      <c r="AO56" s="1">
        <v>2</v>
      </c>
      <c r="AP56" s="1">
        <v>2</v>
      </c>
      <c r="AQ56" s="14">
        <v>3</v>
      </c>
      <c r="AR56" s="1">
        <v>1</v>
      </c>
      <c r="AS56" s="1">
        <v>3</v>
      </c>
      <c r="AT56" s="14">
        <v>2</v>
      </c>
      <c r="AU56" s="1">
        <f t="shared" si="1"/>
        <v>74</v>
      </c>
      <c r="AV56" s="1"/>
    </row>
    <row r="57" spans="1:48">
      <c r="A57" s="1">
        <v>30640</v>
      </c>
      <c r="B57" s="1">
        <v>0</v>
      </c>
      <c r="C57" s="1">
        <v>2001</v>
      </c>
      <c r="D57" s="11">
        <f t="shared" si="0"/>
        <v>23</v>
      </c>
      <c r="E57" s="1" t="s">
        <v>108</v>
      </c>
      <c r="F57" s="1">
        <v>1</v>
      </c>
      <c r="G57" s="49">
        <v>1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>
        <v>0</v>
      </c>
      <c r="Q57" s="44">
        <v>0</v>
      </c>
      <c r="R57" s="1">
        <v>3</v>
      </c>
      <c r="S57" s="1">
        <v>4</v>
      </c>
      <c r="T57" s="1">
        <v>4</v>
      </c>
      <c r="U57" s="14">
        <v>1</v>
      </c>
      <c r="V57" s="1">
        <v>4</v>
      </c>
      <c r="W57" s="1">
        <v>4</v>
      </c>
      <c r="X57" s="1">
        <v>3</v>
      </c>
      <c r="Y57" s="14">
        <v>2</v>
      </c>
      <c r="Z57" s="1">
        <v>4</v>
      </c>
      <c r="AA57" s="1">
        <v>3</v>
      </c>
      <c r="AB57" s="1">
        <v>1</v>
      </c>
      <c r="AC57" s="14">
        <v>4</v>
      </c>
      <c r="AD57" s="1">
        <v>4</v>
      </c>
      <c r="AE57" s="1">
        <v>3</v>
      </c>
      <c r="AF57" s="14">
        <v>2</v>
      </c>
      <c r="AG57" s="1">
        <v>3</v>
      </c>
      <c r="AH57" s="14">
        <v>2</v>
      </c>
      <c r="AI57" s="1">
        <v>4</v>
      </c>
      <c r="AJ57" s="1">
        <v>2</v>
      </c>
      <c r="AK57" s="14">
        <v>3</v>
      </c>
      <c r="AL57" s="1">
        <v>3</v>
      </c>
      <c r="AM57" s="14">
        <v>2</v>
      </c>
      <c r="AN57" s="1">
        <v>1</v>
      </c>
      <c r="AO57" s="1">
        <v>4</v>
      </c>
      <c r="AP57" s="1">
        <v>1</v>
      </c>
      <c r="AQ57" s="14">
        <v>4</v>
      </c>
      <c r="AR57" s="1">
        <v>2</v>
      </c>
      <c r="AS57" s="1">
        <v>4</v>
      </c>
      <c r="AT57" s="14">
        <v>1</v>
      </c>
      <c r="AU57" s="1">
        <f t="shared" si="1"/>
        <v>82</v>
      </c>
      <c r="AV57" s="1"/>
    </row>
    <row r="58" spans="1:48">
      <c r="A58" s="1">
        <v>34701</v>
      </c>
      <c r="B58" s="1">
        <v>0</v>
      </c>
      <c r="C58" s="1">
        <v>2000</v>
      </c>
      <c r="D58" s="11">
        <f t="shared" si="0"/>
        <v>24</v>
      </c>
      <c r="E58" s="1" t="s">
        <v>284</v>
      </c>
      <c r="F58" s="1">
        <v>1</v>
      </c>
      <c r="G58" s="49">
        <v>1</v>
      </c>
      <c r="H58" s="44">
        <v>0</v>
      </c>
      <c r="I58" s="44">
        <v>0</v>
      </c>
      <c r="J58" s="44">
        <v>0</v>
      </c>
      <c r="K58" s="44">
        <v>0</v>
      </c>
      <c r="L58" s="44">
        <v>0</v>
      </c>
      <c r="M58" s="44">
        <v>0</v>
      </c>
      <c r="N58" s="44">
        <v>0</v>
      </c>
      <c r="O58" s="44">
        <v>0</v>
      </c>
      <c r="P58" s="44">
        <v>0</v>
      </c>
      <c r="Q58" s="44">
        <v>0</v>
      </c>
      <c r="R58" s="1">
        <v>3</v>
      </c>
      <c r="S58" s="1">
        <v>2</v>
      </c>
      <c r="T58" s="1">
        <v>2</v>
      </c>
      <c r="U58" s="14">
        <v>3</v>
      </c>
      <c r="V58" s="1">
        <v>1</v>
      </c>
      <c r="W58" s="1">
        <v>2</v>
      </c>
      <c r="X58" s="1">
        <v>3</v>
      </c>
      <c r="Y58" s="14">
        <v>2</v>
      </c>
      <c r="Z58" s="1">
        <v>3</v>
      </c>
      <c r="AA58" s="1">
        <v>3</v>
      </c>
      <c r="AB58" s="1">
        <v>1</v>
      </c>
      <c r="AC58" s="14">
        <v>4</v>
      </c>
      <c r="AD58" s="1">
        <v>2</v>
      </c>
      <c r="AE58" s="1">
        <v>3</v>
      </c>
      <c r="AF58" s="14">
        <v>2</v>
      </c>
      <c r="AG58" s="1">
        <v>3</v>
      </c>
      <c r="AH58" s="14">
        <v>2</v>
      </c>
      <c r="AI58" s="1">
        <v>4</v>
      </c>
      <c r="AJ58" s="1">
        <v>1</v>
      </c>
      <c r="AK58" s="14">
        <v>4</v>
      </c>
      <c r="AL58" s="1">
        <v>2</v>
      </c>
      <c r="AM58" s="14">
        <v>3</v>
      </c>
      <c r="AN58" s="1">
        <v>3</v>
      </c>
      <c r="AO58" s="1">
        <v>3</v>
      </c>
      <c r="AP58" s="1">
        <v>1</v>
      </c>
      <c r="AQ58" s="14">
        <v>4</v>
      </c>
      <c r="AR58" s="1">
        <v>2</v>
      </c>
      <c r="AS58" s="1">
        <v>1</v>
      </c>
      <c r="AT58" s="14">
        <v>4</v>
      </c>
      <c r="AU58" s="1">
        <f t="shared" si="1"/>
        <v>73</v>
      </c>
      <c r="AV58" s="1"/>
    </row>
    <row r="59" spans="1:48">
      <c r="A59" s="1">
        <v>31310</v>
      </c>
      <c r="B59" s="1">
        <v>0</v>
      </c>
      <c r="C59" s="1">
        <v>2000</v>
      </c>
      <c r="D59" s="11">
        <f t="shared" si="0"/>
        <v>24</v>
      </c>
      <c r="E59" s="1" t="s">
        <v>154</v>
      </c>
      <c r="F59" s="1">
        <v>1</v>
      </c>
      <c r="G59" s="49">
        <v>1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4">
        <v>0</v>
      </c>
      <c r="Q59" s="44">
        <v>1</v>
      </c>
      <c r="R59" s="1">
        <v>3</v>
      </c>
      <c r="S59" s="1">
        <v>2</v>
      </c>
      <c r="T59" s="1">
        <v>3</v>
      </c>
      <c r="U59" s="14">
        <v>2</v>
      </c>
      <c r="V59" s="1">
        <v>4</v>
      </c>
      <c r="W59" s="1">
        <v>4</v>
      </c>
      <c r="X59" s="1">
        <v>3</v>
      </c>
      <c r="Y59" s="14">
        <v>2</v>
      </c>
      <c r="Z59" s="1">
        <v>2</v>
      </c>
      <c r="AA59" s="1">
        <v>3</v>
      </c>
      <c r="AB59" s="1">
        <v>1</v>
      </c>
      <c r="AC59" s="14">
        <v>4</v>
      </c>
      <c r="AD59" s="1">
        <v>3</v>
      </c>
      <c r="AE59" s="1">
        <v>2</v>
      </c>
      <c r="AF59" s="14">
        <v>3</v>
      </c>
      <c r="AG59" s="1">
        <v>2</v>
      </c>
      <c r="AH59" s="14">
        <v>3</v>
      </c>
      <c r="AI59" s="1">
        <v>4</v>
      </c>
      <c r="AJ59" s="1">
        <v>1</v>
      </c>
      <c r="AK59" s="14">
        <v>4</v>
      </c>
      <c r="AL59" s="1">
        <v>1</v>
      </c>
      <c r="AM59" s="14">
        <v>4</v>
      </c>
      <c r="AN59" s="1">
        <v>2</v>
      </c>
      <c r="AO59" s="1">
        <v>3</v>
      </c>
      <c r="AP59" s="1">
        <v>3</v>
      </c>
      <c r="AQ59" s="14">
        <v>2</v>
      </c>
      <c r="AR59" s="1">
        <v>2</v>
      </c>
      <c r="AS59" s="1">
        <v>2</v>
      </c>
      <c r="AT59" s="14">
        <v>3</v>
      </c>
      <c r="AU59" s="1">
        <f t="shared" si="1"/>
        <v>77</v>
      </c>
      <c r="AV59" s="1"/>
    </row>
    <row r="60" spans="1:48">
      <c r="A60" s="1">
        <v>31154</v>
      </c>
      <c r="B60" s="1">
        <v>1</v>
      </c>
      <c r="C60" s="1">
        <v>2000</v>
      </c>
      <c r="D60" s="11">
        <f t="shared" si="0"/>
        <v>24</v>
      </c>
      <c r="E60" s="1" t="s">
        <v>140</v>
      </c>
      <c r="F60" s="1">
        <v>1</v>
      </c>
      <c r="G60" s="49">
        <v>1</v>
      </c>
      <c r="H60" s="44">
        <v>0</v>
      </c>
      <c r="I60" s="44">
        <v>1</v>
      </c>
      <c r="J60" s="44">
        <v>0</v>
      </c>
      <c r="K60" s="44">
        <v>0</v>
      </c>
      <c r="L60" s="44">
        <v>0</v>
      </c>
      <c r="M60" s="44">
        <v>0</v>
      </c>
      <c r="N60" s="44">
        <v>0</v>
      </c>
      <c r="O60" s="44">
        <v>0</v>
      </c>
      <c r="P60" s="44">
        <v>0</v>
      </c>
      <c r="Q60" s="44">
        <v>0</v>
      </c>
      <c r="R60" s="1">
        <v>2</v>
      </c>
      <c r="S60" s="1">
        <v>4</v>
      </c>
      <c r="T60" s="1">
        <v>3</v>
      </c>
      <c r="U60" s="14">
        <v>2</v>
      </c>
      <c r="V60" s="1">
        <v>2</v>
      </c>
      <c r="W60" s="1">
        <v>4</v>
      </c>
      <c r="X60" s="1">
        <v>3</v>
      </c>
      <c r="Y60" s="14">
        <v>2</v>
      </c>
      <c r="Z60" s="1">
        <v>3</v>
      </c>
      <c r="AA60" s="1">
        <v>3</v>
      </c>
      <c r="AB60" s="1">
        <v>1</v>
      </c>
      <c r="AC60" s="14">
        <v>4</v>
      </c>
      <c r="AD60" s="1">
        <v>4</v>
      </c>
      <c r="AE60" s="1">
        <v>3</v>
      </c>
      <c r="AF60" s="14">
        <v>2</v>
      </c>
      <c r="AG60" s="1">
        <v>3</v>
      </c>
      <c r="AH60" s="14">
        <v>2</v>
      </c>
      <c r="AI60" s="1">
        <v>3</v>
      </c>
      <c r="AJ60" s="1">
        <v>2</v>
      </c>
      <c r="AK60" s="14">
        <v>3</v>
      </c>
      <c r="AL60" s="1">
        <v>2</v>
      </c>
      <c r="AM60" s="14">
        <v>3</v>
      </c>
      <c r="AN60" s="1">
        <v>3</v>
      </c>
      <c r="AO60" s="1">
        <v>4</v>
      </c>
      <c r="AP60" s="1">
        <v>1</v>
      </c>
      <c r="AQ60" s="14">
        <v>4</v>
      </c>
      <c r="AR60" s="1">
        <v>2</v>
      </c>
      <c r="AS60" s="1">
        <v>4</v>
      </c>
      <c r="AT60" s="14">
        <v>1</v>
      </c>
      <c r="AU60" s="1">
        <f t="shared" si="1"/>
        <v>79</v>
      </c>
      <c r="AV60" s="1"/>
    </row>
    <row r="61" spans="1:48">
      <c r="A61" s="1">
        <v>33595</v>
      </c>
      <c r="B61" s="1">
        <v>0</v>
      </c>
      <c r="C61" s="1">
        <v>2001</v>
      </c>
      <c r="D61" s="11">
        <f t="shared" si="0"/>
        <v>23</v>
      </c>
      <c r="E61" s="1" t="s">
        <v>234</v>
      </c>
      <c r="F61" s="1">
        <v>1</v>
      </c>
      <c r="G61" s="49">
        <v>1</v>
      </c>
      <c r="H61" s="44">
        <v>0</v>
      </c>
      <c r="I61" s="44">
        <v>1</v>
      </c>
      <c r="J61" s="44">
        <v>0</v>
      </c>
      <c r="K61" s="44">
        <v>0</v>
      </c>
      <c r="L61" s="44">
        <v>0</v>
      </c>
      <c r="M61" s="44">
        <v>0</v>
      </c>
      <c r="N61" s="44">
        <v>0</v>
      </c>
      <c r="O61" s="44">
        <v>0</v>
      </c>
      <c r="P61" s="44">
        <v>0</v>
      </c>
      <c r="Q61" s="44">
        <v>0</v>
      </c>
      <c r="R61" s="1">
        <v>2</v>
      </c>
      <c r="S61" s="1">
        <v>4</v>
      </c>
      <c r="T61" s="1">
        <v>1</v>
      </c>
      <c r="U61" s="14">
        <v>4</v>
      </c>
      <c r="V61" s="1">
        <v>2</v>
      </c>
      <c r="W61" s="1">
        <v>4</v>
      </c>
      <c r="X61" s="1">
        <v>4</v>
      </c>
      <c r="Y61" s="14">
        <v>1</v>
      </c>
      <c r="Z61" s="1">
        <v>3</v>
      </c>
      <c r="AA61" s="1">
        <v>3</v>
      </c>
      <c r="AB61" s="1">
        <v>1</v>
      </c>
      <c r="AC61" s="14">
        <v>4</v>
      </c>
      <c r="AD61" s="1">
        <v>4</v>
      </c>
      <c r="AE61" s="1">
        <v>1</v>
      </c>
      <c r="AF61" s="14">
        <v>4</v>
      </c>
      <c r="AG61" s="1">
        <v>3</v>
      </c>
      <c r="AH61" s="14">
        <v>2</v>
      </c>
      <c r="AI61" s="1">
        <v>3</v>
      </c>
      <c r="AJ61" s="1">
        <v>2</v>
      </c>
      <c r="AK61" s="14">
        <v>3</v>
      </c>
      <c r="AL61" s="1">
        <v>1</v>
      </c>
      <c r="AM61" s="14">
        <v>4</v>
      </c>
      <c r="AN61" s="1">
        <v>3</v>
      </c>
      <c r="AO61" s="1">
        <v>3</v>
      </c>
      <c r="AP61" s="1">
        <v>2</v>
      </c>
      <c r="AQ61" s="14">
        <v>3</v>
      </c>
      <c r="AR61" s="1">
        <v>1</v>
      </c>
      <c r="AS61" s="1">
        <v>1</v>
      </c>
      <c r="AT61" s="14">
        <v>4</v>
      </c>
      <c r="AU61" s="1">
        <f t="shared" si="1"/>
        <v>77</v>
      </c>
      <c r="AV61" s="1"/>
    </row>
    <row r="62" spans="1:48">
      <c r="A62" s="1">
        <v>30264</v>
      </c>
      <c r="B62" s="1">
        <v>1</v>
      </c>
      <c r="C62" s="1">
        <v>2000</v>
      </c>
      <c r="D62" s="11">
        <f t="shared" si="0"/>
        <v>24</v>
      </c>
      <c r="E62" s="1" t="s">
        <v>86</v>
      </c>
      <c r="F62" s="1">
        <v>1</v>
      </c>
      <c r="G62" s="49">
        <v>1</v>
      </c>
      <c r="H62" s="44">
        <v>0</v>
      </c>
      <c r="I62" s="44">
        <v>0</v>
      </c>
      <c r="J62" s="44">
        <v>0</v>
      </c>
      <c r="K62" s="44">
        <v>0</v>
      </c>
      <c r="L62" s="44">
        <v>0</v>
      </c>
      <c r="M62" s="44">
        <v>1</v>
      </c>
      <c r="N62" s="44">
        <v>0</v>
      </c>
      <c r="O62" s="44">
        <v>0</v>
      </c>
      <c r="P62" s="44">
        <v>0</v>
      </c>
      <c r="Q62" s="44">
        <v>0</v>
      </c>
      <c r="R62" s="1">
        <v>3</v>
      </c>
      <c r="S62" s="1">
        <v>3</v>
      </c>
      <c r="T62" s="1">
        <v>1</v>
      </c>
      <c r="U62" s="14">
        <v>4</v>
      </c>
      <c r="V62" s="1">
        <v>1</v>
      </c>
      <c r="W62" s="1">
        <v>4</v>
      </c>
      <c r="X62" s="1">
        <v>3</v>
      </c>
      <c r="Y62" s="14">
        <v>2</v>
      </c>
      <c r="Z62" s="1">
        <v>3</v>
      </c>
      <c r="AA62" s="1">
        <v>3</v>
      </c>
      <c r="AB62" s="1">
        <v>3</v>
      </c>
      <c r="AC62" s="14">
        <v>2</v>
      </c>
      <c r="AD62" s="1">
        <v>2</v>
      </c>
      <c r="AE62" s="1">
        <v>1</v>
      </c>
      <c r="AF62" s="14">
        <v>4</v>
      </c>
      <c r="AG62" s="1">
        <v>4</v>
      </c>
      <c r="AH62" s="14">
        <v>1</v>
      </c>
      <c r="AI62" s="1">
        <v>4</v>
      </c>
      <c r="AJ62" s="1">
        <v>3</v>
      </c>
      <c r="AK62" s="14">
        <v>2</v>
      </c>
      <c r="AL62" s="1">
        <v>1</v>
      </c>
      <c r="AM62" s="14">
        <v>4</v>
      </c>
      <c r="AN62" s="1">
        <v>4</v>
      </c>
      <c r="AO62" s="1">
        <v>3</v>
      </c>
      <c r="AP62" s="1">
        <v>1</v>
      </c>
      <c r="AQ62" s="14">
        <v>4</v>
      </c>
      <c r="AR62" s="1">
        <v>2</v>
      </c>
      <c r="AS62" s="1">
        <v>2</v>
      </c>
      <c r="AT62" s="14">
        <v>3</v>
      </c>
      <c r="AU62" s="1">
        <f t="shared" si="1"/>
        <v>77</v>
      </c>
      <c r="AV62" s="1"/>
    </row>
    <row r="63" spans="1:48">
      <c r="A63" s="1">
        <v>32427</v>
      </c>
      <c r="B63" s="1">
        <v>0</v>
      </c>
      <c r="C63" s="1">
        <v>2003</v>
      </c>
      <c r="D63" s="11">
        <f t="shared" si="0"/>
        <v>21</v>
      </c>
      <c r="E63" s="1" t="s">
        <v>197</v>
      </c>
      <c r="F63" s="1">
        <v>1</v>
      </c>
      <c r="G63" s="49">
        <v>1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44">
        <v>0</v>
      </c>
      <c r="P63" s="44">
        <v>0</v>
      </c>
      <c r="Q63" s="44">
        <v>0</v>
      </c>
      <c r="R63" s="1">
        <v>2</v>
      </c>
      <c r="S63" s="1">
        <v>4</v>
      </c>
      <c r="T63" s="1">
        <v>4</v>
      </c>
      <c r="U63" s="14">
        <v>1</v>
      </c>
      <c r="V63" s="1">
        <v>3</v>
      </c>
      <c r="W63" s="1">
        <v>4</v>
      </c>
      <c r="X63" s="1">
        <v>2</v>
      </c>
      <c r="Y63" s="14">
        <v>3</v>
      </c>
      <c r="Z63" s="1">
        <v>3</v>
      </c>
      <c r="AA63" s="1">
        <v>3</v>
      </c>
      <c r="AB63" s="1">
        <v>1</v>
      </c>
      <c r="AC63" s="14">
        <v>4</v>
      </c>
      <c r="AD63" s="1">
        <v>3</v>
      </c>
      <c r="AE63" s="1">
        <v>2</v>
      </c>
      <c r="AF63" s="14">
        <v>3</v>
      </c>
      <c r="AG63" s="1">
        <v>3</v>
      </c>
      <c r="AH63" s="14">
        <v>2</v>
      </c>
      <c r="AI63" s="1">
        <v>2</v>
      </c>
      <c r="AJ63" s="1">
        <v>1</v>
      </c>
      <c r="AK63" s="14">
        <v>4</v>
      </c>
      <c r="AL63" s="1">
        <v>1</v>
      </c>
      <c r="AM63" s="14">
        <v>4</v>
      </c>
      <c r="AN63" s="1">
        <v>2</v>
      </c>
      <c r="AO63" s="1">
        <v>3</v>
      </c>
      <c r="AP63" s="1">
        <v>1</v>
      </c>
      <c r="AQ63" s="14">
        <v>4</v>
      </c>
      <c r="AR63" s="1">
        <v>2</v>
      </c>
      <c r="AS63" s="1">
        <v>3</v>
      </c>
      <c r="AT63" s="14">
        <v>2</v>
      </c>
      <c r="AU63" s="1">
        <f t="shared" si="1"/>
        <v>76</v>
      </c>
      <c r="AV63" s="1"/>
    </row>
    <row r="64" spans="1:48">
      <c r="A64" s="1">
        <v>33411</v>
      </c>
      <c r="B64" s="1">
        <v>0</v>
      </c>
      <c r="C64" s="1">
        <v>2003</v>
      </c>
      <c r="D64" s="11">
        <f t="shared" si="0"/>
        <v>21</v>
      </c>
      <c r="E64" s="1" t="s">
        <v>227</v>
      </c>
      <c r="F64" s="1">
        <v>1</v>
      </c>
      <c r="G64" s="49">
        <v>1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1</v>
      </c>
      <c r="O64" s="44">
        <v>0</v>
      </c>
      <c r="P64" s="44">
        <v>0</v>
      </c>
      <c r="Q64" s="44">
        <v>0</v>
      </c>
      <c r="R64" s="1">
        <v>3</v>
      </c>
      <c r="S64" s="1">
        <v>3</v>
      </c>
      <c r="T64" s="1">
        <v>4</v>
      </c>
      <c r="U64" s="14">
        <v>1</v>
      </c>
      <c r="V64" s="1">
        <v>2</v>
      </c>
      <c r="W64" s="1">
        <v>4</v>
      </c>
      <c r="X64" s="1">
        <v>3</v>
      </c>
      <c r="Y64" s="14">
        <v>2</v>
      </c>
      <c r="Z64" s="1">
        <v>3</v>
      </c>
      <c r="AA64" s="1">
        <v>4</v>
      </c>
      <c r="AB64" s="1">
        <v>4</v>
      </c>
      <c r="AC64" s="14">
        <v>1</v>
      </c>
      <c r="AD64" s="1">
        <v>2</v>
      </c>
      <c r="AE64" s="1">
        <v>1</v>
      </c>
      <c r="AF64" s="14">
        <v>4</v>
      </c>
      <c r="AG64" s="1">
        <v>2</v>
      </c>
      <c r="AH64" s="14">
        <v>3</v>
      </c>
      <c r="AI64" s="1">
        <v>4</v>
      </c>
      <c r="AJ64" s="1">
        <v>2</v>
      </c>
      <c r="AK64" s="14">
        <v>3</v>
      </c>
      <c r="AL64" s="1">
        <v>1</v>
      </c>
      <c r="AM64" s="14">
        <v>4</v>
      </c>
      <c r="AN64" s="1">
        <v>2</v>
      </c>
      <c r="AO64" s="1">
        <v>3</v>
      </c>
      <c r="AP64" s="1">
        <v>2</v>
      </c>
      <c r="AQ64" s="14">
        <v>3</v>
      </c>
      <c r="AR64" s="1">
        <v>3</v>
      </c>
      <c r="AS64" s="1">
        <v>1</v>
      </c>
      <c r="AT64" s="14">
        <v>4</v>
      </c>
      <c r="AU64" s="1">
        <f t="shared" si="1"/>
        <v>78</v>
      </c>
      <c r="AV64" s="1"/>
    </row>
    <row r="65" spans="1:48">
      <c r="A65" s="1">
        <v>33570</v>
      </c>
      <c r="B65" s="1">
        <v>0</v>
      </c>
      <c r="C65" s="1">
        <v>2003</v>
      </c>
      <c r="D65" s="11">
        <f t="shared" si="0"/>
        <v>21</v>
      </c>
      <c r="E65" s="1" t="s">
        <v>231</v>
      </c>
      <c r="F65" s="1">
        <v>1</v>
      </c>
      <c r="G65" s="49">
        <v>1</v>
      </c>
      <c r="H65" s="44">
        <v>0</v>
      </c>
      <c r="I65" s="44">
        <v>0</v>
      </c>
      <c r="J65" s="44">
        <v>0</v>
      </c>
      <c r="K65" s="44">
        <v>0</v>
      </c>
      <c r="L65" s="44">
        <v>0</v>
      </c>
      <c r="M65" s="44">
        <v>1</v>
      </c>
      <c r="N65" s="44">
        <v>0</v>
      </c>
      <c r="O65" s="44">
        <v>0</v>
      </c>
      <c r="P65" s="44">
        <v>0</v>
      </c>
      <c r="Q65" s="44">
        <v>0</v>
      </c>
      <c r="R65" s="1">
        <v>2</v>
      </c>
      <c r="S65" s="1">
        <v>4</v>
      </c>
      <c r="T65" s="1">
        <v>1</v>
      </c>
      <c r="U65" s="14">
        <v>4</v>
      </c>
      <c r="V65" s="1">
        <v>1</v>
      </c>
      <c r="W65" s="1">
        <v>4</v>
      </c>
      <c r="X65" s="1">
        <v>4</v>
      </c>
      <c r="Y65" s="14">
        <v>1</v>
      </c>
      <c r="Z65" s="1">
        <v>3</v>
      </c>
      <c r="AA65" s="1">
        <v>3</v>
      </c>
      <c r="AB65" s="1">
        <v>2</v>
      </c>
      <c r="AC65" s="14">
        <v>3</v>
      </c>
      <c r="AD65" s="1">
        <v>4</v>
      </c>
      <c r="AE65" s="1">
        <v>3</v>
      </c>
      <c r="AF65" s="14">
        <v>2</v>
      </c>
      <c r="AG65" s="1">
        <v>1</v>
      </c>
      <c r="AH65" s="14">
        <v>4</v>
      </c>
      <c r="AI65" s="1">
        <v>4</v>
      </c>
      <c r="AJ65" s="1">
        <v>2</v>
      </c>
      <c r="AK65" s="14">
        <v>3</v>
      </c>
      <c r="AL65" s="1">
        <v>1</v>
      </c>
      <c r="AM65" s="14">
        <v>4</v>
      </c>
      <c r="AN65" s="1">
        <v>4</v>
      </c>
      <c r="AO65" s="1">
        <v>4</v>
      </c>
      <c r="AP65" s="1">
        <v>1</v>
      </c>
      <c r="AQ65" s="14">
        <v>4</v>
      </c>
      <c r="AR65" s="1">
        <v>1</v>
      </c>
      <c r="AS65" s="1">
        <v>1</v>
      </c>
      <c r="AT65" s="14">
        <v>4</v>
      </c>
      <c r="AU65" s="1">
        <f t="shared" si="1"/>
        <v>79</v>
      </c>
      <c r="AV65" s="1"/>
    </row>
    <row r="66" spans="1:48">
      <c r="A66" s="1">
        <v>35429</v>
      </c>
      <c r="B66" s="1">
        <v>0</v>
      </c>
      <c r="C66" s="1">
        <v>1999</v>
      </c>
      <c r="D66" s="11">
        <f t="shared" ref="D66:D129" si="2">2024-C66</f>
        <v>25</v>
      </c>
      <c r="E66" s="1" t="s">
        <v>299</v>
      </c>
      <c r="F66" s="1">
        <v>1</v>
      </c>
      <c r="G66" s="49">
        <v>1</v>
      </c>
      <c r="H66" s="44">
        <v>0</v>
      </c>
      <c r="I66" s="44">
        <v>0</v>
      </c>
      <c r="J66" s="44">
        <v>0</v>
      </c>
      <c r="K66" s="44">
        <v>0</v>
      </c>
      <c r="L66" s="44">
        <v>0</v>
      </c>
      <c r="M66" s="44">
        <v>0</v>
      </c>
      <c r="N66" s="44">
        <v>1</v>
      </c>
      <c r="O66" s="44">
        <v>0</v>
      </c>
      <c r="P66" s="44">
        <v>0</v>
      </c>
      <c r="Q66" s="44">
        <v>0</v>
      </c>
      <c r="R66" s="1">
        <v>3</v>
      </c>
      <c r="S66" s="1">
        <v>3</v>
      </c>
      <c r="T66" s="1">
        <v>4</v>
      </c>
      <c r="U66" s="14">
        <v>1</v>
      </c>
      <c r="V66" s="1">
        <v>2</v>
      </c>
      <c r="W66" s="1">
        <v>4</v>
      </c>
      <c r="X66" s="1">
        <v>4</v>
      </c>
      <c r="Y66" s="14">
        <v>1</v>
      </c>
      <c r="Z66" s="1">
        <v>3</v>
      </c>
      <c r="AA66" s="1">
        <v>4</v>
      </c>
      <c r="AB66" s="1">
        <v>1</v>
      </c>
      <c r="AC66" s="14">
        <v>4</v>
      </c>
      <c r="AD66" s="1">
        <v>3</v>
      </c>
      <c r="AE66" s="1">
        <v>2</v>
      </c>
      <c r="AF66" s="14">
        <v>3</v>
      </c>
      <c r="AG66" s="1">
        <v>2</v>
      </c>
      <c r="AH66" s="14">
        <v>3</v>
      </c>
      <c r="AI66" s="1">
        <v>3</v>
      </c>
      <c r="AJ66" s="1">
        <v>3</v>
      </c>
      <c r="AK66" s="14">
        <v>2</v>
      </c>
      <c r="AL66" s="1">
        <v>2</v>
      </c>
      <c r="AM66" s="14">
        <v>3</v>
      </c>
      <c r="AN66" s="1">
        <v>2</v>
      </c>
      <c r="AO66" s="1">
        <v>3</v>
      </c>
      <c r="AP66" s="1">
        <v>1</v>
      </c>
      <c r="AQ66" s="14">
        <v>4</v>
      </c>
      <c r="AR66" s="1">
        <v>2</v>
      </c>
      <c r="AS66" s="1">
        <v>2</v>
      </c>
      <c r="AT66" s="14">
        <v>3</v>
      </c>
      <c r="AU66" s="1">
        <f t="shared" si="1"/>
        <v>77</v>
      </c>
      <c r="AV66" s="1"/>
    </row>
    <row r="67" spans="1:48">
      <c r="A67" s="1">
        <v>30671</v>
      </c>
      <c r="B67" s="1">
        <v>0</v>
      </c>
      <c r="C67" s="1">
        <v>2001</v>
      </c>
      <c r="D67" s="11">
        <f t="shared" si="2"/>
        <v>23</v>
      </c>
      <c r="E67" s="1" t="s">
        <v>112</v>
      </c>
      <c r="F67" s="1">
        <v>1</v>
      </c>
      <c r="G67" s="49">
        <v>1</v>
      </c>
      <c r="H67" s="44">
        <v>0</v>
      </c>
      <c r="I67" s="44">
        <v>0</v>
      </c>
      <c r="J67" s="44">
        <v>0</v>
      </c>
      <c r="K67" s="44">
        <v>0</v>
      </c>
      <c r="L67" s="44">
        <v>1</v>
      </c>
      <c r="M67" s="44">
        <v>0</v>
      </c>
      <c r="N67" s="44">
        <v>1</v>
      </c>
      <c r="O67" s="44">
        <v>0</v>
      </c>
      <c r="P67" s="44">
        <v>0</v>
      </c>
      <c r="Q67" s="44">
        <v>0</v>
      </c>
      <c r="R67" s="1">
        <v>3</v>
      </c>
      <c r="S67" s="1">
        <v>3</v>
      </c>
      <c r="T67" s="1">
        <v>4</v>
      </c>
      <c r="U67" s="14">
        <v>1</v>
      </c>
      <c r="V67" s="1">
        <v>2</v>
      </c>
      <c r="W67" s="1">
        <v>4</v>
      </c>
      <c r="X67" s="1">
        <v>3</v>
      </c>
      <c r="Y67" s="14">
        <v>2</v>
      </c>
      <c r="Z67" s="1">
        <v>3</v>
      </c>
      <c r="AA67" s="1">
        <v>3</v>
      </c>
      <c r="AB67" s="1">
        <v>2</v>
      </c>
      <c r="AC67" s="14">
        <v>3</v>
      </c>
      <c r="AD67" s="1">
        <v>2</v>
      </c>
      <c r="AE67" s="1">
        <v>2</v>
      </c>
      <c r="AF67" s="14">
        <v>3</v>
      </c>
      <c r="AG67" s="1">
        <v>4</v>
      </c>
      <c r="AH67" s="14">
        <v>1</v>
      </c>
      <c r="AI67" s="1">
        <v>2</v>
      </c>
      <c r="AJ67" s="1">
        <v>1</v>
      </c>
      <c r="AK67" s="14">
        <v>4</v>
      </c>
      <c r="AL67" s="1">
        <v>2</v>
      </c>
      <c r="AM67" s="14">
        <v>3</v>
      </c>
      <c r="AN67" s="1">
        <v>2</v>
      </c>
      <c r="AO67" s="1">
        <v>4</v>
      </c>
      <c r="AP67" s="1">
        <v>1</v>
      </c>
      <c r="AQ67" s="14">
        <v>4</v>
      </c>
      <c r="AR67" s="1">
        <v>2</v>
      </c>
      <c r="AS67" s="1">
        <v>3</v>
      </c>
      <c r="AT67" s="14">
        <v>2</v>
      </c>
      <c r="AU67" s="1">
        <f t="shared" ref="AU67:AU130" si="3">SUM(R67:AT67)</f>
        <v>75</v>
      </c>
      <c r="AV67" s="1"/>
    </row>
    <row r="68" spans="1:48">
      <c r="A68" s="1">
        <v>31622</v>
      </c>
      <c r="B68" s="1">
        <v>0</v>
      </c>
      <c r="C68" s="1">
        <v>2000</v>
      </c>
      <c r="D68" s="11">
        <f t="shared" si="2"/>
        <v>24</v>
      </c>
      <c r="E68" s="1" t="s">
        <v>172</v>
      </c>
      <c r="F68" s="1">
        <v>1</v>
      </c>
      <c r="G68" s="49">
        <v>1</v>
      </c>
      <c r="H68" s="44">
        <v>1</v>
      </c>
      <c r="I68" s="44">
        <v>0</v>
      </c>
      <c r="J68" s="44">
        <v>0</v>
      </c>
      <c r="K68" s="44">
        <v>0</v>
      </c>
      <c r="L68" s="44">
        <v>0</v>
      </c>
      <c r="M68" s="44">
        <v>1</v>
      </c>
      <c r="N68" s="44">
        <v>0</v>
      </c>
      <c r="O68" s="44">
        <v>0</v>
      </c>
      <c r="P68" s="44">
        <v>0</v>
      </c>
      <c r="Q68" s="44">
        <v>0</v>
      </c>
      <c r="R68" s="1">
        <v>3</v>
      </c>
      <c r="S68" s="1">
        <v>2</v>
      </c>
      <c r="T68" s="1">
        <v>1</v>
      </c>
      <c r="U68" s="14">
        <v>4</v>
      </c>
      <c r="V68" s="1">
        <v>1</v>
      </c>
      <c r="W68" s="1">
        <v>4</v>
      </c>
      <c r="X68" s="1">
        <v>3</v>
      </c>
      <c r="Y68" s="14">
        <v>2</v>
      </c>
      <c r="Z68" s="1">
        <v>3</v>
      </c>
      <c r="AA68" s="1">
        <v>3</v>
      </c>
      <c r="AB68" s="1">
        <v>1</v>
      </c>
      <c r="AC68" s="14">
        <v>4</v>
      </c>
      <c r="AD68" s="1">
        <v>3</v>
      </c>
      <c r="AE68" s="1">
        <v>1</v>
      </c>
      <c r="AF68" s="14">
        <v>4</v>
      </c>
      <c r="AG68" s="1">
        <v>3</v>
      </c>
      <c r="AH68" s="14">
        <v>2</v>
      </c>
      <c r="AI68" s="1">
        <v>4</v>
      </c>
      <c r="AJ68" s="1">
        <v>1</v>
      </c>
      <c r="AK68" s="14">
        <v>4</v>
      </c>
      <c r="AL68" s="1">
        <v>1</v>
      </c>
      <c r="AM68" s="14">
        <v>4</v>
      </c>
      <c r="AN68" s="1">
        <v>4</v>
      </c>
      <c r="AO68" s="1">
        <v>3</v>
      </c>
      <c r="AP68" s="1">
        <v>2</v>
      </c>
      <c r="AQ68" s="14">
        <v>3</v>
      </c>
      <c r="AR68" s="1">
        <v>1</v>
      </c>
      <c r="AS68" s="1">
        <v>1</v>
      </c>
      <c r="AT68" s="14">
        <v>4</v>
      </c>
      <c r="AU68" s="1">
        <f t="shared" si="3"/>
        <v>76</v>
      </c>
      <c r="AV68" s="1"/>
    </row>
    <row r="69" spans="1:48">
      <c r="A69" s="1">
        <v>29903</v>
      </c>
      <c r="B69" s="1">
        <v>0</v>
      </c>
      <c r="C69" s="1">
        <v>2003</v>
      </c>
      <c r="D69" s="11">
        <f t="shared" si="2"/>
        <v>21</v>
      </c>
      <c r="E69" s="1" t="s">
        <v>294</v>
      </c>
      <c r="F69" s="1">
        <v>1</v>
      </c>
      <c r="G69" s="49">
        <v>1</v>
      </c>
      <c r="H69" s="44">
        <v>0</v>
      </c>
      <c r="I69" s="44">
        <v>0</v>
      </c>
      <c r="J69" s="44">
        <v>0</v>
      </c>
      <c r="K69" s="44">
        <v>0</v>
      </c>
      <c r="L69" s="44">
        <v>0</v>
      </c>
      <c r="M69" s="44">
        <v>0</v>
      </c>
      <c r="N69" s="44">
        <v>0</v>
      </c>
      <c r="O69" s="44">
        <v>0</v>
      </c>
      <c r="P69" s="44">
        <v>1</v>
      </c>
      <c r="Q69" s="44">
        <v>0</v>
      </c>
      <c r="R69" s="1">
        <v>3</v>
      </c>
      <c r="S69" s="1">
        <v>3</v>
      </c>
      <c r="T69" s="1">
        <v>3</v>
      </c>
      <c r="U69" s="14">
        <v>2</v>
      </c>
      <c r="V69" s="1">
        <v>3</v>
      </c>
      <c r="W69" s="1">
        <v>3</v>
      </c>
      <c r="X69" s="1">
        <v>2</v>
      </c>
      <c r="Y69" s="14">
        <v>3</v>
      </c>
      <c r="Z69" s="1">
        <v>2</v>
      </c>
      <c r="AA69" s="1">
        <v>3</v>
      </c>
      <c r="AB69" s="1">
        <v>2</v>
      </c>
      <c r="AC69" s="14">
        <v>3</v>
      </c>
      <c r="AD69" s="1">
        <v>2</v>
      </c>
      <c r="AE69" s="1">
        <v>2</v>
      </c>
      <c r="AF69" s="14">
        <v>3</v>
      </c>
      <c r="AG69" s="1">
        <v>3</v>
      </c>
      <c r="AH69" s="14">
        <v>2</v>
      </c>
      <c r="AI69" s="1">
        <v>4</v>
      </c>
      <c r="AJ69" s="1">
        <v>1</v>
      </c>
      <c r="AK69" s="14">
        <v>4</v>
      </c>
      <c r="AL69" s="1">
        <v>2</v>
      </c>
      <c r="AM69" s="14">
        <v>3</v>
      </c>
      <c r="AN69" s="1">
        <v>2</v>
      </c>
      <c r="AO69" s="1">
        <v>3</v>
      </c>
      <c r="AP69" s="1">
        <v>2</v>
      </c>
      <c r="AQ69" s="14">
        <v>3</v>
      </c>
      <c r="AR69" s="1">
        <v>2</v>
      </c>
      <c r="AS69" s="1">
        <v>2</v>
      </c>
      <c r="AT69" s="14">
        <v>3</v>
      </c>
      <c r="AU69" s="1">
        <f t="shared" si="3"/>
        <v>75</v>
      </c>
      <c r="AV69" s="1"/>
    </row>
    <row r="70" spans="1:48">
      <c r="A70" s="1">
        <v>34956</v>
      </c>
      <c r="B70" s="1">
        <v>0</v>
      </c>
      <c r="C70" s="1">
        <v>2001</v>
      </c>
      <c r="D70" s="11">
        <f t="shared" si="2"/>
        <v>23</v>
      </c>
      <c r="E70" s="1" t="s">
        <v>292</v>
      </c>
      <c r="F70" s="1">
        <v>1</v>
      </c>
      <c r="G70" s="49">
        <v>1</v>
      </c>
      <c r="H70" s="44">
        <v>0</v>
      </c>
      <c r="I70" s="44">
        <v>1</v>
      </c>
      <c r="J70" s="44">
        <v>0</v>
      </c>
      <c r="K70" s="44">
        <v>0</v>
      </c>
      <c r="L70" s="44">
        <v>0</v>
      </c>
      <c r="M70" s="44">
        <v>0</v>
      </c>
      <c r="N70" s="44">
        <v>0</v>
      </c>
      <c r="O70" s="44">
        <v>0</v>
      </c>
      <c r="P70" s="44">
        <v>0</v>
      </c>
      <c r="Q70" s="44">
        <v>0</v>
      </c>
      <c r="R70" s="1">
        <v>3</v>
      </c>
      <c r="S70" s="1">
        <v>3</v>
      </c>
      <c r="T70" s="1">
        <v>3</v>
      </c>
      <c r="U70" s="14">
        <v>2</v>
      </c>
      <c r="V70" s="1">
        <v>2</v>
      </c>
      <c r="W70" s="1">
        <v>4</v>
      </c>
      <c r="X70" s="1">
        <v>1</v>
      </c>
      <c r="Y70" s="14">
        <v>4</v>
      </c>
      <c r="Z70" s="1">
        <v>3</v>
      </c>
      <c r="AA70" s="1">
        <v>3</v>
      </c>
      <c r="AB70" s="1">
        <v>2</v>
      </c>
      <c r="AC70" s="14">
        <v>3</v>
      </c>
      <c r="AD70" s="1">
        <v>3</v>
      </c>
      <c r="AE70" s="1">
        <v>3</v>
      </c>
      <c r="AF70" s="14">
        <v>2</v>
      </c>
      <c r="AG70" s="1">
        <v>3</v>
      </c>
      <c r="AH70" s="14">
        <v>2</v>
      </c>
      <c r="AI70" s="1">
        <v>2</v>
      </c>
      <c r="AJ70" s="1">
        <v>2</v>
      </c>
      <c r="AK70" s="14">
        <v>3</v>
      </c>
      <c r="AL70" s="1">
        <v>2</v>
      </c>
      <c r="AM70" s="14">
        <v>3</v>
      </c>
      <c r="AN70" s="1">
        <v>2</v>
      </c>
      <c r="AO70" s="1">
        <v>3</v>
      </c>
      <c r="AP70" s="1">
        <v>2</v>
      </c>
      <c r="AQ70" s="14">
        <v>3</v>
      </c>
      <c r="AR70" s="1">
        <v>3</v>
      </c>
      <c r="AS70" s="1">
        <v>2</v>
      </c>
      <c r="AT70" s="14">
        <v>3</v>
      </c>
      <c r="AU70" s="1">
        <f t="shared" si="3"/>
        <v>76</v>
      </c>
      <c r="AV70" s="1"/>
    </row>
    <row r="71" spans="1:48">
      <c r="A71" s="1">
        <v>30708</v>
      </c>
      <c r="B71" s="1">
        <v>0</v>
      </c>
      <c r="C71" s="1">
        <v>2000</v>
      </c>
      <c r="D71" s="11">
        <f t="shared" si="2"/>
        <v>24</v>
      </c>
      <c r="E71" s="1" t="s">
        <v>118</v>
      </c>
      <c r="F71" s="1">
        <v>1</v>
      </c>
      <c r="G71" s="49">
        <v>1</v>
      </c>
      <c r="H71" s="44">
        <v>1</v>
      </c>
      <c r="I71" s="44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4">
        <v>0</v>
      </c>
      <c r="P71" s="44">
        <v>0</v>
      </c>
      <c r="Q71" s="44">
        <v>0</v>
      </c>
      <c r="R71" s="1">
        <v>3</v>
      </c>
      <c r="S71" s="1">
        <v>4</v>
      </c>
      <c r="T71" s="1">
        <v>1</v>
      </c>
      <c r="U71" s="14">
        <v>4</v>
      </c>
      <c r="V71" s="1">
        <v>2</v>
      </c>
      <c r="W71" s="1">
        <v>4</v>
      </c>
      <c r="X71" s="1">
        <v>2</v>
      </c>
      <c r="Y71" s="14">
        <v>3</v>
      </c>
      <c r="Z71" s="1">
        <v>4</v>
      </c>
      <c r="AA71" s="1">
        <v>3</v>
      </c>
      <c r="AB71" s="1">
        <v>1</v>
      </c>
      <c r="AC71" s="14">
        <v>4</v>
      </c>
      <c r="AD71" s="1">
        <v>2</v>
      </c>
      <c r="AE71" s="1">
        <v>3</v>
      </c>
      <c r="AF71" s="14">
        <v>2</v>
      </c>
      <c r="AG71" s="1">
        <v>3</v>
      </c>
      <c r="AH71" s="14">
        <v>2</v>
      </c>
      <c r="AI71" s="1">
        <v>3</v>
      </c>
      <c r="AJ71" s="1">
        <v>1</v>
      </c>
      <c r="AK71" s="14">
        <v>4</v>
      </c>
      <c r="AL71" s="1">
        <v>3</v>
      </c>
      <c r="AM71" s="14">
        <v>2</v>
      </c>
      <c r="AN71" s="1">
        <v>3</v>
      </c>
      <c r="AO71" s="1">
        <v>3</v>
      </c>
      <c r="AP71" s="1">
        <v>1</v>
      </c>
      <c r="AQ71" s="14">
        <v>4</v>
      </c>
      <c r="AR71" s="1">
        <v>3</v>
      </c>
      <c r="AS71" s="1">
        <v>2</v>
      </c>
      <c r="AT71" s="14">
        <v>3</v>
      </c>
      <c r="AU71" s="1">
        <f t="shared" si="3"/>
        <v>79</v>
      </c>
      <c r="AV71" s="1"/>
    </row>
    <row r="72" spans="1:48">
      <c r="A72" s="1">
        <v>30547</v>
      </c>
      <c r="B72" s="1">
        <v>0</v>
      </c>
      <c r="C72" s="1">
        <v>2000</v>
      </c>
      <c r="D72" s="11">
        <f t="shared" si="2"/>
        <v>24</v>
      </c>
      <c r="E72" s="1" t="s">
        <v>97</v>
      </c>
      <c r="F72" s="1">
        <v>1</v>
      </c>
      <c r="G72" s="49">
        <v>1</v>
      </c>
      <c r="H72" s="44">
        <v>0</v>
      </c>
      <c r="I72" s="44">
        <v>0</v>
      </c>
      <c r="J72" s="44">
        <v>1</v>
      </c>
      <c r="K72" s="44">
        <v>0</v>
      </c>
      <c r="L72" s="44">
        <v>0</v>
      </c>
      <c r="M72" s="44">
        <v>0</v>
      </c>
      <c r="N72" s="44">
        <v>0</v>
      </c>
      <c r="O72" s="44">
        <v>0</v>
      </c>
      <c r="P72" s="44">
        <v>0</v>
      </c>
      <c r="Q72" s="44">
        <v>0</v>
      </c>
      <c r="R72" s="1">
        <v>3</v>
      </c>
      <c r="S72" s="1">
        <v>3</v>
      </c>
      <c r="T72" s="1">
        <v>1</v>
      </c>
      <c r="U72" s="14">
        <v>4</v>
      </c>
      <c r="V72" s="1">
        <v>1</v>
      </c>
      <c r="W72" s="1">
        <v>3</v>
      </c>
      <c r="X72" s="1">
        <v>2</v>
      </c>
      <c r="Y72" s="14">
        <v>3</v>
      </c>
      <c r="Z72" s="1">
        <v>3</v>
      </c>
      <c r="AA72" s="1">
        <v>4</v>
      </c>
      <c r="AB72" s="1">
        <v>1</v>
      </c>
      <c r="AC72" s="14">
        <v>4</v>
      </c>
      <c r="AD72" s="1">
        <v>3</v>
      </c>
      <c r="AE72" s="1">
        <v>3</v>
      </c>
      <c r="AF72" s="14">
        <v>2</v>
      </c>
      <c r="AG72" s="1">
        <v>3</v>
      </c>
      <c r="AH72" s="14">
        <v>2</v>
      </c>
      <c r="AI72" s="1">
        <v>4</v>
      </c>
      <c r="AJ72" s="1">
        <v>1</v>
      </c>
      <c r="AK72" s="14">
        <v>4</v>
      </c>
      <c r="AL72" s="1">
        <v>2</v>
      </c>
      <c r="AM72" s="14">
        <v>3</v>
      </c>
      <c r="AN72" s="1">
        <v>4</v>
      </c>
      <c r="AO72" s="1">
        <v>3</v>
      </c>
      <c r="AP72" s="1">
        <v>2</v>
      </c>
      <c r="AQ72" s="14">
        <v>3</v>
      </c>
      <c r="AR72" s="1">
        <v>3</v>
      </c>
      <c r="AS72" s="1">
        <v>1</v>
      </c>
      <c r="AT72" s="14">
        <v>4</v>
      </c>
      <c r="AU72" s="1">
        <f t="shared" si="3"/>
        <v>79</v>
      </c>
      <c r="AV72" s="1"/>
    </row>
    <row r="73" spans="1:48">
      <c r="A73" s="1">
        <v>31527</v>
      </c>
      <c r="B73" s="1">
        <v>0</v>
      </c>
      <c r="C73" s="1">
        <v>2002</v>
      </c>
      <c r="D73" s="11">
        <f t="shared" si="2"/>
        <v>22</v>
      </c>
      <c r="E73" s="1" t="s">
        <v>167</v>
      </c>
      <c r="F73" s="1">
        <v>1</v>
      </c>
      <c r="G73" s="49">
        <v>1</v>
      </c>
      <c r="H73" s="44">
        <v>1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4">
        <v>0</v>
      </c>
      <c r="O73" s="44">
        <v>0</v>
      </c>
      <c r="P73" s="44">
        <v>0</v>
      </c>
      <c r="Q73" s="44">
        <v>0</v>
      </c>
      <c r="R73" s="1">
        <v>3</v>
      </c>
      <c r="S73" s="1">
        <v>3</v>
      </c>
      <c r="T73" s="1">
        <v>3</v>
      </c>
      <c r="U73" s="14">
        <v>2</v>
      </c>
      <c r="V73" s="1">
        <v>3</v>
      </c>
      <c r="W73" s="1">
        <v>3</v>
      </c>
      <c r="X73" s="1">
        <v>2</v>
      </c>
      <c r="Y73" s="14">
        <v>3</v>
      </c>
      <c r="Z73" s="1">
        <v>3</v>
      </c>
      <c r="AA73" s="1">
        <v>3</v>
      </c>
      <c r="AB73" s="1">
        <v>2</v>
      </c>
      <c r="AC73" s="14">
        <v>3</v>
      </c>
      <c r="AD73" s="1">
        <v>3</v>
      </c>
      <c r="AE73" s="1">
        <v>3</v>
      </c>
      <c r="AF73" s="14">
        <v>2</v>
      </c>
      <c r="AG73" s="1">
        <v>3</v>
      </c>
      <c r="AH73" s="14">
        <v>2</v>
      </c>
      <c r="AI73" s="1">
        <v>2</v>
      </c>
      <c r="AJ73" s="1">
        <v>2</v>
      </c>
      <c r="AK73" s="14">
        <v>3</v>
      </c>
      <c r="AL73" s="1">
        <v>2</v>
      </c>
      <c r="AM73" s="14">
        <v>3</v>
      </c>
      <c r="AN73" s="1">
        <v>3</v>
      </c>
      <c r="AO73" s="1">
        <v>3</v>
      </c>
      <c r="AP73" s="1">
        <v>2</v>
      </c>
      <c r="AQ73" s="14">
        <v>3</v>
      </c>
      <c r="AR73" s="1">
        <v>3</v>
      </c>
      <c r="AS73" s="1">
        <v>3</v>
      </c>
      <c r="AT73" s="14">
        <v>2</v>
      </c>
      <c r="AU73" s="1">
        <f t="shared" si="3"/>
        <v>77</v>
      </c>
      <c r="AV73" s="1"/>
    </row>
    <row r="74" spans="1:48">
      <c r="A74" s="1">
        <v>32904</v>
      </c>
      <c r="B74" s="1">
        <v>0</v>
      </c>
      <c r="C74" s="1">
        <v>2000</v>
      </c>
      <c r="D74" s="11">
        <f t="shared" si="2"/>
        <v>24</v>
      </c>
      <c r="E74" s="1" t="s">
        <v>210</v>
      </c>
      <c r="F74" s="1">
        <v>1</v>
      </c>
      <c r="G74" s="49">
        <v>1</v>
      </c>
      <c r="H74" s="44">
        <v>0</v>
      </c>
      <c r="I74" s="44">
        <v>0</v>
      </c>
      <c r="J74" s="44">
        <v>0</v>
      </c>
      <c r="K74" s="44">
        <v>0</v>
      </c>
      <c r="L74" s="44">
        <v>1</v>
      </c>
      <c r="M74" s="44">
        <v>1</v>
      </c>
      <c r="N74" s="44">
        <v>0</v>
      </c>
      <c r="O74" s="44">
        <v>0</v>
      </c>
      <c r="P74" s="44">
        <v>0</v>
      </c>
      <c r="Q74" s="44">
        <v>0</v>
      </c>
      <c r="R74" s="1">
        <v>2</v>
      </c>
      <c r="S74" s="1">
        <v>2</v>
      </c>
      <c r="T74" s="1">
        <v>3</v>
      </c>
      <c r="U74" s="14">
        <v>2</v>
      </c>
      <c r="V74" s="1">
        <v>2</v>
      </c>
      <c r="W74" s="1">
        <v>4</v>
      </c>
      <c r="X74" s="1">
        <v>3</v>
      </c>
      <c r="Y74" s="14">
        <v>2</v>
      </c>
      <c r="Z74" s="1">
        <v>2</v>
      </c>
      <c r="AA74" s="1">
        <v>3</v>
      </c>
      <c r="AB74" s="1">
        <v>2</v>
      </c>
      <c r="AC74" s="14">
        <v>3</v>
      </c>
      <c r="AD74" s="1">
        <v>4</v>
      </c>
      <c r="AE74" s="1">
        <v>3</v>
      </c>
      <c r="AF74" s="14">
        <v>2</v>
      </c>
      <c r="AG74" s="1">
        <v>3</v>
      </c>
      <c r="AH74" s="14">
        <v>2</v>
      </c>
      <c r="AI74" s="1">
        <v>2</v>
      </c>
      <c r="AJ74" s="1">
        <v>2</v>
      </c>
      <c r="AK74" s="14">
        <v>3</v>
      </c>
      <c r="AL74" s="1">
        <v>2</v>
      </c>
      <c r="AM74" s="14">
        <v>3</v>
      </c>
      <c r="AN74" s="1">
        <v>2</v>
      </c>
      <c r="AO74" s="1">
        <v>2</v>
      </c>
      <c r="AP74" s="1">
        <v>3</v>
      </c>
      <c r="AQ74" s="14">
        <v>2</v>
      </c>
      <c r="AR74" s="1">
        <v>2</v>
      </c>
      <c r="AS74" s="1">
        <v>3</v>
      </c>
      <c r="AT74" s="14">
        <v>2</v>
      </c>
      <c r="AU74" s="1">
        <f t="shared" si="3"/>
        <v>72</v>
      </c>
      <c r="AV74" s="1"/>
    </row>
    <row r="75" spans="1:48">
      <c r="A75" s="1">
        <v>32026</v>
      </c>
      <c r="B75" s="1">
        <v>0</v>
      </c>
      <c r="C75" s="1">
        <v>2000</v>
      </c>
      <c r="D75" s="11">
        <f t="shared" si="2"/>
        <v>24</v>
      </c>
      <c r="E75" s="1" t="s">
        <v>188</v>
      </c>
      <c r="F75" s="1">
        <v>1</v>
      </c>
      <c r="G75" s="49">
        <v>1</v>
      </c>
      <c r="H75" s="44">
        <v>0</v>
      </c>
      <c r="I75" s="44">
        <v>0</v>
      </c>
      <c r="J75" s="44">
        <v>0</v>
      </c>
      <c r="K75" s="44">
        <v>0</v>
      </c>
      <c r="L75" s="44">
        <v>1</v>
      </c>
      <c r="M75" s="44">
        <v>0</v>
      </c>
      <c r="N75" s="44">
        <v>1</v>
      </c>
      <c r="O75" s="44">
        <v>0</v>
      </c>
      <c r="P75" s="44">
        <v>0</v>
      </c>
      <c r="Q75" s="44">
        <v>0</v>
      </c>
      <c r="R75" s="1">
        <v>3</v>
      </c>
      <c r="S75" s="1">
        <v>3</v>
      </c>
      <c r="T75" s="1">
        <v>4</v>
      </c>
      <c r="U75" s="14">
        <v>1</v>
      </c>
      <c r="V75" s="1">
        <v>3</v>
      </c>
      <c r="W75" s="1">
        <v>4</v>
      </c>
      <c r="X75" s="1">
        <v>4</v>
      </c>
      <c r="Y75" s="14">
        <v>1</v>
      </c>
      <c r="Z75" s="1">
        <v>4</v>
      </c>
      <c r="AA75" s="1">
        <v>4</v>
      </c>
      <c r="AB75" s="1">
        <v>2</v>
      </c>
      <c r="AC75" s="14">
        <v>3</v>
      </c>
      <c r="AD75" s="1">
        <v>4</v>
      </c>
      <c r="AE75" s="1">
        <v>4</v>
      </c>
      <c r="AF75" s="14">
        <v>1</v>
      </c>
      <c r="AG75" s="1">
        <v>2</v>
      </c>
      <c r="AH75" s="14">
        <v>3</v>
      </c>
      <c r="AI75" s="1">
        <v>4</v>
      </c>
      <c r="AJ75" s="1">
        <v>1</v>
      </c>
      <c r="AK75" s="14">
        <v>4</v>
      </c>
      <c r="AL75" s="1">
        <v>2</v>
      </c>
      <c r="AM75" s="14">
        <v>3</v>
      </c>
      <c r="AN75" s="1">
        <v>4</v>
      </c>
      <c r="AO75" s="1">
        <v>4</v>
      </c>
      <c r="AP75" s="1">
        <v>1</v>
      </c>
      <c r="AQ75" s="14">
        <v>4</v>
      </c>
      <c r="AR75" s="1">
        <v>1</v>
      </c>
      <c r="AS75" s="1">
        <v>1</v>
      </c>
      <c r="AT75" s="14">
        <v>4</v>
      </c>
      <c r="AU75" s="1">
        <f t="shared" si="3"/>
        <v>83</v>
      </c>
      <c r="AV75" s="1"/>
    </row>
    <row r="76" spans="1:48">
      <c r="A76" s="1">
        <v>32839</v>
      </c>
      <c r="B76" s="1">
        <v>0</v>
      </c>
      <c r="C76" s="1">
        <v>1998</v>
      </c>
      <c r="D76" s="11">
        <f t="shared" si="2"/>
        <v>26</v>
      </c>
      <c r="E76" s="1" t="s">
        <v>207</v>
      </c>
      <c r="F76" s="1">
        <v>1</v>
      </c>
      <c r="G76" s="49">
        <v>1</v>
      </c>
      <c r="H76" s="44">
        <v>0</v>
      </c>
      <c r="I76" s="44">
        <v>0</v>
      </c>
      <c r="J76" s="44">
        <v>0</v>
      </c>
      <c r="K76" s="44">
        <v>1</v>
      </c>
      <c r="L76" s="44">
        <v>0</v>
      </c>
      <c r="M76" s="44">
        <v>0</v>
      </c>
      <c r="N76" s="44">
        <v>0</v>
      </c>
      <c r="O76" s="44">
        <v>0</v>
      </c>
      <c r="P76" s="44">
        <v>0</v>
      </c>
      <c r="Q76" s="44">
        <v>0</v>
      </c>
      <c r="R76" s="1">
        <v>2</v>
      </c>
      <c r="S76" s="1">
        <v>2</v>
      </c>
      <c r="T76" s="1">
        <v>4</v>
      </c>
      <c r="U76" s="14">
        <v>1</v>
      </c>
      <c r="V76" s="1">
        <v>3</v>
      </c>
      <c r="W76" s="1">
        <v>4</v>
      </c>
      <c r="X76" s="1">
        <v>4</v>
      </c>
      <c r="Y76" s="14">
        <v>1</v>
      </c>
      <c r="Z76" s="1">
        <v>1</v>
      </c>
      <c r="AA76" s="1">
        <v>3</v>
      </c>
      <c r="AB76" s="1">
        <v>2</v>
      </c>
      <c r="AC76" s="14">
        <v>3</v>
      </c>
      <c r="AD76" s="1">
        <v>2</v>
      </c>
      <c r="AE76" s="1">
        <v>1</v>
      </c>
      <c r="AF76" s="14">
        <v>4</v>
      </c>
      <c r="AG76" s="1">
        <v>4</v>
      </c>
      <c r="AH76" s="14">
        <v>1</v>
      </c>
      <c r="AI76" s="1">
        <v>3</v>
      </c>
      <c r="AJ76" s="1">
        <v>2</v>
      </c>
      <c r="AK76" s="14">
        <v>3</v>
      </c>
      <c r="AL76" s="1">
        <v>2</v>
      </c>
      <c r="AM76" s="14">
        <v>3</v>
      </c>
      <c r="AN76" s="1">
        <v>1</v>
      </c>
      <c r="AO76" s="1">
        <v>2</v>
      </c>
      <c r="AP76" s="1">
        <v>4</v>
      </c>
      <c r="AQ76" s="14">
        <v>1</v>
      </c>
      <c r="AR76" s="1">
        <v>2</v>
      </c>
      <c r="AS76" s="1">
        <v>3</v>
      </c>
      <c r="AT76" s="14">
        <v>2</v>
      </c>
      <c r="AU76" s="1">
        <f t="shared" si="3"/>
        <v>70</v>
      </c>
      <c r="AV76" s="1"/>
    </row>
    <row r="77" spans="1:48">
      <c r="A77" s="1">
        <v>30771</v>
      </c>
      <c r="B77" s="1">
        <v>0</v>
      </c>
      <c r="C77" s="1">
        <v>1998</v>
      </c>
      <c r="D77" s="11">
        <f t="shared" si="2"/>
        <v>26</v>
      </c>
      <c r="E77" s="1" t="s">
        <v>122</v>
      </c>
      <c r="F77" s="1">
        <v>1</v>
      </c>
      <c r="G77" s="49">
        <v>1</v>
      </c>
      <c r="H77" s="44">
        <v>0</v>
      </c>
      <c r="I77" s="44">
        <v>0</v>
      </c>
      <c r="J77" s="44">
        <v>0</v>
      </c>
      <c r="K77" s="44">
        <v>0</v>
      </c>
      <c r="L77" s="44">
        <v>0</v>
      </c>
      <c r="M77" s="44">
        <v>1</v>
      </c>
      <c r="N77" s="44">
        <v>0</v>
      </c>
      <c r="O77" s="44">
        <v>0</v>
      </c>
      <c r="P77" s="44">
        <v>0</v>
      </c>
      <c r="Q77" s="44">
        <v>0</v>
      </c>
      <c r="R77" s="1">
        <v>4</v>
      </c>
      <c r="S77" s="1">
        <v>2</v>
      </c>
      <c r="T77" s="1">
        <v>3</v>
      </c>
      <c r="U77" s="14">
        <v>2</v>
      </c>
      <c r="V77" s="1">
        <v>2</v>
      </c>
      <c r="W77" s="1">
        <v>4</v>
      </c>
      <c r="X77" s="1">
        <v>3</v>
      </c>
      <c r="Y77" s="14">
        <v>2</v>
      </c>
      <c r="Z77" s="1">
        <v>3</v>
      </c>
      <c r="AA77" s="1">
        <v>4</v>
      </c>
      <c r="AB77" s="1">
        <v>2</v>
      </c>
      <c r="AC77" s="14">
        <v>3</v>
      </c>
      <c r="AD77" s="1">
        <v>3</v>
      </c>
      <c r="AE77" s="1">
        <v>2</v>
      </c>
      <c r="AF77" s="14">
        <v>3</v>
      </c>
      <c r="AG77" s="1">
        <v>4</v>
      </c>
      <c r="AH77" s="14">
        <v>1</v>
      </c>
      <c r="AI77" s="1">
        <v>4</v>
      </c>
      <c r="AJ77" s="1">
        <v>1</v>
      </c>
      <c r="AK77" s="14">
        <v>4</v>
      </c>
      <c r="AL77" s="1">
        <v>1</v>
      </c>
      <c r="AM77" s="14">
        <v>4</v>
      </c>
      <c r="AN77" s="1">
        <v>2</v>
      </c>
      <c r="AO77" s="1">
        <v>4</v>
      </c>
      <c r="AP77" s="1">
        <v>2</v>
      </c>
      <c r="AQ77" s="14">
        <v>3</v>
      </c>
      <c r="AR77" s="1">
        <v>4</v>
      </c>
      <c r="AS77" s="1">
        <v>1</v>
      </c>
      <c r="AT77" s="14">
        <v>4</v>
      </c>
      <c r="AU77" s="1">
        <f t="shared" si="3"/>
        <v>81</v>
      </c>
      <c r="AV77" s="1"/>
    </row>
    <row r="78" spans="1:48">
      <c r="A78" s="1">
        <v>31436</v>
      </c>
      <c r="B78" s="1">
        <v>0</v>
      </c>
      <c r="C78" s="1">
        <v>2001</v>
      </c>
      <c r="D78" s="11">
        <f t="shared" si="2"/>
        <v>23</v>
      </c>
      <c r="E78" s="1" t="s">
        <v>163</v>
      </c>
      <c r="F78" s="1">
        <v>1</v>
      </c>
      <c r="G78" s="49">
        <v>1</v>
      </c>
      <c r="H78" s="44">
        <v>0</v>
      </c>
      <c r="I78" s="44">
        <v>0</v>
      </c>
      <c r="J78" s="44">
        <v>0</v>
      </c>
      <c r="K78" s="44">
        <v>1</v>
      </c>
      <c r="L78" s="44">
        <v>0</v>
      </c>
      <c r="M78" s="44">
        <v>0</v>
      </c>
      <c r="N78" s="44">
        <v>0</v>
      </c>
      <c r="O78" s="44">
        <v>0</v>
      </c>
      <c r="P78" s="44">
        <v>0</v>
      </c>
      <c r="Q78" s="44">
        <v>0</v>
      </c>
      <c r="R78" s="1">
        <v>3</v>
      </c>
      <c r="S78" s="1">
        <v>2</v>
      </c>
      <c r="T78" s="1">
        <v>3</v>
      </c>
      <c r="U78" s="14">
        <v>2</v>
      </c>
      <c r="V78" s="1">
        <v>3</v>
      </c>
      <c r="W78" s="1">
        <v>3</v>
      </c>
      <c r="X78" s="1">
        <v>4</v>
      </c>
      <c r="Y78" s="14">
        <v>1</v>
      </c>
      <c r="Z78" s="1">
        <v>3</v>
      </c>
      <c r="AA78" s="1">
        <v>3</v>
      </c>
      <c r="AB78" s="1">
        <v>1</v>
      </c>
      <c r="AC78" s="14">
        <v>4</v>
      </c>
      <c r="AD78" s="1">
        <v>3</v>
      </c>
      <c r="AE78" s="1">
        <v>3</v>
      </c>
      <c r="AF78" s="14">
        <v>2</v>
      </c>
      <c r="AG78" s="1">
        <v>3</v>
      </c>
      <c r="AH78" s="14">
        <v>2</v>
      </c>
      <c r="AI78" s="1">
        <v>3</v>
      </c>
      <c r="AJ78" s="1">
        <v>2</v>
      </c>
      <c r="AK78" s="14">
        <v>3</v>
      </c>
      <c r="AL78" s="1">
        <v>3</v>
      </c>
      <c r="AM78" s="14">
        <v>2</v>
      </c>
      <c r="AN78" s="1">
        <v>2</v>
      </c>
      <c r="AO78" s="1">
        <v>3</v>
      </c>
      <c r="AP78" s="1">
        <v>2</v>
      </c>
      <c r="AQ78" s="14">
        <v>3</v>
      </c>
      <c r="AR78" s="1">
        <v>1</v>
      </c>
      <c r="AS78" s="1">
        <v>2</v>
      </c>
      <c r="AT78" s="14">
        <v>3</v>
      </c>
      <c r="AU78" s="1">
        <f t="shared" si="3"/>
        <v>74</v>
      </c>
      <c r="AV78" s="1"/>
    </row>
    <row r="79" spans="1:48">
      <c r="A79" s="1">
        <v>31306</v>
      </c>
      <c r="B79" s="1">
        <v>1</v>
      </c>
      <c r="C79" s="1">
        <v>2001</v>
      </c>
      <c r="D79" s="11">
        <f t="shared" si="2"/>
        <v>23</v>
      </c>
      <c r="E79" s="1" t="s">
        <v>152</v>
      </c>
      <c r="F79" s="1">
        <v>1</v>
      </c>
      <c r="G79" s="49">
        <v>1</v>
      </c>
      <c r="H79" s="44">
        <v>0</v>
      </c>
      <c r="I79" s="44">
        <v>0</v>
      </c>
      <c r="J79" s="44">
        <v>0</v>
      </c>
      <c r="K79" s="44">
        <v>1</v>
      </c>
      <c r="L79" s="44">
        <v>0</v>
      </c>
      <c r="M79" s="44">
        <v>0</v>
      </c>
      <c r="N79" s="44">
        <v>0</v>
      </c>
      <c r="O79" s="44">
        <v>0</v>
      </c>
      <c r="P79" s="44">
        <v>0</v>
      </c>
      <c r="Q79" s="44">
        <v>0</v>
      </c>
      <c r="R79" s="1">
        <v>2</v>
      </c>
      <c r="S79" s="1">
        <v>3</v>
      </c>
      <c r="T79" s="1">
        <v>4</v>
      </c>
      <c r="U79" s="14">
        <v>1</v>
      </c>
      <c r="V79" s="1">
        <v>1</v>
      </c>
      <c r="W79" s="1">
        <v>2</v>
      </c>
      <c r="X79" s="1">
        <v>3</v>
      </c>
      <c r="Y79" s="14">
        <v>2</v>
      </c>
      <c r="Z79" s="1">
        <v>2</v>
      </c>
      <c r="AA79" s="1">
        <v>2</v>
      </c>
      <c r="AB79" s="1">
        <v>1</v>
      </c>
      <c r="AC79" s="14">
        <v>4</v>
      </c>
      <c r="AD79" s="1">
        <v>2</v>
      </c>
      <c r="AE79" s="1">
        <v>2</v>
      </c>
      <c r="AF79" s="14">
        <v>3</v>
      </c>
      <c r="AG79" s="1">
        <v>2</v>
      </c>
      <c r="AH79" s="14">
        <v>3</v>
      </c>
      <c r="AI79" s="1">
        <v>4</v>
      </c>
      <c r="AJ79" s="1">
        <v>2</v>
      </c>
      <c r="AK79" s="14">
        <v>3</v>
      </c>
      <c r="AL79" s="1">
        <v>3</v>
      </c>
      <c r="AM79" s="14">
        <v>2</v>
      </c>
      <c r="AN79" s="1">
        <v>1</v>
      </c>
      <c r="AO79" s="1">
        <v>3</v>
      </c>
      <c r="AP79" s="1">
        <v>4</v>
      </c>
      <c r="AQ79" s="14">
        <v>1</v>
      </c>
      <c r="AR79" s="1">
        <v>2</v>
      </c>
      <c r="AS79" s="1">
        <v>1</v>
      </c>
      <c r="AT79" s="14">
        <v>4</v>
      </c>
      <c r="AU79" s="1">
        <f t="shared" si="3"/>
        <v>69</v>
      </c>
      <c r="AV79" s="1"/>
    </row>
    <row r="80" spans="1:48">
      <c r="A80" s="1">
        <v>30311</v>
      </c>
      <c r="B80" s="1">
        <v>0</v>
      </c>
      <c r="C80" s="1">
        <v>2000</v>
      </c>
      <c r="D80" s="11">
        <f t="shared" si="2"/>
        <v>24</v>
      </c>
      <c r="E80" s="1" t="s">
        <v>87</v>
      </c>
      <c r="F80" s="1">
        <v>1</v>
      </c>
      <c r="G80" s="49">
        <v>1</v>
      </c>
      <c r="H80" s="44">
        <v>0</v>
      </c>
      <c r="I80" s="44">
        <v>0</v>
      </c>
      <c r="J80" s="44">
        <v>0</v>
      </c>
      <c r="K80" s="44">
        <v>0</v>
      </c>
      <c r="L80" s="44">
        <v>0</v>
      </c>
      <c r="M80" s="44">
        <v>0</v>
      </c>
      <c r="N80" s="44">
        <v>0</v>
      </c>
      <c r="O80" s="44">
        <v>0</v>
      </c>
      <c r="P80" s="44">
        <v>0</v>
      </c>
      <c r="Q80" s="44">
        <v>0</v>
      </c>
      <c r="R80" s="1">
        <v>2</v>
      </c>
      <c r="S80" s="1">
        <v>4</v>
      </c>
      <c r="T80" s="1">
        <v>3</v>
      </c>
      <c r="U80" s="14">
        <v>2</v>
      </c>
      <c r="V80" s="1">
        <v>2</v>
      </c>
      <c r="W80" s="1">
        <v>4</v>
      </c>
      <c r="X80" s="1">
        <v>3</v>
      </c>
      <c r="Y80" s="14">
        <v>2</v>
      </c>
      <c r="Z80" s="1">
        <v>4</v>
      </c>
      <c r="AA80" s="1">
        <v>4</v>
      </c>
      <c r="AB80" s="1">
        <v>2</v>
      </c>
      <c r="AC80" s="14">
        <v>3</v>
      </c>
      <c r="AD80" s="1">
        <v>4</v>
      </c>
      <c r="AE80" s="1">
        <v>1</v>
      </c>
      <c r="AF80" s="14">
        <v>4</v>
      </c>
      <c r="AG80" s="1">
        <v>3</v>
      </c>
      <c r="AH80" s="14">
        <v>2</v>
      </c>
      <c r="AI80" s="1">
        <v>3</v>
      </c>
      <c r="AJ80" s="1">
        <v>2</v>
      </c>
      <c r="AK80" s="14">
        <v>3</v>
      </c>
      <c r="AL80" s="1">
        <v>1</v>
      </c>
      <c r="AM80" s="14">
        <v>4</v>
      </c>
      <c r="AN80" s="1">
        <v>2</v>
      </c>
      <c r="AO80" s="1">
        <v>3</v>
      </c>
      <c r="AP80" s="1">
        <v>1</v>
      </c>
      <c r="AQ80" s="14">
        <v>4</v>
      </c>
      <c r="AR80" s="1">
        <v>2</v>
      </c>
      <c r="AS80" s="1">
        <v>1</v>
      </c>
      <c r="AT80" s="14">
        <v>4</v>
      </c>
      <c r="AU80" s="1">
        <f t="shared" si="3"/>
        <v>79</v>
      </c>
      <c r="AV80" s="1"/>
    </row>
    <row r="81" spans="1:48">
      <c r="A81" s="1">
        <v>31277</v>
      </c>
      <c r="B81" s="1">
        <v>0</v>
      </c>
      <c r="C81" s="1">
        <v>2002</v>
      </c>
      <c r="D81" s="11">
        <f t="shared" si="2"/>
        <v>22</v>
      </c>
      <c r="E81" s="1" t="s">
        <v>149</v>
      </c>
      <c r="F81" s="1">
        <v>1</v>
      </c>
      <c r="G81" s="49">
        <v>1</v>
      </c>
      <c r="H81" s="44">
        <v>0</v>
      </c>
      <c r="I81" s="44">
        <v>0</v>
      </c>
      <c r="J81" s="44">
        <v>0</v>
      </c>
      <c r="K81" s="44">
        <v>0</v>
      </c>
      <c r="L81" s="44">
        <v>0</v>
      </c>
      <c r="M81" s="44">
        <v>1</v>
      </c>
      <c r="N81" s="44">
        <v>1</v>
      </c>
      <c r="O81" s="44">
        <v>0</v>
      </c>
      <c r="P81" s="44">
        <v>0</v>
      </c>
      <c r="Q81" s="44">
        <v>0</v>
      </c>
      <c r="R81" s="1">
        <v>2</v>
      </c>
      <c r="S81" s="1">
        <v>3</v>
      </c>
      <c r="T81" s="1">
        <v>3</v>
      </c>
      <c r="U81" s="14">
        <v>2</v>
      </c>
      <c r="V81" s="1">
        <v>2</v>
      </c>
      <c r="W81" s="1">
        <v>3</v>
      </c>
      <c r="X81" s="1">
        <v>3</v>
      </c>
      <c r="Y81" s="14">
        <v>2</v>
      </c>
      <c r="Z81" s="1">
        <v>3</v>
      </c>
      <c r="AA81" s="1">
        <v>2</v>
      </c>
      <c r="AB81" s="1">
        <v>2</v>
      </c>
      <c r="AC81" s="14">
        <v>3</v>
      </c>
      <c r="AD81" s="1">
        <v>3</v>
      </c>
      <c r="AE81" s="1">
        <v>3</v>
      </c>
      <c r="AF81" s="14">
        <v>2</v>
      </c>
      <c r="AG81" s="1">
        <v>3</v>
      </c>
      <c r="AH81" s="14">
        <v>2</v>
      </c>
      <c r="AI81" s="1">
        <v>2</v>
      </c>
      <c r="AJ81" s="1">
        <v>2</v>
      </c>
      <c r="AK81" s="14">
        <v>3</v>
      </c>
      <c r="AL81" s="1">
        <v>2</v>
      </c>
      <c r="AM81" s="14">
        <v>3</v>
      </c>
      <c r="AN81" s="1">
        <v>2</v>
      </c>
      <c r="AO81" s="1">
        <v>3</v>
      </c>
      <c r="AP81" s="1">
        <v>2</v>
      </c>
      <c r="AQ81" s="14">
        <v>3</v>
      </c>
      <c r="AR81" s="1">
        <v>2</v>
      </c>
      <c r="AS81" s="1">
        <v>2</v>
      </c>
      <c r="AT81" s="14">
        <v>3</v>
      </c>
      <c r="AU81" s="1">
        <f t="shared" si="3"/>
        <v>72</v>
      </c>
      <c r="AV81" s="1"/>
    </row>
    <row r="82" spans="1:48">
      <c r="A82" s="1">
        <v>31023</v>
      </c>
      <c r="B82" s="1">
        <v>0</v>
      </c>
      <c r="C82" s="1">
        <v>2001</v>
      </c>
      <c r="D82" s="11">
        <f t="shared" si="2"/>
        <v>23</v>
      </c>
      <c r="E82" s="1" t="s">
        <v>136</v>
      </c>
      <c r="F82" s="1">
        <v>1</v>
      </c>
      <c r="G82" s="49">
        <v>1</v>
      </c>
      <c r="H82" s="44">
        <v>0</v>
      </c>
      <c r="I82" s="44">
        <v>0</v>
      </c>
      <c r="J82" s="44">
        <v>0</v>
      </c>
      <c r="K82" s="44">
        <v>0</v>
      </c>
      <c r="L82" s="44">
        <v>0</v>
      </c>
      <c r="M82" s="44">
        <v>1</v>
      </c>
      <c r="N82" s="44">
        <v>0</v>
      </c>
      <c r="O82" s="44">
        <v>0</v>
      </c>
      <c r="P82" s="44">
        <v>0</v>
      </c>
      <c r="Q82" s="44">
        <v>0</v>
      </c>
      <c r="R82" s="1">
        <v>3</v>
      </c>
      <c r="S82" s="1">
        <v>4</v>
      </c>
      <c r="T82" s="1">
        <v>2</v>
      </c>
      <c r="U82" s="14">
        <v>3</v>
      </c>
      <c r="V82" s="1">
        <v>2</v>
      </c>
      <c r="W82" s="1">
        <v>4</v>
      </c>
      <c r="X82" s="1">
        <v>2</v>
      </c>
      <c r="Y82" s="14">
        <v>3</v>
      </c>
      <c r="Z82" s="1">
        <v>2</v>
      </c>
      <c r="AA82" s="1">
        <v>3</v>
      </c>
      <c r="AB82" s="1">
        <v>2</v>
      </c>
      <c r="AC82" s="14">
        <v>3</v>
      </c>
      <c r="AD82" s="1">
        <v>4</v>
      </c>
      <c r="AE82" s="1">
        <v>1</v>
      </c>
      <c r="AF82" s="14">
        <v>4</v>
      </c>
      <c r="AG82" s="1">
        <v>2</v>
      </c>
      <c r="AH82" s="14">
        <v>3</v>
      </c>
      <c r="AI82" s="1">
        <v>3</v>
      </c>
      <c r="AJ82" s="1">
        <v>1</v>
      </c>
      <c r="AK82" s="14">
        <v>4</v>
      </c>
      <c r="AL82" s="1">
        <v>1</v>
      </c>
      <c r="AM82" s="14">
        <v>4</v>
      </c>
      <c r="AN82" s="1">
        <v>3</v>
      </c>
      <c r="AO82" s="1">
        <v>4</v>
      </c>
      <c r="AP82" s="1">
        <v>2</v>
      </c>
      <c r="AQ82" s="14">
        <v>3</v>
      </c>
      <c r="AR82" s="1">
        <v>3</v>
      </c>
      <c r="AS82" s="1">
        <v>2</v>
      </c>
      <c r="AT82" s="14">
        <v>3</v>
      </c>
      <c r="AU82" s="1">
        <f t="shared" si="3"/>
        <v>80</v>
      </c>
      <c r="AV82" s="1"/>
    </row>
    <row r="83" spans="1:48">
      <c r="A83" s="1">
        <v>31797</v>
      </c>
      <c r="B83" s="1">
        <v>1</v>
      </c>
      <c r="C83" s="1">
        <v>2001</v>
      </c>
      <c r="D83" s="11">
        <f t="shared" si="2"/>
        <v>23</v>
      </c>
      <c r="E83" s="1" t="s">
        <v>179</v>
      </c>
      <c r="F83" s="1">
        <v>1</v>
      </c>
      <c r="G83" s="49">
        <v>1</v>
      </c>
      <c r="H83" s="44">
        <v>0</v>
      </c>
      <c r="I83" s="44">
        <v>0</v>
      </c>
      <c r="J83" s="44">
        <v>0</v>
      </c>
      <c r="K83" s="44">
        <v>0</v>
      </c>
      <c r="L83" s="44">
        <v>1</v>
      </c>
      <c r="M83" s="44">
        <v>0</v>
      </c>
      <c r="N83" s="44">
        <v>0</v>
      </c>
      <c r="O83" s="44">
        <v>0</v>
      </c>
      <c r="P83" s="44">
        <v>0</v>
      </c>
      <c r="Q83" s="44">
        <v>0</v>
      </c>
      <c r="R83" s="1">
        <v>2</v>
      </c>
      <c r="S83" s="1">
        <v>3</v>
      </c>
      <c r="T83" s="1">
        <v>1</v>
      </c>
      <c r="U83" s="14">
        <v>4</v>
      </c>
      <c r="V83" s="1">
        <v>3</v>
      </c>
      <c r="W83" s="1">
        <v>4</v>
      </c>
      <c r="X83" s="1">
        <v>2</v>
      </c>
      <c r="Y83" s="14">
        <v>3</v>
      </c>
      <c r="Z83" s="1">
        <v>4</v>
      </c>
      <c r="AA83" s="1">
        <v>4</v>
      </c>
      <c r="AB83" s="1">
        <v>2</v>
      </c>
      <c r="AC83" s="14">
        <v>3</v>
      </c>
      <c r="AD83" s="1">
        <v>4</v>
      </c>
      <c r="AE83" s="1">
        <v>2</v>
      </c>
      <c r="AF83" s="14">
        <v>3</v>
      </c>
      <c r="AG83" s="1">
        <v>3</v>
      </c>
      <c r="AH83" s="14">
        <v>2</v>
      </c>
      <c r="AI83" s="1">
        <v>4</v>
      </c>
      <c r="AJ83" s="1">
        <v>2</v>
      </c>
      <c r="AK83" s="14">
        <v>3</v>
      </c>
      <c r="AL83" s="1">
        <v>1</v>
      </c>
      <c r="AM83" s="14">
        <v>4</v>
      </c>
      <c r="AN83" s="1">
        <v>4</v>
      </c>
      <c r="AO83" s="1">
        <v>2</v>
      </c>
      <c r="AP83" s="1">
        <v>2</v>
      </c>
      <c r="AQ83" s="14">
        <v>3</v>
      </c>
      <c r="AR83" s="1">
        <v>3</v>
      </c>
      <c r="AS83" s="1">
        <v>1</v>
      </c>
      <c r="AT83" s="14">
        <v>4</v>
      </c>
      <c r="AU83" s="1">
        <f t="shared" si="3"/>
        <v>82</v>
      </c>
      <c r="AV83" s="1"/>
    </row>
    <row r="84" spans="1:48">
      <c r="A84" s="1">
        <v>30372</v>
      </c>
      <c r="B84" s="1">
        <v>1</v>
      </c>
      <c r="C84" s="1">
        <v>2001</v>
      </c>
      <c r="D84" s="11">
        <f t="shared" si="2"/>
        <v>23</v>
      </c>
      <c r="E84" s="1" t="s">
        <v>90</v>
      </c>
      <c r="F84" s="1">
        <v>1</v>
      </c>
      <c r="G84" s="49">
        <v>1</v>
      </c>
      <c r="H84" s="44">
        <v>0</v>
      </c>
      <c r="I84" s="44">
        <v>0</v>
      </c>
      <c r="J84" s="44">
        <v>0</v>
      </c>
      <c r="K84" s="44">
        <v>0</v>
      </c>
      <c r="L84" s="44">
        <v>0</v>
      </c>
      <c r="M84" s="44">
        <v>0</v>
      </c>
      <c r="N84" s="44">
        <v>0</v>
      </c>
      <c r="O84" s="44">
        <v>0</v>
      </c>
      <c r="P84" s="44">
        <v>0</v>
      </c>
      <c r="Q84" s="44">
        <v>0</v>
      </c>
      <c r="R84" s="1">
        <v>3</v>
      </c>
      <c r="S84" s="1">
        <v>2</v>
      </c>
      <c r="T84" s="1">
        <v>3</v>
      </c>
      <c r="U84" s="14">
        <v>2</v>
      </c>
      <c r="V84" s="1">
        <v>2</v>
      </c>
      <c r="W84" s="1">
        <v>3</v>
      </c>
      <c r="X84" s="1">
        <v>4</v>
      </c>
      <c r="Y84" s="14">
        <v>1</v>
      </c>
      <c r="Z84" s="1">
        <v>3</v>
      </c>
      <c r="AA84" s="1">
        <v>3</v>
      </c>
      <c r="AB84" s="1">
        <v>2</v>
      </c>
      <c r="AC84" s="14">
        <v>3</v>
      </c>
      <c r="AD84" s="1">
        <v>2</v>
      </c>
      <c r="AE84" s="1">
        <v>3</v>
      </c>
      <c r="AF84" s="14">
        <v>2</v>
      </c>
      <c r="AG84" s="1">
        <v>4</v>
      </c>
      <c r="AH84" s="14">
        <v>1</v>
      </c>
      <c r="AI84" s="1">
        <v>3</v>
      </c>
      <c r="AJ84" s="1">
        <v>1</v>
      </c>
      <c r="AK84" s="14">
        <v>4</v>
      </c>
      <c r="AL84" s="1">
        <v>2</v>
      </c>
      <c r="AM84" s="14">
        <v>3</v>
      </c>
      <c r="AN84" s="1">
        <v>1</v>
      </c>
      <c r="AO84" s="1">
        <v>1</v>
      </c>
      <c r="AP84" s="1">
        <v>2</v>
      </c>
      <c r="AQ84" s="14">
        <v>3</v>
      </c>
      <c r="AR84" s="1">
        <v>1</v>
      </c>
      <c r="AS84" s="1">
        <v>2</v>
      </c>
      <c r="AT84" s="14">
        <v>3</v>
      </c>
      <c r="AU84" s="1">
        <f t="shared" si="3"/>
        <v>69</v>
      </c>
      <c r="AV84" s="1"/>
    </row>
    <row r="85" spans="1:48">
      <c r="A85" s="1">
        <v>30210</v>
      </c>
      <c r="B85" s="1">
        <v>0</v>
      </c>
      <c r="C85" s="1">
        <v>2001</v>
      </c>
      <c r="D85" s="11">
        <f t="shared" si="2"/>
        <v>23</v>
      </c>
      <c r="E85" s="1" t="s">
        <v>85</v>
      </c>
      <c r="F85" s="1">
        <v>1</v>
      </c>
      <c r="G85" s="49">
        <v>0</v>
      </c>
      <c r="H85" s="44">
        <v>0</v>
      </c>
      <c r="I85" s="44">
        <v>0</v>
      </c>
      <c r="J85" s="44">
        <v>0</v>
      </c>
      <c r="K85" s="44">
        <v>0</v>
      </c>
      <c r="L85" s="44">
        <v>0</v>
      </c>
      <c r="M85" s="44">
        <v>0</v>
      </c>
      <c r="N85" s="44">
        <v>0</v>
      </c>
      <c r="O85" s="44">
        <v>0</v>
      </c>
      <c r="P85" s="44">
        <v>0</v>
      </c>
      <c r="Q85" s="44">
        <v>0</v>
      </c>
      <c r="R85" s="1">
        <v>3</v>
      </c>
      <c r="S85" s="1">
        <v>2</v>
      </c>
      <c r="T85" s="1">
        <v>1</v>
      </c>
      <c r="U85" s="14">
        <v>4</v>
      </c>
      <c r="V85" s="1">
        <v>2</v>
      </c>
      <c r="W85" s="1">
        <v>2</v>
      </c>
      <c r="X85" s="1">
        <v>3</v>
      </c>
      <c r="Y85" s="14">
        <v>2</v>
      </c>
      <c r="Z85" s="1">
        <v>3</v>
      </c>
      <c r="AA85" s="1">
        <v>3</v>
      </c>
      <c r="AB85" s="1">
        <v>3</v>
      </c>
      <c r="AC85" s="14">
        <v>2</v>
      </c>
      <c r="AD85" s="1">
        <v>3</v>
      </c>
      <c r="AE85" s="1">
        <v>4</v>
      </c>
      <c r="AF85" s="14">
        <v>1</v>
      </c>
      <c r="AG85" s="1">
        <v>4</v>
      </c>
      <c r="AH85" s="14">
        <v>1</v>
      </c>
      <c r="AI85" s="1">
        <v>1</v>
      </c>
      <c r="AJ85" s="1">
        <v>2</v>
      </c>
      <c r="AK85" s="14">
        <v>3</v>
      </c>
      <c r="AL85" s="1">
        <v>3</v>
      </c>
      <c r="AM85" s="14">
        <v>2</v>
      </c>
      <c r="AN85" s="1">
        <v>3</v>
      </c>
      <c r="AO85" s="1">
        <v>3</v>
      </c>
      <c r="AP85" s="1">
        <v>2</v>
      </c>
      <c r="AQ85" s="14">
        <v>3</v>
      </c>
      <c r="AR85" s="1">
        <v>2</v>
      </c>
      <c r="AS85" s="1">
        <v>4</v>
      </c>
      <c r="AT85" s="14">
        <v>1</v>
      </c>
      <c r="AU85" s="1">
        <f t="shared" si="3"/>
        <v>72</v>
      </c>
      <c r="AV85" s="1"/>
    </row>
    <row r="86" spans="1:48">
      <c r="A86" s="1">
        <v>34301</v>
      </c>
      <c r="B86" s="1">
        <v>0</v>
      </c>
      <c r="C86" s="1">
        <v>2001</v>
      </c>
      <c r="D86" s="11">
        <f t="shared" si="2"/>
        <v>23</v>
      </c>
      <c r="E86" s="1" t="s">
        <v>267</v>
      </c>
      <c r="F86" s="1">
        <v>1</v>
      </c>
      <c r="G86" s="49">
        <v>1</v>
      </c>
      <c r="H86" s="44">
        <v>0</v>
      </c>
      <c r="I86" s="44">
        <v>1</v>
      </c>
      <c r="J86" s="44">
        <v>0</v>
      </c>
      <c r="K86" s="44">
        <v>1</v>
      </c>
      <c r="L86" s="44">
        <v>0</v>
      </c>
      <c r="M86" s="44">
        <v>0</v>
      </c>
      <c r="N86" s="44">
        <v>0</v>
      </c>
      <c r="O86" s="44">
        <v>0</v>
      </c>
      <c r="P86" s="44">
        <v>0</v>
      </c>
      <c r="Q86" s="44">
        <v>0</v>
      </c>
      <c r="R86" s="1">
        <v>3</v>
      </c>
      <c r="S86" s="1">
        <v>4</v>
      </c>
      <c r="T86" s="1">
        <v>1</v>
      </c>
      <c r="U86" s="14">
        <v>4</v>
      </c>
      <c r="V86" s="1">
        <v>2</v>
      </c>
      <c r="W86" s="1">
        <v>4</v>
      </c>
      <c r="X86" s="1">
        <v>1</v>
      </c>
      <c r="Y86" s="14">
        <v>4</v>
      </c>
      <c r="Z86" s="1">
        <v>4</v>
      </c>
      <c r="AA86" s="1">
        <v>3</v>
      </c>
      <c r="AB86" s="1">
        <v>1</v>
      </c>
      <c r="AC86" s="14">
        <v>4</v>
      </c>
      <c r="AD86" s="1">
        <v>4</v>
      </c>
      <c r="AE86" s="1">
        <v>3</v>
      </c>
      <c r="AF86" s="14">
        <v>2</v>
      </c>
      <c r="AG86" s="1">
        <v>3</v>
      </c>
      <c r="AH86" s="14">
        <v>2</v>
      </c>
      <c r="AI86" s="1">
        <v>4</v>
      </c>
      <c r="AJ86" s="1">
        <v>1</v>
      </c>
      <c r="AK86" s="14">
        <v>4</v>
      </c>
      <c r="AL86" s="1">
        <v>3</v>
      </c>
      <c r="AM86" s="14">
        <v>2</v>
      </c>
      <c r="AN86" s="1">
        <v>4</v>
      </c>
      <c r="AO86" s="1">
        <v>3</v>
      </c>
      <c r="AP86" s="1">
        <v>1</v>
      </c>
      <c r="AQ86" s="14">
        <v>4</v>
      </c>
      <c r="AR86" s="1">
        <v>3</v>
      </c>
      <c r="AS86" s="1">
        <v>1</v>
      </c>
      <c r="AT86" s="14">
        <v>4</v>
      </c>
      <c r="AU86" s="1">
        <f t="shared" si="3"/>
        <v>83</v>
      </c>
      <c r="AV86" s="1"/>
    </row>
    <row r="87" spans="1:48">
      <c r="A87" s="1">
        <v>31333</v>
      </c>
      <c r="B87" s="1">
        <v>1</v>
      </c>
      <c r="C87" s="1">
        <v>2000</v>
      </c>
      <c r="D87" s="11">
        <f t="shared" si="2"/>
        <v>24</v>
      </c>
      <c r="E87" s="1" t="s">
        <v>156</v>
      </c>
      <c r="F87" s="1">
        <v>1</v>
      </c>
      <c r="G87" s="49">
        <v>1</v>
      </c>
      <c r="H87" s="44">
        <v>0</v>
      </c>
      <c r="I87" s="44">
        <v>0</v>
      </c>
      <c r="J87" s="44">
        <v>0</v>
      </c>
      <c r="K87" s="44">
        <v>0</v>
      </c>
      <c r="L87" s="44">
        <v>1</v>
      </c>
      <c r="M87" s="44">
        <v>0</v>
      </c>
      <c r="N87" s="44">
        <v>0</v>
      </c>
      <c r="O87" s="44">
        <v>0</v>
      </c>
      <c r="P87" s="44">
        <v>0</v>
      </c>
      <c r="Q87" s="44">
        <v>0</v>
      </c>
      <c r="R87" s="1">
        <v>3</v>
      </c>
      <c r="S87" s="1">
        <v>1</v>
      </c>
      <c r="T87" s="1">
        <v>3</v>
      </c>
      <c r="U87" s="14">
        <v>2</v>
      </c>
      <c r="V87" s="1">
        <v>1</v>
      </c>
      <c r="W87" s="1">
        <v>3</v>
      </c>
      <c r="X87" s="1">
        <v>4</v>
      </c>
      <c r="Y87" s="14">
        <v>1</v>
      </c>
      <c r="Z87" s="1">
        <v>1</v>
      </c>
      <c r="AA87" s="1">
        <v>2</v>
      </c>
      <c r="AB87" s="1">
        <v>1</v>
      </c>
      <c r="AC87" s="14">
        <v>4</v>
      </c>
      <c r="AD87" s="1">
        <v>1</v>
      </c>
      <c r="AE87" s="1">
        <v>1</v>
      </c>
      <c r="AF87" s="14">
        <v>4</v>
      </c>
      <c r="AG87" s="1">
        <v>2</v>
      </c>
      <c r="AH87" s="14">
        <v>3</v>
      </c>
      <c r="AI87" s="1">
        <v>1</v>
      </c>
      <c r="AJ87" s="1">
        <v>3</v>
      </c>
      <c r="AK87" s="14">
        <v>2</v>
      </c>
      <c r="AL87" s="1">
        <v>3</v>
      </c>
      <c r="AM87" s="14">
        <v>2</v>
      </c>
      <c r="AN87" s="1">
        <v>2</v>
      </c>
      <c r="AO87" s="1">
        <v>2</v>
      </c>
      <c r="AP87" s="1">
        <v>2</v>
      </c>
      <c r="AQ87" s="14">
        <v>3</v>
      </c>
      <c r="AR87" s="1">
        <v>2</v>
      </c>
      <c r="AS87" s="1">
        <v>2</v>
      </c>
      <c r="AT87" s="14">
        <v>3</v>
      </c>
      <c r="AU87" s="1">
        <f t="shared" si="3"/>
        <v>64</v>
      </c>
      <c r="AV87" s="1"/>
    </row>
    <row r="88" spans="1:48">
      <c r="A88" s="1">
        <v>34275</v>
      </c>
      <c r="B88" s="1">
        <v>0</v>
      </c>
      <c r="C88" s="1">
        <v>2002</v>
      </c>
      <c r="D88" s="11">
        <f t="shared" si="2"/>
        <v>22</v>
      </c>
      <c r="E88" s="1" t="s">
        <v>264</v>
      </c>
      <c r="F88" s="1">
        <v>1</v>
      </c>
      <c r="G88" s="49">
        <v>0</v>
      </c>
      <c r="H88" s="44">
        <v>0</v>
      </c>
      <c r="I88" s="44">
        <v>0</v>
      </c>
      <c r="J88" s="44">
        <v>0</v>
      </c>
      <c r="K88" s="44">
        <v>0</v>
      </c>
      <c r="L88" s="44">
        <v>0</v>
      </c>
      <c r="M88" s="44">
        <v>0</v>
      </c>
      <c r="N88" s="44">
        <v>0</v>
      </c>
      <c r="O88" s="44">
        <v>0</v>
      </c>
      <c r="P88" s="44">
        <v>1</v>
      </c>
      <c r="Q88" s="44">
        <v>0</v>
      </c>
      <c r="R88" s="1">
        <v>4</v>
      </c>
      <c r="S88" s="1">
        <v>4</v>
      </c>
      <c r="T88" s="1">
        <v>1</v>
      </c>
      <c r="U88" s="14">
        <v>4</v>
      </c>
      <c r="V88" s="1">
        <v>2</v>
      </c>
      <c r="W88" s="1">
        <v>4</v>
      </c>
      <c r="X88" s="1">
        <v>3</v>
      </c>
      <c r="Y88" s="14">
        <v>2</v>
      </c>
      <c r="Z88" s="1">
        <v>4</v>
      </c>
      <c r="AA88" s="1">
        <v>4</v>
      </c>
      <c r="AB88" s="1">
        <v>2</v>
      </c>
      <c r="AC88" s="14">
        <v>3</v>
      </c>
      <c r="AD88" s="1">
        <v>3</v>
      </c>
      <c r="AE88" s="1">
        <v>3</v>
      </c>
      <c r="AF88" s="14">
        <v>2</v>
      </c>
      <c r="AG88" s="1">
        <v>1</v>
      </c>
      <c r="AH88" s="14">
        <v>4</v>
      </c>
      <c r="AI88" s="1">
        <v>3</v>
      </c>
      <c r="AJ88" s="1">
        <v>1</v>
      </c>
      <c r="AK88" s="14">
        <v>4</v>
      </c>
      <c r="AL88" s="1">
        <v>1</v>
      </c>
      <c r="AM88" s="14">
        <v>4</v>
      </c>
      <c r="AN88" s="1">
        <v>4</v>
      </c>
      <c r="AO88" s="1">
        <v>4</v>
      </c>
      <c r="AP88" s="1">
        <v>1</v>
      </c>
      <c r="AQ88" s="14">
        <v>4</v>
      </c>
      <c r="AR88" s="1">
        <v>2</v>
      </c>
      <c r="AS88" s="1">
        <v>2</v>
      </c>
      <c r="AT88" s="14">
        <v>3</v>
      </c>
      <c r="AU88" s="1">
        <f t="shared" si="3"/>
        <v>83</v>
      </c>
      <c r="AV88" s="1"/>
    </row>
    <row r="89" spans="1:48">
      <c r="A89" s="1">
        <v>35013</v>
      </c>
      <c r="B89" s="1">
        <v>0</v>
      </c>
      <c r="C89" s="1">
        <v>2003</v>
      </c>
      <c r="D89" s="11">
        <f t="shared" si="2"/>
        <v>21</v>
      </c>
      <c r="E89" s="1" t="s">
        <v>264</v>
      </c>
      <c r="F89" s="1">
        <v>1</v>
      </c>
      <c r="G89" s="49">
        <v>0</v>
      </c>
      <c r="H89" s="44">
        <v>0</v>
      </c>
      <c r="I89" s="44">
        <v>0</v>
      </c>
      <c r="J89" s="44">
        <v>0</v>
      </c>
      <c r="K89" s="44">
        <v>0</v>
      </c>
      <c r="L89" s="44">
        <v>0</v>
      </c>
      <c r="M89" s="44">
        <v>0</v>
      </c>
      <c r="N89" s="44">
        <v>0</v>
      </c>
      <c r="O89" s="44">
        <v>0</v>
      </c>
      <c r="P89" s="44">
        <v>1</v>
      </c>
      <c r="Q89" s="44">
        <v>0</v>
      </c>
      <c r="R89" s="1">
        <v>4</v>
      </c>
      <c r="S89" s="1">
        <v>4</v>
      </c>
      <c r="T89" s="1">
        <v>1</v>
      </c>
      <c r="U89" s="14">
        <v>4</v>
      </c>
      <c r="V89" s="1">
        <v>4</v>
      </c>
      <c r="W89" s="1">
        <v>4</v>
      </c>
      <c r="X89" s="1">
        <v>1</v>
      </c>
      <c r="Y89" s="14">
        <v>4</v>
      </c>
      <c r="Z89" s="1">
        <v>4</v>
      </c>
      <c r="AA89" s="1">
        <v>4</v>
      </c>
      <c r="AB89" s="1">
        <v>1</v>
      </c>
      <c r="AC89" s="14">
        <v>4</v>
      </c>
      <c r="AD89" s="1">
        <v>4</v>
      </c>
      <c r="AE89" s="1">
        <v>2</v>
      </c>
      <c r="AF89" s="14">
        <v>3</v>
      </c>
      <c r="AG89" s="1">
        <v>3</v>
      </c>
      <c r="AH89" s="14">
        <v>2</v>
      </c>
      <c r="AI89" s="1">
        <v>4</v>
      </c>
      <c r="AJ89" s="1">
        <v>1</v>
      </c>
      <c r="AK89" s="14">
        <v>4</v>
      </c>
      <c r="AL89" s="1">
        <v>2</v>
      </c>
      <c r="AM89" s="14">
        <v>3</v>
      </c>
      <c r="AN89" s="1">
        <v>4</v>
      </c>
      <c r="AO89" s="1">
        <v>4</v>
      </c>
      <c r="AP89" s="1">
        <v>1</v>
      </c>
      <c r="AQ89" s="14">
        <v>4</v>
      </c>
      <c r="AR89" s="1">
        <v>4</v>
      </c>
      <c r="AS89" s="1">
        <v>2</v>
      </c>
      <c r="AT89" s="14">
        <v>3</v>
      </c>
      <c r="AU89" s="1">
        <f t="shared" si="3"/>
        <v>89</v>
      </c>
      <c r="AV89" s="1"/>
    </row>
    <row r="90" spans="1:48">
      <c r="A90" s="1">
        <v>35230</v>
      </c>
      <c r="B90" s="1">
        <v>0</v>
      </c>
      <c r="C90" s="1">
        <v>2003</v>
      </c>
      <c r="D90" s="11">
        <f t="shared" si="2"/>
        <v>21</v>
      </c>
      <c r="E90" s="1" t="s">
        <v>297</v>
      </c>
      <c r="F90" s="1">
        <v>1</v>
      </c>
      <c r="G90" s="49">
        <v>1</v>
      </c>
      <c r="H90" s="44">
        <v>0</v>
      </c>
      <c r="I90" s="44">
        <v>0</v>
      </c>
      <c r="J90" s="44">
        <v>0</v>
      </c>
      <c r="K90" s="44">
        <v>0</v>
      </c>
      <c r="L90" s="44">
        <v>1</v>
      </c>
      <c r="M90" s="44">
        <v>0</v>
      </c>
      <c r="N90" s="44">
        <v>0</v>
      </c>
      <c r="O90" s="44">
        <v>0</v>
      </c>
      <c r="P90" s="44">
        <v>1</v>
      </c>
      <c r="Q90" s="44">
        <v>0</v>
      </c>
      <c r="R90" s="1">
        <v>3</v>
      </c>
      <c r="S90" s="1">
        <v>4</v>
      </c>
      <c r="T90" s="1">
        <v>4</v>
      </c>
      <c r="U90" s="14">
        <v>1</v>
      </c>
      <c r="V90" s="1">
        <v>4</v>
      </c>
      <c r="W90" s="1">
        <v>4</v>
      </c>
      <c r="X90" s="1">
        <v>1</v>
      </c>
      <c r="Y90" s="14">
        <v>4</v>
      </c>
      <c r="Z90" s="1">
        <v>4</v>
      </c>
      <c r="AA90" s="1">
        <v>4</v>
      </c>
      <c r="AB90" s="1">
        <v>1</v>
      </c>
      <c r="AC90" s="14">
        <v>4</v>
      </c>
      <c r="AD90" s="1">
        <v>4</v>
      </c>
      <c r="AE90" s="1">
        <v>1</v>
      </c>
      <c r="AF90" s="14">
        <v>4</v>
      </c>
      <c r="AG90" s="1">
        <v>3</v>
      </c>
      <c r="AH90" s="14">
        <v>2</v>
      </c>
      <c r="AI90" s="1">
        <v>4</v>
      </c>
      <c r="AJ90" s="1">
        <v>1</v>
      </c>
      <c r="AK90" s="14">
        <v>4</v>
      </c>
      <c r="AL90" s="1">
        <v>1</v>
      </c>
      <c r="AM90" s="14">
        <v>4</v>
      </c>
      <c r="AN90" s="1">
        <v>2</v>
      </c>
      <c r="AO90" s="1">
        <v>2</v>
      </c>
      <c r="AP90" s="1">
        <v>1</v>
      </c>
      <c r="AQ90" s="14">
        <v>4</v>
      </c>
      <c r="AR90" s="1">
        <v>4</v>
      </c>
      <c r="AS90" s="1">
        <v>1</v>
      </c>
      <c r="AT90" s="14">
        <v>4</v>
      </c>
      <c r="AU90" s="1">
        <f t="shared" si="3"/>
        <v>84</v>
      </c>
      <c r="AV90" s="1"/>
    </row>
    <row r="91" spans="1:48">
      <c r="A91" s="1">
        <v>30706</v>
      </c>
      <c r="B91" s="1">
        <v>0</v>
      </c>
      <c r="C91" s="1">
        <v>2002</v>
      </c>
      <c r="D91" s="11">
        <f t="shared" si="2"/>
        <v>22</v>
      </c>
      <c r="E91" s="1" t="s">
        <v>117</v>
      </c>
      <c r="F91" s="1">
        <v>1</v>
      </c>
      <c r="G91" s="49">
        <v>1</v>
      </c>
      <c r="H91" s="44">
        <v>0</v>
      </c>
      <c r="I91" s="44">
        <v>0</v>
      </c>
      <c r="J91" s="44">
        <v>0</v>
      </c>
      <c r="K91" s="44">
        <v>0</v>
      </c>
      <c r="L91" s="44">
        <v>0</v>
      </c>
      <c r="M91" s="44">
        <v>0</v>
      </c>
      <c r="N91" s="44">
        <v>0</v>
      </c>
      <c r="O91" s="44">
        <v>0</v>
      </c>
      <c r="P91" s="44">
        <v>0</v>
      </c>
      <c r="Q91" s="44">
        <v>0</v>
      </c>
      <c r="R91" s="1">
        <v>1</v>
      </c>
      <c r="S91" s="1">
        <v>1</v>
      </c>
      <c r="T91" s="1">
        <v>4</v>
      </c>
      <c r="U91" s="14">
        <v>1</v>
      </c>
      <c r="V91" s="1">
        <v>1</v>
      </c>
      <c r="W91" s="1">
        <v>1</v>
      </c>
      <c r="X91" s="1">
        <v>4</v>
      </c>
      <c r="Y91" s="14">
        <v>1</v>
      </c>
      <c r="Z91" s="1">
        <v>2</v>
      </c>
      <c r="AA91" s="1">
        <v>2</v>
      </c>
      <c r="AB91" s="1">
        <v>3</v>
      </c>
      <c r="AC91" s="14">
        <v>2</v>
      </c>
      <c r="AD91" s="1">
        <v>1</v>
      </c>
      <c r="AE91" s="1">
        <v>4</v>
      </c>
      <c r="AF91" s="14">
        <v>1</v>
      </c>
      <c r="AG91" s="1">
        <v>4</v>
      </c>
      <c r="AH91" s="14">
        <v>1</v>
      </c>
      <c r="AI91" s="1">
        <v>1</v>
      </c>
      <c r="AJ91" s="1">
        <v>4</v>
      </c>
      <c r="AK91" s="14">
        <v>1</v>
      </c>
      <c r="AL91" s="1">
        <v>4</v>
      </c>
      <c r="AM91" s="14">
        <v>1</v>
      </c>
      <c r="AN91" s="1">
        <v>1</v>
      </c>
      <c r="AO91" s="1">
        <v>1</v>
      </c>
      <c r="AP91" s="1">
        <v>4</v>
      </c>
      <c r="AQ91" s="14">
        <v>1</v>
      </c>
      <c r="AR91" s="1">
        <v>1</v>
      </c>
      <c r="AS91" s="1">
        <v>4</v>
      </c>
      <c r="AT91" s="14">
        <v>1</v>
      </c>
      <c r="AU91" s="1">
        <f t="shared" si="3"/>
        <v>58</v>
      </c>
      <c r="AV91" s="1"/>
    </row>
    <row r="92" spans="1:48">
      <c r="A92" s="1">
        <v>30861</v>
      </c>
      <c r="B92" s="1">
        <v>0</v>
      </c>
      <c r="C92" s="1">
        <v>2000</v>
      </c>
      <c r="D92" s="11">
        <f t="shared" si="2"/>
        <v>24</v>
      </c>
      <c r="E92" s="1" t="s">
        <v>128</v>
      </c>
      <c r="F92" s="1">
        <v>1</v>
      </c>
      <c r="G92" s="49">
        <v>1</v>
      </c>
      <c r="H92" s="44">
        <v>0</v>
      </c>
      <c r="I92" s="44">
        <v>0</v>
      </c>
      <c r="J92" s="44">
        <v>0</v>
      </c>
      <c r="K92" s="44">
        <v>0</v>
      </c>
      <c r="L92" s="44">
        <v>0</v>
      </c>
      <c r="M92" s="44">
        <v>1</v>
      </c>
      <c r="N92" s="44">
        <v>0</v>
      </c>
      <c r="O92" s="44">
        <v>0</v>
      </c>
      <c r="P92" s="44">
        <v>0</v>
      </c>
      <c r="Q92" s="44">
        <v>0</v>
      </c>
      <c r="R92" s="1">
        <v>4</v>
      </c>
      <c r="S92" s="1">
        <v>3</v>
      </c>
      <c r="T92" s="1">
        <v>2</v>
      </c>
      <c r="U92" s="14">
        <v>3</v>
      </c>
      <c r="V92" s="1">
        <v>2</v>
      </c>
      <c r="W92" s="1">
        <v>4</v>
      </c>
      <c r="X92" s="1">
        <v>1</v>
      </c>
      <c r="Y92" s="14">
        <v>4</v>
      </c>
      <c r="Z92" s="1">
        <v>4</v>
      </c>
      <c r="AA92" s="1">
        <v>4</v>
      </c>
      <c r="AB92" s="1">
        <v>2</v>
      </c>
      <c r="AC92" s="14">
        <v>3</v>
      </c>
      <c r="AD92" s="1">
        <v>4</v>
      </c>
      <c r="AE92" s="1">
        <v>2</v>
      </c>
      <c r="AF92" s="14">
        <v>3</v>
      </c>
      <c r="AG92" s="1">
        <v>3</v>
      </c>
      <c r="AH92" s="14">
        <v>2</v>
      </c>
      <c r="AI92" s="1">
        <v>3</v>
      </c>
      <c r="AJ92" s="1">
        <v>1</v>
      </c>
      <c r="AK92" s="14">
        <v>4</v>
      </c>
      <c r="AL92" s="1">
        <v>1</v>
      </c>
      <c r="AM92" s="14">
        <v>4</v>
      </c>
      <c r="AN92" s="1">
        <v>3</v>
      </c>
      <c r="AO92" s="1">
        <v>4</v>
      </c>
      <c r="AP92" s="1">
        <v>1</v>
      </c>
      <c r="AQ92" s="14">
        <v>4</v>
      </c>
      <c r="AR92" s="1">
        <v>4</v>
      </c>
      <c r="AS92" s="1">
        <v>1</v>
      </c>
      <c r="AT92" s="14">
        <v>4</v>
      </c>
      <c r="AU92" s="1">
        <f t="shared" si="3"/>
        <v>84</v>
      </c>
      <c r="AV92" s="1"/>
    </row>
    <row r="93" spans="1:48">
      <c r="A93" s="1">
        <v>33666</v>
      </c>
      <c r="B93" s="1">
        <v>0</v>
      </c>
      <c r="C93" s="1">
        <v>2001</v>
      </c>
      <c r="D93" s="11">
        <f t="shared" si="2"/>
        <v>23</v>
      </c>
      <c r="E93" s="1" t="s">
        <v>239</v>
      </c>
      <c r="F93" s="1">
        <v>1</v>
      </c>
      <c r="G93" s="49">
        <v>1</v>
      </c>
      <c r="H93" s="44">
        <v>0</v>
      </c>
      <c r="I93" s="44">
        <v>0</v>
      </c>
      <c r="J93" s="44">
        <v>0</v>
      </c>
      <c r="K93" s="44">
        <v>0</v>
      </c>
      <c r="L93" s="44">
        <v>0</v>
      </c>
      <c r="M93" s="44">
        <v>1</v>
      </c>
      <c r="N93" s="44">
        <v>0</v>
      </c>
      <c r="O93" s="44">
        <v>0</v>
      </c>
      <c r="P93" s="44">
        <v>1</v>
      </c>
      <c r="Q93" s="44">
        <v>0</v>
      </c>
      <c r="R93" s="1">
        <v>4</v>
      </c>
      <c r="S93" s="1">
        <v>4</v>
      </c>
      <c r="T93" s="1">
        <v>3</v>
      </c>
      <c r="U93" s="14">
        <v>2</v>
      </c>
      <c r="V93" s="1">
        <v>3</v>
      </c>
      <c r="W93" s="1">
        <v>3</v>
      </c>
      <c r="X93" s="1">
        <v>1</v>
      </c>
      <c r="Y93" s="14">
        <v>4</v>
      </c>
      <c r="Z93" s="1">
        <v>4</v>
      </c>
      <c r="AA93" s="1">
        <v>4</v>
      </c>
      <c r="AB93" s="1">
        <v>1</v>
      </c>
      <c r="AC93" s="14">
        <v>4</v>
      </c>
      <c r="AD93" s="1">
        <v>3</v>
      </c>
      <c r="AE93" s="1">
        <v>4</v>
      </c>
      <c r="AF93" s="14">
        <v>1</v>
      </c>
      <c r="AG93" s="1">
        <v>4</v>
      </c>
      <c r="AH93" s="14">
        <v>1</v>
      </c>
      <c r="AI93" s="1">
        <v>1</v>
      </c>
      <c r="AJ93" s="1">
        <v>3</v>
      </c>
      <c r="AK93" s="14">
        <v>2</v>
      </c>
      <c r="AL93" s="1">
        <v>4</v>
      </c>
      <c r="AM93" s="14">
        <v>1</v>
      </c>
      <c r="AN93" s="1">
        <v>1</v>
      </c>
      <c r="AO93" s="1">
        <v>1</v>
      </c>
      <c r="AP93" s="1">
        <v>1</v>
      </c>
      <c r="AQ93" s="14">
        <v>4</v>
      </c>
      <c r="AR93" s="1">
        <v>1</v>
      </c>
      <c r="AS93" s="1">
        <v>4</v>
      </c>
      <c r="AT93" s="14">
        <v>1</v>
      </c>
      <c r="AU93" s="1">
        <f t="shared" si="3"/>
        <v>74</v>
      </c>
      <c r="AV93" s="1"/>
    </row>
    <row r="94" spans="1:48">
      <c r="A94" s="1">
        <v>32531</v>
      </c>
      <c r="B94" s="1">
        <v>0</v>
      </c>
      <c r="C94" s="1">
        <v>2000</v>
      </c>
      <c r="D94" s="11">
        <f t="shared" si="2"/>
        <v>24</v>
      </c>
      <c r="E94" s="1" t="s">
        <v>199</v>
      </c>
      <c r="F94" s="1">
        <v>1</v>
      </c>
      <c r="G94" s="49">
        <v>1</v>
      </c>
      <c r="H94" s="44">
        <v>0</v>
      </c>
      <c r="I94" s="44">
        <v>0</v>
      </c>
      <c r="J94" s="44">
        <v>0</v>
      </c>
      <c r="K94" s="44">
        <v>0</v>
      </c>
      <c r="L94" s="44">
        <v>0</v>
      </c>
      <c r="M94" s="44">
        <v>0</v>
      </c>
      <c r="N94" s="44">
        <v>0</v>
      </c>
      <c r="O94" s="44">
        <v>1</v>
      </c>
      <c r="P94" s="44">
        <v>0</v>
      </c>
      <c r="Q94" s="44">
        <v>0</v>
      </c>
      <c r="R94" s="1">
        <v>1</v>
      </c>
      <c r="S94" s="1">
        <v>3</v>
      </c>
      <c r="T94" s="1">
        <v>3</v>
      </c>
      <c r="U94" s="14">
        <v>2</v>
      </c>
      <c r="V94" s="1">
        <v>2</v>
      </c>
      <c r="W94" s="1">
        <v>4</v>
      </c>
      <c r="X94" s="1">
        <v>2</v>
      </c>
      <c r="Y94" s="14">
        <v>3</v>
      </c>
      <c r="Z94" s="1">
        <v>1</v>
      </c>
      <c r="AA94" s="1">
        <v>2</v>
      </c>
      <c r="AB94" s="1">
        <v>1</v>
      </c>
      <c r="AC94" s="14">
        <v>4</v>
      </c>
      <c r="AD94" s="1">
        <v>4</v>
      </c>
      <c r="AE94" s="1">
        <v>1</v>
      </c>
      <c r="AF94" s="14">
        <v>4</v>
      </c>
      <c r="AG94" s="1">
        <v>1</v>
      </c>
      <c r="AH94" s="14">
        <v>4</v>
      </c>
      <c r="AI94" s="1">
        <v>4</v>
      </c>
      <c r="AJ94" s="1">
        <v>1</v>
      </c>
      <c r="AK94" s="14">
        <v>4</v>
      </c>
      <c r="AL94" s="1">
        <v>1</v>
      </c>
      <c r="AM94" s="14">
        <v>4</v>
      </c>
      <c r="AN94" s="1">
        <v>4</v>
      </c>
      <c r="AO94" s="1">
        <v>1</v>
      </c>
      <c r="AP94" s="1">
        <v>1</v>
      </c>
      <c r="AQ94" s="14">
        <v>4</v>
      </c>
      <c r="AR94" s="1">
        <v>2</v>
      </c>
      <c r="AS94" s="1">
        <v>1</v>
      </c>
      <c r="AT94" s="14">
        <v>4</v>
      </c>
      <c r="AU94" s="1">
        <f t="shared" si="3"/>
        <v>73</v>
      </c>
      <c r="AV94" s="1"/>
    </row>
    <row r="95" spans="1:48">
      <c r="A95" s="1">
        <v>31292</v>
      </c>
      <c r="B95" s="1">
        <v>1</v>
      </c>
      <c r="C95" s="1">
        <v>2001</v>
      </c>
      <c r="D95" s="11">
        <f t="shared" si="2"/>
        <v>23</v>
      </c>
      <c r="E95" s="1" t="s">
        <v>151</v>
      </c>
      <c r="F95" s="1">
        <v>1</v>
      </c>
      <c r="G95" s="49">
        <v>0</v>
      </c>
      <c r="H95" s="44">
        <v>0</v>
      </c>
      <c r="I95" s="44">
        <v>0</v>
      </c>
      <c r="J95" s="44">
        <v>0</v>
      </c>
      <c r="K95" s="44">
        <v>0</v>
      </c>
      <c r="L95" s="44">
        <v>1</v>
      </c>
      <c r="M95" s="44">
        <v>0</v>
      </c>
      <c r="N95" s="44">
        <v>0</v>
      </c>
      <c r="O95" s="44">
        <v>0</v>
      </c>
      <c r="P95" s="44">
        <v>0</v>
      </c>
      <c r="Q95" s="44">
        <v>0</v>
      </c>
      <c r="R95" s="1">
        <v>2</v>
      </c>
      <c r="S95" s="1">
        <v>3</v>
      </c>
      <c r="T95" s="1">
        <v>1</v>
      </c>
      <c r="U95" s="14">
        <v>4</v>
      </c>
      <c r="V95" s="1">
        <v>1</v>
      </c>
      <c r="W95" s="1">
        <v>1</v>
      </c>
      <c r="X95" s="1">
        <v>1</v>
      </c>
      <c r="Y95" s="14">
        <v>4</v>
      </c>
      <c r="Z95" s="1">
        <v>1</v>
      </c>
      <c r="AA95" s="1">
        <v>1</v>
      </c>
      <c r="AB95" s="1">
        <v>1</v>
      </c>
      <c r="AC95" s="14">
        <v>4</v>
      </c>
      <c r="AD95" s="1">
        <v>1</v>
      </c>
      <c r="AE95" s="1">
        <v>1</v>
      </c>
      <c r="AF95" s="14">
        <v>4</v>
      </c>
      <c r="AG95" s="1">
        <v>1</v>
      </c>
      <c r="AH95" s="14">
        <v>4</v>
      </c>
      <c r="AI95" s="1">
        <v>1</v>
      </c>
      <c r="AJ95" s="1">
        <v>1</v>
      </c>
      <c r="AK95" s="14">
        <v>4</v>
      </c>
      <c r="AL95" s="1">
        <v>1</v>
      </c>
      <c r="AM95" s="14">
        <v>4</v>
      </c>
      <c r="AN95" s="1">
        <v>1</v>
      </c>
      <c r="AO95" s="1">
        <v>1</v>
      </c>
      <c r="AP95" s="1">
        <v>1</v>
      </c>
      <c r="AQ95" s="14">
        <v>4</v>
      </c>
      <c r="AR95" s="1">
        <v>1</v>
      </c>
      <c r="AS95" s="1">
        <v>1</v>
      </c>
      <c r="AT95" s="14">
        <v>4</v>
      </c>
      <c r="AU95" s="1">
        <f t="shared" si="3"/>
        <v>59</v>
      </c>
      <c r="AV95" s="1"/>
    </row>
    <row r="96" spans="1:48">
      <c r="A96" s="1">
        <v>34352</v>
      </c>
      <c r="B96" s="1">
        <v>1</v>
      </c>
      <c r="C96" s="1">
        <v>2001</v>
      </c>
      <c r="D96" s="11">
        <f t="shared" si="2"/>
        <v>23</v>
      </c>
      <c r="E96" s="1" t="s">
        <v>269</v>
      </c>
      <c r="F96" s="1">
        <v>1</v>
      </c>
      <c r="G96" s="49">
        <v>0</v>
      </c>
      <c r="H96" s="44">
        <v>0</v>
      </c>
      <c r="I96" s="44">
        <v>1</v>
      </c>
      <c r="J96" s="44">
        <v>0</v>
      </c>
      <c r="K96" s="44">
        <v>0</v>
      </c>
      <c r="L96" s="44">
        <v>0</v>
      </c>
      <c r="M96" s="44">
        <v>0</v>
      </c>
      <c r="N96" s="44">
        <v>0</v>
      </c>
      <c r="O96" s="44">
        <v>0</v>
      </c>
      <c r="P96" s="44"/>
      <c r="Q96" s="44">
        <v>0</v>
      </c>
      <c r="R96" s="1">
        <v>3</v>
      </c>
      <c r="S96" s="1">
        <v>1</v>
      </c>
      <c r="T96" s="1">
        <v>2</v>
      </c>
      <c r="U96" s="14">
        <v>3</v>
      </c>
      <c r="V96" s="1">
        <v>1</v>
      </c>
      <c r="W96" s="1">
        <v>3</v>
      </c>
      <c r="X96" s="1">
        <v>4</v>
      </c>
      <c r="Y96" s="14">
        <v>1</v>
      </c>
      <c r="Z96" s="1">
        <v>4</v>
      </c>
      <c r="AA96" s="1">
        <v>4</v>
      </c>
      <c r="AB96" s="1">
        <v>2</v>
      </c>
      <c r="AC96" s="14">
        <v>3</v>
      </c>
      <c r="AD96" s="1">
        <v>1</v>
      </c>
      <c r="AE96" s="1">
        <v>3</v>
      </c>
      <c r="AF96" s="14">
        <v>2</v>
      </c>
      <c r="AG96" s="1">
        <v>4</v>
      </c>
      <c r="AH96" s="14">
        <v>1</v>
      </c>
      <c r="AI96" s="1">
        <v>4</v>
      </c>
      <c r="AJ96" s="1">
        <v>1</v>
      </c>
      <c r="AK96" s="14">
        <v>4</v>
      </c>
      <c r="AL96" s="1">
        <v>3</v>
      </c>
      <c r="AM96" s="14">
        <v>2</v>
      </c>
      <c r="AN96" s="1">
        <v>4</v>
      </c>
      <c r="AO96" s="1">
        <v>3</v>
      </c>
      <c r="AP96" s="1">
        <v>3</v>
      </c>
      <c r="AQ96" s="14">
        <v>2</v>
      </c>
      <c r="AR96" s="1">
        <v>1</v>
      </c>
      <c r="AS96" s="1">
        <v>1</v>
      </c>
      <c r="AT96" s="14">
        <v>4</v>
      </c>
      <c r="AU96" s="1">
        <f t="shared" si="3"/>
        <v>74</v>
      </c>
      <c r="AV96" s="1"/>
    </row>
    <row r="97" spans="1:48">
      <c r="A97" s="1">
        <v>27084</v>
      </c>
      <c r="B97" s="1">
        <v>0</v>
      </c>
      <c r="C97" s="1">
        <v>2000</v>
      </c>
      <c r="D97" s="11">
        <f t="shared" si="2"/>
        <v>24</v>
      </c>
      <c r="E97" s="1" t="s">
        <v>126</v>
      </c>
      <c r="F97" s="1">
        <v>1</v>
      </c>
      <c r="G97" s="49">
        <v>1</v>
      </c>
      <c r="H97" s="44">
        <v>0</v>
      </c>
      <c r="I97" s="44">
        <v>0</v>
      </c>
      <c r="J97" s="44">
        <v>0</v>
      </c>
      <c r="K97" s="44">
        <v>0</v>
      </c>
      <c r="L97" s="44">
        <v>0</v>
      </c>
      <c r="M97" s="44">
        <v>0</v>
      </c>
      <c r="N97" s="44">
        <v>0</v>
      </c>
      <c r="O97" s="44">
        <v>0</v>
      </c>
      <c r="P97" s="44">
        <v>0</v>
      </c>
      <c r="Q97" s="44">
        <v>0</v>
      </c>
      <c r="R97" s="1">
        <v>2</v>
      </c>
      <c r="S97" s="1">
        <v>2</v>
      </c>
      <c r="T97" s="1">
        <v>3</v>
      </c>
      <c r="U97" s="14">
        <v>2</v>
      </c>
      <c r="V97" s="1">
        <v>4</v>
      </c>
      <c r="W97" s="1">
        <v>2</v>
      </c>
      <c r="X97" s="1">
        <v>4</v>
      </c>
      <c r="Y97" s="14">
        <v>1</v>
      </c>
      <c r="Z97" s="1">
        <v>4</v>
      </c>
      <c r="AA97" s="1">
        <v>3</v>
      </c>
      <c r="AB97" s="1">
        <v>4</v>
      </c>
      <c r="AC97" s="14">
        <v>1</v>
      </c>
      <c r="AD97" s="1">
        <v>4</v>
      </c>
      <c r="AE97" s="1">
        <v>2</v>
      </c>
      <c r="AF97" s="14">
        <v>3</v>
      </c>
      <c r="AG97" s="1">
        <v>1</v>
      </c>
      <c r="AH97" s="14">
        <v>4</v>
      </c>
      <c r="AI97" s="1">
        <v>4</v>
      </c>
      <c r="AJ97" s="1">
        <v>2</v>
      </c>
      <c r="AK97" s="14">
        <v>3</v>
      </c>
      <c r="AL97" s="1">
        <v>3</v>
      </c>
      <c r="AM97" s="14">
        <v>2</v>
      </c>
      <c r="AN97" s="1">
        <v>4</v>
      </c>
      <c r="AO97" s="1">
        <v>2</v>
      </c>
      <c r="AP97" s="1">
        <v>3</v>
      </c>
      <c r="AQ97" s="14">
        <v>2</v>
      </c>
      <c r="AR97" s="1">
        <v>1</v>
      </c>
      <c r="AS97" s="1">
        <v>2</v>
      </c>
      <c r="AT97" s="14">
        <v>3</v>
      </c>
      <c r="AU97" s="1">
        <f t="shared" si="3"/>
        <v>77</v>
      </c>
      <c r="AV97" s="1"/>
    </row>
    <row r="98" spans="1:48">
      <c r="A98" s="1">
        <v>34258</v>
      </c>
      <c r="B98" s="1">
        <v>0</v>
      </c>
      <c r="C98" s="1">
        <v>1998</v>
      </c>
      <c r="D98" s="11">
        <f t="shared" si="2"/>
        <v>26</v>
      </c>
      <c r="E98" s="1" t="s">
        <v>263</v>
      </c>
      <c r="F98" s="1">
        <v>1</v>
      </c>
      <c r="G98" s="49">
        <v>1</v>
      </c>
      <c r="H98" s="44">
        <v>0</v>
      </c>
      <c r="I98" s="44">
        <v>0</v>
      </c>
      <c r="J98" s="44">
        <v>0</v>
      </c>
      <c r="K98" s="44">
        <v>0</v>
      </c>
      <c r="L98" s="44">
        <v>0</v>
      </c>
      <c r="M98" s="44">
        <v>0</v>
      </c>
      <c r="N98" s="44">
        <v>0</v>
      </c>
      <c r="O98" s="44">
        <v>0</v>
      </c>
      <c r="P98" s="44">
        <v>0</v>
      </c>
      <c r="Q98" s="44">
        <v>0</v>
      </c>
      <c r="R98" s="1">
        <v>2</v>
      </c>
      <c r="S98" s="1">
        <v>1</v>
      </c>
      <c r="T98" s="1">
        <v>2</v>
      </c>
      <c r="U98" s="14">
        <v>3</v>
      </c>
      <c r="V98" s="1">
        <v>1</v>
      </c>
      <c r="W98" s="1">
        <v>4</v>
      </c>
      <c r="X98" s="1">
        <v>1</v>
      </c>
      <c r="Y98" s="14">
        <v>4</v>
      </c>
      <c r="Z98" s="1">
        <v>3</v>
      </c>
      <c r="AA98" s="1">
        <v>3</v>
      </c>
      <c r="AB98" s="1">
        <v>1</v>
      </c>
      <c r="AC98" s="14">
        <v>4</v>
      </c>
      <c r="AD98" s="1">
        <v>1</v>
      </c>
      <c r="AE98" s="1">
        <v>3</v>
      </c>
      <c r="AF98" s="14">
        <v>2</v>
      </c>
      <c r="AG98" s="1">
        <v>3</v>
      </c>
      <c r="AH98" s="14">
        <v>2</v>
      </c>
      <c r="AI98" s="1">
        <v>3</v>
      </c>
      <c r="AJ98" s="1">
        <v>2</v>
      </c>
      <c r="AK98" s="14">
        <v>3</v>
      </c>
      <c r="AL98" s="1">
        <v>1</v>
      </c>
      <c r="AM98" s="14">
        <v>4</v>
      </c>
      <c r="AN98" s="1">
        <v>2</v>
      </c>
      <c r="AO98" s="1">
        <v>2</v>
      </c>
      <c r="AP98" s="1">
        <v>3</v>
      </c>
      <c r="AQ98" s="14">
        <v>2</v>
      </c>
      <c r="AR98" s="1">
        <v>4</v>
      </c>
      <c r="AS98" s="1">
        <v>2</v>
      </c>
      <c r="AT98" s="14">
        <v>3</v>
      </c>
      <c r="AU98" s="1">
        <f t="shared" si="3"/>
        <v>71</v>
      </c>
      <c r="AV98" s="1"/>
    </row>
    <row r="99" spans="1:48">
      <c r="A99" s="1">
        <v>30880</v>
      </c>
      <c r="B99" s="1">
        <v>0</v>
      </c>
      <c r="C99" s="1">
        <v>2000</v>
      </c>
      <c r="D99" s="11">
        <f t="shared" si="2"/>
        <v>24</v>
      </c>
      <c r="E99" s="1" t="s">
        <v>129</v>
      </c>
      <c r="F99" s="1">
        <v>1</v>
      </c>
      <c r="G99" s="49">
        <v>1</v>
      </c>
      <c r="H99" s="44">
        <v>0</v>
      </c>
      <c r="I99" s="44">
        <v>0</v>
      </c>
      <c r="J99" s="44">
        <v>0</v>
      </c>
      <c r="K99" s="44">
        <v>0</v>
      </c>
      <c r="L99" s="44">
        <v>0</v>
      </c>
      <c r="M99" s="44">
        <v>0</v>
      </c>
      <c r="N99" s="44">
        <v>0</v>
      </c>
      <c r="O99" s="44">
        <v>0</v>
      </c>
      <c r="P99" s="44">
        <v>0</v>
      </c>
      <c r="Q99" s="44">
        <v>0</v>
      </c>
      <c r="R99" s="1">
        <v>4</v>
      </c>
      <c r="S99" s="1">
        <v>2</v>
      </c>
      <c r="T99" s="1">
        <v>1</v>
      </c>
      <c r="U99" s="14">
        <v>4</v>
      </c>
      <c r="V99" s="1">
        <v>2</v>
      </c>
      <c r="W99" s="1">
        <v>3</v>
      </c>
      <c r="X99" s="1">
        <v>3</v>
      </c>
      <c r="Y99" s="14">
        <v>2</v>
      </c>
      <c r="Z99" s="1">
        <v>2</v>
      </c>
      <c r="AA99" s="1">
        <v>4</v>
      </c>
      <c r="AB99" s="1">
        <v>3</v>
      </c>
      <c r="AC99" s="14">
        <v>2</v>
      </c>
      <c r="AD99" s="1">
        <v>1</v>
      </c>
      <c r="AE99" s="1">
        <v>3</v>
      </c>
      <c r="AF99" s="14">
        <v>2</v>
      </c>
      <c r="AG99" s="1">
        <v>2</v>
      </c>
      <c r="AH99" s="14">
        <v>3</v>
      </c>
      <c r="AI99" s="1">
        <v>4</v>
      </c>
      <c r="AJ99" s="1">
        <v>1</v>
      </c>
      <c r="AK99" s="14">
        <v>4</v>
      </c>
      <c r="AL99" s="1">
        <v>3</v>
      </c>
      <c r="AM99" s="14">
        <v>2</v>
      </c>
      <c r="AN99" s="1">
        <v>3</v>
      </c>
      <c r="AO99" s="1">
        <v>3</v>
      </c>
      <c r="AP99" s="1">
        <v>2</v>
      </c>
      <c r="AQ99" s="14">
        <v>3</v>
      </c>
      <c r="AR99" s="1">
        <v>2</v>
      </c>
      <c r="AS99" s="1">
        <v>2</v>
      </c>
      <c r="AT99" s="14">
        <v>3</v>
      </c>
      <c r="AU99" s="1">
        <f t="shared" si="3"/>
        <v>75</v>
      </c>
      <c r="AV99" s="1"/>
    </row>
    <row r="100" spans="1:48">
      <c r="A100" s="1">
        <v>33627</v>
      </c>
      <c r="B100" s="1">
        <v>0</v>
      </c>
      <c r="C100" s="1">
        <v>2004</v>
      </c>
      <c r="D100" s="11">
        <f t="shared" si="2"/>
        <v>20</v>
      </c>
      <c r="E100" s="1" t="s">
        <v>237</v>
      </c>
      <c r="F100" s="1">
        <v>1</v>
      </c>
      <c r="G100" s="49">
        <v>1</v>
      </c>
      <c r="H100" s="44">
        <v>0</v>
      </c>
      <c r="I100" s="44">
        <v>0</v>
      </c>
      <c r="J100" s="44">
        <v>0</v>
      </c>
      <c r="K100" s="44">
        <v>0</v>
      </c>
      <c r="L100" s="44">
        <v>0</v>
      </c>
      <c r="M100" s="44">
        <v>0</v>
      </c>
      <c r="N100" s="44">
        <v>0</v>
      </c>
      <c r="O100" s="44">
        <v>0</v>
      </c>
      <c r="P100" s="44">
        <v>0</v>
      </c>
      <c r="Q100" s="44">
        <v>0</v>
      </c>
      <c r="R100" s="1">
        <v>3</v>
      </c>
      <c r="S100" s="1">
        <v>4</v>
      </c>
      <c r="T100" s="1">
        <v>4</v>
      </c>
      <c r="U100" s="14">
        <v>1</v>
      </c>
      <c r="V100" s="1">
        <v>3</v>
      </c>
      <c r="W100" s="1">
        <v>2</v>
      </c>
      <c r="X100" s="1">
        <v>1</v>
      </c>
      <c r="Y100" s="14">
        <v>4</v>
      </c>
      <c r="Z100" s="1">
        <v>3</v>
      </c>
      <c r="AA100" s="1">
        <v>3</v>
      </c>
      <c r="AB100" s="1">
        <v>3</v>
      </c>
      <c r="AC100" s="14">
        <v>2</v>
      </c>
      <c r="AD100" s="1">
        <v>4</v>
      </c>
      <c r="AE100" s="1">
        <v>2</v>
      </c>
      <c r="AF100" s="14">
        <v>3</v>
      </c>
      <c r="AG100" s="1">
        <v>3</v>
      </c>
      <c r="AH100" s="14">
        <v>2</v>
      </c>
      <c r="AI100" s="1">
        <v>1</v>
      </c>
      <c r="AJ100" s="1">
        <v>3</v>
      </c>
      <c r="AK100" s="14">
        <v>2</v>
      </c>
      <c r="AL100" s="1">
        <v>3</v>
      </c>
      <c r="AM100" s="14">
        <v>2</v>
      </c>
      <c r="AN100" s="1">
        <v>1</v>
      </c>
      <c r="AO100" s="1">
        <v>3</v>
      </c>
      <c r="AP100" s="1">
        <v>2</v>
      </c>
      <c r="AQ100" s="14">
        <v>3</v>
      </c>
      <c r="AR100" s="1">
        <v>2</v>
      </c>
      <c r="AS100" s="1">
        <v>4</v>
      </c>
      <c r="AT100" s="14">
        <v>1</v>
      </c>
      <c r="AU100" s="1">
        <f t="shared" si="3"/>
        <v>74</v>
      </c>
      <c r="AV100" s="1"/>
    </row>
    <row r="101" spans="1:48">
      <c r="A101" s="1">
        <v>34775</v>
      </c>
      <c r="B101" s="1">
        <v>0</v>
      </c>
      <c r="C101" s="1">
        <v>2003</v>
      </c>
      <c r="D101" s="11">
        <f t="shared" si="2"/>
        <v>21</v>
      </c>
      <c r="E101" s="1" t="s">
        <v>287</v>
      </c>
      <c r="F101" s="1">
        <v>1</v>
      </c>
      <c r="G101" s="49">
        <v>0</v>
      </c>
      <c r="H101" s="44">
        <v>0</v>
      </c>
      <c r="I101" s="44">
        <v>0</v>
      </c>
      <c r="J101" s="44">
        <v>0</v>
      </c>
      <c r="K101" s="44">
        <v>0</v>
      </c>
      <c r="L101" s="44">
        <v>0</v>
      </c>
      <c r="M101" s="44">
        <v>1</v>
      </c>
      <c r="N101" s="44">
        <v>0</v>
      </c>
      <c r="O101" s="44">
        <v>0</v>
      </c>
      <c r="P101" s="44">
        <v>0</v>
      </c>
      <c r="Q101" s="44">
        <v>0</v>
      </c>
      <c r="R101" s="1">
        <v>2</v>
      </c>
      <c r="S101" s="1">
        <v>4</v>
      </c>
      <c r="T101" s="1">
        <v>3</v>
      </c>
      <c r="U101" s="14">
        <v>2</v>
      </c>
      <c r="V101" s="1">
        <v>3</v>
      </c>
      <c r="W101" s="1">
        <v>4</v>
      </c>
      <c r="X101" s="1">
        <v>1</v>
      </c>
      <c r="Y101" s="14">
        <v>4</v>
      </c>
      <c r="Z101" s="1">
        <v>2</v>
      </c>
      <c r="AA101" s="1">
        <v>3</v>
      </c>
      <c r="AB101" s="1">
        <v>3</v>
      </c>
      <c r="AC101" s="14">
        <v>2</v>
      </c>
      <c r="AD101" s="1">
        <v>3</v>
      </c>
      <c r="AE101" s="1">
        <v>1</v>
      </c>
      <c r="AF101" s="14">
        <v>4</v>
      </c>
      <c r="AG101" s="1">
        <v>3</v>
      </c>
      <c r="AH101" s="14">
        <v>2</v>
      </c>
      <c r="AI101" s="1">
        <v>4</v>
      </c>
      <c r="AJ101" s="1">
        <v>3</v>
      </c>
      <c r="AK101" s="14">
        <v>2</v>
      </c>
      <c r="AL101" s="1">
        <v>1</v>
      </c>
      <c r="AM101" s="14">
        <v>4</v>
      </c>
      <c r="AN101" s="1">
        <v>4</v>
      </c>
      <c r="AO101" s="1">
        <v>1</v>
      </c>
      <c r="AP101" s="1">
        <v>1</v>
      </c>
      <c r="AQ101" s="14">
        <v>4</v>
      </c>
      <c r="AR101" s="1">
        <v>4</v>
      </c>
      <c r="AS101" s="1">
        <v>1</v>
      </c>
      <c r="AT101" s="14">
        <v>4</v>
      </c>
      <c r="AU101" s="1">
        <f t="shared" si="3"/>
        <v>79</v>
      </c>
      <c r="AV101" s="1"/>
    </row>
    <row r="102" spans="1:48">
      <c r="A102" s="1">
        <v>31893</v>
      </c>
      <c r="B102" s="1">
        <v>0</v>
      </c>
      <c r="C102" s="1">
        <v>2003</v>
      </c>
      <c r="D102" s="11">
        <f t="shared" si="2"/>
        <v>21</v>
      </c>
      <c r="E102" s="1" t="s">
        <v>184</v>
      </c>
      <c r="F102" s="1">
        <v>1</v>
      </c>
      <c r="G102" s="49">
        <v>0</v>
      </c>
      <c r="H102" s="44">
        <v>0</v>
      </c>
      <c r="I102" s="44">
        <v>1</v>
      </c>
      <c r="J102" s="44">
        <v>0</v>
      </c>
      <c r="K102" s="44">
        <v>0</v>
      </c>
      <c r="L102" s="44">
        <v>0</v>
      </c>
      <c r="M102" s="44">
        <v>0</v>
      </c>
      <c r="N102" s="44">
        <v>0</v>
      </c>
      <c r="O102" s="44">
        <v>0</v>
      </c>
      <c r="P102" s="44">
        <v>0</v>
      </c>
      <c r="Q102" s="44">
        <v>0</v>
      </c>
      <c r="R102" s="1">
        <v>3</v>
      </c>
      <c r="S102" s="1">
        <v>2</v>
      </c>
      <c r="T102" s="1">
        <v>3</v>
      </c>
      <c r="U102" s="14">
        <v>2</v>
      </c>
      <c r="V102" s="1">
        <v>1</v>
      </c>
      <c r="W102" s="1">
        <v>3</v>
      </c>
      <c r="X102" s="1">
        <v>1</v>
      </c>
      <c r="Y102" s="14">
        <v>4</v>
      </c>
      <c r="Z102" s="1">
        <v>2</v>
      </c>
      <c r="AA102" s="1">
        <v>3</v>
      </c>
      <c r="AB102" s="1">
        <v>3</v>
      </c>
      <c r="AC102" s="14">
        <v>2</v>
      </c>
      <c r="AD102" s="1">
        <v>3</v>
      </c>
      <c r="AE102" s="1">
        <v>3</v>
      </c>
      <c r="AF102" s="14">
        <v>2</v>
      </c>
      <c r="AG102" s="1">
        <v>3</v>
      </c>
      <c r="AH102" s="14">
        <v>2</v>
      </c>
      <c r="AI102" s="1">
        <v>4</v>
      </c>
      <c r="AJ102" s="1">
        <v>1</v>
      </c>
      <c r="AK102" s="14">
        <v>4</v>
      </c>
      <c r="AL102" s="1">
        <v>3</v>
      </c>
      <c r="AM102" s="14">
        <v>2</v>
      </c>
      <c r="AN102" s="1">
        <v>2</v>
      </c>
      <c r="AO102" s="1">
        <v>4</v>
      </c>
      <c r="AP102" s="1">
        <v>1</v>
      </c>
      <c r="AQ102" s="14">
        <v>4</v>
      </c>
      <c r="AR102" s="1">
        <v>4</v>
      </c>
      <c r="AS102" s="1">
        <v>1</v>
      </c>
      <c r="AT102" s="14">
        <v>4</v>
      </c>
      <c r="AU102" s="1">
        <f t="shared" si="3"/>
        <v>76</v>
      </c>
      <c r="AV102" s="1"/>
    </row>
    <row r="103" spans="1:48">
      <c r="A103" s="1">
        <v>31136</v>
      </c>
      <c r="B103" s="1">
        <v>0</v>
      </c>
      <c r="C103" s="1">
        <v>2000</v>
      </c>
      <c r="D103" s="11">
        <f t="shared" si="2"/>
        <v>24</v>
      </c>
      <c r="E103" s="1" t="s">
        <v>139</v>
      </c>
      <c r="F103" s="1">
        <v>1</v>
      </c>
      <c r="G103" s="49">
        <v>0</v>
      </c>
      <c r="H103" s="44">
        <v>0</v>
      </c>
      <c r="I103" s="44">
        <v>0</v>
      </c>
      <c r="J103" s="44">
        <v>0</v>
      </c>
      <c r="K103" s="44">
        <v>0</v>
      </c>
      <c r="L103" s="44">
        <v>0</v>
      </c>
      <c r="M103" s="44">
        <v>1</v>
      </c>
      <c r="N103" s="44">
        <v>0</v>
      </c>
      <c r="O103" s="44">
        <v>0</v>
      </c>
      <c r="P103" s="44">
        <v>0</v>
      </c>
      <c r="Q103" s="44">
        <v>0</v>
      </c>
      <c r="R103" s="1">
        <v>4</v>
      </c>
      <c r="S103" s="1">
        <v>4</v>
      </c>
      <c r="T103" s="1">
        <v>3</v>
      </c>
      <c r="U103" s="14">
        <v>2</v>
      </c>
      <c r="V103" s="1">
        <v>2</v>
      </c>
      <c r="W103" s="1">
        <v>3</v>
      </c>
      <c r="X103" s="1">
        <v>1</v>
      </c>
      <c r="Y103" s="14">
        <v>4</v>
      </c>
      <c r="Z103" s="1">
        <v>4</v>
      </c>
      <c r="AA103" s="1">
        <v>3</v>
      </c>
      <c r="AB103" s="1">
        <v>2</v>
      </c>
      <c r="AC103" s="14">
        <v>3</v>
      </c>
      <c r="AD103" s="1">
        <v>4</v>
      </c>
      <c r="AE103" s="1">
        <v>4</v>
      </c>
      <c r="AF103" s="14">
        <v>1</v>
      </c>
      <c r="AG103" s="1">
        <v>4</v>
      </c>
      <c r="AH103" s="14">
        <v>1</v>
      </c>
      <c r="AI103" s="1">
        <v>2</v>
      </c>
      <c r="AJ103" s="1">
        <v>1</v>
      </c>
      <c r="AK103" s="14">
        <v>4</v>
      </c>
      <c r="AL103" s="1">
        <v>2</v>
      </c>
      <c r="AM103" s="14">
        <v>3</v>
      </c>
      <c r="AN103" s="1">
        <v>2</v>
      </c>
      <c r="AO103" s="1">
        <v>3</v>
      </c>
      <c r="AP103" s="1">
        <v>2</v>
      </c>
      <c r="AQ103" s="14">
        <v>3</v>
      </c>
      <c r="AR103" s="1">
        <v>4</v>
      </c>
      <c r="AS103" s="1">
        <v>3</v>
      </c>
      <c r="AT103" s="14">
        <v>2</v>
      </c>
      <c r="AU103" s="1">
        <f t="shared" si="3"/>
        <v>80</v>
      </c>
      <c r="AV103" s="1"/>
    </row>
    <row r="104" spans="1:48">
      <c r="A104" s="1">
        <v>31941</v>
      </c>
      <c r="B104" s="1">
        <v>0</v>
      </c>
      <c r="C104" s="1">
        <v>1997</v>
      </c>
      <c r="D104" s="11">
        <f t="shared" si="2"/>
        <v>27</v>
      </c>
      <c r="E104" s="1" t="s">
        <v>201</v>
      </c>
      <c r="F104" s="1">
        <v>1</v>
      </c>
      <c r="G104" s="49">
        <v>0</v>
      </c>
      <c r="H104" s="44">
        <v>0</v>
      </c>
      <c r="I104" s="44">
        <v>1</v>
      </c>
      <c r="J104" s="44">
        <v>0</v>
      </c>
      <c r="K104" s="44">
        <v>0</v>
      </c>
      <c r="L104" s="44">
        <v>0</v>
      </c>
      <c r="M104" s="44">
        <v>0</v>
      </c>
      <c r="N104" s="44">
        <v>0</v>
      </c>
      <c r="O104" s="44">
        <v>0</v>
      </c>
      <c r="P104" s="44">
        <v>0</v>
      </c>
      <c r="Q104" s="44">
        <v>0</v>
      </c>
      <c r="R104" s="1">
        <v>4</v>
      </c>
      <c r="S104" s="1">
        <v>2</v>
      </c>
      <c r="T104" s="1">
        <v>1</v>
      </c>
      <c r="U104" s="14">
        <v>4</v>
      </c>
      <c r="V104" s="1">
        <v>2</v>
      </c>
      <c r="W104" s="1">
        <v>3</v>
      </c>
      <c r="X104" s="1">
        <v>3</v>
      </c>
      <c r="Y104" s="14">
        <v>2</v>
      </c>
      <c r="Z104" s="1">
        <v>3</v>
      </c>
      <c r="AA104" s="1">
        <v>3</v>
      </c>
      <c r="AB104" s="1">
        <v>1</v>
      </c>
      <c r="AC104" s="14">
        <v>4</v>
      </c>
      <c r="AD104" s="1">
        <v>2</v>
      </c>
      <c r="AE104" s="1">
        <v>4</v>
      </c>
      <c r="AF104" s="14">
        <v>1</v>
      </c>
      <c r="AG104" s="1">
        <v>3</v>
      </c>
      <c r="AH104" s="14">
        <v>2</v>
      </c>
      <c r="AI104" s="1">
        <v>4</v>
      </c>
      <c r="AJ104" s="1">
        <v>1</v>
      </c>
      <c r="AK104" s="14">
        <v>4</v>
      </c>
      <c r="AL104" s="1">
        <v>3</v>
      </c>
      <c r="AM104" s="14">
        <v>2</v>
      </c>
      <c r="AN104" s="1">
        <v>3</v>
      </c>
      <c r="AO104" s="1">
        <v>4</v>
      </c>
      <c r="AP104" s="1">
        <v>2</v>
      </c>
      <c r="AQ104" s="14">
        <v>3</v>
      </c>
      <c r="AR104" s="1">
        <v>3</v>
      </c>
      <c r="AS104" s="1">
        <v>1</v>
      </c>
      <c r="AT104" s="14">
        <v>4</v>
      </c>
      <c r="AU104" s="1">
        <f t="shared" si="3"/>
        <v>78</v>
      </c>
      <c r="AV104" s="1"/>
    </row>
    <row r="105" spans="1:48">
      <c r="A105" s="1">
        <v>33195</v>
      </c>
      <c r="B105" s="1">
        <v>0</v>
      </c>
      <c r="C105" s="1">
        <v>1999</v>
      </c>
      <c r="D105" s="11">
        <f t="shared" si="2"/>
        <v>25</v>
      </c>
      <c r="E105" s="1" t="s">
        <v>222</v>
      </c>
      <c r="F105" s="1">
        <v>1</v>
      </c>
      <c r="G105" s="49">
        <v>0</v>
      </c>
      <c r="H105" s="44">
        <v>0</v>
      </c>
      <c r="I105" s="44">
        <v>0</v>
      </c>
      <c r="J105" s="44">
        <v>0</v>
      </c>
      <c r="K105" s="44">
        <v>0</v>
      </c>
      <c r="L105" s="44">
        <v>0</v>
      </c>
      <c r="M105" s="44">
        <v>1</v>
      </c>
      <c r="N105" s="44">
        <v>0</v>
      </c>
      <c r="O105" s="44">
        <v>0</v>
      </c>
      <c r="P105" s="44">
        <v>0</v>
      </c>
      <c r="Q105" s="44">
        <v>0</v>
      </c>
      <c r="R105" s="1">
        <v>3</v>
      </c>
      <c r="S105" s="1">
        <v>3</v>
      </c>
      <c r="T105" s="1">
        <v>3</v>
      </c>
      <c r="U105" s="14">
        <v>2</v>
      </c>
      <c r="V105" s="1">
        <v>4</v>
      </c>
      <c r="W105" s="1">
        <v>4</v>
      </c>
      <c r="X105" s="1">
        <v>2</v>
      </c>
      <c r="Y105" s="14">
        <v>3</v>
      </c>
      <c r="Z105" s="1">
        <v>2</v>
      </c>
      <c r="AA105" s="1">
        <v>4</v>
      </c>
      <c r="AB105" s="1">
        <v>2</v>
      </c>
      <c r="AC105" s="14">
        <v>3</v>
      </c>
      <c r="AD105" s="1">
        <v>3</v>
      </c>
      <c r="AE105" s="1">
        <v>2</v>
      </c>
      <c r="AF105" s="14">
        <v>3</v>
      </c>
      <c r="AG105" s="1">
        <v>3</v>
      </c>
      <c r="AH105" s="14">
        <v>2</v>
      </c>
      <c r="AI105" s="1">
        <v>3</v>
      </c>
      <c r="AJ105" s="1">
        <v>3</v>
      </c>
      <c r="AK105" s="14">
        <v>2</v>
      </c>
      <c r="AL105" s="1">
        <v>2</v>
      </c>
      <c r="AM105" s="14">
        <v>3</v>
      </c>
      <c r="AN105" s="1">
        <v>2</v>
      </c>
      <c r="AO105" s="1">
        <v>2</v>
      </c>
      <c r="AP105" s="1">
        <v>3</v>
      </c>
      <c r="AQ105" s="14">
        <v>2</v>
      </c>
      <c r="AR105" s="1">
        <v>3</v>
      </c>
      <c r="AS105" s="1">
        <v>2</v>
      </c>
      <c r="AT105" s="14">
        <v>3</v>
      </c>
      <c r="AU105" s="1">
        <f t="shared" si="3"/>
        <v>78</v>
      </c>
      <c r="AV105" s="1"/>
    </row>
    <row r="106" spans="1:48">
      <c r="A106" s="1">
        <v>34497</v>
      </c>
      <c r="B106" s="1">
        <v>0</v>
      </c>
      <c r="C106" s="1">
        <v>2000</v>
      </c>
      <c r="D106" s="11">
        <f t="shared" si="2"/>
        <v>24</v>
      </c>
      <c r="E106" s="1" t="s">
        <v>276</v>
      </c>
      <c r="F106" s="1">
        <v>1</v>
      </c>
      <c r="G106" s="49">
        <v>0</v>
      </c>
      <c r="H106" s="44">
        <v>0</v>
      </c>
      <c r="I106" s="44">
        <v>1</v>
      </c>
      <c r="J106" s="44">
        <v>0</v>
      </c>
      <c r="K106" s="44">
        <v>0</v>
      </c>
      <c r="L106" s="44">
        <v>0</v>
      </c>
      <c r="M106" s="44">
        <v>0</v>
      </c>
      <c r="N106" s="44">
        <v>0</v>
      </c>
      <c r="O106" s="44">
        <v>0</v>
      </c>
      <c r="P106" s="44">
        <v>0</v>
      </c>
      <c r="Q106" s="44">
        <v>0</v>
      </c>
      <c r="R106" s="1">
        <v>3</v>
      </c>
      <c r="S106" s="1">
        <v>1</v>
      </c>
      <c r="T106" s="1">
        <v>3</v>
      </c>
      <c r="U106" s="14">
        <v>2</v>
      </c>
      <c r="V106" s="1">
        <v>1</v>
      </c>
      <c r="W106" s="1">
        <v>3</v>
      </c>
      <c r="X106" s="1">
        <v>1</v>
      </c>
      <c r="Y106" s="14">
        <v>4</v>
      </c>
      <c r="Z106" s="1">
        <v>2</v>
      </c>
      <c r="AA106" s="1">
        <v>3</v>
      </c>
      <c r="AB106" s="1">
        <v>1</v>
      </c>
      <c r="AC106" s="14">
        <v>4</v>
      </c>
      <c r="AD106" s="1">
        <v>1</v>
      </c>
      <c r="AE106" s="1">
        <v>3</v>
      </c>
      <c r="AF106" s="14">
        <v>2</v>
      </c>
      <c r="AG106" s="1">
        <v>4</v>
      </c>
      <c r="AH106" s="14">
        <v>1</v>
      </c>
      <c r="AI106" s="1">
        <v>1</v>
      </c>
      <c r="AJ106" s="1">
        <v>1</v>
      </c>
      <c r="AK106" s="14">
        <v>4</v>
      </c>
      <c r="AL106" s="1">
        <v>3</v>
      </c>
      <c r="AM106" s="14">
        <v>2</v>
      </c>
      <c r="AN106" s="1">
        <v>1</v>
      </c>
      <c r="AO106" s="1">
        <v>4</v>
      </c>
      <c r="AP106" s="1">
        <v>2</v>
      </c>
      <c r="AQ106" s="14">
        <v>3</v>
      </c>
      <c r="AR106" s="1">
        <v>4</v>
      </c>
      <c r="AS106" s="1">
        <v>2</v>
      </c>
      <c r="AT106" s="14">
        <v>3</v>
      </c>
      <c r="AU106" s="1">
        <f t="shared" si="3"/>
        <v>69</v>
      </c>
      <c r="AV106" s="1"/>
    </row>
    <row r="107" spans="1:48">
      <c r="A107" s="1">
        <v>33917</v>
      </c>
      <c r="B107" s="1">
        <v>0</v>
      </c>
      <c r="C107" s="1">
        <v>2003</v>
      </c>
      <c r="D107" s="11">
        <f t="shared" si="2"/>
        <v>21</v>
      </c>
      <c r="E107" s="1" t="s">
        <v>251</v>
      </c>
      <c r="F107" s="1">
        <v>1</v>
      </c>
      <c r="G107" s="49">
        <v>0</v>
      </c>
      <c r="H107" s="44">
        <v>0</v>
      </c>
      <c r="I107" s="44">
        <v>1</v>
      </c>
      <c r="J107" s="44">
        <v>0</v>
      </c>
      <c r="K107" s="44">
        <v>0</v>
      </c>
      <c r="L107" s="44">
        <v>0</v>
      </c>
      <c r="M107" s="44">
        <v>0</v>
      </c>
      <c r="N107" s="44">
        <v>0</v>
      </c>
      <c r="O107" s="44">
        <v>0</v>
      </c>
      <c r="P107" s="44">
        <v>0</v>
      </c>
      <c r="Q107" s="44">
        <v>0</v>
      </c>
      <c r="R107" s="1">
        <v>4</v>
      </c>
      <c r="S107" s="1">
        <v>3</v>
      </c>
      <c r="T107" s="1">
        <v>2</v>
      </c>
      <c r="U107" s="14">
        <v>3</v>
      </c>
      <c r="V107" s="1">
        <v>1</v>
      </c>
      <c r="W107" s="1">
        <v>3</v>
      </c>
      <c r="X107" s="1">
        <v>1</v>
      </c>
      <c r="Y107" s="14">
        <v>4</v>
      </c>
      <c r="Z107" s="1">
        <v>3</v>
      </c>
      <c r="AA107" s="1">
        <v>3</v>
      </c>
      <c r="AB107" s="1">
        <v>1</v>
      </c>
      <c r="AC107" s="14">
        <v>4</v>
      </c>
      <c r="AD107" s="1">
        <v>3</v>
      </c>
      <c r="AE107" s="1">
        <v>3</v>
      </c>
      <c r="AF107" s="14">
        <v>2</v>
      </c>
      <c r="AG107" s="1">
        <v>4</v>
      </c>
      <c r="AH107" s="14">
        <v>1</v>
      </c>
      <c r="AI107" s="1">
        <v>1</v>
      </c>
      <c r="AJ107" s="1">
        <v>1</v>
      </c>
      <c r="AK107" s="14">
        <v>4</v>
      </c>
      <c r="AL107" s="1">
        <v>1</v>
      </c>
      <c r="AM107" s="14">
        <v>4</v>
      </c>
      <c r="AN107" s="1">
        <v>2</v>
      </c>
      <c r="AO107" s="1">
        <v>4</v>
      </c>
      <c r="AP107" s="1">
        <v>1</v>
      </c>
      <c r="AQ107" s="14">
        <v>4</v>
      </c>
      <c r="AR107" s="1">
        <v>4</v>
      </c>
      <c r="AS107" s="1">
        <v>3</v>
      </c>
      <c r="AT107" s="14">
        <v>2</v>
      </c>
      <c r="AU107" s="1">
        <f t="shared" si="3"/>
        <v>76</v>
      </c>
      <c r="AV107" s="1"/>
    </row>
    <row r="108" spans="1:48">
      <c r="A108" s="1">
        <v>30576</v>
      </c>
      <c r="B108" s="1">
        <v>1</v>
      </c>
      <c r="C108" s="1">
        <v>2001</v>
      </c>
      <c r="D108" s="11">
        <f t="shared" si="2"/>
        <v>23</v>
      </c>
      <c r="E108" s="1" t="s">
        <v>100</v>
      </c>
      <c r="F108" s="1">
        <v>1</v>
      </c>
      <c r="G108" s="49">
        <v>0</v>
      </c>
      <c r="H108" s="44">
        <v>0</v>
      </c>
      <c r="I108" s="44">
        <v>1</v>
      </c>
      <c r="J108" s="44">
        <v>0</v>
      </c>
      <c r="K108" s="44">
        <v>0</v>
      </c>
      <c r="L108" s="44">
        <v>0</v>
      </c>
      <c r="M108" s="44">
        <v>0</v>
      </c>
      <c r="N108" s="44">
        <v>0</v>
      </c>
      <c r="O108" s="44">
        <v>0</v>
      </c>
      <c r="P108" s="44">
        <v>0</v>
      </c>
      <c r="Q108" s="44">
        <v>0</v>
      </c>
      <c r="R108" s="1">
        <v>3</v>
      </c>
      <c r="S108" s="1">
        <v>3</v>
      </c>
      <c r="T108" s="1">
        <v>2</v>
      </c>
      <c r="U108" s="14">
        <v>3</v>
      </c>
      <c r="V108" s="1">
        <v>4</v>
      </c>
      <c r="W108" s="1">
        <v>4</v>
      </c>
      <c r="X108" s="1">
        <v>3</v>
      </c>
      <c r="Y108" s="14">
        <v>2</v>
      </c>
      <c r="Z108" s="1">
        <v>3</v>
      </c>
      <c r="AA108" s="1">
        <v>4</v>
      </c>
      <c r="AB108" s="1">
        <v>1</v>
      </c>
      <c r="AC108" s="14">
        <v>4</v>
      </c>
      <c r="AD108" s="1">
        <v>2</v>
      </c>
      <c r="AE108" s="1">
        <v>4</v>
      </c>
      <c r="AF108" s="14">
        <v>1</v>
      </c>
      <c r="AG108" s="1">
        <v>3</v>
      </c>
      <c r="AH108" s="14">
        <v>2</v>
      </c>
      <c r="AI108" s="1">
        <v>2</v>
      </c>
      <c r="AJ108" s="1">
        <v>3</v>
      </c>
      <c r="AK108" s="14">
        <v>2</v>
      </c>
      <c r="AL108" s="1">
        <v>1</v>
      </c>
      <c r="AM108" s="14">
        <v>4</v>
      </c>
      <c r="AN108" s="1">
        <v>3</v>
      </c>
      <c r="AO108" s="1">
        <v>3</v>
      </c>
      <c r="AP108" s="1">
        <v>2</v>
      </c>
      <c r="AQ108" s="14">
        <v>3</v>
      </c>
      <c r="AR108" s="1">
        <v>1</v>
      </c>
      <c r="AS108" s="1">
        <v>2</v>
      </c>
      <c r="AT108" s="14">
        <v>3</v>
      </c>
      <c r="AU108" s="1">
        <f t="shared" si="3"/>
        <v>77</v>
      </c>
      <c r="AV108" s="1"/>
    </row>
    <row r="109" spans="1:48">
      <c r="A109" s="1">
        <v>33852</v>
      </c>
      <c r="B109" s="1">
        <v>1</v>
      </c>
      <c r="C109" s="1">
        <v>2000</v>
      </c>
      <c r="D109" s="11">
        <f t="shared" si="2"/>
        <v>24</v>
      </c>
      <c r="E109" s="1" t="s">
        <v>249</v>
      </c>
      <c r="F109" s="1">
        <v>1</v>
      </c>
      <c r="G109" s="49">
        <v>1</v>
      </c>
      <c r="H109" s="44">
        <v>1</v>
      </c>
      <c r="I109" s="44">
        <v>0</v>
      </c>
      <c r="J109" s="44">
        <v>0</v>
      </c>
      <c r="K109" s="44">
        <v>0</v>
      </c>
      <c r="L109" s="44">
        <v>0</v>
      </c>
      <c r="M109" s="44">
        <v>0</v>
      </c>
      <c r="N109" s="44">
        <v>0</v>
      </c>
      <c r="O109" s="44">
        <v>0</v>
      </c>
      <c r="P109" s="44">
        <v>0</v>
      </c>
      <c r="Q109" s="44">
        <v>0</v>
      </c>
      <c r="R109" s="1">
        <v>3</v>
      </c>
      <c r="S109" s="1">
        <v>2</v>
      </c>
      <c r="T109" s="1">
        <v>4</v>
      </c>
      <c r="U109" s="14">
        <v>1</v>
      </c>
      <c r="V109" s="1">
        <v>3</v>
      </c>
      <c r="W109" s="1">
        <v>4</v>
      </c>
      <c r="X109" s="1">
        <v>1</v>
      </c>
      <c r="Y109" s="14">
        <v>4</v>
      </c>
      <c r="Z109" s="1">
        <v>4</v>
      </c>
      <c r="AA109" s="1">
        <v>4</v>
      </c>
      <c r="AB109" s="1">
        <v>1</v>
      </c>
      <c r="AC109" s="14">
        <v>4</v>
      </c>
      <c r="AD109" s="1">
        <v>2</v>
      </c>
      <c r="AE109" s="1">
        <v>2</v>
      </c>
      <c r="AF109" s="14">
        <v>3</v>
      </c>
      <c r="AG109" s="1">
        <v>3</v>
      </c>
      <c r="AH109" s="14">
        <v>2</v>
      </c>
      <c r="AI109" s="1">
        <v>4</v>
      </c>
      <c r="AJ109" s="1">
        <v>4</v>
      </c>
      <c r="AK109" s="14">
        <v>1</v>
      </c>
      <c r="AL109" s="1">
        <v>1</v>
      </c>
      <c r="AM109" s="14">
        <v>4</v>
      </c>
      <c r="AN109" s="1">
        <v>1</v>
      </c>
      <c r="AO109" s="1">
        <v>3</v>
      </c>
      <c r="AP109" s="1">
        <v>2</v>
      </c>
      <c r="AQ109" s="14">
        <v>3</v>
      </c>
      <c r="AR109" s="1">
        <v>3</v>
      </c>
      <c r="AS109" s="1">
        <v>1</v>
      </c>
      <c r="AT109" s="14">
        <v>4</v>
      </c>
      <c r="AU109" s="1">
        <f t="shared" si="3"/>
        <v>78</v>
      </c>
      <c r="AV109" s="1"/>
    </row>
    <row r="110" spans="1:48">
      <c r="A110" s="1">
        <v>30559</v>
      </c>
      <c r="B110" s="1">
        <v>0</v>
      </c>
      <c r="C110" s="1">
        <v>2000</v>
      </c>
      <c r="D110" s="11">
        <f t="shared" si="2"/>
        <v>24</v>
      </c>
      <c r="E110" s="1" t="s">
        <v>99</v>
      </c>
      <c r="F110" s="1">
        <v>1</v>
      </c>
      <c r="G110" s="49">
        <v>1</v>
      </c>
      <c r="H110" s="44">
        <v>0</v>
      </c>
      <c r="I110" s="44">
        <v>1</v>
      </c>
      <c r="J110" s="44">
        <v>0</v>
      </c>
      <c r="K110" s="44">
        <v>0</v>
      </c>
      <c r="L110" s="44">
        <v>0</v>
      </c>
      <c r="M110" s="44">
        <v>0</v>
      </c>
      <c r="N110" s="44">
        <v>0</v>
      </c>
      <c r="O110" s="44">
        <v>0</v>
      </c>
      <c r="P110" s="44">
        <v>0</v>
      </c>
      <c r="Q110" s="44">
        <v>0</v>
      </c>
      <c r="R110" s="1">
        <v>2</v>
      </c>
      <c r="S110" s="1">
        <v>2</v>
      </c>
      <c r="T110" s="1">
        <v>4</v>
      </c>
      <c r="U110" s="14">
        <v>1</v>
      </c>
      <c r="V110" s="1">
        <v>1</v>
      </c>
      <c r="W110" s="1">
        <v>4</v>
      </c>
      <c r="X110" s="1">
        <v>2</v>
      </c>
      <c r="Y110" s="14">
        <v>3</v>
      </c>
      <c r="Z110" s="1">
        <v>2</v>
      </c>
      <c r="AA110" s="1">
        <v>3</v>
      </c>
      <c r="AB110" s="1">
        <v>1</v>
      </c>
      <c r="AC110" s="14">
        <v>4</v>
      </c>
      <c r="AD110" s="1">
        <v>4</v>
      </c>
      <c r="AE110" s="1">
        <v>2</v>
      </c>
      <c r="AF110" s="14">
        <v>3</v>
      </c>
      <c r="AG110" s="1">
        <v>4</v>
      </c>
      <c r="AH110" s="14">
        <v>1</v>
      </c>
      <c r="AI110" s="1">
        <v>4</v>
      </c>
      <c r="AJ110" s="1">
        <v>1</v>
      </c>
      <c r="AK110" s="14">
        <v>4</v>
      </c>
      <c r="AL110" s="1">
        <v>2</v>
      </c>
      <c r="AM110" s="14">
        <v>3</v>
      </c>
      <c r="AN110" s="1">
        <v>3</v>
      </c>
      <c r="AO110" s="1">
        <v>4</v>
      </c>
      <c r="AP110" s="1">
        <v>1</v>
      </c>
      <c r="AQ110" s="14">
        <v>4</v>
      </c>
      <c r="AR110" s="1">
        <v>2</v>
      </c>
      <c r="AS110" s="1">
        <v>1</v>
      </c>
      <c r="AT110" s="14">
        <v>4</v>
      </c>
      <c r="AU110" s="1">
        <f t="shared" si="3"/>
        <v>76</v>
      </c>
      <c r="AV110" s="1"/>
    </row>
    <row r="111" spans="1:48">
      <c r="A111" s="1">
        <v>35476</v>
      </c>
      <c r="B111" s="1">
        <v>0</v>
      </c>
      <c r="C111" s="1">
        <v>2002</v>
      </c>
      <c r="D111" s="11">
        <f t="shared" si="2"/>
        <v>22</v>
      </c>
      <c r="E111" s="1" t="s">
        <v>301</v>
      </c>
      <c r="F111" s="1">
        <v>1</v>
      </c>
      <c r="G111" s="49">
        <v>0</v>
      </c>
      <c r="H111" s="44">
        <v>0</v>
      </c>
      <c r="I111" s="44">
        <v>1</v>
      </c>
      <c r="J111" s="44">
        <v>0</v>
      </c>
      <c r="K111" s="44">
        <v>0</v>
      </c>
      <c r="L111" s="44">
        <v>0</v>
      </c>
      <c r="M111" s="44">
        <v>1</v>
      </c>
      <c r="N111" s="44">
        <v>0</v>
      </c>
      <c r="O111" s="44">
        <v>0</v>
      </c>
      <c r="P111" s="44">
        <v>0</v>
      </c>
      <c r="Q111" s="44">
        <v>0</v>
      </c>
      <c r="R111" s="1">
        <v>2</v>
      </c>
      <c r="S111" s="1">
        <v>4</v>
      </c>
      <c r="T111" s="1">
        <v>3</v>
      </c>
      <c r="U111" s="14">
        <v>2</v>
      </c>
      <c r="V111" s="1">
        <v>1</v>
      </c>
      <c r="W111" s="1">
        <v>4</v>
      </c>
      <c r="X111" s="1">
        <v>3</v>
      </c>
      <c r="Y111" s="14">
        <v>2</v>
      </c>
      <c r="Z111" s="1">
        <v>3</v>
      </c>
      <c r="AA111" s="1">
        <v>3</v>
      </c>
      <c r="AB111" s="1">
        <v>1</v>
      </c>
      <c r="AC111" s="14">
        <v>4</v>
      </c>
      <c r="AD111" s="1">
        <v>2</v>
      </c>
      <c r="AE111" s="1">
        <v>1</v>
      </c>
      <c r="AF111" s="14">
        <v>4</v>
      </c>
      <c r="AG111" s="1">
        <v>4</v>
      </c>
      <c r="AH111" s="14">
        <v>1</v>
      </c>
      <c r="AI111" s="1">
        <v>3</v>
      </c>
      <c r="AJ111" s="1">
        <v>1</v>
      </c>
      <c r="AK111" s="14">
        <v>4</v>
      </c>
      <c r="AL111" s="1">
        <v>2</v>
      </c>
      <c r="AM111" s="14">
        <v>3</v>
      </c>
      <c r="AN111" s="1">
        <v>2</v>
      </c>
      <c r="AO111" s="1">
        <v>2</v>
      </c>
      <c r="AP111" s="1">
        <v>1</v>
      </c>
      <c r="AQ111" s="14">
        <v>4</v>
      </c>
      <c r="AR111" s="1">
        <v>2</v>
      </c>
      <c r="AS111" s="1">
        <v>2</v>
      </c>
      <c r="AT111" s="14">
        <v>3</v>
      </c>
      <c r="AU111" s="1">
        <f t="shared" si="3"/>
        <v>73</v>
      </c>
      <c r="AV111" s="1"/>
    </row>
    <row r="112" spans="1:48">
      <c r="A112" s="1">
        <v>32014</v>
      </c>
      <c r="B112" s="1">
        <v>0</v>
      </c>
      <c r="C112" s="1">
        <v>2002</v>
      </c>
      <c r="D112" s="11">
        <f t="shared" si="2"/>
        <v>22</v>
      </c>
      <c r="E112" s="1" t="s">
        <v>185</v>
      </c>
      <c r="F112" s="1">
        <v>1</v>
      </c>
      <c r="G112" s="49">
        <v>1</v>
      </c>
      <c r="H112" s="44">
        <v>0</v>
      </c>
      <c r="I112" s="44">
        <v>1</v>
      </c>
      <c r="J112" s="44">
        <v>0</v>
      </c>
      <c r="K112" s="44">
        <v>0</v>
      </c>
      <c r="L112" s="44">
        <v>0</v>
      </c>
      <c r="M112" s="44">
        <v>0</v>
      </c>
      <c r="N112" s="44">
        <v>0</v>
      </c>
      <c r="O112" s="44">
        <v>0</v>
      </c>
      <c r="P112" s="44">
        <v>0</v>
      </c>
      <c r="Q112" s="44">
        <v>0</v>
      </c>
      <c r="R112" s="1">
        <v>3</v>
      </c>
      <c r="S112" s="1">
        <v>3</v>
      </c>
      <c r="T112" s="1">
        <v>4</v>
      </c>
      <c r="U112" s="14">
        <v>1</v>
      </c>
      <c r="V112" s="1">
        <v>2</v>
      </c>
      <c r="W112" s="1">
        <v>4</v>
      </c>
      <c r="X112" s="1">
        <v>4</v>
      </c>
      <c r="Y112" s="14">
        <v>1</v>
      </c>
      <c r="Z112" s="1">
        <v>4</v>
      </c>
      <c r="AA112" s="1">
        <v>4</v>
      </c>
      <c r="AB112" s="1">
        <v>3</v>
      </c>
      <c r="AC112" s="14">
        <v>2</v>
      </c>
      <c r="AD112" s="1">
        <v>4</v>
      </c>
      <c r="AE112" s="1">
        <v>1</v>
      </c>
      <c r="AF112" s="14">
        <v>4</v>
      </c>
      <c r="AG112" s="1">
        <v>2</v>
      </c>
      <c r="AH112" s="14">
        <v>3</v>
      </c>
      <c r="AI112" s="1">
        <v>3</v>
      </c>
      <c r="AJ112" s="1">
        <v>2</v>
      </c>
      <c r="AK112" s="14">
        <v>3</v>
      </c>
      <c r="AL112" s="1">
        <v>2</v>
      </c>
      <c r="AM112" s="14">
        <v>3</v>
      </c>
      <c r="AN112" s="1">
        <v>3</v>
      </c>
      <c r="AO112" s="1">
        <v>4</v>
      </c>
      <c r="AP112" s="1">
        <v>3</v>
      </c>
      <c r="AQ112" s="14">
        <v>2</v>
      </c>
      <c r="AR112" s="1">
        <v>2</v>
      </c>
      <c r="AS112" s="1">
        <v>3</v>
      </c>
      <c r="AT112" s="14">
        <v>2</v>
      </c>
      <c r="AU112" s="1">
        <f t="shared" si="3"/>
        <v>81</v>
      </c>
      <c r="AV112" s="1"/>
    </row>
    <row r="113" spans="1:48">
      <c r="A113" s="1">
        <v>34607</v>
      </c>
      <c r="B113" s="1">
        <v>0</v>
      </c>
      <c r="C113" s="1">
        <v>1999</v>
      </c>
      <c r="D113" s="11">
        <f t="shared" si="2"/>
        <v>25</v>
      </c>
      <c r="E113" s="1" t="s">
        <v>280</v>
      </c>
      <c r="F113" s="1">
        <v>1</v>
      </c>
      <c r="G113" s="49">
        <v>0</v>
      </c>
      <c r="H113" s="44">
        <v>0</v>
      </c>
      <c r="I113" s="44">
        <v>1</v>
      </c>
      <c r="J113" s="44">
        <v>0</v>
      </c>
      <c r="K113" s="44">
        <v>0</v>
      </c>
      <c r="L113" s="44">
        <v>0</v>
      </c>
      <c r="M113" s="44">
        <v>0</v>
      </c>
      <c r="N113" s="44">
        <v>0</v>
      </c>
      <c r="O113" s="44">
        <v>0</v>
      </c>
      <c r="P113" s="44">
        <v>0</v>
      </c>
      <c r="Q113" s="44">
        <v>0</v>
      </c>
      <c r="R113" s="1">
        <v>3</v>
      </c>
      <c r="S113" s="1">
        <v>2</v>
      </c>
      <c r="T113" s="1">
        <v>2</v>
      </c>
      <c r="U113" s="14">
        <v>3</v>
      </c>
      <c r="V113" s="1">
        <v>1</v>
      </c>
      <c r="W113" s="1">
        <v>3</v>
      </c>
      <c r="X113" s="1">
        <v>1</v>
      </c>
      <c r="Y113" s="14">
        <v>4</v>
      </c>
      <c r="Z113" s="1">
        <v>3</v>
      </c>
      <c r="AA113" s="1">
        <v>2</v>
      </c>
      <c r="AB113" s="1">
        <v>2</v>
      </c>
      <c r="AC113" s="14">
        <v>3</v>
      </c>
      <c r="AD113" s="1">
        <v>2</v>
      </c>
      <c r="AE113" s="1">
        <v>3</v>
      </c>
      <c r="AF113" s="14">
        <v>2</v>
      </c>
      <c r="AG113" s="1">
        <v>4</v>
      </c>
      <c r="AH113" s="14">
        <v>1</v>
      </c>
      <c r="AI113" s="1">
        <v>2</v>
      </c>
      <c r="AJ113" s="1">
        <v>1</v>
      </c>
      <c r="AK113" s="14">
        <v>4</v>
      </c>
      <c r="AL113" s="1">
        <v>2</v>
      </c>
      <c r="AM113" s="14">
        <v>3</v>
      </c>
      <c r="AN113" s="1">
        <v>3</v>
      </c>
      <c r="AO113" s="1">
        <v>4</v>
      </c>
      <c r="AP113" s="1">
        <v>2</v>
      </c>
      <c r="AQ113" s="14">
        <v>3</v>
      </c>
      <c r="AR113" s="1">
        <v>4</v>
      </c>
      <c r="AS113" s="1">
        <v>3</v>
      </c>
      <c r="AT113" s="14">
        <v>2</v>
      </c>
      <c r="AU113" s="1">
        <f t="shared" si="3"/>
        <v>74</v>
      </c>
      <c r="AV113" s="1"/>
    </row>
    <row r="114" spans="1:48">
      <c r="A114" s="1">
        <v>34786</v>
      </c>
      <c r="B114" s="1">
        <v>0</v>
      </c>
      <c r="C114" s="1">
        <v>2002</v>
      </c>
      <c r="D114" s="11">
        <f t="shared" si="2"/>
        <v>22</v>
      </c>
      <c r="E114" s="1" t="s">
        <v>288</v>
      </c>
      <c r="F114" s="1">
        <v>1</v>
      </c>
      <c r="G114" s="49">
        <v>0</v>
      </c>
      <c r="H114" s="44">
        <v>0</v>
      </c>
      <c r="I114" s="44">
        <v>0</v>
      </c>
      <c r="J114" s="44">
        <v>0</v>
      </c>
      <c r="K114" s="44">
        <v>0</v>
      </c>
      <c r="L114" s="44">
        <v>0</v>
      </c>
      <c r="M114" s="44">
        <v>1</v>
      </c>
      <c r="N114" s="44">
        <v>0</v>
      </c>
      <c r="O114" s="44">
        <v>0</v>
      </c>
      <c r="P114" s="44">
        <v>1</v>
      </c>
      <c r="Q114" s="44">
        <v>0</v>
      </c>
      <c r="R114" s="1">
        <v>3</v>
      </c>
      <c r="S114" s="1">
        <v>4</v>
      </c>
      <c r="T114" s="1">
        <v>2</v>
      </c>
      <c r="U114" s="14">
        <v>3</v>
      </c>
      <c r="V114" s="1">
        <v>2</v>
      </c>
      <c r="W114" s="1">
        <v>2</v>
      </c>
      <c r="X114" s="1">
        <v>4</v>
      </c>
      <c r="Y114" s="14">
        <v>1</v>
      </c>
      <c r="Z114" s="1">
        <v>4</v>
      </c>
      <c r="AA114" s="1">
        <v>4</v>
      </c>
      <c r="AB114" s="1">
        <v>1</v>
      </c>
      <c r="AC114" s="14">
        <v>4</v>
      </c>
      <c r="AD114" s="1">
        <v>4</v>
      </c>
      <c r="AE114" s="1">
        <v>2</v>
      </c>
      <c r="AF114" s="14">
        <v>3</v>
      </c>
      <c r="AG114" s="1">
        <v>4</v>
      </c>
      <c r="AH114" s="14">
        <v>1</v>
      </c>
      <c r="AI114" s="1">
        <v>4</v>
      </c>
      <c r="AJ114" s="1">
        <v>1</v>
      </c>
      <c r="AK114" s="14">
        <v>4</v>
      </c>
      <c r="AL114" s="1">
        <v>3</v>
      </c>
      <c r="AM114" s="14">
        <v>2</v>
      </c>
      <c r="AN114" s="1">
        <v>4</v>
      </c>
      <c r="AO114" s="1">
        <v>4</v>
      </c>
      <c r="AP114" s="1">
        <v>1</v>
      </c>
      <c r="AQ114" s="14">
        <v>4</v>
      </c>
      <c r="AR114" s="1">
        <v>1</v>
      </c>
      <c r="AS114" s="1">
        <v>1</v>
      </c>
      <c r="AT114" s="14">
        <v>4</v>
      </c>
      <c r="AU114" s="1">
        <f t="shared" si="3"/>
        <v>81</v>
      </c>
      <c r="AV114" s="1"/>
    </row>
    <row r="115" spans="1:48">
      <c r="A115" s="1">
        <v>30609</v>
      </c>
      <c r="B115" s="1">
        <v>0</v>
      </c>
      <c r="C115" s="1">
        <v>2002</v>
      </c>
      <c r="D115" s="11">
        <f t="shared" si="2"/>
        <v>22</v>
      </c>
      <c r="E115" s="1" t="s">
        <v>290</v>
      </c>
      <c r="F115" s="1">
        <v>1</v>
      </c>
      <c r="G115" s="49">
        <v>1</v>
      </c>
      <c r="H115" s="44">
        <v>0</v>
      </c>
      <c r="I115" s="44">
        <v>0</v>
      </c>
      <c r="J115" s="44">
        <v>0</v>
      </c>
      <c r="K115" s="44">
        <v>0</v>
      </c>
      <c r="L115" s="44">
        <v>0</v>
      </c>
      <c r="M115" s="44">
        <v>0</v>
      </c>
      <c r="N115" s="44">
        <v>0</v>
      </c>
      <c r="O115" s="44">
        <v>0</v>
      </c>
      <c r="P115" s="44">
        <v>0</v>
      </c>
      <c r="Q115" s="44">
        <v>0</v>
      </c>
      <c r="R115" s="1">
        <v>3</v>
      </c>
      <c r="S115" s="1">
        <v>2</v>
      </c>
      <c r="T115" s="1">
        <v>3</v>
      </c>
      <c r="U115" s="14">
        <v>2</v>
      </c>
      <c r="V115" s="1">
        <v>1</v>
      </c>
      <c r="W115" s="1">
        <v>3</v>
      </c>
      <c r="X115" s="1">
        <v>1</v>
      </c>
      <c r="Y115" s="14">
        <v>4</v>
      </c>
      <c r="Z115" s="1">
        <v>2</v>
      </c>
      <c r="AA115" s="1">
        <v>3</v>
      </c>
      <c r="AB115" s="1">
        <v>2</v>
      </c>
      <c r="AC115" s="14">
        <v>3</v>
      </c>
      <c r="AD115" s="1">
        <v>2</v>
      </c>
      <c r="AE115" s="1">
        <v>4</v>
      </c>
      <c r="AF115" s="14">
        <v>1</v>
      </c>
      <c r="AG115" s="1">
        <v>3</v>
      </c>
      <c r="AH115" s="14">
        <v>2</v>
      </c>
      <c r="AI115" s="1">
        <v>2</v>
      </c>
      <c r="AJ115" s="1">
        <v>1</v>
      </c>
      <c r="AK115" s="14">
        <v>4</v>
      </c>
      <c r="AL115" s="1">
        <v>2</v>
      </c>
      <c r="AM115" s="14">
        <v>3</v>
      </c>
      <c r="AN115" s="1">
        <v>3</v>
      </c>
      <c r="AO115" s="1">
        <v>4</v>
      </c>
      <c r="AP115" s="1">
        <v>3</v>
      </c>
      <c r="AQ115" s="14">
        <v>2</v>
      </c>
      <c r="AR115" s="1">
        <v>4</v>
      </c>
      <c r="AS115" s="1">
        <v>3</v>
      </c>
      <c r="AT115" s="14">
        <v>2</v>
      </c>
      <c r="AU115" s="1">
        <f t="shared" si="3"/>
        <v>74</v>
      </c>
      <c r="AV115" s="1"/>
    </row>
    <row r="116" spans="1:48">
      <c r="A116" s="1">
        <v>30363</v>
      </c>
      <c r="B116" s="1">
        <v>0</v>
      </c>
      <c r="C116" s="1">
        <v>2000</v>
      </c>
      <c r="D116" s="11">
        <f t="shared" si="2"/>
        <v>24</v>
      </c>
      <c r="E116" s="1" t="s">
        <v>89</v>
      </c>
      <c r="F116" s="1">
        <v>1</v>
      </c>
      <c r="G116" s="49">
        <v>0</v>
      </c>
      <c r="H116" s="44">
        <v>1</v>
      </c>
      <c r="I116" s="44">
        <v>0</v>
      </c>
      <c r="J116" s="44">
        <v>0</v>
      </c>
      <c r="K116" s="44">
        <v>0</v>
      </c>
      <c r="L116" s="44">
        <v>0</v>
      </c>
      <c r="M116" s="44">
        <v>0</v>
      </c>
      <c r="N116" s="44">
        <v>0</v>
      </c>
      <c r="O116" s="44">
        <v>0</v>
      </c>
      <c r="P116" s="44">
        <v>0</v>
      </c>
      <c r="Q116" s="44">
        <v>0</v>
      </c>
      <c r="R116" s="1">
        <v>3</v>
      </c>
      <c r="S116" s="1">
        <v>2</v>
      </c>
      <c r="T116" s="1">
        <v>4</v>
      </c>
      <c r="U116" s="14">
        <v>1</v>
      </c>
      <c r="V116" s="1">
        <v>1</v>
      </c>
      <c r="W116" s="1">
        <v>4</v>
      </c>
      <c r="X116" s="1">
        <v>3</v>
      </c>
      <c r="Y116" s="14">
        <v>2</v>
      </c>
      <c r="Z116" s="1">
        <v>4</v>
      </c>
      <c r="AA116" s="1">
        <v>3</v>
      </c>
      <c r="AB116" s="1">
        <v>2</v>
      </c>
      <c r="AC116" s="14">
        <v>3</v>
      </c>
      <c r="AD116" s="1">
        <v>2</v>
      </c>
      <c r="AE116" s="1">
        <v>3</v>
      </c>
      <c r="AF116" s="14">
        <v>2</v>
      </c>
      <c r="AG116" s="1">
        <v>3</v>
      </c>
      <c r="AH116" s="14">
        <v>2</v>
      </c>
      <c r="AI116" s="1">
        <v>3</v>
      </c>
      <c r="AJ116" s="1">
        <v>1</v>
      </c>
      <c r="AK116" s="14">
        <v>4</v>
      </c>
      <c r="AL116" s="1">
        <v>1</v>
      </c>
      <c r="AM116" s="14">
        <v>4</v>
      </c>
      <c r="AN116" s="1">
        <v>2</v>
      </c>
      <c r="AO116" s="1">
        <v>4</v>
      </c>
      <c r="AP116" s="1">
        <v>2</v>
      </c>
      <c r="AQ116" s="14">
        <v>3</v>
      </c>
      <c r="AR116" s="1">
        <v>2</v>
      </c>
      <c r="AS116" s="1">
        <v>2</v>
      </c>
      <c r="AT116" s="14">
        <v>3</v>
      </c>
      <c r="AU116" s="1">
        <f t="shared" si="3"/>
        <v>75</v>
      </c>
      <c r="AV116" s="1"/>
    </row>
    <row r="117" spans="1:48">
      <c r="A117" s="1">
        <v>32090</v>
      </c>
      <c r="B117" s="1">
        <v>0</v>
      </c>
      <c r="C117" s="1">
        <v>2001</v>
      </c>
      <c r="D117" s="11">
        <f t="shared" si="2"/>
        <v>23</v>
      </c>
      <c r="E117" s="1" t="s">
        <v>192</v>
      </c>
      <c r="F117" s="1">
        <v>1</v>
      </c>
      <c r="G117" s="49">
        <v>1</v>
      </c>
      <c r="H117" s="44">
        <v>1</v>
      </c>
      <c r="I117" s="44">
        <v>1</v>
      </c>
      <c r="J117" s="44">
        <v>0</v>
      </c>
      <c r="K117" s="44">
        <v>0</v>
      </c>
      <c r="L117" s="44">
        <v>0</v>
      </c>
      <c r="M117" s="44">
        <v>0</v>
      </c>
      <c r="N117" s="44">
        <v>0</v>
      </c>
      <c r="O117" s="44">
        <v>0</v>
      </c>
      <c r="P117" s="44">
        <v>0</v>
      </c>
      <c r="Q117" s="44">
        <v>0</v>
      </c>
      <c r="R117" s="1">
        <v>2</v>
      </c>
      <c r="S117" s="1">
        <v>3</v>
      </c>
      <c r="T117" s="1">
        <v>1</v>
      </c>
      <c r="U117" s="14">
        <v>4</v>
      </c>
      <c r="V117" s="1">
        <v>2</v>
      </c>
      <c r="W117" s="1">
        <v>3</v>
      </c>
      <c r="X117" s="1">
        <v>4</v>
      </c>
      <c r="Y117" s="14">
        <v>1</v>
      </c>
      <c r="Z117" s="1">
        <v>3</v>
      </c>
      <c r="AA117" s="1">
        <v>4</v>
      </c>
      <c r="AB117" s="1">
        <v>1</v>
      </c>
      <c r="AC117" s="14">
        <v>4</v>
      </c>
      <c r="AD117" s="1">
        <v>3</v>
      </c>
      <c r="AE117" s="1">
        <v>3</v>
      </c>
      <c r="AF117" s="14">
        <v>2</v>
      </c>
      <c r="AG117" s="1">
        <v>4</v>
      </c>
      <c r="AH117" s="14">
        <v>1</v>
      </c>
      <c r="AI117" s="1">
        <v>3</v>
      </c>
      <c r="AJ117" s="1">
        <v>1</v>
      </c>
      <c r="AK117" s="14">
        <v>4</v>
      </c>
      <c r="AL117" s="1">
        <v>2</v>
      </c>
      <c r="AM117" s="14">
        <v>3</v>
      </c>
      <c r="AN117" s="1">
        <v>3</v>
      </c>
      <c r="AO117" s="1">
        <v>4</v>
      </c>
      <c r="AP117" s="1">
        <v>1</v>
      </c>
      <c r="AQ117" s="14">
        <v>4</v>
      </c>
      <c r="AR117" s="1">
        <v>1</v>
      </c>
      <c r="AS117" s="1">
        <v>2</v>
      </c>
      <c r="AT117" s="14">
        <v>3</v>
      </c>
      <c r="AU117" s="1">
        <f t="shared" si="3"/>
        <v>76</v>
      </c>
      <c r="AV117" s="1"/>
    </row>
    <row r="118" spans="1:48">
      <c r="A118" s="1">
        <v>33704</v>
      </c>
      <c r="B118" s="1">
        <v>0</v>
      </c>
      <c r="C118" s="1">
        <v>2000</v>
      </c>
      <c r="D118" s="11">
        <f t="shared" si="2"/>
        <v>24</v>
      </c>
      <c r="E118" s="1" t="s">
        <v>242</v>
      </c>
      <c r="F118" s="1">
        <v>1</v>
      </c>
      <c r="G118" s="49">
        <v>1</v>
      </c>
      <c r="H118" s="44">
        <v>1</v>
      </c>
      <c r="I118" s="44">
        <v>1</v>
      </c>
      <c r="J118" s="44">
        <v>0</v>
      </c>
      <c r="K118" s="44">
        <v>0</v>
      </c>
      <c r="L118" s="44">
        <v>0</v>
      </c>
      <c r="M118" s="44">
        <v>0</v>
      </c>
      <c r="N118" s="44">
        <v>0</v>
      </c>
      <c r="O118" s="44">
        <v>1</v>
      </c>
      <c r="P118" s="44">
        <v>1</v>
      </c>
      <c r="Q118" s="44">
        <v>0</v>
      </c>
      <c r="R118" s="1">
        <v>3</v>
      </c>
      <c r="S118" s="1">
        <v>2</v>
      </c>
      <c r="T118" s="1">
        <v>2</v>
      </c>
      <c r="U118" s="14">
        <v>3</v>
      </c>
      <c r="V118" s="1">
        <v>2</v>
      </c>
      <c r="W118" s="1">
        <v>3</v>
      </c>
      <c r="X118" s="1">
        <v>4</v>
      </c>
      <c r="Y118" s="14">
        <v>1</v>
      </c>
      <c r="Z118" s="1">
        <v>4</v>
      </c>
      <c r="AA118" s="1">
        <v>4</v>
      </c>
      <c r="AB118" s="1">
        <v>1</v>
      </c>
      <c r="AC118" s="14">
        <v>4</v>
      </c>
      <c r="AD118" s="1">
        <v>3</v>
      </c>
      <c r="AE118" s="1">
        <v>3</v>
      </c>
      <c r="AF118" s="14">
        <v>2</v>
      </c>
      <c r="AG118" s="1">
        <v>2</v>
      </c>
      <c r="AH118" s="14">
        <v>3</v>
      </c>
      <c r="AI118" s="1">
        <v>2</v>
      </c>
      <c r="AJ118" s="1">
        <v>2</v>
      </c>
      <c r="AK118" s="14">
        <v>3</v>
      </c>
      <c r="AL118" s="1">
        <v>3</v>
      </c>
      <c r="AM118" s="14">
        <v>2</v>
      </c>
      <c r="AN118" s="1">
        <v>3</v>
      </c>
      <c r="AO118" s="1">
        <v>3</v>
      </c>
      <c r="AP118" s="1">
        <v>2</v>
      </c>
      <c r="AQ118" s="14">
        <v>3</v>
      </c>
      <c r="AR118" s="1">
        <v>1</v>
      </c>
      <c r="AS118" s="1">
        <v>2</v>
      </c>
      <c r="AT118" s="14">
        <v>3</v>
      </c>
      <c r="AU118" s="1">
        <f t="shared" si="3"/>
        <v>75</v>
      </c>
      <c r="AV118" s="1"/>
    </row>
    <row r="119" spans="1:48">
      <c r="A119" s="1">
        <v>30681</v>
      </c>
      <c r="B119" s="1">
        <v>0</v>
      </c>
      <c r="C119" s="1">
        <v>2003</v>
      </c>
      <c r="D119" s="11">
        <f t="shared" si="2"/>
        <v>21</v>
      </c>
      <c r="E119" s="1" t="s">
        <v>115</v>
      </c>
      <c r="F119" s="1">
        <v>1</v>
      </c>
      <c r="G119" s="49">
        <v>1</v>
      </c>
      <c r="H119" s="44">
        <v>1</v>
      </c>
      <c r="I119" s="44">
        <v>1</v>
      </c>
      <c r="J119" s="44">
        <v>0</v>
      </c>
      <c r="K119" s="44">
        <v>0</v>
      </c>
      <c r="L119" s="44">
        <v>0</v>
      </c>
      <c r="M119" s="44">
        <v>0</v>
      </c>
      <c r="N119" s="44">
        <v>0</v>
      </c>
      <c r="O119" s="44">
        <v>0</v>
      </c>
      <c r="P119" s="44">
        <v>0</v>
      </c>
      <c r="Q119" s="44">
        <v>0</v>
      </c>
      <c r="R119" s="1">
        <v>3</v>
      </c>
      <c r="S119" s="1">
        <v>3</v>
      </c>
      <c r="T119" s="1">
        <v>4</v>
      </c>
      <c r="U119" s="14">
        <v>1</v>
      </c>
      <c r="V119" s="1">
        <v>3</v>
      </c>
      <c r="W119" s="1">
        <v>4</v>
      </c>
      <c r="X119" s="1">
        <v>3</v>
      </c>
      <c r="Y119" s="14">
        <v>2</v>
      </c>
      <c r="Z119" s="1">
        <v>3</v>
      </c>
      <c r="AA119" s="1">
        <v>4</v>
      </c>
      <c r="AB119" s="1">
        <v>1</v>
      </c>
      <c r="AC119" s="14">
        <v>4</v>
      </c>
      <c r="AD119" s="1">
        <v>2</v>
      </c>
      <c r="AE119" s="1">
        <v>3</v>
      </c>
      <c r="AF119" s="14">
        <v>2</v>
      </c>
      <c r="AG119" s="1">
        <v>4</v>
      </c>
      <c r="AH119" s="14">
        <v>1</v>
      </c>
      <c r="AI119" s="1">
        <v>4</v>
      </c>
      <c r="AJ119" s="1">
        <v>1</v>
      </c>
      <c r="AK119" s="14">
        <v>4</v>
      </c>
      <c r="AL119" s="1">
        <v>1</v>
      </c>
      <c r="AM119" s="14">
        <v>4</v>
      </c>
      <c r="AN119" s="1">
        <v>1</v>
      </c>
      <c r="AO119" s="1">
        <v>4</v>
      </c>
      <c r="AP119" s="1">
        <v>1</v>
      </c>
      <c r="AQ119" s="14">
        <v>4</v>
      </c>
      <c r="AR119" s="1">
        <v>3</v>
      </c>
      <c r="AS119" s="1">
        <v>4</v>
      </c>
      <c r="AT119" s="14">
        <v>1</v>
      </c>
      <c r="AU119" s="1">
        <f t="shared" si="3"/>
        <v>79</v>
      </c>
      <c r="AV119" s="1"/>
    </row>
    <row r="120" spans="1:48">
      <c r="A120" s="1">
        <v>31007</v>
      </c>
      <c r="B120" s="1">
        <v>0</v>
      </c>
      <c r="C120" s="1">
        <v>2000</v>
      </c>
      <c r="D120" s="11">
        <f t="shared" si="2"/>
        <v>24</v>
      </c>
      <c r="E120" s="1" t="s">
        <v>134</v>
      </c>
      <c r="F120" s="1">
        <v>1</v>
      </c>
      <c r="G120" s="49">
        <v>1</v>
      </c>
      <c r="H120" s="44">
        <v>1</v>
      </c>
      <c r="I120" s="44">
        <v>0</v>
      </c>
      <c r="J120" s="44">
        <v>0</v>
      </c>
      <c r="K120" s="44">
        <v>0</v>
      </c>
      <c r="L120" s="44">
        <v>0</v>
      </c>
      <c r="M120" s="44">
        <v>0</v>
      </c>
      <c r="N120" s="44">
        <v>0</v>
      </c>
      <c r="O120" s="44">
        <v>0</v>
      </c>
      <c r="P120" s="44">
        <v>0</v>
      </c>
      <c r="Q120" s="44">
        <v>0</v>
      </c>
      <c r="R120" s="1">
        <v>4</v>
      </c>
      <c r="S120" s="1">
        <v>4</v>
      </c>
      <c r="T120" s="1">
        <v>2</v>
      </c>
      <c r="U120" s="14">
        <v>3</v>
      </c>
      <c r="V120" s="1">
        <v>3</v>
      </c>
      <c r="W120" s="1">
        <v>3</v>
      </c>
      <c r="X120" s="1">
        <v>4</v>
      </c>
      <c r="Y120" s="14">
        <v>1</v>
      </c>
      <c r="Z120" s="1">
        <v>4</v>
      </c>
      <c r="AA120" s="1">
        <v>4</v>
      </c>
      <c r="AB120" s="1">
        <v>2</v>
      </c>
      <c r="AC120" s="14">
        <v>3</v>
      </c>
      <c r="AD120" s="1">
        <v>3</v>
      </c>
      <c r="AE120" s="1">
        <v>3</v>
      </c>
      <c r="AF120" s="14">
        <v>2</v>
      </c>
      <c r="AG120" s="1">
        <v>4</v>
      </c>
      <c r="AH120" s="14">
        <v>1</v>
      </c>
      <c r="AI120" s="1">
        <v>2</v>
      </c>
      <c r="AJ120" s="1">
        <v>1</v>
      </c>
      <c r="AK120" s="14">
        <v>4</v>
      </c>
      <c r="AL120" s="1">
        <v>2</v>
      </c>
      <c r="AM120" s="14">
        <v>3</v>
      </c>
      <c r="AN120" s="1">
        <v>4</v>
      </c>
      <c r="AO120" s="1">
        <v>3</v>
      </c>
      <c r="AP120" s="1">
        <v>1</v>
      </c>
      <c r="AQ120" s="14">
        <v>4</v>
      </c>
      <c r="AR120" s="1">
        <v>2</v>
      </c>
      <c r="AS120" s="1">
        <v>3</v>
      </c>
      <c r="AT120" s="14">
        <v>2</v>
      </c>
      <c r="AU120" s="1">
        <f t="shared" si="3"/>
        <v>81</v>
      </c>
      <c r="AV120" s="1"/>
    </row>
    <row r="121" spans="1:48">
      <c r="A121" s="1">
        <v>30891</v>
      </c>
      <c r="B121" s="1">
        <v>0</v>
      </c>
      <c r="C121" s="1">
        <v>2000</v>
      </c>
      <c r="D121" s="11">
        <f t="shared" si="2"/>
        <v>24</v>
      </c>
      <c r="E121" s="1" t="s">
        <v>131</v>
      </c>
      <c r="F121" s="1">
        <v>1</v>
      </c>
      <c r="G121" s="49">
        <v>1</v>
      </c>
      <c r="H121" s="44">
        <v>1</v>
      </c>
      <c r="I121" s="44">
        <v>0</v>
      </c>
      <c r="J121" s="44">
        <v>0</v>
      </c>
      <c r="K121" s="44">
        <v>0</v>
      </c>
      <c r="L121" s="44">
        <v>0</v>
      </c>
      <c r="M121" s="44">
        <v>0</v>
      </c>
      <c r="N121" s="44">
        <v>0</v>
      </c>
      <c r="O121" s="44">
        <v>0</v>
      </c>
      <c r="P121" s="44">
        <v>0</v>
      </c>
      <c r="Q121" s="44">
        <v>0</v>
      </c>
      <c r="R121" s="1">
        <v>2</v>
      </c>
      <c r="S121" s="1">
        <v>2</v>
      </c>
      <c r="T121" s="1">
        <v>2</v>
      </c>
      <c r="U121" s="14">
        <v>3</v>
      </c>
      <c r="V121" s="1">
        <v>1</v>
      </c>
      <c r="W121" s="1">
        <v>4</v>
      </c>
      <c r="X121" s="1">
        <v>2</v>
      </c>
      <c r="Y121" s="14">
        <v>3</v>
      </c>
      <c r="Z121" s="1">
        <v>2</v>
      </c>
      <c r="AA121" s="1">
        <v>2</v>
      </c>
      <c r="AB121" s="1">
        <v>3</v>
      </c>
      <c r="AC121" s="14">
        <v>2</v>
      </c>
      <c r="AD121" s="1">
        <v>1</v>
      </c>
      <c r="AE121" s="1">
        <v>3</v>
      </c>
      <c r="AF121" s="14">
        <v>2</v>
      </c>
      <c r="AG121" s="1">
        <v>4</v>
      </c>
      <c r="AH121" s="14">
        <v>1</v>
      </c>
      <c r="AI121" s="1">
        <v>3</v>
      </c>
      <c r="AJ121" s="1">
        <v>3</v>
      </c>
      <c r="AK121" s="14">
        <v>2</v>
      </c>
      <c r="AL121" s="1">
        <v>2</v>
      </c>
      <c r="AM121" s="14">
        <v>3</v>
      </c>
      <c r="AN121" s="1">
        <v>3</v>
      </c>
      <c r="AO121" s="1">
        <v>4</v>
      </c>
      <c r="AP121" s="1">
        <v>3</v>
      </c>
      <c r="AQ121" s="14">
        <v>2</v>
      </c>
      <c r="AR121" s="1">
        <v>4</v>
      </c>
      <c r="AS121" s="1">
        <v>2</v>
      </c>
      <c r="AT121" s="14">
        <v>3</v>
      </c>
      <c r="AU121" s="1">
        <f t="shared" si="3"/>
        <v>73</v>
      </c>
      <c r="AV121" s="1"/>
    </row>
    <row r="122" spans="1:48">
      <c r="A122" s="1">
        <v>33064</v>
      </c>
      <c r="B122" s="1">
        <v>1</v>
      </c>
      <c r="C122" s="1">
        <v>2001</v>
      </c>
      <c r="D122" s="11">
        <f t="shared" si="2"/>
        <v>23</v>
      </c>
      <c r="E122" s="1" t="s">
        <v>216</v>
      </c>
      <c r="F122" s="1">
        <v>1</v>
      </c>
      <c r="G122" s="49">
        <v>1</v>
      </c>
      <c r="H122" s="44">
        <v>1</v>
      </c>
      <c r="I122" s="44">
        <v>1</v>
      </c>
      <c r="J122" s="44">
        <v>0</v>
      </c>
      <c r="K122" s="44">
        <v>0</v>
      </c>
      <c r="L122" s="44">
        <v>1</v>
      </c>
      <c r="M122" s="44">
        <v>0</v>
      </c>
      <c r="N122" s="44">
        <v>0</v>
      </c>
      <c r="O122" s="44">
        <v>0</v>
      </c>
      <c r="P122" s="44">
        <v>0</v>
      </c>
      <c r="Q122" s="44">
        <v>0</v>
      </c>
      <c r="R122" s="1">
        <v>3</v>
      </c>
      <c r="S122" s="1">
        <v>2</v>
      </c>
      <c r="T122" s="1">
        <v>3</v>
      </c>
      <c r="U122" s="14">
        <v>2</v>
      </c>
      <c r="V122" s="1">
        <v>1</v>
      </c>
      <c r="W122" s="1">
        <v>3</v>
      </c>
      <c r="X122" s="1">
        <v>2</v>
      </c>
      <c r="Y122" s="14">
        <v>3</v>
      </c>
      <c r="Z122" s="1">
        <v>2</v>
      </c>
      <c r="AA122" s="1">
        <v>3</v>
      </c>
      <c r="AB122" s="1">
        <v>2</v>
      </c>
      <c r="AC122" s="14">
        <v>3</v>
      </c>
      <c r="AD122" s="1">
        <v>4</v>
      </c>
      <c r="AE122" s="1">
        <v>3</v>
      </c>
      <c r="AF122" s="14">
        <v>2</v>
      </c>
      <c r="AG122" s="1">
        <v>2</v>
      </c>
      <c r="AH122" s="14">
        <v>3</v>
      </c>
      <c r="AI122" s="1">
        <v>4</v>
      </c>
      <c r="AJ122" s="1">
        <v>1</v>
      </c>
      <c r="AK122" s="14">
        <v>4</v>
      </c>
      <c r="AL122" s="1">
        <v>3</v>
      </c>
      <c r="AM122" s="14">
        <v>2</v>
      </c>
      <c r="AN122" s="1">
        <v>2</v>
      </c>
      <c r="AO122" s="1">
        <v>3</v>
      </c>
      <c r="AP122" s="1">
        <v>2</v>
      </c>
      <c r="AQ122" s="14">
        <v>3</v>
      </c>
      <c r="AR122" s="1">
        <v>3</v>
      </c>
      <c r="AS122" s="1">
        <v>1</v>
      </c>
      <c r="AT122" s="14">
        <v>4</v>
      </c>
      <c r="AU122" s="1">
        <f t="shared" si="3"/>
        <v>75</v>
      </c>
      <c r="AV122" s="1"/>
    </row>
    <row r="123" spans="1:48">
      <c r="A123" s="1">
        <v>34581</v>
      </c>
      <c r="B123" s="1">
        <v>0</v>
      </c>
      <c r="C123" s="1">
        <v>2001</v>
      </c>
      <c r="D123" s="11">
        <f t="shared" si="2"/>
        <v>23</v>
      </c>
      <c r="E123" s="1" t="s">
        <v>278</v>
      </c>
      <c r="F123" s="1">
        <v>1</v>
      </c>
      <c r="G123" s="49">
        <v>1</v>
      </c>
      <c r="H123" s="44">
        <v>1</v>
      </c>
      <c r="I123" s="44">
        <v>0</v>
      </c>
      <c r="J123" s="44">
        <v>0</v>
      </c>
      <c r="K123" s="44">
        <v>0</v>
      </c>
      <c r="L123" s="44">
        <v>0</v>
      </c>
      <c r="M123" s="44">
        <v>0</v>
      </c>
      <c r="N123" s="44">
        <v>0</v>
      </c>
      <c r="O123" s="44">
        <v>0</v>
      </c>
      <c r="P123" s="44">
        <v>0</v>
      </c>
      <c r="Q123" s="44">
        <v>0</v>
      </c>
      <c r="R123" s="1">
        <v>2</v>
      </c>
      <c r="S123" s="1">
        <v>2</v>
      </c>
      <c r="T123" s="1">
        <v>2</v>
      </c>
      <c r="U123" s="14">
        <v>3</v>
      </c>
      <c r="V123" s="1">
        <v>4</v>
      </c>
      <c r="W123" s="1">
        <v>4</v>
      </c>
      <c r="X123" s="1">
        <v>1</v>
      </c>
      <c r="Y123" s="14">
        <v>4</v>
      </c>
      <c r="Z123" s="1">
        <v>2</v>
      </c>
      <c r="AA123" s="1">
        <v>4</v>
      </c>
      <c r="AB123" s="1">
        <v>1</v>
      </c>
      <c r="AC123" s="14">
        <v>4</v>
      </c>
      <c r="AD123" s="1">
        <v>3</v>
      </c>
      <c r="AE123" s="1">
        <v>3</v>
      </c>
      <c r="AF123" s="14">
        <v>2</v>
      </c>
      <c r="AG123" s="1">
        <v>3</v>
      </c>
      <c r="AH123" s="14">
        <v>2</v>
      </c>
      <c r="AI123" s="1">
        <v>3</v>
      </c>
      <c r="AJ123" s="1">
        <v>1</v>
      </c>
      <c r="AK123" s="14">
        <v>4</v>
      </c>
      <c r="AL123" s="1">
        <v>2</v>
      </c>
      <c r="AM123" s="14">
        <v>3</v>
      </c>
      <c r="AN123" s="1">
        <v>2</v>
      </c>
      <c r="AO123" s="1">
        <v>3</v>
      </c>
      <c r="AP123" s="1">
        <v>2</v>
      </c>
      <c r="AQ123" s="14">
        <v>3</v>
      </c>
      <c r="AR123" s="1">
        <v>4</v>
      </c>
      <c r="AS123" s="1">
        <v>2</v>
      </c>
      <c r="AT123" s="14">
        <v>3</v>
      </c>
      <c r="AU123" s="1">
        <f t="shared" si="3"/>
        <v>78</v>
      </c>
      <c r="AV123" s="1"/>
    </row>
    <row r="124" spans="1:48">
      <c r="A124" s="1">
        <v>34295</v>
      </c>
      <c r="B124" s="1">
        <v>1</v>
      </c>
      <c r="C124" s="1">
        <v>1999</v>
      </c>
      <c r="D124" s="11">
        <f t="shared" si="2"/>
        <v>25</v>
      </c>
      <c r="E124" s="1" t="s">
        <v>266</v>
      </c>
      <c r="F124" s="1">
        <v>1</v>
      </c>
      <c r="G124" s="49">
        <v>1</v>
      </c>
      <c r="H124" s="44">
        <v>1</v>
      </c>
      <c r="I124" s="44">
        <v>1</v>
      </c>
      <c r="J124" s="44">
        <v>0</v>
      </c>
      <c r="K124" s="44">
        <v>0</v>
      </c>
      <c r="L124" s="44">
        <v>0</v>
      </c>
      <c r="M124" s="44">
        <v>0</v>
      </c>
      <c r="N124" s="44">
        <v>0</v>
      </c>
      <c r="O124" s="44">
        <v>0</v>
      </c>
      <c r="P124" s="44">
        <v>0</v>
      </c>
      <c r="Q124" s="44">
        <v>0</v>
      </c>
      <c r="R124" s="1">
        <v>4</v>
      </c>
      <c r="S124" s="1">
        <v>3</v>
      </c>
      <c r="T124" s="1">
        <v>3</v>
      </c>
      <c r="U124" s="14">
        <v>2</v>
      </c>
      <c r="V124" s="1">
        <v>1</v>
      </c>
      <c r="W124" s="1">
        <v>3</v>
      </c>
      <c r="X124" s="1">
        <v>2</v>
      </c>
      <c r="Y124" s="14">
        <v>3</v>
      </c>
      <c r="Z124" s="1">
        <v>1</v>
      </c>
      <c r="AA124" s="1">
        <v>2</v>
      </c>
      <c r="AB124" s="1">
        <v>3</v>
      </c>
      <c r="AC124" s="14">
        <v>2</v>
      </c>
      <c r="AD124" s="1">
        <v>3</v>
      </c>
      <c r="AE124" s="1">
        <v>3</v>
      </c>
      <c r="AF124" s="14">
        <v>2</v>
      </c>
      <c r="AG124" s="1">
        <v>3</v>
      </c>
      <c r="AH124" s="14">
        <v>2</v>
      </c>
      <c r="AI124" s="1">
        <v>2</v>
      </c>
      <c r="AJ124" s="1">
        <v>2</v>
      </c>
      <c r="AK124" s="14">
        <v>3</v>
      </c>
      <c r="AL124" s="1">
        <v>2</v>
      </c>
      <c r="AM124" s="14">
        <v>3</v>
      </c>
      <c r="AN124" s="1">
        <v>2</v>
      </c>
      <c r="AO124" s="1">
        <v>2</v>
      </c>
      <c r="AP124" s="1">
        <v>2</v>
      </c>
      <c r="AQ124" s="14">
        <v>3</v>
      </c>
      <c r="AR124" s="1">
        <v>3</v>
      </c>
      <c r="AS124" s="1">
        <v>2</v>
      </c>
      <c r="AT124" s="14">
        <v>3</v>
      </c>
      <c r="AU124" s="1">
        <f t="shared" si="3"/>
        <v>71</v>
      </c>
      <c r="AV124" s="1"/>
    </row>
    <row r="125" spans="1:48">
      <c r="A125" s="1">
        <v>32042</v>
      </c>
      <c r="B125" s="1">
        <v>0</v>
      </c>
      <c r="C125" s="1">
        <v>2001</v>
      </c>
      <c r="D125" s="11">
        <f t="shared" si="2"/>
        <v>23</v>
      </c>
      <c r="E125" s="1" t="s">
        <v>187</v>
      </c>
      <c r="F125" s="1">
        <v>1</v>
      </c>
      <c r="G125" s="49">
        <v>1</v>
      </c>
      <c r="H125" s="44">
        <v>1</v>
      </c>
      <c r="I125" s="44">
        <v>1</v>
      </c>
      <c r="J125" s="44">
        <v>0</v>
      </c>
      <c r="K125" s="44">
        <v>0</v>
      </c>
      <c r="L125" s="44">
        <v>0</v>
      </c>
      <c r="M125" s="44">
        <v>0</v>
      </c>
      <c r="N125" s="44">
        <v>0</v>
      </c>
      <c r="O125" s="44">
        <v>0</v>
      </c>
      <c r="P125" s="44">
        <v>0</v>
      </c>
      <c r="Q125" s="44">
        <v>0</v>
      </c>
      <c r="R125" s="1">
        <v>3</v>
      </c>
      <c r="S125" s="1">
        <v>3</v>
      </c>
      <c r="T125" s="1">
        <v>3</v>
      </c>
      <c r="U125" s="14">
        <v>2</v>
      </c>
      <c r="V125" s="1">
        <v>3</v>
      </c>
      <c r="W125" s="1">
        <v>4</v>
      </c>
      <c r="X125" s="1">
        <v>4</v>
      </c>
      <c r="Y125" s="14">
        <v>1</v>
      </c>
      <c r="Z125" s="1">
        <v>3</v>
      </c>
      <c r="AA125" s="1">
        <v>4</v>
      </c>
      <c r="AB125" s="1">
        <v>1</v>
      </c>
      <c r="AC125" s="14">
        <v>4</v>
      </c>
      <c r="AD125" s="1">
        <v>3</v>
      </c>
      <c r="AE125" s="1">
        <v>3</v>
      </c>
      <c r="AF125" s="14">
        <v>2</v>
      </c>
      <c r="AG125" s="1">
        <v>4</v>
      </c>
      <c r="AH125" s="14">
        <v>1</v>
      </c>
      <c r="AI125" s="1">
        <v>2</v>
      </c>
      <c r="AJ125" s="1">
        <v>1</v>
      </c>
      <c r="AK125" s="14">
        <v>4</v>
      </c>
      <c r="AL125" s="1">
        <v>3</v>
      </c>
      <c r="AM125" s="14">
        <v>2</v>
      </c>
      <c r="AN125" s="1">
        <v>2</v>
      </c>
      <c r="AO125" s="1">
        <v>4</v>
      </c>
      <c r="AP125" s="1">
        <v>2</v>
      </c>
      <c r="AQ125" s="14">
        <v>3</v>
      </c>
      <c r="AR125" s="1">
        <v>3</v>
      </c>
      <c r="AS125" s="1">
        <v>3</v>
      </c>
      <c r="AT125" s="14">
        <v>2</v>
      </c>
      <c r="AU125" s="1">
        <f t="shared" si="3"/>
        <v>79</v>
      </c>
      <c r="AV125" s="1"/>
    </row>
    <row r="126" spans="1:48">
      <c r="A126" s="1">
        <v>31467</v>
      </c>
      <c r="B126" s="1">
        <v>0</v>
      </c>
      <c r="C126" s="1">
        <v>2004</v>
      </c>
      <c r="D126" s="11">
        <f t="shared" si="2"/>
        <v>20</v>
      </c>
      <c r="E126" s="1" t="s">
        <v>164</v>
      </c>
      <c r="F126" s="1">
        <v>1</v>
      </c>
      <c r="G126" s="49">
        <v>0</v>
      </c>
      <c r="H126" s="44">
        <v>1</v>
      </c>
      <c r="I126" s="44">
        <v>0</v>
      </c>
      <c r="J126" s="44">
        <v>0</v>
      </c>
      <c r="K126" s="44">
        <v>0</v>
      </c>
      <c r="L126" s="44">
        <v>0</v>
      </c>
      <c r="M126" s="44">
        <v>0</v>
      </c>
      <c r="N126" s="44">
        <v>0</v>
      </c>
      <c r="O126" s="44">
        <v>0</v>
      </c>
      <c r="P126" s="44">
        <v>0</v>
      </c>
      <c r="Q126" s="44">
        <v>0</v>
      </c>
      <c r="R126" s="1">
        <v>3</v>
      </c>
      <c r="S126" s="1">
        <v>3</v>
      </c>
      <c r="T126" s="1">
        <v>2</v>
      </c>
      <c r="U126" s="14">
        <v>3</v>
      </c>
      <c r="V126" s="1">
        <v>3</v>
      </c>
      <c r="W126" s="1">
        <v>4</v>
      </c>
      <c r="X126" s="1">
        <v>4</v>
      </c>
      <c r="Y126" s="14">
        <v>1</v>
      </c>
      <c r="Z126" s="1">
        <v>4</v>
      </c>
      <c r="AA126" s="1">
        <v>3</v>
      </c>
      <c r="AB126" s="1">
        <v>1</v>
      </c>
      <c r="AC126" s="14">
        <v>4</v>
      </c>
      <c r="AD126" s="1">
        <v>3</v>
      </c>
      <c r="AE126" s="1">
        <v>3</v>
      </c>
      <c r="AF126" s="14">
        <v>2</v>
      </c>
      <c r="AG126" s="1">
        <v>4</v>
      </c>
      <c r="AH126" s="14">
        <v>1</v>
      </c>
      <c r="AI126" s="1">
        <v>2</v>
      </c>
      <c r="AJ126" s="1">
        <v>2</v>
      </c>
      <c r="AK126" s="14">
        <v>3</v>
      </c>
      <c r="AL126" s="1">
        <v>2</v>
      </c>
      <c r="AM126" s="14">
        <v>3</v>
      </c>
      <c r="AN126" s="1">
        <v>2</v>
      </c>
      <c r="AO126" s="1">
        <v>2</v>
      </c>
      <c r="AP126" s="1">
        <v>1</v>
      </c>
      <c r="AQ126" s="14">
        <v>4</v>
      </c>
      <c r="AR126" s="1">
        <v>2</v>
      </c>
      <c r="AS126" s="1">
        <v>1</v>
      </c>
      <c r="AT126" s="14">
        <v>4</v>
      </c>
      <c r="AU126" s="1">
        <f t="shared" si="3"/>
        <v>76</v>
      </c>
      <c r="AV126" s="1"/>
    </row>
    <row r="127" spans="1:48">
      <c r="A127" s="1">
        <v>30991</v>
      </c>
      <c r="B127" s="1">
        <v>0</v>
      </c>
      <c r="C127" s="1">
        <v>2004</v>
      </c>
      <c r="D127" s="11">
        <f t="shared" si="2"/>
        <v>20</v>
      </c>
      <c r="E127" s="1" t="s">
        <v>135</v>
      </c>
      <c r="F127" s="1">
        <v>1</v>
      </c>
      <c r="G127" s="49">
        <v>1</v>
      </c>
      <c r="H127" s="44">
        <v>1</v>
      </c>
      <c r="I127" s="44">
        <v>0</v>
      </c>
      <c r="J127" s="44">
        <v>0</v>
      </c>
      <c r="K127" s="44">
        <v>0</v>
      </c>
      <c r="L127" s="44">
        <v>0</v>
      </c>
      <c r="M127" s="44">
        <v>0</v>
      </c>
      <c r="N127" s="44">
        <v>1</v>
      </c>
      <c r="O127" s="44">
        <v>0</v>
      </c>
      <c r="P127" s="44">
        <v>0</v>
      </c>
      <c r="Q127" s="44">
        <v>0</v>
      </c>
      <c r="R127" s="1">
        <v>3</v>
      </c>
      <c r="S127" s="1">
        <v>2</v>
      </c>
      <c r="T127" s="1">
        <v>1</v>
      </c>
      <c r="U127" s="14">
        <v>4</v>
      </c>
      <c r="V127" s="1">
        <v>3</v>
      </c>
      <c r="W127" s="1">
        <v>3</v>
      </c>
      <c r="X127" s="1">
        <v>3</v>
      </c>
      <c r="Y127" s="14">
        <v>2</v>
      </c>
      <c r="Z127" s="1">
        <v>4</v>
      </c>
      <c r="AA127" s="1">
        <v>3</v>
      </c>
      <c r="AB127" s="1">
        <v>1</v>
      </c>
      <c r="AC127" s="14">
        <v>4</v>
      </c>
      <c r="AD127" s="1">
        <v>2</v>
      </c>
      <c r="AE127" s="1">
        <v>2</v>
      </c>
      <c r="AF127" s="14">
        <v>3</v>
      </c>
      <c r="AG127" s="1">
        <v>4</v>
      </c>
      <c r="AH127" s="14">
        <v>1</v>
      </c>
      <c r="AI127" s="1">
        <v>1</v>
      </c>
      <c r="AJ127" s="1">
        <v>1</v>
      </c>
      <c r="AK127" s="14">
        <v>4</v>
      </c>
      <c r="AL127" s="1">
        <v>3</v>
      </c>
      <c r="AM127" s="14">
        <v>2</v>
      </c>
      <c r="AN127" s="1">
        <v>3</v>
      </c>
      <c r="AO127" s="1">
        <v>3</v>
      </c>
      <c r="AP127" s="1">
        <v>2</v>
      </c>
      <c r="AQ127" s="14">
        <v>3</v>
      </c>
      <c r="AR127" s="1">
        <v>2</v>
      </c>
      <c r="AS127" s="1">
        <v>3</v>
      </c>
      <c r="AT127" s="14">
        <v>2</v>
      </c>
      <c r="AU127" s="1">
        <f t="shared" si="3"/>
        <v>74</v>
      </c>
      <c r="AV127" s="1"/>
    </row>
    <row r="128" spans="1:48">
      <c r="A128" s="1">
        <v>33001</v>
      </c>
      <c r="B128" s="1">
        <v>0</v>
      </c>
      <c r="C128" s="1">
        <v>1999</v>
      </c>
      <c r="D128" s="11">
        <f t="shared" si="2"/>
        <v>25</v>
      </c>
      <c r="E128" s="1" t="s">
        <v>261</v>
      </c>
      <c r="F128" s="1">
        <v>1</v>
      </c>
      <c r="G128" s="49">
        <v>1</v>
      </c>
      <c r="H128" s="44">
        <v>1</v>
      </c>
      <c r="I128" s="44">
        <v>0</v>
      </c>
      <c r="J128" s="44">
        <v>0</v>
      </c>
      <c r="K128" s="44">
        <v>0</v>
      </c>
      <c r="L128" s="44">
        <v>0</v>
      </c>
      <c r="M128" s="44">
        <v>0</v>
      </c>
      <c r="N128" s="44">
        <v>0</v>
      </c>
      <c r="O128" s="44">
        <v>0</v>
      </c>
      <c r="P128" s="44">
        <v>1</v>
      </c>
      <c r="Q128" s="44">
        <v>0</v>
      </c>
      <c r="R128" s="1">
        <v>2</v>
      </c>
      <c r="S128" s="1">
        <v>3</v>
      </c>
      <c r="T128" s="1">
        <v>3</v>
      </c>
      <c r="U128" s="14">
        <v>2</v>
      </c>
      <c r="V128" s="1">
        <v>2</v>
      </c>
      <c r="W128" s="1">
        <v>4</v>
      </c>
      <c r="X128" s="1">
        <v>2</v>
      </c>
      <c r="Y128" s="14">
        <v>3</v>
      </c>
      <c r="Z128" s="1">
        <v>3</v>
      </c>
      <c r="AA128" s="1">
        <v>3</v>
      </c>
      <c r="AB128" s="1">
        <v>2</v>
      </c>
      <c r="AC128" s="14">
        <v>3</v>
      </c>
      <c r="AD128" s="1">
        <v>3</v>
      </c>
      <c r="AE128" s="1">
        <v>3</v>
      </c>
      <c r="AF128" s="14">
        <v>2</v>
      </c>
      <c r="AG128" s="1">
        <v>3</v>
      </c>
      <c r="AH128" s="14">
        <v>2</v>
      </c>
      <c r="AI128" s="1">
        <v>1</v>
      </c>
      <c r="AJ128" s="1">
        <v>1</v>
      </c>
      <c r="AK128" s="14">
        <v>4</v>
      </c>
      <c r="AL128" s="1">
        <v>3</v>
      </c>
      <c r="AM128" s="14">
        <v>2</v>
      </c>
      <c r="AN128" s="1">
        <v>3</v>
      </c>
      <c r="AO128" s="1">
        <v>3</v>
      </c>
      <c r="AP128" s="1">
        <v>1</v>
      </c>
      <c r="AQ128" s="14">
        <v>4</v>
      </c>
      <c r="AR128" s="1">
        <v>3</v>
      </c>
      <c r="AS128" s="1">
        <v>3</v>
      </c>
      <c r="AT128" s="14">
        <v>2</v>
      </c>
      <c r="AU128" s="1">
        <f t="shared" si="3"/>
        <v>75</v>
      </c>
      <c r="AV128" s="1"/>
    </row>
    <row r="129" spans="1:48">
      <c r="A129" s="1">
        <v>31872</v>
      </c>
      <c r="B129" s="1">
        <v>0</v>
      </c>
      <c r="C129" s="1">
        <v>2003</v>
      </c>
      <c r="D129" s="11">
        <f t="shared" si="2"/>
        <v>21</v>
      </c>
      <c r="E129" s="1" t="s">
        <v>183</v>
      </c>
      <c r="F129" s="1">
        <v>1</v>
      </c>
      <c r="G129" s="49">
        <v>1</v>
      </c>
      <c r="H129" s="44">
        <v>1</v>
      </c>
      <c r="I129" s="44">
        <v>1</v>
      </c>
      <c r="J129" s="44">
        <v>0</v>
      </c>
      <c r="K129" s="44">
        <v>0</v>
      </c>
      <c r="L129" s="44">
        <v>0</v>
      </c>
      <c r="M129" s="44">
        <v>1</v>
      </c>
      <c r="N129" s="44">
        <v>0</v>
      </c>
      <c r="O129" s="44">
        <v>0</v>
      </c>
      <c r="P129" s="44">
        <v>0</v>
      </c>
      <c r="Q129" s="44">
        <v>0</v>
      </c>
      <c r="R129" s="1">
        <v>3</v>
      </c>
      <c r="S129" s="1">
        <v>3</v>
      </c>
      <c r="T129" s="1">
        <v>4</v>
      </c>
      <c r="U129" s="14">
        <v>1</v>
      </c>
      <c r="V129" s="1">
        <v>4</v>
      </c>
      <c r="W129" s="1">
        <v>3</v>
      </c>
      <c r="X129" s="1">
        <v>2</v>
      </c>
      <c r="Y129" s="14">
        <v>3</v>
      </c>
      <c r="Z129" s="1">
        <v>4</v>
      </c>
      <c r="AA129" s="1">
        <v>3</v>
      </c>
      <c r="AB129" s="1">
        <v>1</v>
      </c>
      <c r="AC129" s="14">
        <v>4</v>
      </c>
      <c r="AD129" s="1">
        <v>2</v>
      </c>
      <c r="AE129" s="1">
        <v>3</v>
      </c>
      <c r="AF129" s="14">
        <v>2</v>
      </c>
      <c r="AG129" s="1">
        <v>4</v>
      </c>
      <c r="AH129" s="14">
        <v>1</v>
      </c>
      <c r="AI129" s="1">
        <v>2</v>
      </c>
      <c r="AJ129" s="1">
        <v>1</v>
      </c>
      <c r="AK129" s="14">
        <v>4</v>
      </c>
      <c r="AL129" s="1">
        <v>2</v>
      </c>
      <c r="AM129" s="14">
        <v>3</v>
      </c>
      <c r="AN129" s="1">
        <v>3</v>
      </c>
      <c r="AO129" s="1">
        <v>3</v>
      </c>
      <c r="AP129" s="1">
        <v>2</v>
      </c>
      <c r="AQ129" s="14">
        <v>3</v>
      </c>
      <c r="AR129" s="1">
        <v>3</v>
      </c>
      <c r="AS129" s="1">
        <v>3</v>
      </c>
      <c r="AT129" s="14">
        <v>2</v>
      </c>
      <c r="AU129" s="1">
        <f t="shared" si="3"/>
        <v>78</v>
      </c>
      <c r="AV129" s="1"/>
    </row>
    <row r="130" spans="1:48">
      <c r="A130" s="1">
        <v>33809</v>
      </c>
      <c r="B130" s="1">
        <v>0</v>
      </c>
      <c r="C130" s="1">
        <v>2000</v>
      </c>
      <c r="D130" s="11">
        <f t="shared" ref="D130:D193" si="4">2024-C130</f>
        <v>24</v>
      </c>
      <c r="E130" s="1" t="s">
        <v>247</v>
      </c>
      <c r="F130" s="1">
        <v>1</v>
      </c>
      <c r="G130" s="49">
        <v>1</v>
      </c>
      <c r="H130" s="44">
        <v>1</v>
      </c>
      <c r="I130" s="44">
        <v>0</v>
      </c>
      <c r="J130" s="44">
        <v>0</v>
      </c>
      <c r="K130" s="44">
        <v>0</v>
      </c>
      <c r="L130" s="44">
        <v>0</v>
      </c>
      <c r="M130" s="44">
        <v>0</v>
      </c>
      <c r="N130" s="44">
        <v>1</v>
      </c>
      <c r="O130" s="44">
        <v>0</v>
      </c>
      <c r="P130" s="44">
        <v>0</v>
      </c>
      <c r="Q130" s="44">
        <v>0</v>
      </c>
      <c r="R130" s="1">
        <v>3</v>
      </c>
      <c r="S130" s="1">
        <v>2</v>
      </c>
      <c r="T130" s="1">
        <v>2</v>
      </c>
      <c r="U130" s="14">
        <v>3</v>
      </c>
      <c r="V130" s="1">
        <v>2</v>
      </c>
      <c r="W130" s="1">
        <v>2</v>
      </c>
      <c r="X130" s="1">
        <v>3</v>
      </c>
      <c r="Y130" s="14">
        <v>2</v>
      </c>
      <c r="Z130" s="1">
        <v>2</v>
      </c>
      <c r="AA130" s="1">
        <v>4</v>
      </c>
      <c r="AB130" s="1">
        <v>2</v>
      </c>
      <c r="AC130" s="14">
        <v>3</v>
      </c>
      <c r="AD130" s="1">
        <v>2</v>
      </c>
      <c r="AE130" s="1">
        <v>2</v>
      </c>
      <c r="AF130" s="14">
        <v>3</v>
      </c>
      <c r="AG130" s="1">
        <v>4</v>
      </c>
      <c r="AH130" s="14">
        <v>1</v>
      </c>
      <c r="AI130" s="1">
        <v>3</v>
      </c>
      <c r="AJ130" s="1">
        <v>3</v>
      </c>
      <c r="AK130" s="14">
        <v>2</v>
      </c>
      <c r="AL130" s="1">
        <v>2</v>
      </c>
      <c r="AM130" s="14">
        <v>3</v>
      </c>
      <c r="AN130" s="1">
        <v>3</v>
      </c>
      <c r="AO130" s="1">
        <v>3</v>
      </c>
      <c r="AP130" s="1">
        <v>2</v>
      </c>
      <c r="AQ130" s="14">
        <v>3</v>
      </c>
      <c r="AR130" s="1">
        <v>3</v>
      </c>
      <c r="AS130" s="1">
        <v>2</v>
      </c>
      <c r="AT130" s="14">
        <v>3</v>
      </c>
      <c r="AU130" s="1">
        <f t="shared" si="3"/>
        <v>74</v>
      </c>
      <c r="AV130" s="1"/>
    </row>
    <row r="131" spans="1:48">
      <c r="A131" s="1">
        <v>31483</v>
      </c>
      <c r="B131" s="1">
        <v>0</v>
      </c>
      <c r="C131" s="1">
        <v>2001</v>
      </c>
      <c r="D131" s="11">
        <f t="shared" si="4"/>
        <v>23</v>
      </c>
      <c r="E131" s="1" t="s">
        <v>166</v>
      </c>
      <c r="F131" s="1">
        <v>1</v>
      </c>
      <c r="G131" s="49">
        <v>1</v>
      </c>
      <c r="H131" s="44">
        <v>1</v>
      </c>
      <c r="I131" s="44">
        <v>1</v>
      </c>
      <c r="J131" s="44">
        <v>0</v>
      </c>
      <c r="K131" s="44">
        <v>0</v>
      </c>
      <c r="L131" s="44">
        <v>0</v>
      </c>
      <c r="M131" s="44">
        <v>0</v>
      </c>
      <c r="N131" s="44">
        <v>0</v>
      </c>
      <c r="O131" s="44">
        <v>1</v>
      </c>
      <c r="P131" s="44">
        <v>0</v>
      </c>
      <c r="Q131" s="44">
        <v>0</v>
      </c>
      <c r="R131" s="1">
        <v>3</v>
      </c>
      <c r="S131" s="1">
        <v>4</v>
      </c>
      <c r="T131" s="1">
        <v>2</v>
      </c>
      <c r="U131" s="14">
        <v>3</v>
      </c>
      <c r="V131" s="1">
        <v>2</v>
      </c>
      <c r="W131" s="1">
        <v>4</v>
      </c>
      <c r="X131" s="1">
        <v>3</v>
      </c>
      <c r="Y131" s="14">
        <v>2</v>
      </c>
      <c r="Z131" s="1">
        <v>3</v>
      </c>
      <c r="AA131" s="1">
        <v>3</v>
      </c>
      <c r="AB131" s="1">
        <v>2</v>
      </c>
      <c r="AC131" s="14">
        <v>3</v>
      </c>
      <c r="AD131" s="1">
        <v>3</v>
      </c>
      <c r="AE131" s="1">
        <v>3</v>
      </c>
      <c r="AF131" s="14">
        <v>2</v>
      </c>
      <c r="AG131" s="1">
        <v>3</v>
      </c>
      <c r="AH131" s="14">
        <v>2</v>
      </c>
      <c r="AI131" s="1">
        <v>2</v>
      </c>
      <c r="AJ131" s="1">
        <v>3</v>
      </c>
      <c r="AK131" s="14">
        <v>2</v>
      </c>
      <c r="AL131" s="1">
        <v>2</v>
      </c>
      <c r="AM131" s="14">
        <v>3</v>
      </c>
      <c r="AN131" s="1">
        <v>4</v>
      </c>
      <c r="AO131" s="1">
        <v>3</v>
      </c>
      <c r="AP131" s="1">
        <v>1</v>
      </c>
      <c r="AQ131" s="14">
        <v>4</v>
      </c>
      <c r="AR131" s="1">
        <v>3</v>
      </c>
      <c r="AS131" s="1">
        <v>3</v>
      </c>
      <c r="AT131" s="14">
        <v>2</v>
      </c>
      <c r="AU131" s="1">
        <f t="shared" ref="AU131:AU194" si="5">SUM(R131:AT131)</f>
        <v>79</v>
      </c>
      <c r="AV131" s="1"/>
    </row>
    <row r="132" spans="1:48">
      <c r="A132" s="1">
        <v>34135</v>
      </c>
      <c r="B132" s="1">
        <v>0</v>
      </c>
      <c r="C132" s="1">
        <v>2003</v>
      </c>
      <c r="D132" s="11">
        <f t="shared" si="4"/>
        <v>21</v>
      </c>
      <c r="E132" s="1" t="s">
        <v>258</v>
      </c>
      <c r="F132" s="1">
        <v>1</v>
      </c>
      <c r="G132" s="49">
        <v>1</v>
      </c>
      <c r="H132" s="44">
        <v>1</v>
      </c>
      <c r="I132" s="44">
        <v>0</v>
      </c>
      <c r="J132" s="44">
        <v>0</v>
      </c>
      <c r="K132" s="44">
        <v>0</v>
      </c>
      <c r="L132" s="44">
        <v>0</v>
      </c>
      <c r="M132" s="44">
        <v>1</v>
      </c>
      <c r="N132" s="44">
        <v>0</v>
      </c>
      <c r="O132" s="44">
        <v>0</v>
      </c>
      <c r="P132" s="44">
        <v>0</v>
      </c>
      <c r="Q132" s="44">
        <v>0</v>
      </c>
      <c r="R132" s="1">
        <v>3</v>
      </c>
      <c r="S132" s="1">
        <v>2</v>
      </c>
      <c r="T132" s="1">
        <v>2</v>
      </c>
      <c r="U132" s="14">
        <v>3</v>
      </c>
      <c r="V132" s="1">
        <v>4</v>
      </c>
      <c r="W132" s="1">
        <v>3</v>
      </c>
      <c r="X132" s="1">
        <v>2</v>
      </c>
      <c r="Y132" s="14">
        <v>3</v>
      </c>
      <c r="Z132" s="1">
        <v>2</v>
      </c>
      <c r="AA132" s="1">
        <v>3</v>
      </c>
      <c r="AB132" s="1">
        <v>1</v>
      </c>
      <c r="AC132" s="14">
        <v>4</v>
      </c>
      <c r="AD132" s="1">
        <v>4</v>
      </c>
      <c r="AE132" s="1">
        <v>1</v>
      </c>
      <c r="AF132" s="14">
        <v>4</v>
      </c>
      <c r="AG132" s="1">
        <v>3</v>
      </c>
      <c r="AH132" s="14">
        <v>2</v>
      </c>
      <c r="AI132" s="1">
        <v>4</v>
      </c>
      <c r="AJ132" s="1">
        <v>2</v>
      </c>
      <c r="AK132" s="14">
        <v>3</v>
      </c>
      <c r="AL132" s="1">
        <v>2</v>
      </c>
      <c r="AM132" s="14">
        <v>3</v>
      </c>
      <c r="AN132" s="1">
        <v>2</v>
      </c>
      <c r="AO132" s="1">
        <v>4</v>
      </c>
      <c r="AP132" s="1">
        <v>2</v>
      </c>
      <c r="AQ132" s="14">
        <v>3</v>
      </c>
      <c r="AR132" s="1">
        <v>3</v>
      </c>
      <c r="AS132" s="1">
        <v>1</v>
      </c>
      <c r="AT132" s="14">
        <v>4</v>
      </c>
      <c r="AU132" s="1">
        <f t="shared" si="5"/>
        <v>79</v>
      </c>
      <c r="AV132" s="1"/>
    </row>
    <row r="133" spans="1:48">
      <c r="A133" s="1">
        <v>34456</v>
      </c>
      <c r="B133" s="1">
        <v>0</v>
      </c>
      <c r="C133" s="1">
        <v>2003</v>
      </c>
      <c r="D133" s="11">
        <f t="shared" si="4"/>
        <v>21</v>
      </c>
      <c r="E133" s="1" t="s">
        <v>303</v>
      </c>
      <c r="F133" s="1">
        <v>1</v>
      </c>
      <c r="G133" s="49">
        <v>0</v>
      </c>
      <c r="H133" s="44">
        <v>1</v>
      </c>
      <c r="I133" s="44">
        <v>0</v>
      </c>
      <c r="J133" s="44">
        <v>0</v>
      </c>
      <c r="K133" s="44">
        <v>1</v>
      </c>
      <c r="L133" s="44">
        <v>0</v>
      </c>
      <c r="M133" s="44">
        <v>1</v>
      </c>
      <c r="N133" s="44">
        <v>0</v>
      </c>
      <c r="O133" s="44">
        <v>0</v>
      </c>
      <c r="P133" s="44">
        <v>0</v>
      </c>
      <c r="Q133" s="44">
        <v>0</v>
      </c>
      <c r="R133" s="1">
        <v>3</v>
      </c>
      <c r="S133" s="1">
        <v>3</v>
      </c>
      <c r="T133" s="1">
        <v>1</v>
      </c>
      <c r="U133" s="14">
        <v>4</v>
      </c>
      <c r="V133" s="1">
        <v>2</v>
      </c>
      <c r="W133" s="1">
        <v>3</v>
      </c>
      <c r="X133" s="1">
        <v>4</v>
      </c>
      <c r="Y133" s="14">
        <v>1</v>
      </c>
      <c r="Z133" s="1">
        <v>3</v>
      </c>
      <c r="AA133" s="1">
        <v>3</v>
      </c>
      <c r="AB133" s="1">
        <v>3</v>
      </c>
      <c r="AC133" s="14">
        <v>2</v>
      </c>
      <c r="AD133" s="1">
        <v>2</v>
      </c>
      <c r="AE133" s="1">
        <v>1</v>
      </c>
      <c r="AF133" s="14">
        <v>4</v>
      </c>
      <c r="AG133" s="1">
        <v>2</v>
      </c>
      <c r="AH133" s="14">
        <v>3</v>
      </c>
      <c r="AI133" s="1">
        <v>4</v>
      </c>
      <c r="AJ133" s="1">
        <v>2</v>
      </c>
      <c r="AK133" s="14">
        <v>3</v>
      </c>
      <c r="AL133" s="1">
        <v>2</v>
      </c>
      <c r="AM133" s="14">
        <v>3</v>
      </c>
      <c r="AN133" s="1">
        <v>4</v>
      </c>
      <c r="AO133" s="1">
        <v>3</v>
      </c>
      <c r="AP133" s="1">
        <v>2</v>
      </c>
      <c r="AQ133" s="14">
        <v>3</v>
      </c>
      <c r="AR133" s="1">
        <v>2</v>
      </c>
      <c r="AS133" s="1">
        <v>1</v>
      </c>
      <c r="AT133" s="14">
        <v>4</v>
      </c>
      <c r="AU133" s="1">
        <f t="shared" si="5"/>
        <v>77</v>
      </c>
      <c r="AV133" s="1"/>
    </row>
    <row r="134" spans="1:48">
      <c r="A134" s="1">
        <v>30647</v>
      </c>
      <c r="B134" s="1">
        <v>0</v>
      </c>
      <c r="C134" s="1">
        <v>2001</v>
      </c>
      <c r="D134" s="11">
        <f t="shared" si="4"/>
        <v>23</v>
      </c>
      <c r="E134" s="1" t="s">
        <v>282</v>
      </c>
      <c r="F134" s="1">
        <v>1</v>
      </c>
      <c r="G134" s="49">
        <v>0</v>
      </c>
      <c r="H134" s="44">
        <v>1</v>
      </c>
      <c r="I134" s="44">
        <v>0</v>
      </c>
      <c r="J134" s="44">
        <v>1</v>
      </c>
      <c r="K134" s="44">
        <v>0</v>
      </c>
      <c r="L134" s="44">
        <v>0</v>
      </c>
      <c r="M134" s="44">
        <v>0</v>
      </c>
      <c r="N134" s="44">
        <v>0</v>
      </c>
      <c r="O134" s="44">
        <v>0</v>
      </c>
      <c r="P134" s="44">
        <v>0</v>
      </c>
      <c r="Q134" s="44">
        <v>0</v>
      </c>
      <c r="R134" s="1">
        <v>3</v>
      </c>
      <c r="S134" s="1">
        <v>4</v>
      </c>
      <c r="T134" s="1">
        <v>3</v>
      </c>
      <c r="U134" s="14">
        <v>2</v>
      </c>
      <c r="V134" s="1">
        <v>1</v>
      </c>
      <c r="W134" s="1">
        <v>4</v>
      </c>
      <c r="X134" s="1">
        <v>4</v>
      </c>
      <c r="Y134" s="14">
        <v>1</v>
      </c>
      <c r="Z134" s="1">
        <v>4</v>
      </c>
      <c r="AA134" s="1">
        <v>3</v>
      </c>
      <c r="AB134" s="1">
        <v>1</v>
      </c>
      <c r="AC134" s="14">
        <v>4</v>
      </c>
      <c r="AD134" s="1">
        <v>4</v>
      </c>
      <c r="AE134" s="1">
        <v>3</v>
      </c>
      <c r="AF134" s="14">
        <v>2</v>
      </c>
      <c r="AG134" s="1">
        <v>3</v>
      </c>
      <c r="AH134" s="14">
        <v>2</v>
      </c>
      <c r="AI134" s="1">
        <v>3</v>
      </c>
      <c r="AJ134" s="1">
        <v>2</v>
      </c>
      <c r="AK134" s="14">
        <v>3</v>
      </c>
      <c r="AL134" s="1">
        <v>2</v>
      </c>
      <c r="AM134" s="14">
        <v>3</v>
      </c>
      <c r="AN134" s="1">
        <v>2</v>
      </c>
      <c r="AO134" s="1">
        <v>4</v>
      </c>
      <c r="AP134" s="1">
        <v>1</v>
      </c>
      <c r="AQ134" s="14">
        <v>4</v>
      </c>
      <c r="AR134" s="1">
        <v>2</v>
      </c>
      <c r="AS134" s="1">
        <v>2</v>
      </c>
      <c r="AT134" s="14">
        <v>3</v>
      </c>
      <c r="AU134" s="1">
        <f t="shared" si="5"/>
        <v>79</v>
      </c>
      <c r="AV134" s="1"/>
    </row>
    <row r="135" spans="1:48">
      <c r="A135" s="1">
        <v>30597</v>
      </c>
      <c r="B135" s="1">
        <v>0</v>
      </c>
      <c r="C135" s="1">
        <v>1999</v>
      </c>
      <c r="D135" s="11">
        <f t="shared" si="4"/>
        <v>25</v>
      </c>
      <c r="E135" s="1" t="s">
        <v>102</v>
      </c>
      <c r="F135" s="1">
        <v>1</v>
      </c>
      <c r="G135" s="49">
        <v>1</v>
      </c>
      <c r="H135" s="44">
        <v>0</v>
      </c>
      <c r="I135" s="44">
        <v>0</v>
      </c>
      <c r="J135" s="44">
        <v>0</v>
      </c>
      <c r="K135" s="44">
        <v>0</v>
      </c>
      <c r="L135" s="44">
        <v>0</v>
      </c>
      <c r="M135" s="44">
        <v>0</v>
      </c>
      <c r="N135" s="44">
        <v>0</v>
      </c>
      <c r="O135" s="44">
        <v>0</v>
      </c>
      <c r="P135" s="44">
        <v>0</v>
      </c>
      <c r="Q135" s="44">
        <v>0</v>
      </c>
      <c r="R135" s="1">
        <v>2</v>
      </c>
      <c r="S135" s="1">
        <v>3</v>
      </c>
      <c r="T135" s="1">
        <v>2</v>
      </c>
      <c r="U135" s="14">
        <v>3</v>
      </c>
      <c r="V135" s="1">
        <v>3</v>
      </c>
      <c r="W135" s="1">
        <v>4</v>
      </c>
      <c r="X135" s="1">
        <v>4</v>
      </c>
      <c r="Y135" s="14">
        <v>1</v>
      </c>
      <c r="Z135" s="1">
        <v>4</v>
      </c>
      <c r="AA135" s="1">
        <v>4</v>
      </c>
      <c r="AB135" s="1">
        <v>2</v>
      </c>
      <c r="AC135" s="14">
        <v>3</v>
      </c>
      <c r="AD135" s="1">
        <v>3</v>
      </c>
      <c r="AE135" s="1">
        <v>2</v>
      </c>
      <c r="AF135" s="14">
        <v>3</v>
      </c>
      <c r="AG135" s="1">
        <v>3</v>
      </c>
      <c r="AH135" s="14">
        <v>2</v>
      </c>
      <c r="AI135" s="1">
        <v>3</v>
      </c>
      <c r="AJ135" s="1">
        <v>2</v>
      </c>
      <c r="AK135" s="14">
        <v>3</v>
      </c>
      <c r="AL135" s="1">
        <v>2</v>
      </c>
      <c r="AM135" s="14">
        <v>3</v>
      </c>
      <c r="AN135" s="1">
        <v>3</v>
      </c>
      <c r="AO135" s="1">
        <v>3</v>
      </c>
      <c r="AP135" s="1">
        <v>2</v>
      </c>
      <c r="AQ135" s="14">
        <v>3</v>
      </c>
      <c r="AR135" s="1">
        <v>2</v>
      </c>
      <c r="AS135" s="1">
        <v>2</v>
      </c>
      <c r="AT135" s="14">
        <v>3</v>
      </c>
      <c r="AU135" s="1">
        <f t="shared" si="5"/>
        <v>79</v>
      </c>
      <c r="AV135" s="1"/>
    </row>
    <row r="136" spans="1:48">
      <c r="A136" s="1">
        <v>30374</v>
      </c>
      <c r="B136" s="1">
        <v>0</v>
      </c>
      <c r="C136" s="1">
        <v>1998</v>
      </c>
      <c r="D136" s="11">
        <f t="shared" si="4"/>
        <v>26</v>
      </c>
      <c r="E136" s="1" t="s">
        <v>91</v>
      </c>
      <c r="F136" s="1">
        <v>1</v>
      </c>
      <c r="G136" s="49">
        <v>0</v>
      </c>
      <c r="H136" s="44">
        <v>0</v>
      </c>
      <c r="I136" s="44">
        <v>0</v>
      </c>
      <c r="J136" s="44">
        <v>0</v>
      </c>
      <c r="K136" s="44">
        <v>0</v>
      </c>
      <c r="L136" s="44">
        <v>1</v>
      </c>
      <c r="M136" s="44">
        <v>0</v>
      </c>
      <c r="N136" s="44">
        <v>0</v>
      </c>
      <c r="O136" s="44">
        <v>0</v>
      </c>
      <c r="P136" s="44">
        <v>0</v>
      </c>
      <c r="Q136" s="44">
        <v>0</v>
      </c>
      <c r="R136" s="1">
        <v>2</v>
      </c>
      <c r="S136" s="1">
        <v>4</v>
      </c>
      <c r="T136" s="1">
        <v>2</v>
      </c>
      <c r="U136" s="14">
        <v>3</v>
      </c>
      <c r="V136" s="1">
        <v>2</v>
      </c>
      <c r="W136" s="1">
        <v>4</v>
      </c>
      <c r="X136" s="1">
        <v>1</v>
      </c>
      <c r="Y136" s="14">
        <v>4</v>
      </c>
      <c r="Z136" s="1">
        <v>3</v>
      </c>
      <c r="AA136" s="1">
        <v>3</v>
      </c>
      <c r="AB136" s="1">
        <v>4</v>
      </c>
      <c r="AC136" s="14">
        <v>1</v>
      </c>
      <c r="AD136" s="1">
        <v>4</v>
      </c>
      <c r="AE136" s="1">
        <v>1</v>
      </c>
      <c r="AF136" s="14">
        <v>4</v>
      </c>
      <c r="AG136" s="1">
        <v>3</v>
      </c>
      <c r="AH136" s="14">
        <v>2</v>
      </c>
      <c r="AI136" s="1">
        <v>4</v>
      </c>
      <c r="AJ136" s="1">
        <v>2</v>
      </c>
      <c r="AK136" s="14">
        <v>3</v>
      </c>
      <c r="AL136" s="1">
        <v>1</v>
      </c>
      <c r="AM136" s="14">
        <v>4</v>
      </c>
      <c r="AN136" s="1">
        <v>3</v>
      </c>
      <c r="AO136" s="1">
        <v>2</v>
      </c>
      <c r="AP136" s="1">
        <v>1</v>
      </c>
      <c r="AQ136" s="14">
        <v>4</v>
      </c>
      <c r="AR136" s="1">
        <v>3</v>
      </c>
      <c r="AS136" s="1">
        <v>2</v>
      </c>
      <c r="AT136" s="14">
        <v>3</v>
      </c>
      <c r="AU136" s="1">
        <f t="shared" si="5"/>
        <v>79</v>
      </c>
      <c r="AV136" s="1"/>
    </row>
    <row r="137" spans="1:48">
      <c r="A137" s="1">
        <v>32952</v>
      </c>
      <c r="B137" s="1">
        <v>0</v>
      </c>
      <c r="C137" s="1">
        <v>1998</v>
      </c>
      <c r="D137" s="11">
        <f t="shared" si="4"/>
        <v>26</v>
      </c>
      <c r="E137" s="1" t="s">
        <v>212</v>
      </c>
      <c r="F137" s="1">
        <v>1</v>
      </c>
      <c r="G137" s="49">
        <v>0</v>
      </c>
      <c r="H137" s="44">
        <v>0</v>
      </c>
      <c r="I137" s="44">
        <v>0</v>
      </c>
      <c r="J137" s="44">
        <v>0</v>
      </c>
      <c r="K137" s="44">
        <v>0</v>
      </c>
      <c r="L137" s="44">
        <v>0</v>
      </c>
      <c r="M137" s="44">
        <v>0</v>
      </c>
      <c r="N137" s="44">
        <v>0</v>
      </c>
      <c r="O137" s="44">
        <v>0</v>
      </c>
      <c r="P137" s="44">
        <v>0</v>
      </c>
      <c r="Q137" s="44">
        <v>0</v>
      </c>
      <c r="R137" s="1">
        <v>3</v>
      </c>
      <c r="S137" s="1">
        <v>3</v>
      </c>
      <c r="T137" s="1">
        <v>4</v>
      </c>
      <c r="U137" s="14">
        <v>1</v>
      </c>
      <c r="V137" s="1">
        <v>1</v>
      </c>
      <c r="W137" s="1">
        <v>4</v>
      </c>
      <c r="X137" s="1">
        <v>1</v>
      </c>
      <c r="Y137" s="14">
        <v>4</v>
      </c>
      <c r="Z137" s="1">
        <v>3</v>
      </c>
      <c r="AA137" s="1">
        <v>4</v>
      </c>
      <c r="AB137" s="1">
        <v>1</v>
      </c>
      <c r="AC137" s="14">
        <v>4</v>
      </c>
      <c r="AD137" s="1">
        <v>2</v>
      </c>
      <c r="AE137" s="1">
        <v>2</v>
      </c>
      <c r="AF137" s="14">
        <v>3</v>
      </c>
      <c r="AG137" s="1">
        <v>4</v>
      </c>
      <c r="AH137" s="14">
        <v>1</v>
      </c>
      <c r="AI137" s="1">
        <v>3</v>
      </c>
      <c r="AJ137" s="1">
        <v>1</v>
      </c>
      <c r="AK137" s="14">
        <v>4</v>
      </c>
      <c r="AL137" s="1">
        <v>1</v>
      </c>
      <c r="AM137" s="14">
        <v>4</v>
      </c>
      <c r="AN137" s="1">
        <v>1</v>
      </c>
      <c r="AO137" s="1">
        <v>4</v>
      </c>
      <c r="AP137" s="1">
        <v>1</v>
      </c>
      <c r="AQ137" s="14">
        <v>4</v>
      </c>
      <c r="AR137" s="1">
        <v>4</v>
      </c>
      <c r="AS137" s="1">
        <v>2</v>
      </c>
      <c r="AT137" s="14">
        <v>3</v>
      </c>
      <c r="AU137" s="1">
        <f t="shared" si="5"/>
        <v>77</v>
      </c>
      <c r="AV137" s="1"/>
    </row>
    <row r="138" spans="1:48">
      <c r="A138" s="1">
        <v>33740</v>
      </c>
      <c r="B138" s="1">
        <v>0</v>
      </c>
      <c r="C138" s="1">
        <v>1998</v>
      </c>
      <c r="D138" s="11">
        <f t="shared" si="4"/>
        <v>26</v>
      </c>
      <c r="E138" s="1" t="s">
        <v>244</v>
      </c>
      <c r="F138" s="1">
        <v>1</v>
      </c>
      <c r="G138" s="49">
        <v>1</v>
      </c>
      <c r="H138" s="44">
        <v>0</v>
      </c>
      <c r="I138" s="44">
        <v>0</v>
      </c>
      <c r="J138" s="44">
        <v>0</v>
      </c>
      <c r="K138" s="44">
        <v>0</v>
      </c>
      <c r="L138" s="44">
        <v>0</v>
      </c>
      <c r="M138" s="44">
        <v>0</v>
      </c>
      <c r="N138" s="44">
        <v>0</v>
      </c>
      <c r="O138" s="44">
        <v>0</v>
      </c>
      <c r="P138" s="44">
        <v>0</v>
      </c>
      <c r="Q138" s="44">
        <v>0</v>
      </c>
      <c r="R138" s="1">
        <v>3</v>
      </c>
      <c r="S138" s="1">
        <v>2</v>
      </c>
      <c r="T138" s="1">
        <v>2</v>
      </c>
      <c r="U138" s="14">
        <v>3</v>
      </c>
      <c r="V138" s="1">
        <v>3</v>
      </c>
      <c r="W138" s="1">
        <v>4</v>
      </c>
      <c r="X138" s="1">
        <v>3</v>
      </c>
      <c r="Y138" s="14">
        <v>2</v>
      </c>
      <c r="Z138" s="1">
        <v>2</v>
      </c>
      <c r="AA138" s="1">
        <v>3</v>
      </c>
      <c r="AB138" s="1">
        <v>2</v>
      </c>
      <c r="AC138" s="14">
        <v>3</v>
      </c>
      <c r="AD138" s="1">
        <v>3</v>
      </c>
      <c r="AE138" s="1">
        <v>2</v>
      </c>
      <c r="AF138" s="14">
        <v>3</v>
      </c>
      <c r="AG138" s="1">
        <v>3</v>
      </c>
      <c r="AH138" s="14">
        <v>2</v>
      </c>
      <c r="AI138" s="1">
        <v>3</v>
      </c>
      <c r="AJ138" s="1">
        <v>1</v>
      </c>
      <c r="AK138" s="14">
        <v>4</v>
      </c>
      <c r="AL138" s="1">
        <v>1</v>
      </c>
      <c r="AM138" s="14">
        <v>4</v>
      </c>
      <c r="AN138" s="1">
        <v>3</v>
      </c>
      <c r="AO138" s="1">
        <v>3</v>
      </c>
      <c r="AP138" s="1">
        <v>2</v>
      </c>
      <c r="AQ138" s="14">
        <v>3</v>
      </c>
      <c r="AR138" s="1">
        <v>2</v>
      </c>
      <c r="AS138" s="1">
        <v>2</v>
      </c>
      <c r="AT138" s="14">
        <v>3</v>
      </c>
      <c r="AU138" s="1">
        <f t="shared" si="5"/>
        <v>76</v>
      </c>
      <c r="AV138" s="1"/>
    </row>
    <row r="139" spans="1:48">
      <c r="A139" s="1">
        <v>31401</v>
      </c>
      <c r="B139" s="1">
        <v>0</v>
      </c>
      <c r="C139" s="1">
        <v>1998</v>
      </c>
      <c r="D139" s="11">
        <f t="shared" si="4"/>
        <v>26</v>
      </c>
      <c r="E139" s="1" t="s">
        <v>79</v>
      </c>
      <c r="F139" s="1">
        <v>0</v>
      </c>
      <c r="G139" s="49">
        <v>0</v>
      </c>
      <c r="H139" s="44">
        <v>0</v>
      </c>
      <c r="I139" s="44">
        <v>0</v>
      </c>
      <c r="J139" s="44">
        <v>0</v>
      </c>
      <c r="K139" s="44">
        <v>0</v>
      </c>
      <c r="L139" s="44">
        <v>0</v>
      </c>
      <c r="M139" s="44">
        <v>0</v>
      </c>
      <c r="N139" s="44">
        <v>0</v>
      </c>
      <c r="O139" s="44">
        <v>0</v>
      </c>
      <c r="P139" s="44">
        <v>0</v>
      </c>
      <c r="Q139" s="44">
        <v>0</v>
      </c>
      <c r="R139" s="1">
        <v>3</v>
      </c>
      <c r="S139" s="1">
        <v>3</v>
      </c>
      <c r="T139" s="1">
        <v>2</v>
      </c>
      <c r="U139" s="14">
        <v>3</v>
      </c>
      <c r="V139" s="1">
        <v>3</v>
      </c>
      <c r="W139" s="1">
        <v>3</v>
      </c>
      <c r="X139" s="1">
        <v>1</v>
      </c>
      <c r="Y139" s="14">
        <v>4</v>
      </c>
      <c r="Z139" s="1">
        <v>3</v>
      </c>
      <c r="AA139" s="1">
        <v>4</v>
      </c>
      <c r="AB139" s="1">
        <v>2</v>
      </c>
      <c r="AC139" s="14">
        <v>3</v>
      </c>
      <c r="AD139" s="1">
        <v>3</v>
      </c>
      <c r="AE139" s="1">
        <v>2</v>
      </c>
      <c r="AF139" s="14">
        <v>3</v>
      </c>
      <c r="AG139" s="1">
        <v>3</v>
      </c>
      <c r="AH139" s="14">
        <v>2</v>
      </c>
      <c r="AI139" s="1">
        <v>3</v>
      </c>
      <c r="AJ139" s="1">
        <v>2</v>
      </c>
      <c r="AK139" s="14">
        <v>3</v>
      </c>
      <c r="AL139" s="1">
        <v>3</v>
      </c>
      <c r="AM139" s="14">
        <v>2</v>
      </c>
      <c r="AN139" s="1">
        <v>3</v>
      </c>
      <c r="AO139" s="1">
        <v>3</v>
      </c>
      <c r="AP139" s="1">
        <v>2</v>
      </c>
      <c r="AQ139" s="14">
        <v>3</v>
      </c>
      <c r="AR139" s="1">
        <v>3</v>
      </c>
      <c r="AS139" s="1">
        <v>3</v>
      </c>
      <c r="AT139" s="14">
        <v>2</v>
      </c>
      <c r="AU139" s="1">
        <f t="shared" si="5"/>
        <v>79</v>
      </c>
      <c r="AV139" s="1"/>
    </row>
    <row r="140" spans="1:48">
      <c r="A140" s="1">
        <v>30169</v>
      </c>
      <c r="B140" s="1">
        <v>1</v>
      </c>
      <c r="C140" s="1">
        <v>1998</v>
      </c>
      <c r="D140" s="11">
        <f t="shared" si="4"/>
        <v>26</v>
      </c>
      <c r="E140" s="1" t="s">
        <v>79</v>
      </c>
      <c r="F140" s="1">
        <v>0</v>
      </c>
      <c r="G140" s="49">
        <v>0</v>
      </c>
      <c r="H140" s="44">
        <v>0</v>
      </c>
      <c r="I140" s="44">
        <v>0</v>
      </c>
      <c r="J140" s="44">
        <v>0</v>
      </c>
      <c r="K140" s="44">
        <v>0</v>
      </c>
      <c r="L140" s="44">
        <v>0</v>
      </c>
      <c r="M140" s="44">
        <v>0</v>
      </c>
      <c r="N140" s="44">
        <v>0</v>
      </c>
      <c r="O140" s="44">
        <v>0</v>
      </c>
      <c r="P140" s="44">
        <v>0</v>
      </c>
      <c r="Q140" s="44">
        <v>0</v>
      </c>
      <c r="R140" s="1">
        <v>4</v>
      </c>
      <c r="S140" s="1">
        <v>3</v>
      </c>
      <c r="T140" s="1">
        <v>3</v>
      </c>
      <c r="U140" s="14">
        <v>2</v>
      </c>
      <c r="V140" s="1">
        <v>3</v>
      </c>
      <c r="W140" s="1">
        <v>4</v>
      </c>
      <c r="X140" s="1">
        <v>3</v>
      </c>
      <c r="Y140" s="14">
        <v>2</v>
      </c>
      <c r="Z140" s="1">
        <v>2</v>
      </c>
      <c r="AA140" s="1">
        <v>4</v>
      </c>
      <c r="AB140" s="1">
        <v>2</v>
      </c>
      <c r="AC140" s="14">
        <v>3</v>
      </c>
      <c r="AD140" s="1">
        <v>2</v>
      </c>
      <c r="AE140" s="1">
        <v>1</v>
      </c>
      <c r="AF140" s="14">
        <v>4</v>
      </c>
      <c r="AG140" s="1">
        <v>2</v>
      </c>
      <c r="AH140" s="14">
        <v>3</v>
      </c>
      <c r="AI140" s="1">
        <v>3</v>
      </c>
      <c r="AJ140" s="1">
        <v>1</v>
      </c>
      <c r="AK140" s="14">
        <v>4</v>
      </c>
      <c r="AL140" s="1">
        <v>3</v>
      </c>
      <c r="AM140" s="14">
        <v>2</v>
      </c>
      <c r="AN140" s="1">
        <v>4</v>
      </c>
      <c r="AO140" s="1">
        <v>4</v>
      </c>
      <c r="AP140" s="1">
        <v>2</v>
      </c>
      <c r="AQ140" s="14">
        <v>3</v>
      </c>
      <c r="AR140" s="1">
        <v>3</v>
      </c>
      <c r="AS140" s="1">
        <v>2</v>
      </c>
      <c r="AT140" s="14">
        <v>3</v>
      </c>
      <c r="AU140" s="1">
        <f t="shared" si="5"/>
        <v>81</v>
      </c>
      <c r="AV140" s="1"/>
    </row>
    <row r="141" spans="1:48">
      <c r="A141" s="1">
        <v>30679</v>
      </c>
      <c r="B141" s="1">
        <v>1</v>
      </c>
      <c r="C141" s="1">
        <v>1999</v>
      </c>
      <c r="D141" s="11">
        <f t="shared" si="4"/>
        <v>25</v>
      </c>
      <c r="E141" s="1" t="s">
        <v>79</v>
      </c>
      <c r="F141" s="1">
        <v>0</v>
      </c>
      <c r="G141" s="49">
        <v>0</v>
      </c>
      <c r="H141" s="44">
        <v>0</v>
      </c>
      <c r="I141" s="44">
        <v>0</v>
      </c>
      <c r="J141" s="44">
        <v>0</v>
      </c>
      <c r="K141" s="44">
        <v>0</v>
      </c>
      <c r="L141" s="44">
        <v>0</v>
      </c>
      <c r="M141" s="44">
        <v>0</v>
      </c>
      <c r="N141" s="44">
        <v>0</v>
      </c>
      <c r="O141" s="44">
        <v>0</v>
      </c>
      <c r="P141" s="44">
        <v>0</v>
      </c>
      <c r="Q141" s="44">
        <v>0</v>
      </c>
      <c r="R141" s="1">
        <v>3</v>
      </c>
      <c r="S141" s="1">
        <v>3</v>
      </c>
      <c r="T141" s="1">
        <v>4</v>
      </c>
      <c r="U141" s="14">
        <v>1</v>
      </c>
      <c r="V141" s="1">
        <v>3</v>
      </c>
      <c r="W141" s="1">
        <v>4</v>
      </c>
      <c r="X141" s="1">
        <v>2</v>
      </c>
      <c r="Y141" s="14">
        <v>3</v>
      </c>
      <c r="Z141" s="1">
        <v>2</v>
      </c>
      <c r="AA141" s="1">
        <v>4</v>
      </c>
      <c r="AB141" s="1">
        <v>2</v>
      </c>
      <c r="AC141" s="14">
        <v>3</v>
      </c>
      <c r="AD141" s="1">
        <v>4</v>
      </c>
      <c r="AE141" s="1">
        <v>3</v>
      </c>
      <c r="AF141" s="14">
        <v>2</v>
      </c>
      <c r="AG141" s="1">
        <v>4</v>
      </c>
      <c r="AH141" s="14">
        <v>1</v>
      </c>
      <c r="AI141" s="1">
        <v>3</v>
      </c>
      <c r="AJ141" s="1">
        <v>2</v>
      </c>
      <c r="AK141" s="14">
        <v>3</v>
      </c>
      <c r="AL141" s="1">
        <v>1</v>
      </c>
      <c r="AM141" s="14">
        <v>4</v>
      </c>
      <c r="AN141" s="1">
        <v>4</v>
      </c>
      <c r="AO141" s="1">
        <v>4</v>
      </c>
      <c r="AP141" s="1">
        <v>2</v>
      </c>
      <c r="AQ141" s="14">
        <v>3</v>
      </c>
      <c r="AR141" s="1">
        <v>3</v>
      </c>
      <c r="AS141" s="1">
        <v>3</v>
      </c>
      <c r="AT141" s="14">
        <v>2</v>
      </c>
      <c r="AU141" s="1">
        <f t="shared" si="5"/>
        <v>82</v>
      </c>
      <c r="AV141" s="1"/>
    </row>
    <row r="142" spans="1:48">
      <c r="A142" s="1">
        <v>31802</v>
      </c>
      <c r="B142" s="1">
        <v>0</v>
      </c>
      <c r="C142" s="1">
        <v>2000</v>
      </c>
      <c r="D142" s="11">
        <f t="shared" si="4"/>
        <v>24</v>
      </c>
      <c r="E142" s="1" t="s">
        <v>79</v>
      </c>
      <c r="F142" s="1">
        <v>0</v>
      </c>
      <c r="G142" s="49">
        <v>0</v>
      </c>
      <c r="H142" s="44">
        <v>0</v>
      </c>
      <c r="I142" s="44">
        <v>0</v>
      </c>
      <c r="J142" s="44">
        <v>0</v>
      </c>
      <c r="K142" s="44">
        <v>0</v>
      </c>
      <c r="L142" s="44">
        <v>0</v>
      </c>
      <c r="M142" s="44">
        <v>0</v>
      </c>
      <c r="N142" s="44">
        <v>0</v>
      </c>
      <c r="O142" s="44">
        <v>0</v>
      </c>
      <c r="P142" s="44">
        <v>0</v>
      </c>
      <c r="Q142" s="44">
        <v>0</v>
      </c>
      <c r="R142" s="1">
        <v>2</v>
      </c>
      <c r="S142" s="1">
        <v>3</v>
      </c>
      <c r="T142" s="1">
        <v>1</v>
      </c>
      <c r="U142" s="14">
        <v>4</v>
      </c>
      <c r="V142" s="1">
        <v>1</v>
      </c>
      <c r="W142" s="1">
        <v>3</v>
      </c>
      <c r="X142" s="1">
        <v>3</v>
      </c>
      <c r="Y142" s="14">
        <v>2</v>
      </c>
      <c r="Z142" s="1">
        <v>3</v>
      </c>
      <c r="AA142" s="1">
        <v>4</v>
      </c>
      <c r="AB142" s="1">
        <v>3</v>
      </c>
      <c r="AC142" s="14">
        <v>2</v>
      </c>
      <c r="AD142" s="1">
        <v>2</v>
      </c>
      <c r="AE142" s="1">
        <v>3</v>
      </c>
      <c r="AF142" s="14">
        <v>2</v>
      </c>
      <c r="AG142" s="1">
        <v>2</v>
      </c>
      <c r="AH142" s="14">
        <v>3</v>
      </c>
      <c r="AI142" s="1">
        <v>3</v>
      </c>
      <c r="AJ142" s="1">
        <v>2</v>
      </c>
      <c r="AK142" s="14">
        <v>3</v>
      </c>
      <c r="AL142" s="1">
        <v>3</v>
      </c>
      <c r="AM142" s="14">
        <v>2</v>
      </c>
      <c r="AN142" s="1">
        <v>4</v>
      </c>
      <c r="AO142" s="1">
        <v>3</v>
      </c>
      <c r="AP142" s="1">
        <v>2</v>
      </c>
      <c r="AQ142" s="14">
        <v>3</v>
      </c>
      <c r="AR142" s="1">
        <v>2</v>
      </c>
      <c r="AS142" s="1">
        <v>2</v>
      </c>
      <c r="AT142" s="14">
        <v>3</v>
      </c>
      <c r="AU142" s="1">
        <f t="shared" si="5"/>
        <v>75</v>
      </c>
      <c r="AV142" s="1"/>
    </row>
    <row r="143" spans="1:48">
      <c r="A143" s="1">
        <v>34941</v>
      </c>
      <c r="B143" s="1">
        <v>0</v>
      </c>
      <c r="C143" s="1">
        <v>2000</v>
      </c>
      <c r="D143" s="11">
        <f t="shared" si="4"/>
        <v>24</v>
      </c>
      <c r="E143" s="1" t="s">
        <v>79</v>
      </c>
      <c r="F143" s="1">
        <v>0</v>
      </c>
      <c r="G143" s="49">
        <v>0</v>
      </c>
      <c r="H143" s="44">
        <v>0</v>
      </c>
      <c r="I143" s="44">
        <v>0</v>
      </c>
      <c r="J143" s="44">
        <v>0</v>
      </c>
      <c r="K143" s="44">
        <v>0</v>
      </c>
      <c r="L143" s="44">
        <v>0</v>
      </c>
      <c r="M143" s="44">
        <v>0</v>
      </c>
      <c r="N143" s="44">
        <v>0</v>
      </c>
      <c r="O143" s="44">
        <v>0</v>
      </c>
      <c r="P143" s="44">
        <v>0</v>
      </c>
      <c r="Q143" s="44">
        <v>0</v>
      </c>
      <c r="R143" s="1">
        <v>4</v>
      </c>
      <c r="S143" s="1">
        <v>3</v>
      </c>
      <c r="T143" s="1">
        <v>3</v>
      </c>
      <c r="U143" s="14">
        <v>2</v>
      </c>
      <c r="V143" s="1">
        <v>2</v>
      </c>
      <c r="W143" s="1">
        <v>4</v>
      </c>
      <c r="X143" s="1">
        <v>1</v>
      </c>
      <c r="Y143" s="14">
        <v>4</v>
      </c>
      <c r="Z143" s="1">
        <v>4</v>
      </c>
      <c r="AA143" s="1">
        <v>4</v>
      </c>
      <c r="AB143" s="1">
        <v>1</v>
      </c>
      <c r="AC143" s="14">
        <v>4</v>
      </c>
      <c r="AD143" s="1">
        <v>2</v>
      </c>
      <c r="AE143" s="1">
        <v>3</v>
      </c>
      <c r="AF143" s="14">
        <v>2</v>
      </c>
      <c r="AG143" s="1">
        <v>3</v>
      </c>
      <c r="AH143" s="14">
        <v>2</v>
      </c>
      <c r="AI143" s="1">
        <v>1</v>
      </c>
      <c r="AJ143" s="1">
        <v>1</v>
      </c>
      <c r="AK143" s="14">
        <v>4</v>
      </c>
      <c r="AL143" s="1">
        <v>1</v>
      </c>
      <c r="AM143" s="14">
        <v>4</v>
      </c>
      <c r="AN143" s="1">
        <v>3</v>
      </c>
      <c r="AO143" s="1">
        <v>3</v>
      </c>
      <c r="AP143" s="1">
        <v>1</v>
      </c>
      <c r="AQ143" s="14">
        <v>4</v>
      </c>
      <c r="AR143" s="1">
        <v>4</v>
      </c>
      <c r="AS143" s="1">
        <v>4</v>
      </c>
      <c r="AT143" s="14">
        <v>1</v>
      </c>
      <c r="AU143" s="1">
        <f t="shared" si="5"/>
        <v>79</v>
      </c>
      <c r="AV143" s="1"/>
    </row>
    <row r="144" spans="1:48">
      <c r="A144" s="1">
        <v>33078</v>
      </c>
      <c r="B144" s="1">
        <v>0</v>
      </c>
      <c r="C144" s="1">
        <v>2000</v>
      </c>
      <c r="D144" s="11">
        <f t="shared" si="4"/>
        <v>24</v>
      </c>
      <c r="E144" s="1" t="s">
        <v>79</v>
      </c>
      <c r="F144" s="1">
        <v>0</v>
      </c>
      <c r="G144" s="49">
        <v>0</v>
      </c>
      <c r="H144" s="44">
        <v>0</v>
      </c>
      <c r="I144" s="44">
        <v>0</v>
      </c>
      <c r="J144" s="44">
        <v>0</v>
      </c>
      <c r="K144" s="44">
        <v>0</v>
      </c>
      <c r="L144" s="44">
        <v>0</v>
      </c>
      <c r="M144" s="44">
        <v>0</v>
      </c>
      <c r="N144" s="44">
        <v>0</v>
      </c>
      <c r="O144" s="44">
        <v>0</v>
      </c>
      <c r="P144" s="44">
        <v>0</v>
      </c>
      <c r="Q144" s="44">
        <v>0</v>
      </c>
      <c r="R144" s="1">
        <v>2</v>
      </c>
      <c r="S144" s="1">
        <v>2</v>
      </c>
      <c r="T144" s="1">
        <v>1</v>
      </c>
      <c r="U144" s="14">
        <v>4</v>
      </c>
      <c r="V144" s="1">
        <v>3</v>
      </c>
      <c r="W144" s="1">
        <v>4</v>
      </c>
      <c r="X144" s="1">
        <v>3</v>
      </c>
      <c r="Y144" s="14">
        <v>2</v>
      </c>
      <c r="Z144" s="1">
        <v>2</v>
      </c>
      <c r="AA144" s="1">
        <v>3</v>
      </c>
      <c r="AB144" s="1">
        <v>2</v>
      </c>
      <c r="AC144" s="14">
        <v>3</v>
      </c>
      <c r="AD144" s="1">
        <v>3</v>
      </c>
      <c r="AE144" s="1">
        <v>1</v>
      </c>
      <c r="AF144" s="14">
        <v>4</v>
      </c>
      <c r="AG144" s="1">
        <v>3</v>
      </c>
      <c r="AH144" s="14">
        <v>2</v>
      </c>
      <c r="AI144" s="1">
        <v>3</v>
      </c>
      <c r="AJ144" s="1">
        <v>2</v>
      </c>
      <c r="AK144" s="14">
        <v>3</v>
      </c>
      <c r="AL144" s="1">
        <v>3</v>
      </c>
      <c r="AM144" s="14">
        <v>2</v>
      </c>
      <c r="AN144" s="1">
        <v>3</v>
      </c>
      <c r="AO144" s="1">
        <v>3</v>
      </c>
      <c r="AP144" s="1">
        <v>3</v>
      </c>
      <c r="AQ144" s="14">
        <v>2</v>
      </c>
      <c r="AR144" s="1">
        <v>1</v>
      </c>
      <c r="AS144" s="1">
        <v>2</v>
      </c>
      <c r="AT144" s="14">
        <v>3</v>
      </c>
      <c r="AU144" s="1">
        <f t="shared" si="5"/>
        <v>74</v>
      </c>
      <c r="AV144" s="1"/>
    </row>
    <row r="145" spans="1:48">
      <c r="A145" s="1">
        <v>33236</v>
      </c>
      <c r="B145" s="1">
        <v>0</v>
      </c>
      <c r="C145" s="1">
        <v>2000</v>
      </c>
      <c r="D145" s="11">
        <f t="shared" si="4"/>
        <v>24</v>
      </c>
      <c r="E145" s="1" t="s">
        <v>79</v>
      </c>
      <c r="F145" s="1">
        <v>0</v>
      </c>
      <c r="G145" s="49">
        <v>0</v>
      </c>
      <c r="H145" s="44">
        <v>0</v>
      </c>
      <c r="I145" s="44">
        <v>0</v>
      </c>
      <c r="J145" s="44">
        <v>0</v>
      </c>
      <c r="K145" s="44">
        <v>0</v>
      </c>
      <c r="L145" s="44">
        <v>0</v>
      </c>
      <c r="M145" s="44">
        <v>0</v>
      </c>
      <c r="N145" s="44">
        <v>0</v>
      </c>
      <c r="O145" s="44">
        <v>0</v>
      </c>
      <c r="P145" s="44">
        <v>0</v>
      </c>
      <c r="Q145" s="44">
        <v>0</v>
      </c>
      <c r="R145" s="1">
        <v>3</v>
      </c>
      <c r="S145" s="1">
        <v>4</v>
      </c>
      <c r="T145" s="1">
        <v>1</v>
      </c>
      <c r="U145" s="14">
        <v>4</v>
      </c>
      <c r="V145" s="1">
        <v>1</v>
      </c>
      <c r="W145" s="1">
        <v>3</v>
      </c>
      <c r="X145" s="1">
        <v>3</v>
      </c>
      <c r="Y145" s="14">
        <v>2</v>
      </c>
      <c r="Z145" s="1">
        <v>4</v>
      </c>
      <c r="AA145" s="1">
        <v>3</v>
      </c>
      <c r="AB145" s="1">
        <v>2</v>
      </c>
      <c r="AC145" s="14">
        <v>3</v>
      </c>
      <c r="AD145" s="1">
        <v>4</v>
      </c>
      <c r="AE145" s="1">
        <v>3</v>
      </c>
      <c r="AF145" s="14">
        <v>2</v>
      </c>
      <c r="AG145" s="1">
        <v>3</v>
      </c>
      <c r="AH145" s="14">
        <v>2</v>
      </c>
      <c r="AI145" s="1">
        <v>4</v>
      </c>
      <c r="AJ145" s="1">
        <v>1</v>
      </c>
      <c r="AK145" s="14">
        <v>4</v>
      </c>
      <c r="AL145" s="1">
        <v>3</v>
      </c>
      <c r="AM145" s="14">
        <v>2</v>
      </c>
      <c r="AN145" s="1">
        <v>4</v>
      </c>
      <c r="AO145" s="1">
        <v>3</v>
      </c>
      <c r="AP145" s="1">
        <v>1</v>
      </c>
      <c r="AQ145" s="14">
        <v>4</v>
      </c>
      <c r="AR145" s="1">
        <v>2</v>
      </c>
      <c r="AS145" s="1">
        <v>1</v>
      </c>
      <c r="AT145" s="14">
        <v>4</v>
      </c>
      <c r="AU145" s="1">
        <f t="shared" si="5"/>
        <v>80</v>
      </c>
      <c r="AV145" s="1"/>
    </row>
    <row r="146" spans="1:48">
      <c r="A146" s="1">
        <v>34890</v>
      </c>
      <c r="B146" s="1">
        <v>0</v>
      </c>
      <c r="C146" s="1">
        <v>2000</v>
      </c>
      <c r="D146" s="11">
        <f t="shared" si="4"/>
        <v>24</v>
      </c>
      <c r="E146" s="1" t="s">
        <v>79</v>
      </c>
      <c r="F146" s="1">
        <v>0</v>
      </c>
      <c r="G146" s="49">
        <v>0</v>
      </c>
      <c r="H146" s="44">
        <v>0</v>
      </c>
      <c r="I146" s="44">
        <v>0</v>
      </c>
      <c r="J146" s="44">
        <v>0</v>
      </c>
      <c r="K146" s="44">
        <v>0</v>
      </c>
      <c r="L146" s="44">
        <v>0</v>
      </c>
      <c r="M146" s="44">
        <v>0</v>
      </c>
      <c r="N146" s="44">
        <v>0</v>
      </c>
      <c r="O146" s="44">
        <v>0</v>
      </c>
      <c r="P146" s="44">
        <v>0</v>
      </c>
      <c r="Q146" s="44">
        <v>0</v>
      </c>
      <c r="R146" s="1">
        <v>2</v>
      </c>
      <c r="S146" s="1">
        <v>3</v>
      </c>
      <c r="T146" s="1">
        <v>2</v>
      </c>
      <c r="U146" s="14">
        <v>3</v>
      </c>
      <c r="V146" s="1">
        <v>1</v>
      </c>
      <c r="W146" s="1">
        <v>3</v>
      </c>
      <c r="X146" s="1">
        <v>4</v>
      </c>
      <c r="Y146" s="14">
        <v>1</v>
      </c>
      <c r="Z146" s="1">
        <v>2</v>
      </c>
      <c r="AA146" s="1">
        <v>2</v>
      </c>
      <c r="AB146" s="1">
        <v>3</v>
      </c>
      <c r="AC146" s="14">
        <v>2</v>
      </c>
      <c r="AD146" s="1">
        <v>3</v>
      </c>
      <c r="AE146" s="1">
        <v>4</v>
      </c>
      <c r="AF146" s="14">
        <v>1</v>
      </c>
      <c r="AG146" s="1">
        <v>2</v>
      </c>
      <c r="AH146" s="14">
        <v>3</v>
      </c>
      <c r="AI146" s="1">
        <v>4</v>
      </c>
      <c r="AJ146" s="1">
        <v>2</v>
      </c>
      <c r="AK146" s="14">
        <v>3</v>
      </c>
      <c r="AL146" s="1">
        <v>3</v>
      </c>
      <c r="AM146" s="14">
        <v>2</v>
      </c>
      <c r="AN146" s="1">
        <v>4</v>
      </c>
      <c r="AO146" s="1">
        <v>4</v>
      </c>
      <c r="AP146" s="1">
        <v>2</v>
      </c>
      <c r="AQ146" s="14">
        <v>3</v>
      </c>
      <c r="AR146" s="1">
        <v>1</v>
      </c>
      <c r="AS146" s="1">
        <v>2</v>
      </c>
      <c r="AT146" s="14">
        <v>3</v>
      </c>
      <c r="AU146" s="1">
        <f t="shared" si="5"/>
        <v>74</v>
      </c>
      <c r="AV146" s="1"/>
    </row>
    <row r="147" spans="1:48">
      <c r="A147" s="1">
        <v>34930</v>
      </c>
      <c r="B147" s="1">
        <v>1</v>
      </c>
      <c r="C147" s="1">
        <v>2000</v>
      </c>
      <c r="D147" s="11">
        <f t="shared" si="4"/>
        <v>24</v>
      </c>
      <c r="E147" s="1" t="s">
        <v>79</v>
      </c>
      <c r="F147" s="1">
        <v>0</v>
      </c>
      <c r="G147" s="49">
        <v>0</v>
      </c>
      <c r="H147" s="44">
        <v>0</v>
      </c>
      <c r="I147" s="44">
        <v>0</v>
      </c>
      <c r="J147" s="44">
        <v>0</v>
      </c>
      <c r="K147" s="44">
        <v>0</v>
      </c>
      <c r="L147" s="44">
        <v>0</v>
      </c>
      <c r="M147" s="44">
        <v>0</v>
      </c>
      <c r="N147" s="44">
        <v>0</v>
      </c>
      <c r="O147" s="44">
        <v>0</v>
      </c>
      <c r="P147" s="44">
        <v>0</v>
      </c>
      <c r="Q147" s="44">
        <v>0</v>
      </c>
      <c r="R147" s="1">
        <v>3</v>
      </c>
      <c r="S147" s="1">
        <v>3</v>
      </c>
      <c r="T147" s="1">
        <v>2</v>
      </c>
      <c r="U147" s="14">
        <v>3</v>
      </c>
      <c r="V147" s="1">
        <v>4</v>
      </c>
      <c r="W147" s="1">
        <v>3</v>
      </c>
      <c r="X147" s="1">
        <v>3</v>
      </c>
      <c r="Y147" s="14">
        <v>2</v>
      </c>
      <c r="Z147" s="1">
        <v>3</v>
      </c>
      <c r="AA147" s="1">
        <v>3</v>
      </c>
      <c r="AB147" s="1">
        <v>1</v>
      </c>
      <c r="AC147" s="14">
        <v>4</v>
      </c>
      <c r="AD147" s="1">
        <v>4</v>
      </c>
      <c r="AE147" s="1">
        <v>3</v>
      </c>
      <c r="AF147" s="14">
        <v>2</v>
      </c>
      <c r="AG147" s="1">
        <v>3</v>
      </c>
      <c r="AH147" s="14">
        <v>2</v>
      </c>
      <c r="AI147" s="1">
        <v>3</v>
      </c>
      <c r="AJ147" s="1">
        <v>2</v>
      </c>
      <c r="AK147" s="14">
        <v>3</v>
      </c>
      <c r="AL147" s="1">
        <v>2</v>
      </c>
      <c r="AM147" s="14">
        <v>3</v>
      </c>
      <c r="AN147" s="1">
        <v>3</v>
      </c>
      <c r="AO147" s="1">
        <v>2</v>
      </c>
      <c r="AP147" s="1">
        <v>1</v>
      </c>
      <c r="AQ147" s="14">
        <v>4</v>
      </c>
      <c r="AR147" s="1">
        <v>2</v>
      </c>
      <c r="AS147" s="1">
        <v>1</v>
      </c>
      <c r="AT147" s="14">
        <v>4</v>
      </c>
      <c r="AU147" s="1">
        <f t="shared" si="5"/>
        <v>78</v>
      </c>
      <c r="AV147" s="1"/>
    </row>
    <row r="148" spans="1:48">
      <c r="A148" s="1">
        <v>32495</v>
      </c>
      <c r="B148" s="1">
        <v>0</v>
      </c>
      <c r="C148" s="1">
        <v>2001</v>
      </c>
      <c r="D148" s="11">
        <f t="shared" si="4"/>
        <v>23</v>
      </c>
      <c r="E148" s="1" t="s">
        <v>81</v>
      </c>
      <c r="F148" s="1">
        <v>0</v>
      </c>
      <c r="G148" s="49">
        <v>0</v>
      </c>
      <c r="H148" s="44">
        <v>0</v>
      </c>
      <c r="I148" s="44">
        <v>0</v>
      </c>
      <c r="J148" s="44">
        <v>0</v>
      </c>
      <c r="K148" s="44">
        <v>0</v>
      </c>
      <c r="L148" s="44">
        <v>0</v>
      </c>
      <c r="M148" s="44">
        <v>0</v>
      </c>
      <c r="N148" s="44">
        <v>0</v>
      </c>
      <c r="O148" s="44">
        <v>0</v>
      </c>
      <c r="P148" s="44">
        <v>0</v>
      </c>
      <c r="Q148" s="44">
        <v>0</v>
      </c>
      <c r="R148" s="1">
        <v>2</v>
      </c>
      <c r="S148" s="1">
        <v>3</v>
      </c>
      <c r="T148" s="1">
        <v>2</v>
      </c>
      <c r="U148" s="14">
        <v>3</v>
      </c>
      <c r="V148" s="1">
        <v>1</v>
      </c>
      <c r="W148" s="1">
        <v>3</v>
      </c>
      <c r="X148" s="1">
        <v>4</v>
      </c>
      <c r="Y148" s="14">
        <v>1</v>
      </c>
      <c r="Z148" s="1">
        <v>3</v>
      </c>
      <c r="AA148" s="1">
        <v>3</v>
      </c>
      <c r="AB148" s="1">
        <v>2</v>
      </c>
      <c r="AC148" s="14">
        <v>3</v>
      </c>
      <c r="AD148" s="1">
        <v>3</v>
      </c>
      <c r="AE148" s="1">
        <v>2</v>
      </c>
      <c r="AF148" s="14">
        <v>3</v>
      </c>
      <c r="AG148" s="1">
        <v>3</v>
      </c>
      <c r="AH148" s="14">
        <v>2</v>
      </c>
      <c r="AI148" s="1">
        <v>4</v>
      </c>
      <c r="AJ148" s="1">
        <v>1</v>
      </c>
      <c r="AK148" s="14">
        <v>4</v>
      </c>
      <c r="AL148" s="1">
        <v>3</v>
      </c>
      <c r="AM148" s="14">
        <v>2</v>
      </c>
      <c r="AN148" s="1">
        <v>3</v>
      </c>
      <c r="AO148" s="1">
        <v>3</v>
      </c>
      <c r="AP148" s="1">
        <v>2</v>
      </c>
      <c r="AQ148" s="14">
        <v>3</v>
      </c>
      <c r="AR148" s="1">
        <v>2</v>
      </c>
      <c r="AS148" s="1">
        <v>2</v>
      </c>
      <c r="AT148" s="14">
        <v>3</v>
      </c>
      <c r="AU148" s="1">
        <f t="shared" si="5"/>
        <v>75</v>
      </c>
      <c r="AV148" s="1"/>
    </row>
    <row r="149" spans="1:48">
      <c r="A149" s="1">
        <v>33596</v>
      </c>
      <c r="B149" s="1">
        <v>0</v>
      </c>
      <c r="C149" s="1">
        <v>2001</v>
      </c>
      <c r="D149" s="11">
        <f t="shared" si="4"/>
        <v>23</v>
      </c>
      <c r="E149" s="1" t="s">
        <v>79</v>
      </c>
      <c r="F149" s="1">
        <v>0</v>
      </c>
      <c r="G149" s="49">
        <v>0</v>
      </c>
      <c r="H149" s="44">
        <v>0</v>
      </c>
      <c r="I149" s="44">
        <v>0</v>
      </c>
      <c r="J149" s="44">
        <v>0</v>
      </c>
      <c r="K149" s="44">
        <v>0</v>
      </c>
      <c r="L149" s="44">
        <v>0</v>
      </c>
      <c r="M149" s="44">
        <v>0</v>
      </c>
      <c r="N149" s="44">
        <v>0</v>
      </c>
      <c r="O149" s="44">
        <v>0</v>
      </c>
      <c r="P149" s="44">
        <v>0</v>
      </c>
      <c r="Q149" s="44">
        <v>0</v>
      </c>
      <c r="R149" s="1">
        <v>3</v>
      </c>
      <c r="S149" s="1">
        <v>3</v>
      </c>
      <c r="T149" s="1">
        <v>2</v>
      </c>
      <c r="U149" s="14">
        <v>3</v>
      </c>
      <c r="V149" s="1">
        <v>2</v>
      </c>
      <c r="W149" s="1">
        <v>4</v>
      </c>
      <c r="X149" s="1">
        <v>3</v>
      </c>
      <c r="Y149" s="14">
        <v>2</v>
      </c>
      <c r="Z149" s="1">
        <v>4</v>
      </c>
      <c r="AA149" s="1">
        <v>3</v>
      </c>
      <c r="AB149" s="1">
        <v>3</v>
      </c>
      <c r="AC149" s="14">
        <v>2</v>
      </c>
      <c r="AD149" s="1">
        <v>4</v>
      </c>
      <c r="AE149" s="1">
        <v>2</v>
      </c>
      <c r="AF149" s="14">
        <v>3</v>
      </c>
      <c r="AG149" s="1">
        <v>4</v>
      </c>
      <c r="AH149" s="14">
        <v>1</v>
      </c>
      <c r="AI149" s="1">
        <v>4</v>
      </c>
      <c r="AJ149" s="1">
        <v>2</v>
      </c>
      <c r="AK149" s="14">
        <v>3</v>
      </c>
      <c r="AL149" s="1">
        <v>1</v>
      </c>
      <c r="AM149" s="14">
        <v>4</v>
      </c>
      <c r="AN149" s="1">
        <v>2</v>
      </c>
      <c r="AO149" s="1">
        <v>3</v>
      </c>
      <c r="AP149" s="1">
        <v>2</v>
      </c>
      <c r="AQ149" s="14">
        <v>3</v>
      </c>
      <c r="AR149" s="1">
        <v>2</v>
      </c>
      <c r="AS149" s="1">
        <v>2</v>
      </c>
      <c r="AT149" s="14">
        <v>3</v>
      </c>
      <c r="AU149" s="1">
        <f t="shared" si="5"/>
        <v>79</v>
      </c>
      <c r="AV149" s="1"/>
    </row>
    <row r="150" spans="1:48">
      <c r="A150" s="1">
        <v>30700</v>
      </c>
      <c r="B150" s="1">
        <v>0</v>
      </c>
      <c r="C150" s="1">
        <v>2001</v>
      </c>
      <c r="D150" s="11">
        <f t="shared" si="4"/>
        <v>23</v>
      </c>
      <c r="E150" s="1" t="s">
        <v>81</v>
      </c>
      <c r="F150" s="1">
        <v>0</v>
      </c>
      <c r="G150" s="49">
        <v>0</v>
      </c>
      <c r="H150" s="44">
        <v>0</v>
      </c>
      <c r="I150" s="44">
        <v>0</v>
      </c>
      <c r="J150" s="44">
        <v>0</v>
      </c>
      <c r="K150" s="44">
        <v>0</v>
      </c>
      <c r="L150" s="44">
        <v>0</v>
      </c>
      <c r="M150" s="44">
        <v>0</v>
      </c>
      <c r="N150" s="44">
        <v>0</v>
      </c>
      <c r="O150" s="44">
        <v>0</v>
      </c>
      <c r="P150" s="44">
        <v>0</v>
      </c>
      <c r="Q150" s="44">
        <v>0</v>
      </c>
      <c r="R150" s="1">
        <v>2</v>
      </c>
      <c r="S150" s="1">
        <v>2</v>
      </c>
      <c r="T150" s="1">
        <v>3</v>
      </c>
      <c r="U150" s="14">
        <v>2</v>
      </c>
      <c r="V150" s="1">
        <v>3</v>
      </c>
      <c r="W150" s="1">
        <v>2</v>
      </c>
      <c r="X150" s="1">
        <v>4</v>
      </c>
      <c r="Y150" s="14">
        <v>1</v>
      </c>
      <c r="Z150" s="1">
        <v>3</v>
      </c>
      <c r="AA150" s="1">
        <v>2</v>
      </c>
      <c r="AB150" s="1">
        <v>1</v>
      </c>
      <c r="AC150" s="14">
        <v>4</v>
      </c>
      <c r="AD150" s="1">
        <v>4</v>
      </c>
      <c r="AE150" s="1">
        <v>4</v>
      </c>
      <c r="AF150" s="14">
        <v>1</v>
      </c>
      <c r="AG150" s="1">
        <v>3</v>
      </c>
      <c r="AH150" s="14">
        <v>2</v>
      </c>
      <c r="AI150" s="1">
        <v>3</v>
      </c>
      <c r="AJ150" s="1">
        <v>2</v>
      </c>
      <c r="AK150" s="14">
        <v>3</v>
      </c>
      <c r="AL150" s="1">
        <v>3</v>
      </c>
      <c r="AM150" s="14">
        <v>2</v>
      </c>
      <c r="AN150" s="1">
        <v>4</v>
      </c>
      <c r="AO150" s="1">
        <v>2</v>
      </c>
      <c r="AP150" s="1">
        <v>2</v>
      </c>
      <c r="AQ150" s="14">
        <v>3</v>
      </c>
      <c r="AR150" s="1">
        <v>2</v>
      </c>
      <c r="AS150" s="1">
        <v>2</v>
      </c>
      <c r="AT150" s="14">
        <v>3</v>
      </c>
      <c r="AU150" s="1">
        <f t="shared" si="5"/>
        <v>74</v>
      </c>
      <c r="AV150" s="1"/>
    </row>
    <row r="151" spans="1:48">
      <c r="A151" s="1">
        <v>30852</v>
      </c>
      <c r="B151" s="1">
        <v>0</v>
      </c>
      <c r="C151" s="1">
        <v>2001</v>
      </c>
      <c r="D151" s="11">
        <f t="shared" si="4"/>
        <v>23</v>
      </c>
      <c r="E151" s="1" t="s">
        <v>81</v>
      </c>
      <c r="F151" s="1">
        <v>0</v>
      </c>
      <c r="G151" s="49">
        <v>0</v>
      </c>
      <c r="H151" s="44">
        <v>0</v>
      </c>
      <c r="I151" s="44">
        <v>0</v>
      </c>
      <c r="J151" s="44">
        <v>0</v>
      </c>
      <c r="K151" s="44">
        <v>0</v>
      </c>
      <c r="L151" s="44">
        <v>0</v>
      </c>
      <c r="M151" s="44">
        <v>0</v>
      </c>
      <c r="N151" s="44">
        <v>0</v>
      </c>
      <c r="O151" s="44">
        <v>0</v>
      </c>
      <c r="P151" s="44">
        <v>0</v>
      </c>
      <c r="Q151" s="44">
        <v>0</v>
      </c>
      <c r="R151" s="1">
        <v>4</v>
      </c>
      <c r="S151" s="1">
        <v>3</v>
      </c>
      <c r="T151" s="1">
        <v>1</v>
      </c>
      <c r="U151" s="14">
        <v>4</v>
      </c>
      <c r="V151" s="1">
        <v>3</v>
      </c>
      <c r="W151" s="1">
        <v>3</v>
      </c>
      <c r="X151" s="1">
        <v>2</v>
      </c>
      <c r="Y151" s="14">
        <v>3</v>
      </c>
      <c r="Z151" s="1">
        <v>4</v>
      </c>
      <c r="AA151" s="1">
        <v>4</v>
      </c>
      <c r="AB151" s="1">
        <v>1</v>
      </c>
      <c r="AC151" s="14">
        <v>4</v>
      </c>
      <c r="AD151" s="1">
        <v>2</v>
      </c>
      <c r="AE151" s="1">
        <v>3</v>
      </c>
      <c r="AF151" s="14">
        <v>2</v>
      </c>
      <c r="AG151" s="1">
        <v>4</v>
      </c>
      <c r="AH151" s="14">
        <v>1</v>
      </c>
      <c r="AI151" s="1">
        <v>3</v>
      </c>
      <c r="AJ151" s="1">
        <v>1</v>
      </c>
      <c r="AK151" s="14">
        <v>4</v>
      </c>
      <c r="AL151" s="1">
        <v>3</v>
      </c>
      <c r="AM151" s="14">
        <v>2</v>
      </c>
      <c r="AN151" s="1">
        <v>4</v>
      </c>
      <c r="AO151" s="1">
        <v>3</v>
      </c>
      <c r="AP151" s="1">
        <v>1</v>
      </c>
      <c r="AQ151" s="14">
        <v>4</v>
      </c>
      <c r="AR151" s="1">
        <v>3</v>
      </c>
      <c r="AS151" s="1">
        <v>2</v>
      </c>
      <c r="AT151" s="14">
        <v>3</v>
      </c>
      <c r="AU151" s="1">
        <f t="shared" si="5"/>
        <v>81</v>
      </c>
      <c r="AV151" s="1"/>
    </row>
    <row r="152" spans="1:48">
      <c r="A152" s="1">
        <v>34143</v>
      </c>
      <c r="B152" s="1">
        <v>0</v>
      </c>
      <c r="C152" s="1">
        <v>2001</v>
      </c>
      <c r="D152" s="11">
        <f t="shared" si="4"/>
        <v>23</v>
      </c>
      <c r="E152" s="1" t="s">
        <v>79</v>
      </c>
      <c r="F152" s="1">
        <v>0</v>
      </c>
      <c r="G152" s="49">
        <v>0</v>
      </c>
      <c r="H152" s="44">
        <v>0</v>
      </c>
      <c r="I152" s="44">
        <v>0</v>
      </c>
      <c r="J152" s="44">
        <v>0</v>
      </c>
      <c r="K152" s="44">
        <v>0</v>
      </c>
      <c r="L152" s="44">
        <v>0</v>
      </c>
      <c r="M152" s="44">
        <v>0</v>
      </c>
      <c r="N152" s="44">
        <v>0</v>
      </c>
      <c r="O152" s="44">
        <v>0</v>
      </c>
      <c r="P152" s="44">
        <v>0</v>
      </c>
      <c r="Q152" s="44">
        <v>0</v>
      </c>
      <c r="R152" s="1">
        <v>3</v>
      </c>
      <c r="S152" s="1">
        <v>4</v>
      </c>
      <c r="T152" s="1">
        <v>3</v>
      </c>
      <c r="U152" s="14">
        <v>2</v>
      </c>
      <c r="V152" s="1">
        <v>3</v>
      </c>
      <c r="W152" s="1">
        <v>4</v>
      </c>
      <c r="X152" s="1">
        <v>2</v>
      </c>
      <c r="Y152" s="14">
        <v>3</v>
      </c>
      <c r="Z152" s="1">
        <v>3</v>
      </c>
      <c r="AA152" s="1">
        <v>3</v>
      </c>
      <c r="AB152" s="1">
        <v>2</v>
      </c>
      <c r="AC152" s="14">
        <v>3</v>
      </c>
      <c r="AD152" s="1">
        <v>4</v>
      </c>
      <c r="AE152" s="1">
        <v>3</v>
      </c>
      <c r="AF152" s="14">
        <v>2</v>
      </c>
      <c r="AG152" s="1">
        <v>3</v>
      </c>
      <c r="AH152" s="14">
        <v>2</v>
      </c>
      <c r="AI152" s="1">
        <v>3</v>
      </c>
      <c r="AJ152" s="1">
        <v>2</v>
      </c>
      <c r="AK152" s="14">
        <v>3</v>
      </c>
      <c r="AL152" s="1">
        <v>2</v>
      </c>
      <c r="AM152" s="14">
        <v>3</v>
      </c>
      <c r="AN152" s="1">
        <v>3</v>
      </c>
      <c r="AO152" s="1">
        <v>2</v>
      </c>
      <c r="AP152" s="1">
        <v>1</v>
      </c>
      <c r="AQ152" s="14">
        <v>4</v>
      </c>
      <c r="AR152" s="1">
        <v>3</v>
      </c>
      <c r="AS152" s="1">
        <v>2</v>
      </c>
      <c r="AT152" s="14">
        <v>3</v>
      </c>
      <c r="AU152" s="1">
        <f t="shared" si="5"/>
        <v>80</v>
      </c>
      <c r="AV152" s="1"/>
    </row>
    <row r="153" spans="1:48">
      <c r="A153" s="1">
        <v>32981</v>
      </c>
      <c r="B153" s="1">
        <v>0</v>
      </c>
      <c r="C153" s="1">
        <v>2001</v>
      </c>
      <c r="D153" s="11">
        <f t="shared" si="4"/>
        <v>23</v>
      </c>
      <c r="E153" s="1" t="s">
        <v>79</v>
      </c>
      <c r="F153" s="1">
        <v>0</v>
      </c>
      <c r="G153" s="49">
        <v>0</v>
      </c>
      <c r="H153" s="44">
        <v>0</v>
      </c>
      <c r="I153" s="44">
        <v>0</v>
      </c>
      <c r="J153" s="44">
        <v>0</v>
      </c>
      <c r="K153" s="44">
        <v>0</v>
      </c>
      <c r="L153" s="44">
        <v>0</v>
      </c>
      <c r="M153" s="44">
        <v>0</v>
      </c>
      <c r="N153" s="44">
        <v>0</v>
      </c>
      <c r="O153" s="44">
        <v>0</v>
      </c>
      <c r="P153" s="44">
        <v>0</v>
      </c>
      <c r="Q153" s="44">
        <v>0</v>
      </c>
      <c r="R153" s="1">
        <v>3</v>
      </c>
      <c r="S153" s="1">
        <v>3</v>
      </c>
      <c r="T153" s="1">
        <v>4</v>
      </c>
      <c r="U153" s="14">
        <v>1</v>
      </c>
      <c r="V153" s="1">
        <v>2</v>
      </c>
      <c r="W153" s="1">
        <v>4</v>
      </c>
      <c r="X153" s="1">
        <v>3</v>
      </c>
      <c r="Y153" s="14">
        <v>2</v>
      </c>
      <c r="Z153" s="1">
        <v>3</v>
      </c>
      <c r="AA153" s="1">
        <v>3</v>
      </c>
      <c r="AB153" s="1">
        <v>2</v>
      </c>
      <c r="AC153" s="14">
        <v>3</v>
      </c>
      <c r="AD153" s="1">
        <v>3</v>
      </c>
      <c r="AE153" s="1">
        <v>3</v>
      </c>
      <c r="AF153" s="14">
        <v>2</v>
      </c>
      <c r="AG153" s="1">
        <v>3</v>
      </c>
      <c r="AH153" s="14">
        <v>2</v>
      </c>
      <c r="AI153" s="1">
        <v>4</v>
      </c>
      <c r="AJ153" s="1">
        <v>3</v>
      </c>
      <c r="AK153" s="14">
        <v>2</v>
      </c>
      <c r="AL153" s="1">
        <v>3</v>
      </c>
      <c r="AM153" s="14">
        <v>2</v>
      </c>
      <c r="AN153" s="1">
        <v>2</v>
      </c>
      <c r="AO153" s="1">
        <v>2</v>
      </c>
      <c r="AP153" s="1">
        <v>2</v>
      </c>
      <c r="AQ153" s="14">
        <v>3</v>
      </c>
      <c r="AR153" s="1">
        <v>2</v>
      </c>
      <c r="AS153" s="1">
        <v>2</v>
      </c>
      <c r="AT153" s="14">
        <v>3</v>
      </c>
      <c r="AU153" s="1">
        <f t="shared" si="5"/>
        <v>76</v>
      </c>
      <c r="AV153" s="1"/>
    </row>
    <row r="154" spans="1:48">
      <c r="A154" s="1">
        <v>35171</v>
      </c>
      <c r="B154" s="1">
        <v>1</v>
      </c>
      <c r="C154" s="1">
        <v>2001</v>
      </c>
      <c r="D154" s="11">
        <f t="shared" si="4"/>
        <v>23</v>
      </c>
      <c r="E154" s="1" t="s">
        <v>81</v>
      </c>
      <c r="F154" s="1">
        <v>0</v>
      </c>
      <c r="G154" s="49">
        <v>0</v>
      </c>
      <c r="H154" s="44">
        <v>0</v>
      </c>
      <c r="I154" s="44">
        <v>0</v>
      </c>
      <c r="J154" s="44">
        <v>0</v>
      </c>
      <c r="K154" s="44">
        <v>0</v>
      </c>
      <c r="L154" s="44">
        <v>0</v>
      </c>
      <c r="M154" s="44">
        <v>0</v>
      </c>
      <c r="N154" s="44">
        <v>0</v>
      </c>
      <c r="O154" s="44">
        <v>0</v>
      </c>
      <c r="P154" s="44">
        <v>0</v>
      </c>
      <c r="Q154" s="44">
        <v>0</v>
      </c>
      <c r="R154" s="1">
        <v>2</v>
      </c>
      <c r="S154" s="1">
        <v>2</v>
      </c>
      <c r="T154" s="1">
        <v>3</v>
      </c>
      <c r="U154" s="14">
        <v>2</v>
      </c>
      <c r="V154" s="1">
        <v>2</v>
      </c>
      <c r="W154" s="1">
        <v>4</v>
      </c>
      <c r="X154" s="1">
        <v>3</v>
      </c>
      <c r="Y154" s="14">
        <v>2</v>
      </c>
      <c r="Z154" s="1">
        <v>2</v>
      </c>
      <c r="AA154" s="1">
        <v>3</v>
      </c>
      <c r="AB154" s="1">
        <v>2</v>
      </c>
      <c r="AC154" s="14">
        <v>3</v>
      </c>
      <c r="AD154" s="1">
        <v>3</v>
      </c>
      <c r="AE154" s="1">
        <v>2</v>
      </c>
      <c r="AF154" s="14">
        <v>3</v>
      </c>
      <c r="AG154" s="1">
        <v>4</v>
      </c>
      <c r="AH154" s="14">
        <v>1</v>
      </c>
      <c r="AI154" s="1">
        <v>4</v>
      </c>
      <c r="AJ154" s="1">
        <v>1</v>
      </c>
      <c r="AK154" s="14">
        <v>4</v>
      </c>
      <c r="AL154" s="1">
        <v>3</v>
      </c>
      <c r="AM154" s="14">
        <v>2</v>
      </c>
      <c r="AN154" s="1">
        <v>2</v>
      </c>
      <c r="AO154" s="1">
        <v>3</v>
      </c>
      <c r="AP154" s="1">
        <v>2</v>
      </c>
      <c r="AQ154" s="14">
        <v>3</v>
      </c>
      <c r="AR154" s="1">
        <v>2</v>
      </c>
      <c r="AS154" s="1">
        <v>4</v>
      </c>
      <c r="AT154" s="14">
        <v>1</v>
      </c>
      <c r="AU154" s="1">
        <f t="shared" si="5"/>
        <v>74</v>
      </c>
      <c r="AV154" s="1"/>
    </row>
    <row r="155" spans="1:48">
      <c r="A155" s="1">
        <v>31646</v>
      </c>
      <c r="B155" s="1">
        <v>0</v>
      </c>
      <c r="C155" s="1">
        <v>2002</v>
      </c>
      <c r="D155" s="11">
        <f t="shared" si="4"/>
        <v>22</v>
      </c>
      <c r="E155" s="1" t="s">
        <v>79</v>
      </c>
      <c r="F155" s="1">
        <v>0</v>
      </c>
      <c r="G155" s="49">
        <v>0</v>
      </c>
      <c r="H155" s="44">
        <v>0</v>
      </c>
      <c r="I155" s="44">
        <v>0</v>
      </c>
      <c r="J155" s="44">
        <v>0</v>
      </c>
      <c r="K155" s="44">
        <v>0</v>
      </c>
      <c r="L155" s="44">
        <v>0</v>
      </c>
      <c r="M155" s="44">
        <v>0</v>
      </c>
      <c r="N155" s="44">
        <v>0</v>
      </c>
      <c r="O155" s="44">
        <v>0</v>
      </c>
      <c r="P155" s="44">
        <v>0</v>
      </c>
      <c r="Q155" s="44">
        <v>0</v>
      </c>
      <c r="R155" s="1">
        <v>3</v>
      </c>
      <c r="S155" s="1">
        <v>3</v>
      </c>
      <c r="T155" s="1">
        <v>3</v>
      </c>
      <c r="U155" s="14">
        <v>2</v>
      </c>
      <c r="V155" s="1">
        <v>1</v>
      </c>
      <c r="W155" s="1">
        <v>3</v>
      </c>
      <c r="X155" s="1">
        <v>4</v>
      </c>
      <c r="Y155" s="14">
        <v>1</v>
      </c>
      <c r="Z155" s="1">
        <v>4</v>
      </c>
      <c r="AA155" s="1">
        <v>3</v>
      </c>
      <c r="AB155" s="1">
        <v>3</v>
      </c>
      <c r="AC155" s="14">
        <v>2</v>
      </c>
      <c r="AD155" s="1">
        <v>2</v>
      </c>
      <c r="AE155" s="1">
        <v>2</v>
      </c>
      <c r="AF155" s="14">
        <v>3</v>
      </c>
      <c r="AG155" s="1">
        <v>3</v>
      </c>
      <c r="AH155" s="14">
        <v>2</v>
      </c>
      <c r="AI155" s="1">
        <v>3</v>
      </c>
      <c r="AJ155" s="1">
        <v>2</v>
      </c>
      <c r="AK155" s="14">
        <v>3</v>
      </c>
      <c r="AL155" s="1">
        <v>2</v>
      </c>
      <c r="AM155" s="14">
        <v>3</v>
      </c>
      <c r="AN155" s="1">
        <v>2</v>
      </c>
      <c r="AO155" s="1">
        <v>3</v>
      </c>
      <c r="AP155" s="1">
        <v>2</v>
      </c>
      <c r="AQ155" s="14">
        <v>3</v>
      </c>
      <c r="AR155" s="1">
        <v>1</v>
      </c>
      <c r="AS155" s="1">
        <v>2</v>
      </c>
      <c r="AT155" s="14">
        <v>3</v>
      </c>
      <c r="AU155" s="1">
        <f t="shared" si="5"/>
        <v>73</v>
      </c>
      <c r="AV155" s="1"/>
    </row>
    <row r="156" spans="1:48">
      <c r="A156" s="1">
        <v>30199</v>
      </c>
      <c r="B156" s="1">
        <v>0</v>
      </c>
      <c r="C156" s="1">
        <v>2002</v>
      </c>
      <c r="D156" s="11">
        <f t="shared" si="4"/>
        <v>22</v>
      </c>
      <c r="E156" s="1" t="s">
        <v>81</v>
      </c>
      <c r="F156" s="1">
        <v>0</v>
      </c>
      <c r="G156" s="49">
        <v>0</v>
      </c>
      <c r="H156" s="44">
        <v>0</v>
      </c>
      <c r="I156" s="44">
        <v>0</v>
      </c>
      <c r="J156" s="44">
        <v>0</v>
      </c>
      <c r="K156" s="44">
        <v>0</v>
      </c>
      <c r="L156" s="44">
        <v>0</v>
      </c>
      <c r="M156" s="44">
        <v>0</v>
      </c>
      <c r="N156" s="44">
        <v>0</v>
      </c>
      <c r="O156" s="44">
        <v>0</v>
      </c>
      <c r="P156" s="44">
        <v>0</v>
      </c>
      <c r="Q156" s="44">
        <v>0</v>
      </c>
      <c r="R156" s="1">
        <v>2</v>
      </c>
      <c r="S156" s="1">
        <v>3</v>
      </c>
      <c r="T156" s="1">
        <v>2</v>
      </c>
      <c r="U156" s="14">
        <v>3</v>
      </c>
      <c r="V156" s="1">
        <v>1</v>
      </c>
      <c r="W156" s="1">
        <v>1</v>
      </c>
      <c r="X156" s="1">
        <v>3</v>
      </c>
      <c r="Y156" s="14">
        <v>2</v>
      </c>
      <c r="Z156" s="1">
        <v>3</v>
      </c>
      <c r="AA156" s="1">
        <v>2</v>
      </c>
      <c r="AB156" s="1">
        <v>1</v>
      </c>
      <c r="AC156" s="14">
        <v>4</v>
      </c>
      <c r="AD156" s="1">
        <v>3</v>
      </c>
      <c r="AE156" s="1">
        <v>2</v>
      </c>
      <c r="AF156" s="14">
        <v>3</v>
      </c>
      <c r="AG156" s="1">
        <v>3</v>
      </c>
      <c r="AH156" s="14">
        <v>2</v>
      </c>
      <c r="AI156" s="1">
        <v>3</v>
      </c>
      <c r="AJ156" s="1">
        <v>1</v>
      </c>
      <c r="AK156" s="14">
        <v>4</v>
      </c>
      <c r="AL156" s="1">
        <v>3</v>
      </c>
      <c r="AM156" s="14">
        <v>2</v>
      </c>
      <c r="AN156" s="1">
        <v>3</v>
      </c>
      <c r="AO156" s="1">
        <v>2</v>
      </c>
      <c r="AP156" s="1">
        <v>4</v>
      </c>
      <c r="AQ156" s="14">
        <v>1</v>
      </c>
      <c r="AR156" s="1">
        <v>1</v>
      </c>
      <c r="AS156" s="1">
        <v>2</v>
      </c>
      <c r="AT156" s="14">
        <v>3</v>
      </c>
      <c r="AU156" s="1">
        <f t="shared" si="5"/>
        <v>69</v>
      </c>
      <c r="AV156" s="1"/>
    </row>
    <row r="157" spans="1:48">
      <c r="A157" s="1">
        <v>31226</v>
      </c>
      <c r="B157" s="1">
        <v>0</v>
      </c>
      <c r="C157" s="1">
        <v>2002</v>
      </c>
      <c r="D157" s="11">
        <f t="shared" si="4"/>
        <v>22</v>
      </c>
      <c r="E157" s="1" t="s">
        <v>81</v>
      </c>
      <c r="F157" s="1">
        <v>0</v>
      </c>
      <c r="G157" s="49">
        <v>0</v>
      </c>
      <c r="H157" s="44">
        <v>0</v>
      </c>
      <c r="I157" s="44">
        <v>0</v>
      </c>
      <c r="J157" s="44">
        <v>0</v>
      </c>
      <c r="K157" s="44">
        <v>0</v>
      </c>
      <c r="L157" s="44">
        <v>0</v>
      </c>
      <c r="M157" s="44">
        <v>0</v>
      </c>
      <c r="N157" s="44">
        <v>0</v>
      </c>
      <c r="O157" s="44">
        <v>0</v>
      </c>
      <c r="P157" s="44">
        <v>0</v>
      </c>
      <c r="Q157" s="44">
        <v>0</v>
      </c>
      <c r="R157" s="1">
        <v>3</v>
      </c>
      <c r="S157" s="1">
        <v>3</v>
      </c>
      <c r="T157" s="1">
        <v>2</v>
      </c>
      <c r="U157" s="14">
        <v>3</v>
      </c>
      <c r="V157" s="1">
        <v>1</v>
      </c>
      <c r="W157" s="1">
        <v>4</v>
      </c>
      <c r="X157" s="1">
        <v>2</v>
      </c>
      <c r="Y157" s="14">
        <v>3</v>
      </c>
      <c r="Z157" s="1">
        <v>4</v>
      </c>
      <c r="AA157" s="1">
        <v>3</v>
      </c>
      <c r="AB157" s="1">
        <v>1</v>
      </c>
      <c r="AC157" s="14">
        <v>4</v>
      </c>
      <c r="AD157" s="1">
        <v>3</v>
      </c>
      <c r="AE157" s="1">
        <v>3</v>
      </c>
      <c r="AF157" s="14">
        <v>2</v>
      </c>
      <c r="AG157" s="1">
        <v>3</v>
      </c>
      <c r="AH157" s="14">
        <v>2</v>
      </c>
      <c r="AI157" s="1">
        <v>3</v>
      </c>
      <c r="AJ157" s="1">
        <v>1</v>
      </c>
      <c r="AK157" s="14">
        <v>4</v>
      </c>
      <c r="AL157" s="1">
        <v>3</v>
      </c>
      <c r="AM157" s="14">
        <v>2</v>
      </c>
      <c r="AN157" s="1">
        <v>3</v>
      </c>
      <c r="AO157" s="1">
        <v>3</v>
      </c>
      <c r="AP157" s="1">
        <v>1</v>
      </c>
      <c r="AQ157" s="14">
        <v>4</v>
      </c>
      <c r="AR157" s="1">
        <v>3</v>
      </c>
      <c r="AS157" s="1">
        <v>1</v>
      </c>
      <c r="AT157" s="14">
        <v>4</v>
      </c>
      <c r="AU157" s="1">
        <f t="shared" si="5"/>
        <v>78</v>
      </c>
      <c r="AV157" s="1"/>
    </row>
    <row r="158" spans="1:48">
      <c r="A158" s="1">
        <v>32471</v>
      </c>
      <c r="B158" s="1">
        <v>1</v>
      </c>
      <c r="C158" s="1">
        <v>2003</v>
      </c>
      <c r="D158" s="11">
        <f t="shared" si="4"/>
        <v>21</v>
      </c>
      <c r="E158" s="1" t="s">
        <v>79</v>
      </c>
      <c r="F158" s="1">
        <v>0</v>
      </c>
      <c r="G158" s="49">
        <v>0</v>
      </c>
      <c r="H158" s="44">
        <v>0</v>
      </c>
      <c r="I158" s="44">
        <v>0</v>
      </c>
      <c r="J158" s="44">
        <v>0</v>
      </c>
      <c r="K158" s="44">
        <v>0</v>
      </c>
      <c r="L158" s="44">
        <v>0</v>
      </c>
      <c r="M158" s="44">
        <v>0</v>
      </c>
      <c r="N158" s="44">
        <v>0</v>
      </c>
      <c r="O158" s="44">
        <v>0</v>
      </c>
      <c r="P158" s="44">
        <v>0</v>
      </c>
      <c r="Q158" s="44">
        <v>0</v>
      </c>
      <c r="R158" s="1">
        <v>3</v>
      </c>
      <c r="S158" s="1">
        <v>2</v>
      </c>
      <c r="T158" s="1">
        <v>2</v>
      </c>
      <c r="U158" s="14">
        <v>3</v>
      </c>
      <c r="V158" s="1">
        <v>3</v>
      </c>
      <c r="W158" s="1">
        <v>2</v>
      </c>
      <c r="X158" s="1">
        <v>3</v>
      </c>
      <c r="Y158" s="14">
        <v>2</v>
      </c>
      <c r="Z158" s="1">
        <v>2</v>
      </c>
      <c r="AA158" s="1">
        <v>3</v>
      </c>
      <c r="AB158" s="1">
        <v>2</v>
      </c>
      <c r="AC158" s="14">
        <v>3</v>
      </c>
      <c r="AD158" s="1">
        <v>3</v>
      </c>
      <c r="AE158" s="1">
        <v>3</v>
      </c>
      <c r="AF158" s="14">
        <v>2</v>
      </c>
      <c r="AG158" s="1">
        <v>1</v>
      </c>
      <c r="AH158" s="14">
        <v>4</v>
      </c>
      <c r="AI158" s="1">
        <v>3</v>
      </c>
      <c r="AJ158" s="1">
        <v>2</v>
      </c>
      <c r="AK158" s="14">
        <v>3</v>
      </c>
      <c r="AL158" s="1">
        <v>3</v>
      </c>
      <c r="AM158" s="14">
        <v>2</v>
      </c>
      <c r="AN158" s="1">
        <v>4</v>
      </c>
      <c r="AO158" s="1">
        <v>2</v>
      </c>
      <c r="AP158" s="1">
        <v>3</v>
      </c>
      <c r="AQ158" s="14">
        <v>2</v>
      </c>
      <c r="AR158" s="1">
        <v>2</v>
      </c>
      <c r="AS158" s="1">
        <v>2</v>
      </c>
      <c r="AT158" s="14">
        <v>3</v>
      </c>
      <c r="AU158" s="1">
        <f t="shared" si="5"/>
        <v>74</v>
      </c>
      <c r="AV158" s="1"/>
    </row>
    <row r="159" spans="1:48">
      <c r="A159" s="1">
        <v>30366</v>
      </c>
      <c r="B159" s="1">
        <v>0</v>
      </c>
      <c r="C159" s="1">
        <v>2004</v>
      </c>
      <c r="D159" s="11">
        <f t="shared" si="4"/>
        <v>20</v>
      </c>
      <c r="E159" s="1" t="s">
        <v>79</v>
      </c>
      <c r="F159" s="1">
        <v>0</v>
      </c>
      <c r="G159" s="49">
        <v>0</v>
      </c>
      <c r="H159" s="44">
        <v>0</v>
      </c>
      <c r="I159" s="44">
        <v>0</v>
      </c>
      <c r="J159" s="44">
        <v>0</v>
      </c>
      <c r="K159" s="44">
        <v>0</v>
      </c>
      <c r="L159" s="44">
        <v>0</v>
      </c>
      <c r="M159" s="44">
        <v>0</v>
      </c>
      <c r="N159" s="44">
        <v>0</v>
      </c>
      <c r="O159" s="44">
        <v>0</v>
      </c>
      <c r="P159" s="44">
        <v>0</v>
      </c>
      <c r="Q159" s="44">
        <v>0</v>
      </c>
      <c r="R159" s="1">
        <v>2</v>
      </c>
      <c r="S159" s="1">
        <v>3</v>
      </c>
      <c r="T159" s="1">
        <v>2</v>
      </c>
      <c r="U159" s="14">
        <v>3</v>
      </c>
      <c r="V159" s="1">
        <v>2</v>
      </c>
      <c r="W159" s="1">
        <v>3</v>
      </c>
      <c r="X159" s="1">
        <v>2</v>
      </c>
      <c r="Y159" s="14">
        <v>3</v>
      </c>
      <c r="Z159" s="1">
        <v>3</v>
      </c>
      <c r="AA159" s="1">
        <v>3</v>
      </c>
      <c r="AB159" s="1">
        <v>2</v>
      </c>
      <c r="AC159" s="14">
        <v>3</v>
      </c>
      <c r="AD159" s="1">
        <v>3</v>
      </c>
      <c r="AE159" s="1">
        <v>3</v>
      </c>
      <c r="AF159" s="14">
        <v>2</v>
      </c>
      <c r="AG159" s="1">
        <v>3</v>
      </c>
      <c r="AH159" s="14">
        <v>2</v>
      </c>
      <c r="AI159" s="1">
        <v>3</v>
      </c>
      <c r="AJ159" s="1">
        <v>2</v>
      </c>
      <c r="AK159" s="14">
        <v>3</v>
      </c>
      <c r="AL159" s="1">
        <v>2</v>
      </c>
      <c r="AM159" s="14">
        <v>3</v>
      </c>
      <c r="AN159" s="1">
        <v>3</v>
      </c>
      <c r="AO159" s="1">
        <v>3</v>
      </c>
      <c r="AP159" s="1">
        <v>1</v>
      </c>
      <c r="AQ159" s="14">
        <v>4</v>
      </c>
      <c r="AR159" s="1">
        <v>3</v>
      </c>
      <c r="AS159" s="1">
        <v>2</v>
      </c>
      <c r="AT159" s="14">
        <v>3</v>
      </c>
      <c r="AU159" s="1">
        <f t="shared" si="5"/>
        <v>76</v>
      </c>
      <c r="AV159" s="1"/>
    </row>
    <row r="160" spans="1:48">
      <c r="A160" s="1">
        <v>31181</v>
      </c>
      <c r="B160" s="1">
        <v>0</v>
      </c>
      <c r="C160" s="1">
        <v>2001</v>
      </c>
      <c r="D160" s="11">
        <f t="shared" si="4"/>
        <v>23</v>
      </c>
      <c r="E160" s="1" t="s">
        <v>142</v>
      </c>
      <c r="F160" s="1">
        <v>0</v>
      </c>
      <c r="G160" s="49">
        <v>0</v>
      </c>
      <c r="H160" s="44">
        <v>0</v>
      </c>
      <c r="I160" s="44">
        <v>0</v>
      </c>
      <c r="J160" s="44">
        <v>0</v>
      </c>
      <c r="K160" s="44">
        <v>0</v>
      </c>
      <c r="L160" s="44">
        <v>0</v>
      </c>
      <c r="M160" s="44">
        <v>0</v>
      </c>
      <c r="N160" s="44">
        <v>0</v>
      </c>
      <c r="O160" s="44">
        <v>0</v>
      </c>
      <c r="P160" s="44">
        <v>0</v>
      </c>
      <c r="Q160" s="44">
        <v>0</v>
      </c>
      <c r="R160" s="1">
        <v>3</v>
      </c>
      <c r="S160" s="1">
        <v>3</v>
      </c>
      <c r="T160" s="1">
        <v>3</v>
      </c>
      <c r="U160" s="14">
        <v>2</v>
      </c>
      <c r="V160" s="1">
        <v>2</v>
      </c>
      <c r="W160" s="1">
        <v>3</v>
      </c>
      <c r="X160" s="1">
        <v>3</v>
      </c>
      <c r="Y160" s="14">
        <v>2</v>
      </c>
      <c r="Z160" s="1">
        <v>3</v>
      </c>
      <c r="AA160" s="1">
        <v>3</v>
      </c>
      <c r="AB160" s="1">
        <v>2</v>
      </c>
      <c r="AC160" s="14">
        <v>3</v>
      </c>
      <c r="AD160" s="1">
        <v>3</v>
      </c>
      <c r="AE160" s="1">
        <v>2</v>
      </c>
      <c r="AF160" s="14">
        <v>3</v>
      </c>
      <c r="AG160" s="1">
        <v>3</v>
      </c>
      <c r="AH160" s="14">
        <v>2</v>
      </c>
      <c r="AI160" s="1">
        <v>3</v>
      </c>
      <c r="AJ160" s="1">
        <v>1</v>
      </c>
      <c r="AK160" s="14">
        <v>4</v>
      </c>
      <c r="AL160" s="1">
        <v>2</v>
      </c>
      <c r="AM160" s="14">
        <v>3</v>
      </c>
      <c r="AN160" s="1">
        <v>2</v>
      </c>
      <c r="AO160" s="1">
        <v>3</v>
      </c>
      <c r="AP160" s="1">
        <v>3</v>
      </c>
      <c r="AQ160" s="14">
        <v>2</v>
      </c>
      <c r="AR160" s="1">
        <v>1</v>
      </c>
      <c r="AS160" s="1">
        <v>2</v>
      </c>
      <c r="AT160" s="14">
        <v>3</v>
      </c>
      <c r="AU160" s="1">
        <f t="shared" si="5"/>
        <v>74</v>
      </c>
      <c r="AV160" s="1"/>
    </row>
    <row r="161" spans="1:48">
      <c r="A161" s="1">
        <v>32988</v>
      </c>
      <c r="B161" s="1">
        <v>0</v>
      </c>
      <c r="C161" s="1">
        <v>2000</v>
      </c>
      <c r="D161" s="11">
        <f t="shared" si="4"/>
        <v>24</v>
      </c>
      <c r="E161" s="1" t="s">
        <v>214</v>
      </c>
      <c r="F161" s="1">
        <v>0</v>
      </c>
      <c r="G161" s="49">
        <v>0</v>
      </c>
      <c r="H161" s="44">
        <v>0</v>
      </c>
      <c r="I161" s="44">
        <v>0</v>
      </c>
      <c r="J161" s="44">
        <v>0</v>
      </c>
      <c r="K161" s="44">
        <v>0</v>
      </c>
      <c r="L161" s="44">
        <v>0</v>
      </c>
      <c r="M161" s="44">
        <v>0</v>
      </c>
      <c r="N161" s="44">
        <v>0</v>
      </c>
      <c r="O161" s="44">
        <v>0</v>
      </c>
      <c r="P161" s="44">
        <v>0</v>
      </c>
      <c r="Q161" s="44">
        <v>0</v>
      </c>
      <c r="R161" s="1">
        <v>2</v>
      </c>
      <c r="S161" s="1">
        <v>2</v>
      </c>
      <c r="T161" s="1">
        <v>4</v>
      </c>
      <c r="U161" s="14">
        <v>1</v>
      </c>
      <c r="V161" s="1">
        <v>4</v>
      </c>
      <c r="W161" s="1">
        <v>3</v>
      </c>
      <c r="X161" s="1">
        <v>3</v>
      </c>
      <c r="Y161" s="14">
        <v>2</v>
      </c>
      <c r="Z161" s="1">
        <v>2</v>
      </c>
      <c r="AA161" s="1">
        <v>3</v>
      </c>
      <c r="AB161" s="1">
        <v>1</v>
      </c>
      <c r="AC161" s="14">
        <v>4</v>
      </c>
      <c r="AD161" s="1">
        <v>1</v>
      </c>
      <c r="AE161" s="1">
        <v>3</v>
      </c>
      <c r="AF161" s="14">
        <v>2</v>
      </c>
      <c r="AG161" s="1">
        <v>4</v>
      </c>
      <c r="AH161" s="14">
        <v>1</v>
      </c>
      <c r="AI161" s="1">
        <v>3</v>
      </c>
      <c r="AJ161" s="1">
        <v>3</v>
      </c>
      <c r="AK161" s="14">
        <v>2</v>
      </c>
      <c r="AL161" s="1">
        <v>1</v>
      </c>
      <c r="AM161" s="14">
        <v>4</v>
      </c>
      <c r="AN161" s="1">
        <v>2</v>
      </c>
      <c r="AO161" s="1">
        <v>3</v>
      </c>
      <c r="AP161" s="1">
        <v>3</v>
      </c>
      <c r="AQ161" s="14">
        <v>2</v>
      </c>
      <c r="AR161" s="1">
        <v>1</v>
      </c>
      <c r="AS161" s="1">
        <v>2</v>
      </c>
      <c r="AT161" s="14">
        <v>3</v>
      </c>
      <c r="AU161" s="1">
        <f t="shared" si="5"/>
        <v>71</v>
      </c>
      <c r="AV161" s="1"/>
    </row>
    <row r="162" spans="1:48">
      <c r="A162" s="1">
        <v>34389</v>
      </c>
      <c r="B162" s="1">
        <v>1</v>
      </c>
      <c r="C162" s="1">
        <v>2004</v>
      </c>
      <c r="D162" s="11">
        <f t="shared" si="4"/>
        <v>20</v>
      </c>
      <c r="E162" s="1" t="s">
        <v>270</v>
      </c>
      <c r="F162" s="1">
        <v>0</v>
      </c>
      <c r="G162" s="49">
        <v>0</v>
      </c>
      <c r="H162" s="44">
        <v>0</v>
      </c>
      <c r="I162" s="44">
        <v>0</v>
      </c>
      <c r="J162" s="44">
        <v>0</v>
      </c>
      <c r="K162" s="44">
        <v>0</v>
      </c>
      <c r="L162" s="44">
        <v>0</v>
      </c>
      <c r="M162" s="44">
        <v>0</v>
      </c>
      <c r="N162" s="44">
        <v>0</v>
      </c>
      <c r="O162" s="44">
        <v>0</v>
      </c>
      <c r="P162" s="44">
        <v>0</v>
      </c>
      <c r="Q162" s="44">
        <v>0</v>
      </c>
      <c r="R162" s="1">
        <v>2</v>
      </c>
      <c r="S162" s="1">
        <v>2</v>
      </c>
      <c r="T162" s="1">
        <v>2</v>
      </c>
      <c r="U162" s="14">
        <v>3</v>
      </c>
      <c r="V162" s="1">
        <v>2</v>
      </c>
      <c r="W162" s="1">
        <v>3</v>
      </c>
      <c r="X162" s="1">
        <v>3</v>
      </c>
      <c r="Y162" s="14">
        <v>2</v>
      </c>
      <c r="Z162" s="1">
        <v>3</v>
      </c>
      <c r="AA162" s="1">
        <v>2</v>
      </c>
      <c r="AB162" s="1">
        <v>2</v>
      </c>
      <c r="AC162" s="14">
        <v>3</v>
      </c>
      <c r="AD162" s="1">
        <v>4</v>
      </c>
      <c r="AE162" s="1">
        <v>2</v>
      </c>
      <c r="AF162" s="14">
        <v>3</v>
      </c>
      <c r="AG162" s="1">
        <v>3</v>
      </c>
      <c r="AH162" s="14">
        <v>2</v>
      </c>
      <c r="AI162" s="1">
        <v>3</v>
      </c>
      <c r="AJ162" s="1">
        <v>2</v>
      </c>
      <c r="AK162" s="14">
        <v>3</v>
      </c>
      <c r="AL162" s="1">
        <v>3</v>
      </c>
      <c r="AM162" s="14">
        <v>2</v>
      </c>
      <c r="AN162" s="1">
        <v>3</v>
      </c>
      <c r="AO162" s="1">
        <v>2</v>
      </c>
      <c r="AP162" s="1">
        <v>2</v>
      </c>
      <c r="AQ162" s="14">
        <v>3</v>
      </c>
      <c r="AR162" s="1">
        <v>2</v>
      </c>
      <c r="AS162" s="1">
        <v>2</v>
      </c>
      <c r="AT162" s="14">
        <v>3</v>
      </c>
      <c r="AU162" s="1">
        <f t="shared" si="5"/>
        <v>73</v>
      </c>
      <c r="AV162" s="1"/>
    </row>
    <row r="163" spans="1:48">
      <c r="A163" s="1">
        <v>31644</v>
      </c>
      <c r="B163" s="1">
        <v>0</v>
      </c>
      <c r="C163" s="1">
        <v>2002</v>
      </c>
      <c r="D163" s="11">
        <f t="shared" si="4"/>
        <v>22</v>
      </c>
      <c r="E163" s="1" t="s">
        <v>174</v>
      </c>
      <c r="F163" s="1">
        <v>0</v>
      </c>
      <c r="G163" s="49">
        <v>0</v>
      </c>
      <c r="H163" s="44">
        <v>0</v>
      </c>
      <c r="I163" s="44">
        <v>0</v>
      </c>
      <c r="J163" s="44">
        <v>0</v>
      </c>
      <c r="K163" s="44">
        <v>0</v>
      </c>
      <c r="L163" s="44">
        <v>0</v>
      </c>
      <c r="M163" s="44">
        <v>0</v>
      </c>
      <c r="N163" s="44">
        <v>0</v>
      </c>
      <c r="O163" s="44">
        <v>0</v>
      </c>
      <c r="P163" s="44">
        <v>0</v>
      </c>
      <c r="Q163" s="44">
        <v>0</v>
      </c>
      <c r="R163" s="1">
        <v>2</v>
      </c>
      <c r="S163" s="1">
        <v>2</v>
      </c>
      <c r="T163" s="1">
        <v>3</v>
      </c>
      <c r="U163" s="14">
        <v>2</v>
      </c>
      <c r="V163" s="1">
        <v>4</v>
      </c>
      <c r="W163" s="1">
        <v>3</v>
      </c>
      <c r="X163" s="1">
        <v>4</v>
      </c>
      <c r="Y163" s="14">
        <v>1</v>
      </c>
      <c r="Z163" s="1">
        <v>1</v>
      </c>
      <c r="AA163" s="1">
        <v>2</v>
      </c>
      <c r="AB163" s="1">
        <v>2</v>
      </c>
      <c r="AC163" s="14">
        <v>3</v>
      </c>
      <c r="AD163" s="1">
        <v>2</v>
      </c>
      <c r="AE163" s="1">
        <v>1</v>
      </c>
      <c r="AF163" s="14">
        <v>4</v>
      </c>
      <c r="AG163" s="1">
        <v>2</v>
      </c>
      <c r="AH163" s="14">
        <v>3</v>
      </c>
      <c r="AI163" s="1">
        <v>3</v>
      </c>
      <c r="AJ163" s="1">
        <v>2</v>
      </c>
      <c r="AK163" s="14">
        <v>3</v>
      </c>
      <c r="AL163" s="1">
        <v>2</v>
      </c>
      <c r="AM163" s="14">
        <v>3</v>
      </c>
      <c r="AN163" s="1">
        <v>2</v>
      </c>
      <c r="AO163" s="1">
        <v>3</v>
      </c>
      <c r="AP163" s="1">
        <v>4</v>
      </c>
      <c r="AQ163" s="14">
        <v>1</v>
      </c>
      <c r="AR163" s="1">
        <v>1</v>
      </c>
      <c r="AS163" s="1">
        <v>2</v>
      </c>
      <c r="AT163" s="14">
        <v>3</v>
      </c>
      <c r="AU163" s="1">
        <f t="shared" si="5"/>
        <v>70</v>
      </c>
      <c r="AV163" s="1"/>
    </row>
    <row r="164" spans="1:48">
      <c r="A164" s="1">
        <v>33652</v>
      </c>
      <c r="B164" s="1">
        <v>1</v>
      </c>
      <c r="C164" s="1">
        <v>2001</v>
      </c>
      <c r="D164" s="11">
        <f t="shared" si="4"/>
        <v>23</v>
      </c>
      <c r="E164" s="1" t="s">
        <v>238</v>
      </c>
      <c r="F164" s="1">
        <v>0</v>
      </c>
      <c r="G164" s="49">
        <v>0</v>
      </c>
      <c r="H164" s="44">
        <v>0</v>
      </c>
      <c r="I164" s="44">
        <v>0</v>
      </c>
      <c r="J164" s="44">
        <v>0</v>
      </c>
      <c r="K164" s="44">
        <v>0</v>
      </c>
      <c r="L164" s="44">
        <v>0</v>
      </c>
      <c r="M164" s="44">
        <v>0</v>
      </c>
      <c r="N164" s="44">
        <v>0</v>
      </c>
      <c r="O164" s="44">
        <v>0</v>
      </c>
      <c r="P164" s="44">
        <v>0</v>
      </c>
      <c r="Q164" s="44">
        <v>0</v>
      </c>
      <c r="R164" s="1">
        <v>2</v>
      </c>
      <c r="S164" s="1">
        <v>3</v>
      </c>
      <c r="T164" s="1">
        <v>3</v>
      </c>
      <c r="U164" s="14">
        <v>2</v>
      </c>
      <c r="V164" s="1">
        <v>1</v>
      </c>
      <c r="W164" s="1">
        <v>3</v>
      </c>
      <c r="X164" s="1">
        <v>4</v>
      </c>
      <c r="Y164" s="14">
        <v>1</v>
      </c>
      <c r="Z164" s="1">
        <v>2</v>
      </c>
      <c r="AA164" s="1">
        <v>3</v>
      </c>
      <c r="AB164" s="1">
        <v>2</v>
      </c>
      <c r="AC164" s="14">
        <v>3</v>
      </c>
      <c r="AD164" s="1">
        <v>2</v>
      </c>
      <c r="AE164" s="1">
        <v>3</v>
      </c>
      <c r="AF164" s="14">
        <v>2</v>
      </c>
      <c r="AG164" s="1">
        <v>3</v>
      </c>
      <c r="AH164" s="14">
        <v>2</v>
      </c>
      <c r="AI164" s="1">
        <v>4</v>
      </c>
      <c r="AJ164" s="1">
        <v>2</v>
      </c>
      <c r="AK164" s="14">
        <v>3</v>
      </c>
      <c r="AL164" s="1">
        <v>2</v>
      </c>
      <c r="AM164" s="14">
        <v>3</v>
      </c>
      <c r="AN164" s="1">
        <v>3</v>
      </c>
      <c r="AO164" s="1">
        <v>2</v>
      </c>
      <c r="AP164" s="1">
        <v>3</v>
      </c>
      <c r="AQ164" s="14">
        <v>2</v>
      </c>
      <c r="AR164" s="1">
        <v>3</v>
      </c>
      <c r="AS164" s="1">
        <v>1</v>
      </c>
      <c r="AT164" s="14">
        <v>4</v>
      </c>
      <c r="AU164" s="1">
        <f t="shared" si="5"/>
        <v>73</v>
      </c>
      <c r="AV164" s="1"/>
    </row>
    <row r="165" spans="1:48">
      <c r="A165" s="1">
        <v>31656</v>
      </c>
      <c r="B165" s="1">
        <v>0</v>
      </c>
      <c r="C165" s="1">
        <v>2001</v>
      </c>
      <c r="D165" s="11">
        <f t="shared" si="4"/>
        <v>23</v>
      </c>
      <c r="E165" s="1" t="s">
        <v>175</v>
      </c>
      <c r="F165" s="1">
        <v>0</v>
      </c>
      <c r="G165" s="49">
        <v>0</v>
      </c>
      <c r="H165" s="44">
        <v>0</v>
      </c>
      <c r="I165" s="44">
        <v>0</v>
      </c>
      <c r="J165" s="44">
        <v>0</v>
      </c>
      <c r="K165" s="44">
        <v>0</v>
      </c>
      <c r="L165" s="44">
        <v>0</v>
      </c>
      <c r="M165" s="44">
        <v>0</v>
      </c>
      <c r="N165" s="44">
        <v>0</v>
      </c>
      <c r="O165" s="44">
        <v>0</v>
      </c>
      <c r="P165" s="44">
        <v>0</v>
      </c>
      <c r="Q165" s="44">
        <v>0</v>
      </c>
      <c r="R165" s="1">
        <v>3</v>
      </c>
      <c r="S165" s="1">
        <v>1</v>
      </c>
      <c r="T165" s="1">
        <v>4</v>
      </c>
      <c r="U165" s="14">
        <v>1</v>
      </c>
      <c r="V165" s="1">
        <v>1</v>
      </c>
      <c r="W165" s="1">
        <v>3</v>
      </c>
      <c r="X165" s="1">
        <v>4</v>
      </c>
      <c r="Y165" s="14">
        <v>1</v>
      </c>
      <c r="Z165" s="1">
        <v>2</v>
      </c>
      <c r="AA165" s="1">
        <v>4</v>
      </c>
      <c r="AB165" s="1">
        <v>3</v>
      </c>
      <c r="AC165" s="14">
        <v>2</v>
      </c>
      <c r="AD165" s="1">
        <v>2</v>
      </c>
      <c r="AE165" s="1">
        <v>2</v>
      </c>
      <c r="AF165" s="14">
        <v>3</v>
      </c>
      <c r="AG165" s="1">
        <v>3</v>
      </c>
      <c r="AH165" s="14">
        <v>2</v>
      </c>
      <c r="AI165" s="1">
        <v>3</v>
      </c>
      <c r="AJ165" s="1">
        <v>1</v>
      </c>
      <c r="AK165" s="14">
        <v>4</v>
      </c>
      <c r="AL165" s="1">
        <v>3</v>
      </c>
      <c r="AM165" s="14">
        <v>2</v>
      </c>
      <c r="AN165" s="1">
        <v>2</v>
      </c>
      <c r="AO165" s="1">
        <v>3</v>
      </c>
      <c r="AP165" s="1">
        <v>2</v>
      </c>
      <c r="AQ165" s="14">
        <v>3</v>
      </c>
      <c r="AR165" s="1">
        <v>1</v>
      </c>
      <c r="AS165" s="1">
        <v>2</v>
      </c>
      <c r="AT165" s="14">
        <v>3</v>
      </c>
      <c r="AU165" s="1">
        <f t="shared" si="5"/>
        <v>70</v>
      </c>
      <c r="AV165" s="1"/>
    </row>
    <row r="166" spans="1:48">
      <c r="A166" s="1">
        <v>34677</v>
      </c>
      <c r="B166" s="1">
        <v>0</v>
      </c>
      <c r="C166" s="1">
        <v>1999</v>
      </c>
      <c r="D166" s="11">
        <f t="shared" si="4"/>
        <v>25</v>
      </c>
      <c r="E166" s="1" t="s">
        <v>283</v>
      </c>
      <c r="F166" s="1">
        <v>1</v>
      </c>
      <c r="G166" s="49">
        <v>1</v>
      </c>
      <c r="H166" s="44">
        <v>0</v>
      </c>
      <c r="I166" s="44">
        <v>1</v>
      </c>
      <c r="J166" s="44">
        <v>0</v>
      </c>
      <c r="K166" s="44">
        <v>0</v>
      </c>
      <c r="L166" s="44">
        <v>0</v>
      </c>
      <c r="M166" s="44">
        <v>0</v>
      </c>
      <c r="N166" s="44">
        <v>0</v>
      </c>
      <c r="O166" s="44">
        <v>0</v>
      </c>
      <c r="P166" s="44">
        <v>0</v>
      </c>
      <c r="Q166" s="44">
        <v>0</v>
      </c>
      <c r="R166" s="1">
        <v>3</v>
      </c>
      <c r="S166" s="1">
        <v>4</v>
      </c>
      <c r="T166" s="1">
        <v>3</v>
      </c>
      <c r="U166" s="14">
        <v>2</v>
      </c>
      <c r="V166" s="1">
        <v>2</v>
      </c>
      <c r="W166" s="1">
        <v>3</v>
      </c>
      <c r="X166" s="1">
        <v>3</v>
      </c>
      <c r="Y166" s="14">
        <v>2</v>
      </c>
      <c r="Z166" s="1">
        <v>2</v>
      </c>
      <c r="AA166" s="1">
        <v>4</v>
      </c>
      <c r="AB166" s="1">
        <v>1</v>
      </c>
      <c r="AC166" s="14">
        <v>4</v>
      </c>
      <c r="AD166" s="1">
        <v>4</v>
      </c>
      <c r="AE166" s="1">
        <v>3</v>
      </c>
      <c r="AF166" s="14">
        <v>2</v>
      </c>
      <c r="AG166" s="1">
        <v>2</v>
      </c>
      <c r="AH166" s="14">
        <v>3</v>
      </c>
      <c r="AI166" s="1">
        <v>4</v>
      </c>
      <c r="AJ166" s="1">
        <v>1</v>
      </c>
      <c r="AK166" s="14">
        <v>4</v>
      </c>
      <c r="AL166" s="1">
        <v>2</v>
      </c>
      <c r="AM166" s="14">
        <v>3</v>
      </c>
      <c r="AN166" s="1">
        <v>3</v>
      </c>
      <c r="AO166" s="1">
        <v>4</v>
      </c>
      <c r="AP166" s="1">
        <v>2</v>
      </c>
      <c r="AQ166" s="14">
        <v>3</v>
      </c>
      <c r="AR166" s="1">
        <v>3</v>
      </c>
      <c r="AS166" s="1">
        <v>1</v>
      </c>
      <c r="AT166" s="14">
        <v>4</v>
      </c>
      <c r="AU166" s="1">
        <f t="shared" si="5"/>
        <v>81</v>
      </c>
      <c r="AV166" s="1"/>
    </row>
    <row r="167" spans="1:48">
      <c r="A167" s="1">
        <v>34029</v>
      </c>
      <c r="B167" s="1">
        <v>0</v>
      </c>
      <c r="C167" s="1">
        <v>1999</v>
      </c>
      <c r="D167" s="11">
        <f t="shared" si="4"/>
        <v>25</v>
      </c>
      <c r="E167" s="1" t="s">
        <v>253</v>
      </c>
      <c r="F167" s="1">
        <v>1</v>
      </c>
      <c r="G167" s="49">
        <v>0</v>
      </c>
      <c r="H167" s="44">
        <v>0</v>
      </c>
      <c r="I167" s="44">
        <v>0</v>
      </c>
      <c r="J167" s="44">
        <v>0</v>
      </c>
      <c r="K167" s="44">
        <v>0</v>
      </c>
      <c r="L167" s="44">
        <v>0</v>
      </c>
      <c r="M167" s="44">
        <v>1</v>
      </c>
      <c r="N167" s="44">
        <v>0</v>
      </c>
      <c r="O167" s="44">
        <v>0</v>
      </c>
      <c r="P167" s="44">
        <v>0</v>
      </c>
      <c r="Q167" s="44">
        <v>0</v>
      </c>
      <c r="R167" s="1">
        <v>2</v>
      </c>
      <c r="S167" s="1">
        <v>3</v>
      </c>
      <c r="T167" s="1">
        <v>2</v>
      </c>
      <c r="U167" s="14">
        <v>3</v>
      </c>
      <c r="V167" s="1">
        <v>2</v>
      </c>
      <c r="W167" s="1">
        <v>3</v>
      </c>
      <c r="X167" s="1">
        <v>3</v>
      </c>
      <c r="Y167" s="14">
        <v>2</v>
      </c>
      <c r="Z167" s="1">
        <v>2</v>
      </c>
      <c r="AA167" s="1">
        <v>3</v>
      </c>
      <c r="AB167" s="1">
        <v>2</v>
      </c>
      <c r="AC167" s="14">
        <v>3</v>
      </c>
      <c r="AD167" s="1">
        <v>4</v>
      </c>
      <c r="AE167" s="1">
        <v>2</v>
      </c>
      <c r="AF167" s="14">
        <v>3</v>
      </c>
      <c r="AG167" s="1">
        <v>2</v>
      </c>
      <c r="AH167" s="14">
        <v>3</v>
      </c>
      <c r="AI167" s="1">
        <v>2</v>
      </c>
      <c r="AJ167" s="1">
        <v>3</v>
      </c>
      <c r="AK167" s="14">
        <v>2</v>
      </c>
      <c r="AL167" s="1">
        <v>3</v>
      </c>
      <c r="AM167" s="14">
        <v>2</v>
      </c>
      <c r="AN167" s="1">
        <v>3</v>
      </c>
      <c r="AO167" s="1">
        <v>2</v>
      </c>
      <c r="AP167" s="1">
        <v>2</v>
      </c>
      <c r="AQ167" s="14">
        <v>3</v>
      </c>
      <c r="AR167" s="1">
        <v>2</v>
      </c>
      <c r="AS167" s="1">
        <v>3</v>
      </c>
      <c r="AT167" s="14">
        <v>2</v>
      </c>
      <c r="AU167" s="1">
        <f t="shared" si="5"/>
        <v>73</v>
      </c>
      <c r="AV167" s="1"/>
    </row>
    <row r="168" spans="1:48">
      <c r="A168" s="1">
        <v>34422</v>
      </c>
      <c r="B168" s="1">
        <v>0</v>
      </c>
      <c r="C168" s="1">
        <v>2000</v>
      </c>
      <c r="D168" s="11">
        <f t="shared" si="4"/>
        <v>24</v>
      </c>
      <c r="E168" s="1" t="s">
        <v>274</v>
      </c>
      <c r="F168" s="1">
        <v>1</v>
      </c>
      <c r="G168" s="49">
        <v>0</v>
      </c>
      <c r="H168" s="44">
        <v>1</v>
      </c>
      <c r="I168" s="44">
        <v>0</v>
      </c>
      <c r="J168" s="44">
        <v>0</v>
      </c>
      <c r="K168" s="44">
        <v>0</v>
      </c>
      <c r="L168" s="44">
        <v>0</v>
      </c>
      <c r="M168" s="44">
        <v>0</v>
      </c>
      <c r="N168" s="44">
        <v>0</v>
      </c>
      <c r="O168" s="44">
        <v>0</v>
      </c>
      <c r="P168" s="44">
        <v>0</v>
      </c>
      <c r="Q168" s="44">
        <v>0</v>
      </c>
      <c r="R168" s="1">
        <v>3</v>
      </c>
      <c r="S168" s="1">
        <v>3</v>
      </c>
      <c r="T168" s="1">
        <v>3</v>
      </c>
      <c r="U168" s="14">
        <v>2</v>
      </c>
      <c r="V168" s="1">
        <v>2</v>
      </c>
      <c r="W168" s="1">
        <v>3</v>
      </c>
      <c r="X168" s="1">
        <v>2</v>
      </c>
      <c r="Y168" s="14">
        <v>3</v>
      </c>
      <c r="Z168" s="1">
        <v>3</v>
      </c>
      <c r="AA168" s="1">
        <v>3</v>
      </c>
      <c r="AB168" s="1">
        <v>2</v>
      </c>
      <c r="AC168" s="14">
        <v>3</v>
      </c>
      <c r="AD168" s="1">
        <v>3</v>
      </c>
      <c r="AE168" s="1">
        <v>2</v>
      </c>
      <c r="AF168" s="14">
        <v>3</v>
      </c>
      <c r="AG168" s="1">
        <v>2</v>
      </c>
      <c r="AH168" s="14">
        <v>3</v>
      </c>
      <c r="AI168" s="1">
        <v>4</v>
      </c>
      <c r="AJ168" s="1">
        <v>1</v>
      </c>
      <c r="AK168" s="14">
        <v>4</v>
      </c>
      <c r="AL168" s="1">
        <v>1</v>
      </c>
      <c r="AM168" s="14">
        <v>4</v>
      </c>
      <c r="AN168" s="1">
        <v>1</v>
      </c>
      <c r="AO168" s="1">
        <v>4</v>
      </c>
      <c r="AP168" s="1">
        <v>1</v>
      </c>
      <c r="AQ168" s="14">
        <v>4</v>
      </c>
      <c r="AR168" s="1">
        <v>4</v>
      </c>
      <c r="AS168" s="1">
        <v>1</v>
      </c>
      <c r="AT168" s="14">
        <v>4</v>
      </c>
      <c r="AU168" s="1">
        <f t="shared" si="5"/>
        <v>78</v>
      </c>
      <c r="AV168" s="1"/>
    </row>
    <row r="169" spans="1:48">
      <c r="A169" s="1">
        <v>33606</v>
      </c>
      <c r="B169" s="1">
        <v>0</v>
      </c>
      <c r="C169" s="1">
        <v>1997</v>
      </c>
      <c r="D169" s="11">
        <f t="shared" si="4"/>
        <v>27</v>
      </c>
      <c r="E169" s="1" t="s">
        <v>236</v>
      </c>
      <c r="F169" s="1">
        <v>1</v>
      </c>
      <c r="G169" s="49">
        <v>0</v>
      </c>
      <c r="H169" s="44">
        <v>0</v>
      </c>
      <c r="I169" s="44">
        <v>0</v>
      </c>
      <c r="J169" s="44">
        <v>0</v>
      </c>
      <c r="K169" s="44">
        <v>0</v>
      </c>
      <c r="L169" s="44">
        <v>0</v>
      </c>
      <c r="M169" s="44">
        <v>0</v>
      </c>
      <c r="N169" s="44">
        <v>0</v>
      </c>
      <c r="O169" s="44">
        <v>0</v>
      </c>
      <c r="P169" s="44">
        <v>0</v>
      </c>
      <c r="Q169" s="44">
        <v>0</v>
      </c>
      <c r="R169" s="1">
        <v>3</v>
      </c>
      <c r="S169" s="1">
        <v>3</v>
      </c>
      <c r="T169" s="1">
        <v>4</v>
      </c>
      <c r="U169" s="14">
        <v>1</v>
      </c>
      <c r="V169" s="1">
        <v>3</v>
      </c>
      <c r="W169" s="1">
        <v>3</v>
      </c>
      <c r="X169" s="1">
        <v>3</v>
      </c>
      <c r="Y169" s="14">
        <v>2</v>
      </c>
      <c r="Z169" s="1">
        <v>3</v>
      </c>
      <c r="AA169" s="1">
        <v>3</v>
      </c>
      <c r="AB169" s="1">
        <v>2</v>
      </c>
      <c r="AC169" s="14">
        <v>3</v>
      </c>
      <c r="AD169" s="1">
        <v>3</v>
      </c>
      <c r="AE169" s="1">
        <v>3</v>
      </c>
      <c r="AF169" s="14">
        <v>2</v>
      </c>
      <c r="AG169" s="1">
        <v>3</v>
      </c>
      <c r="AH169" s="14">
        <v>2</v>
      </c>
      <c r="AI169" s="1">
        <v>3</v>
      </c>
      <c r="AJ169" s="1">
        <v>2</v>
      </c>
      <c r="AK169" s="14">
        <v>3</v>
      </c>
      <c r="AL169" s="1">
        <v>2</v>
      </c>
      <c r="AM169" s="14">
        <v>3</v>
      </c>
      <c r="AN169" s="1">
        <v>3</v>
      </c>
      <c r="AO169" s="1">
        <v>3</v>
      </c>
      <c r="AP169" s="1">
        <v>3</v>
      </c>
      <c r="AQ169" s="14">
        <v>2</v>
      </c>
      <c r="AR169" s="1">
        <v>2</v>
      </c>
      <c r="AS169" s="1">
        <v>2</v>
      </c>
      <c r="AT169" s="14">
        <v>3</v>
      </c>
      <c r="AU169" s="1">
        <f t="shared" si="5"/>
        <v>77</v>
      </c>
      <c r="AV169" s="1"/>
    </row>
    <row r="170" spans="1:48">
      <c r="A170" s="1">
        <v>31422</v>
      </c>
      <c r="B170" s="1">
        <v>0</v>
      </c>
      <c r="C170" s="1">
        <v>2001</v>
      </c>
      <c r="D170" s="11">
        <f t="shared" si="4"/>
        <v>23</v>
      </c>
      <c r="E170" s="1" t="s">
        <v>162</v>
      </c>
      <c r="F170" s="1">
        <v>1</v>
      </c>
      <c r="G170" s="49">
        <v>1</v>
      </c>
      <c r="H170" s="44">
        <v>0</v>
      </c>
      <c r="I170" s="44">
        <v>0</v>
      </c>
      <c r="J170" s="44">
        <v>0</v>
      </c>
      <c r="K170" s="44">
        <v>0</v>
      </c>
      <c r="L170" s="44">
        <v>0</v>
      </c>
      <c r="M170" s="44">
        <v>0</v>
      </c>
      <c r="N170" s="44">
        <v>1</v>
      </c>
      <c r="O170" s="44">
        <v>0</v>
      </c>
      <c r="P170" s="44">
        <v>1</v>
      </c>
      <c r="Q170" s="44">
        <v>0</v>
      </c>
      <c r="R170" s="1">
        <v>2</v>
      </c>
      <c r="S170" s="1">
        <v>3</v>
      </c>
      <c r="T170" s="1">
        <v>3</v>
      </c>
      <c r="U170" s="14">
        <v>2</v>
      </c>
      <c r="V170" s="1">
        <v>3</v>
      </c>
      <c r="W170" s="1">
        <v>3</v>
      </c>
      <c r="X170" s="1">
        <v>2</v>
      </c>
      <c r="Y170" s="14">
        <v>3</v>
      </c>
      <c r="Z170" s="1">
        <v>3</v>
      </c>
      <c r="AA170" s="1">
        <v>3</v>
      </c>
      <c r="AB170" s="1">
        <v>1</v>
      </c>
      <c r="AC170" s="14">
        <v>4</v>
      </c>
      <c r="AD170" s="1">
        <v>3</v>
      </c>
      <c r="AE170" s="1">
        <v>2</v>
      </c>
      <c r="AF170" s="14">
        <v>3</v>
      </c>
      <c r="AG170" s="1">
        <v>4</v>
      </c>
      <c r="AH170" s="14">
        <v>1</v>
      </c>
      <c r="AI170" s="1">
        <v>1</v>
      </c>
      <c r="AJ170" s="1">
        <v>2</v>
      </c>
      <c r="AK170" s="14">
        <v>3</v>
      </c>
      <c r="AL170" s="1">
        <v>3</v>
      </c>
      <c r="AM170" s="14">
        <v>2</v>
      </c>
      <c r="AN170" s="1">
        <v>2</v>
      </c>
      <c r="AO170" s="1">
        <v>3</v>
      </c>
      <c r="AP170" s="1">
        <v>2</v>
      </c>
      <c r="AQ170" s="14">
        <v>3</v>
      </c>
      <c r="AR170" s="1">
        <v>2</v>
      </c>
      <c r="AS170" s="1">
        <v>4</v>
      </c>
      <c r="AT170" s="14">
        <v>1</v>
      </c>
      <c r="AU170" s="1">
        <f t="shared" si="5"/>
        <v>73</v>
      </c>
      <c r="AV170" s="1"/>
    </row>
    <row r="171" spans="1:48">
      <c r="A171" s="1">
        <v>35097</v>
      </c>
      <c r="B171" s="1">
        <v>0</v>
      </c>
      <c r="C171" s="1">
        <v>2003</v>
      </c>
      <c r="D171" s="11">
        <f t="shared" si="4"/>
        <v>21</v>
      </c>
      <c r="E171" s="1" t="s">
        <v>295</v>
      </c>
      <c r="F171" s="1">
        <v>1</v>
      </c>
      <c r="G171" s="49">
        <v>0</v>
      </c>
      <c r="H171" s="44">
        <v>0</v>
      </c>
      <c r="I171" s="44">
        <v>0</v>
      </c>
      <c r="J171" s="44">
        <v>1</v>
      </c>
      <c r="K171" s="44">
        <v>0</v>
      </c>
      <c r="L171" s="44">
        <v>0</v>
      </c>
      <c r="M171" s="44">
        <v>0</v>
      </c>
      <c r="N171" s="44">
        <v>0</v>
      </c>
      <c r="O171" s="44">
        <v>0</v>
      </c>
      <c r="P171" s="44">
        <v>0</v>
      </c>
      <c r="Q171" s="44">
        <v>0</v>
      </c>
      <c r="R171" s="1">
        <v>3</v>
      </c>
      <c r="S171" s="1">
        <v>3</v>
      </c>
      <c r="T171" s="1">
        <v>4</v>
      </c>
      <c r="U171" s="14">
        <v>1</v>
      </c>
      <c r="V171" s="1">
        <v>3</v>
      </c>
      <c r="W171" s="1">
        <v>4</v>
      </c>
      <c r="X171" s="1">
        <v>3</v>
      </c>
      <c r="Y171" s="14">
        <v>2</v>
      </c>
      <c r="Z171" s="1">
        <v>3</v>
      </c>
      <c r="AA171" s="1">
        <v>4</v>
      </c>
      <c r="AB171" s="1">
        <v>1</v>
      </c>
      <c r="AC171" s="14">
        <v>4</v>
      </c>
      <c r="AD171" s="1">
        <v>4</v>
      </c>
      <c r="AE171" s="1">
        <v>2</v>
      </c>
      <c r="AF171" s="14">
        <v>3</v>
      </c>
      <c r="AG171" s="1">
        <v>3</v>
      </c>
      <c r="AH171" s="14">
        <v>2</v>
      </c>
      <c r="AI171" s="1">
        <v>3</v>
      </c>
      <c r="AJ171" s="1">
        <v>1</v>
      </c>
      <c r="AK171" s="14">
        <v>4</v>
      </c>
      <c r="AL171" s="1">
        <v>1</v>
      </c>
      <c r="AM171" s="14">
        <v>4</v>
      </c>
      <c r="AN171" s="1">
        <v>2</v>
      </c>
      <c r="AO171" s="1">
        <v>3</v>
      </c>
      <c r="AP171" s="1">
        <v>1</v>
      </c>
      <c r="AQ171" s="14">
        <v>4</v>
      </c>
      <c r="AR171" s="1">
        <v>1</v>
      </c>
      <c r="AS171" s="1">
        <v>2</v>
      </c>
      <c r="AT171" s="14">
        <v>3</v>
      </c>
      <c r="AU171" s="1">
        <f t="shared" si="5"/>
        <v>78</v>
      </c>
      <c r="AV171" s="1"/>
    </row>
    <row r="172" spans="1:48">
      <c r="A172" s="1">
        <v>30915</v>
      </c>
      <c r="B172" s="1">
        <v>0</v>
      </c>
      <c r="C172" s="1">
        <v>2001</v>
      </c>
      <c r="D172" s="11">
        <f t="shared" si="4"/>
        <v>23</v>
      </c>
      <c r="E172" s="1" t="s">
        <v>132</v>
      </c>
      <c r="F172" s="1">
        <v>1</v>
      </c>
      <c r="G172" s="49">
        <v>1</v>
      </c>
      <c r="H172" s="44">
        <v>0</v>
      </c>
      <c r="I172" s="44">
        <v>0</v>
      </c>
      <c r="J172" s="44">
        <v>0</v>
      </c>
      <c r="K172" s="44">
        <v>0</v>
      </c>
      <c r="L172" s="44">
        <v>0</v>
      </c>
      <c r="M172" s="44">
        <v>0</v>
      </c>
      <c r="N172" s="44">
        <v>0</v>
      </c>
      <c r="O172" s="44">
        <v>0</v>
      </c>
      <c r="P172" s="44">
        <v>0</v>
      </c>
      <c r="Q172" s="44">
        <v>0</v>
      </c>
      <c r="R172" s="1">
        <v>3</v>
      </c>
      <c r="S172" s="1">
        <v>3</v>
      </c>
      <c r="T172" s="1">
        <v>1</v>
      </c>
      <c r="U172" s="14">
        <v>4</v>
      </c>
      <c r="V172" s="1">
        <v>3</v>
      </c>
      <c r="W172" s="1">
        <v>3</v>
      </c>
      <c r="X172" s="1">
        <v>4</v>
      </c>
      <c r="Y172" s="14">
        <v>1</v>
      </c>
      <c r="Z172" s="1">
        <v>3</v>
      </c>
      <c r="AA172" s="1">
        <v>3</v>
      </c>
      <c r="AB172" s="1">
        <v>2</v>
      </c>
      <c r="AC172" s="14">
        <v>3</v>
      </c>
      <c r="AD172" s="1">
        <v>2</v>
      </c>
      <c r="AE172" s="1">
        <v>3</v>
      </c>
      <c r="AF172" s="14">
        <v>2</v>
      </c>
      <c r="AG172" s="1">
        <v>3</v>
      </c>
      <c r="AH172" s="14">
        <v>2</v>
      </c>
      <c r="AI172" s="1">
        <v>3</v>
      </c>
      <c r="AJ172" s="1">
        <v>3</v>
      </c>
      <c r="AK172" s="14">
        <v>2</v>
      </c>
      <c r="AL172" s="1">
        <v>2</v>
      </c>
      <c r="AM172" s="14">
        <v>3</v>
      </c>
      <c r="AN172" s="1">
        <v>1</v>
      </c>
      <c r="AO172" s="1">
        <v>3</v>
      </c>
      <c r="AP172" s="1">
        <v>2</v>
      </c>
      <c r="AQ172" s="14">
        <v>3</v>
      </c>
      <c r="AR172" s="1">
        <v>2</v>
      </c>
      <c r="AS172" s="1">
        <v>2</v>
      </c>
      <c r="AT172" s="14">
        <v>3</v>
      </c>
      <c r="AU172" s="1">
        <f t="shared" si="5"/>
        <v>74</v>
      </c>
      <c r="AV172" s="1"/>
    </row>
    <row r="173" spans="1:48">
      <c r="A173" s="1">
        <v>30656</v>
      </c>
      <c r="B173" s="1">
        <v>0</v>
      </c>
      <c r="C173" s="1">
        <v>2001</v>
      </c>
      <c r="D173" s="11">
        <f t="shared" si="4"/>
        <v>23</v>
      </c>
      <c r="E173" s="1" t="s">
        <v>110</v>
      </c>
      <c r="F173" s="1">
        <v>1</v>
      </c>
      <c r="G173" s="49">
        <v>1</v>
      </c>
      <c r="H173" s="44">
        <v>0</v>
      </c>
      <c r="I173" s="44">
        <v>0</v>
      </c>
      <c r="J173" s="44">
        <v>0</v>
      </c>
      <c r="K173" s="44">
        <v>0</v>
      </c>
      <c r="L173" s="44">
        <v>0</v>
      </c>
      <c r="M173" s="44">
        <v>0</v>
      </c>
      <c r="N173" s="44">
        <v>0</v>
      </c>
      <c r="O173" s="44">
        <v>0</v>
      </c>
      <c r="P173" s="44">
        <v>0</v>
      </c>
      <c r="Q173" s="44">
        <v>0</v>
      </c>
      <c r="R173" s="1">
        <v>2</v>
      </c>
      <c r="S173" s="1">
        <v>1</v>
      </c>
      <c r="T173" s="1">
        <v>4</v>
      </c>
      <c r="U173" s="14">
        <v>1</v>
      </c>
      <c r="V173" s="1">
        <v>2</v>
      </c>
      <c r="W173" s="1">
        <v>3</v>
      </c>
      <c r="X173" s="1">
        <v>4</v>
      </c>
      <c r="Y173" s="14">
        <v>1</v>
      </c>
      <c r="Z173" s="1">
        <v>2</v>
      </c>
      <c r="AA173" s="1">
        <v>3</v>
      </c>
      <c r="AB173" s="1">
        <v>1</v>
      </c>
      <c r="AC173" s="14">
        <v>4</v>
      </c>
      <c r="AD173" s="1">
        <v>1</v>
      </c>
      <c r="AE173" s="1">
        <v>3</v>
      </c>
      <c r="AF173" s="14">
        <v>2</v>
      </c>
      <c r="AG173" s="1">
        <v>3</v>
      </c>
      <c r="AH173" s="14">
        <v>2</v>
      </c>
      <c r="AI173" s="1">
        <v>3</v>
      </c>
      <c r="AJ173" s="1">
        <v>1</v>
      </c>
      <c r="AK173" s="14">
        <v>4</v>
      </c>
      <c r="AL173" s="1">
        <v>2</v>
      </c>
      <c r="AM173" s="14">
        <v>3</v>
      </c>
      <c r="AN173" s="1">
        <v>1</v>
      </c>
      <c r="AO173" s="1">
        <v>3</v>
      </c>
      <c r="AP173" s="1">
        <v>1</v>
      </c>
      <c r="AQ173" s="14">
        <v>4</v>
      </c>
      <c r="AR173" s="1">
        <v>1</v>
      </c>
      <c r="AS173" s="1">
        <v>2</v>
      </c>
      <c r="AT173" s="14">
        <v>3</v>
      </c>
      <c r="AU173" s="1">
        <f t="shared" si="5"/>
        <v>67</v>
      </c>
      <c r="AV173" s="1"/>
    </row>
    <row r="174" spans="1:48">
      <c r="A174" s="1">
        <v>30710</v>
      </c>
      <c r="B174" s="1">
        <v>1</v>
      </c>
      <c r="C174" s="1">
        <v>2002</v>
      </c>
      <c r="D174" s="11">
        <f t="shared" si="4"/>
        <v>22</v>
      </c>
      <c r="E174" s="1" t="s">
        <v>120</v>
      </c>
      <c r="F174" s="1">
        <v>1</v>
      </c>
      <c r="G174" s="49">
        <v>1</v>
      </c>
      <c r="H174" s="44">
        <v>0</v>
      </c>
      <c r="I174" s="44">
        <v>0</v>
      </c>
      <c r="J174" s="44">
        <v>0</v>
      </c>
      <c r="K174" s="44">
        <v>0</v>
      </c>
      <c r="L174" s="44">
        <v>0</v>
      </c>
      <c r="M174" s="44">
        <v>0</v>
      </c>
      <c r="N174" s="44">
        <v>0</v>
      </c>
      <c r="O174" s="44">
        <v>0</v>
      </c>
      <c r="P174" s="44">
        <v>0</v>
      </c>
      <c r="Q174" s="44">
        <v>0</v>
      </c>
      <c r="R174" s="1">
        <v>2</v>
      </c>
      <c r="S174" s="1">
        <v>3</v>
      </c>
      <c r="T174" s="1">
        <v>1</v>
      </c>
      <c r="U174" s="14">
        <v>4</v>
      </c>
      <c r="V174" s="1">
        <v>3</v>
      </c>
      <c r="W174" s="1">
        <v>2</v>
      </c>
      <c r="X174" s="1">
        <v>3</v>
      </c>
      <c r="Y174" s="14">
        <v>2</v>
      </c>
      <c r="Z174" s="1">
        <v>3</v>
      </c>
      <c r="AA174" s="1">
        <v>3</v>
      </c>
      <c r="AB174" s="1">
        <v>1</v>
      </c>
      <c r="AC174" s="14">
        <v>4</v>
      </c>
      <c r="AD174" s="1">
        <v>3</v>
      </c>
      <c r="AE174" s="1">
        <v>3</v>
      </c>
      <c r="AF174" s="14">
        <v>2</v>
      </c>
      <c r="AG174" s="1">
        <v>3</v>
      </c>
      <c r="AH174" s="14">
        <v>2</v>
      </c>
      <c r="AI174" s="1">
        <v>2</v>
      </c>
      <c r="AJ174" s="1">
        <v>2</v>
      </c>
      <c r="AK174" s="14">
        <v>3</v>
      </c>
      <c r="AL174" s="1">
        <v>3</v>
      </c>
      <c r="AM174" s="14">
        <v>2</v>
      </c>
      <c r="AN174" s="1">
        <v>3</v>
      </c>
      <c r="AO174" s="1">
        <v>2</v>
      </c>
      <c r="AP174" s="1">
        <v>2</v>
      </c>
      <c r="AQ174" s="14">
        <v>3</v>
      </c>
      <c r="AR174" s="1">
        <v>1</v>
      </c>
      <c r="AS174" s="1">
        <v>3</v>
      </c>
      <c r="AT174" s="14">
        <v>2</v>
      </c>
      <c r="AU174" s="1">
        <f t="shared" si="5"/>
        <v>72</v>
      </c>
      <c r="AV174" s="1"/>
    </row>
    <row r="175" spans="1:48">
      <c r="A175" s="1">
        <v>30182</v>
      </c>
      <c r="B175" s="1">
        <v>0</v>
      </c>
      <c r="C175" s="1">
        <v>1999</v>
      </c>
      <c r="D175" s="11">
        <f t="shared" si="4"/>
        <v>25</v>
      </c>
      <c r="E175" s="1" t="s">
        <v>82</v>
      </c>
      <c r="F175" s="1">
        <v>1</v>
      </c>
      <c r="G175" s="49">
        <v>1</v>
      </c>
      <c r="H175" s="44">
        <v>0</v>
      </c>
      <c r="I175" s="44">
        <v>0</v>
      </c>
      <c r="J175" s="44">
        <v>0</v>
      </c>
      <c r="K175" s="44">
        <v>0</v>
      </c>
      <c r="L175" s="44">
        <v>0</v>
      </c>
      <c r="M175" s="44">
        <v>1</v>
      </c>
      <c r="N175" s="44">
        <v>0</v>
      </c>
      <c r="O175" s="44">
        <v>0</v>
      </c>
      <c r="P175" s="44">
        <v>0</v>
      </c>
      <c r="Q175" s="44">
        <v>0</v>
      </c>
      <c r="R175" s="1">
        <v>4</v>
      </c>
      <c r="S175" s="1">
        <v>2</v>
      </c>
      <c r="T175" s="1">
        <v>3</v>
      </c>
      <c r="U175" s="14">
        <v>2</v>
      </c>
      <c r="V175" s="1">
        <v>1</v>
      </c>
      <c r="W175" s="1">
        <v>4</v>
      </c>
      <c r="X175" s="1">
        <v>1</v>
      </c>
      <c r="Y175" s="14">
        <v>4</v>
      </c>
      <c r="Z175" s="1">
        <v>4</v>
      </c>
      <c r="AA175" s="1">
        <v>4</v>
      </c>
      <c r="AB175" s="1">
        <v>1</v>
      </c>
      <c r="AC175" s="14">
        <v>4</v>
      </c>
      <c r="AD175" s="1">
        <v>4</v>
      </c>
      <c r="AE175" s="1">
        <v>3</v>
      </c>
      <c r="AF175" s="14">
        <v>2</v>
      </c>
      <c r="AG175" s="1">
        <v>2</v>
      </c>
      <c r="AH175" s="14">
        <v>3</v>
      </c>
      <c r="AI175" s="1">
        <v>1</v>
      </c>
      <c r="AJ175" s="1">
        <v>1</v>
      </c>
      <c r="AK175" s="14">
        <v>4</v>
      </c>
      <c r="AL175" s="1">
        <v>1</v>
      </c>
      <c r="AM175" s="14">
        <v>4</v>
      </c>
      <c r="AN175" s="1">
        <v>3</v>
      </c>
      <c r="AO175" s="1">
        <v>4</v>
      </c>
      <c r="AP175" s="1">
        <v>1</v>
      </c>
      <c r="AQ175" s="14">
        <v>4</v>
      </c>
      <c r="AR175" s="1">
        <v>4</v>
      </c>
      <c r="AS175" s="1">
        <v>3</v>
      </c>
      <c r="AT175" s="14">
        <v>2</v>
      </c>
      <c r="AU175" s="1">
        <f t="shared" si="5"/>
        <v>80</v>
      </c>
      <c r="AV175" s="1"/>
    </row>
    <row r="176" spans="1:48">
      <c r="A176" s="1">
        <v>33090</v>
      </c>
      <c r="B176" s="1">
        <v>0</v>
      </c>
      <c r="C176" s="1">
        <v>2001</v>
      </c>
      <c r="D176" s="11">
        <f t="shared" si="4"/>
        <v>23</v>
      </c>
      <c r="E176" s="1" t="s">
        <v>218</v>
      </c>
      <c r="F176" s="1">
        <v>1</v>
      </c>
      <c r="G176" s="49">
        <v>1</v>
      </c>
      <c r="H176" s="44">
        <v>1</v>
      </c>
      <c r="I176" s="44">
        <v>0</v>
      </c>
      <c r="J176" s="44">
        <v>0</v>
      </c>
      <c r="K176" s="44">
        <v>0</v>
      </c>
      <c r="L176" s="44">
        <v>0</v>
      </c>
      <c r="M176" s="44">
        <v>0</v>
      </c>
      <c r="N176" s="44">
        <v>0</v>
      </c>
      <c r="O176" s="44">
        <v>0</v>
      </c>
      <c r="P176" s="44">
        <v>0</v>
      </c>
      <c r="Q176" s="44">
        <v>0</v>
      </c>
      <c r="R176" s="1">
        <v>4</v>
      </c>
      <c r="S176" s="1">
        <v>1</v>
      </c>
      <c r="T176" s="1">
        <v>2</v>
      </c>
      <c r="U176" s="14">
        <v>3</v>
      </c>
      <c r="V176" s="1">
        <v>4</v>
      </c>
      <c r="W176" s="1">
        <v>4</v>
      </c>
      <c r="X176" s="1">
        <v>2</v>
      </c>
      <c r="Y176" s="14">
        <v>3</v>
      </c>
      <c r="Z176" s="1">
        <v>4</v>
      </c>
      <c r="AA176" s="1">
        <v>3</v>
      </c>
      <c r="AB176" s="1">
        <v>1</v>
      </c>
      <c r="AC176" s="14">
        <v>4</v>
      </c>
      <c r="AD176" s="1">
        <v>4</v>
      </c>
      <c r="AE176" s="1">
        <v>3</v>
      </c>
      <c r="AF176" s="14">
        <v>2</v>
      </c>
      <c r="AG176" s="1">
        <v>3</v>
      </c>
      <c r="AH176" s="14">
        <v>2</v>
      </c>
      <c r="AI176" s="1">
        <v>4</v>
      </c>
      <c r="AJ176" s="1">
        <v>1</v>
      </c>
      <c r="AK176" s="14">
        <v>4</v>
      </c>
      <c r="AL176" s="1">
        <v>1</v>
      </c>
      <c r="AM176" s="14">
        <v>4</v>
      </c>
      <c r="AN176" s="1">
        <v>2</v>
      </c>
      <c r="AO176" s="1">
        <v>3</v>
      </c>
      <c r="AP176" s="1">
        <v>1</v>
      </c>
      <c r="AQ176" s="14">
        <v>4</v>
      </c>
      <c r="AR176" s="1">
        <v>3</v>
      </c>
      <c r="AS176" s="1">
        <v>1</v>
      </c>
      <c r="AT176" s="14">
        <v>4</v>
      </c>
      <c r="AU176" s="1">
        <f t="shared" si="5"/>
        <v>81</v>
      </c>
      <c r="AV176" s="1"/>
    </row>
    <row r="177" spans="1:48">
      <c r="A177" s="1">
        <v>33505</v>
      </c>
      <c r="B177" s="1">
        <v>0</v>
      </c>
      <c r="C177" s="1">
        <v>2004</v>
      </c>
      <c r="D177" s="11">
        <f t="shared" si="4"/>
        <v>20</v>
      </c>
      <c r="E177" s="1" t="s">
        <v>256</v>
      </c>
      <c r="F177" s="1">
        <v>1</v>
      </c>
      <c r="G177" s="49">
        <v>0</v>
      </c>
      <c r="H177" s="44">
        <v>0</v>
      </c>
      <c r="I177" s="44">
        <v>0</v>
      </c>
      <c r="J177" s="44">
        <v>0</v>
      </c>
      <c r="K177" s="44">
        <v>0</v>
      </c>
      <c r="L177" s="44">
        <v>0</v>
      </c>
      <c r="M177" s="44">
        <v>0</v>
      </c>
      <c r="N177" s="44">
        <v>0</v>
      </c>
      <c r="O177" s="44">
        <v>0</v>
      </c>
      <c r="P177" s="44">
        <v>1</v>
      </c>
      <c r="Q177" s="44">
        <v>0</v>
      </c>
      <c r="R177" s="1">
        <v>4</v>
      </c>
      <c r="S177" s="1">
        <v>2</v>
      </c>
      <c r="T177" s="1">
        <v>2</v>
      </c>
      <c r="U177" s="14">
        <v>3</v>
      </c>
      <c r="V177" s="1">
        <v>4</v>
      </c>
      <c r="W177" s="1">
        <v>4</v>
      </c>
      <c r="X177" s="1">
        <v>1</v>
      </c>
      <c r="Y177" s="14">
        <v>4</v>
      </c>
      <c r="Z177" s="1">
        <v>4</v>
      </c>
      <c r="AA177" s="1">
        <v>4</v>
      </c>
      <c r="AB177" s="1">
        <v>2</v>
      </c>
      <c r="AC177" s="14">
        <v>3</v>
      </c>
      <c r="AD177" s="1">
        <v>3</v>
      </c>
      <c r="AE177" s="1">
        <v>2</v>
      </c>
      <c r="AF177" s="14">
        <v>3</v>
      </c>
      <c r="AG177" s="1">
        <v>4</v>
      </c>
      <c r="AH177" s="14">
        <v>1</v>
      </c>
      <c r="AI177" s="1">
        <v>3</v>
      </c>
      <c r="AJ177" s="1">
        <v>1</v>
      </c>
      <c r="AK177" s="14">
        <v>4</v>
      </c>
      <c r="AL177" s="1">
        <v>1</v>
      </c>
      <c r="AM177" s="14">
        <v>4</v>
      </c>
      <c r="AN177" s="1">
        <v>3</v>
      </c>
      <c r="AO177" s="1">
        <v>4</v>
      </c>
      <c r="AP177" s="1">
        <v>3</v>
      </c>
      <c r="AQ177" s="14">
        <v>2</v>
      </c>
      <c r="AR177" s="1">
        <v>4</v>
      </c>
      <c r="AS177" s="1">
        <v>2</v>
      </c>
      <c r="AT177" s="14">
        <v>3</v>
      </c>
      <c r="AU177" s="1">
        <f t="shared" si="5"/>
        <v>84</v>
      </c>
      <c r="AV177" s="1"/>
    </row>
    <row r="178" spans="1:48">
      <c r="A178" s="1">
        <v>32339</v>
      </c>
      <c r="B178" s="1">
        <v>1</v>
      </c>
      <c r="C178" s="1">
        <v>2001</v>
      </c>
      <c r="D178" s="11">
        <f t="shared" si="4"/>
        <v>23</v>
      </c>
      <c r="E178" s="1" t="s">
        <v>194</v>
      </c>
      <c r="F178" s="1">
        <v>1</v>
      </c>
      <c r="G178" s="49">
        <v>1</v>
      </c>
      <c r="H178" s="44">
        <v>1</v>
      </c>
      <c r="I178" s="44">
        <v>0</v>
      </c>
      <c r="J178" s="44">
        <v>0</v>
      </c>
      <c r="K178" s="44">
        <v>0</v>
      </c>
      <c r="L178" s="44">
        <v>0</v>
      </c>
      <c r="M178" s="44">
        <v>0</v>
      </c>
      <c r="N178" s="44">
        <v>0</v>
      </c>
      <c r="O178" s="44">
        <v>0</v>
      </c>
      <c r="P178" s="44">
        <v>1</v>
      </c>
      <c r="Q178" s="44">
        <v>0</v>
      </c>
      <c r="R178" s="1">
        <v>3</v>
      </c>
      <c r="S178" s="1">
        <v>2</v>
      </c>
      <c r="T178" s="1">
        <v>4</v>
      </c>
      <c r="U178" s="14">
        <v>1</v>
      </c>
      <c r="V178" s="1">
        <v>4</v>
      </c>
      <c r="W178" s="1">
        <v>4</v>
      </c>
      <c r="X178" s="1">
        <v>3</v>
      </c>
      <c r="Y178" s="14">
        <v>2</v>
      </c>
      <c r="Z178" s="1">
        <v>4</v>
      </c>
      <c r="AA178" s="1">
        <v>4</v>
      </c>
      <c r="AB178" s="1">
        <v>3</v>
      </c>
      <c r="AC178" s="14">
        <v>2</v>
      </c>
      <c r="AD178" s="1">
        <v>3</v>
      </c>
      <c r="AE178" s="1">
        <v>1</v>
      </c>
      <c r="AF178" s="14">
        <v>4</v>
      </c>
      <c r="AG178" s="1">
        <v>3</v>
      </c>
      <c r="AH178" s="14">
        <v>2</v>
      </c>
      <c r="AI178" s="1">
        <v>4</v>
      </c>
      <c r="AJ178" s="1">
        <v>1</v>
      </c>
      <c r="AK178" s="14">
        <v>4</v>
      </c>
      <c r="AL178" s="1">
        <v>1</v>
      </c>
      <c r="AM178" s="14">
        <v>4</v>
      </c>
      <c r="AN178" s="1">
        <v>3</v>
      </c>
      <c r="AO178" s="1">
        <v>3</v>
      </c>
      <c r="AP178" s="1">
        <v>2</v>
      </c>
      <c r="AQ178" s="14">
        <v>3</v>
      </c>
      <c r="AR178" s="1">
        <v>4</v>
      </c>
      <c r="AS178" s="1">
        <v>1</v>
      </c>
      <c r="AT178" s="14">
        <v>4</v>
      </c>
      <c r="AU178" s="1">
        <f t="shared" si="5"/>
        <v>83</v>
      </c>
      <c r="AV178" s="1"/>
    </row>
    <row r="179" spans="1:48">
      <c r="A179" s="1">
        <v>32973</v>
      </c>
      <c r="B179" s="1">
        <v>0</v>
      </c>
      <c r="C179" s="1">
        <v>1998</v>
      </c>
      <c r="D179" s="11">
        <f t="shared" si="4"/>
        <v>26</v>
      </c>
      <c r="E179" s="1" t="s">
        <v>213</v>
      </c>
      <c r="F179" s="1">
        <v>1</v>
      </c>
      <c r="G179" s="49">
        <v>1</v>
      </c>
      <c r="H179" s="44">
        <v>0</v>
      </c>
      <c r="I179" s="44">
        <v>0</v>
      </c>
      <c r="J179" s="44">
        <v>0</v>
      </c>
      <c r="K179" s="44">
        <v>0</v>
      </c>
      <c r="L179" s="44">
        <v>0</v>
      </c>
      <c r="M179" s="44">
        <v>0</v>
      </c>
      <c r="N179" s="44">
        <v>0</v>
      </c>
      <c r="O179" s="44">
        <v>0</v>
      </c>
      <c r="P179" s="44">
        <v>0</v>
      </c>
      <c r="Q179" s="44">
        <v>0</v>
      </c>
      <c r="R179" s="1">
        <v>2</v>
      </c>
      <c r="S179" s="1">
        <v>3</v>
      </c>
      <c r="T179" s="1">
        <v>4</v>
      </c>
      <c r="U179" s="14">
        <v>1</v>
      </c>
      <c r="V179" s="1">
        <v>2</v>
      </c>
      <c r="W179" s="1">
        <v>4</v>
      </c>
      <c r="X179" s="1">
        <v>3</v>
      </c>
      <c r="Y179" s="14">
        <v>2</v>
      </c>
      <c r="Z179" s="1">
        <v>2</v>
      </c>
      <c r="AA179" s="1">
        <v>2</v>
      </c>
      <c r="AB179" s="1">
        <v>2</v>
      </c>
      <c r="AC179" s="14">
        <v>3</v>
      </c>
      <c r="AD179" s="1">
        <v>2</v>
      </c>
      <c r="AE179" s="1">
        <v>2</v>
      </c>
      <c r="AF179" s="14">
        <v>3</v>
      </c>
      <c r="AG179" s="1">
        <v>3</v>
      </c>
      <c r="AH179" s="14">
        <v>2</v>
      </c>
      <c r="AI179" s="1">
        <v>3</v>
      </c>
      <c r="AJ179" s="1">
        <v>3</v>
      </c>
      <c r="AK179" s="14">
        <v>2</v>
      </c>
      <c r="AL179" s="1">
        <v>3</v>
      </c>
      <c r="AM179" s="14">
        <v>2</v>
      </c>
      <c r="AN179" s="1">
        <v>2</v>
      </c>
      <c r="AO179" s="1">
        <v>2</v>
      </c>
      <c r="AP179" s="1">
        <v>3</v>
      </c>
      <c r="AQ179" s="14">
        <v>2</v>
      </c>
      <c r="AR179" s="1">
        <v>2</v>
      </c>
      <c r="AS179" s="1">
        <v>2</v>
      </c>
      <c r="AT179" s="14">
        <v>3</v>
      </c>
      <c r="AU179" s="1">
        <f t="shared" si="5"/>
        <v>71</v>
      </c>
      <c r="AV179" s="1"/>
    </row>
    <row r="180" spans="1:48">
      <c r="A180" s="1">
        <v>31373</v>
      </c>
      <c r="B180" s="1">
        <v>0</v>
      </c>
      <c r="C180" s="1">
        <v>2000</v>
      </c>
      <c r="D180" s="11">
        <f t="shared" si="4"/>
        <v>24</v>
      </c>
      <c r="E180" s="1" t="s">
        <v>159</v>
      </c>
      <c r="F180" s="1">
        <v>1</v>
      </c>
      <c r="G180" s="49">
        <v>1</v>
      </c>
      <c r="H180" s="44">
        <v>0</v>
      </c>
      <c r="I180" s="44">
        <v>0</v>
      </c>
      <c r="J180" s="44">
        <v>0</v>
      </c>
      <c r="K180" s="44">
        <v>0</v>
      </c>
      <c r="L180" s="44">
        <v>0</v>
      </c>
      <c r="M180" s="44">
        <v>0</v>
      </c>
      <c r="N180" s="44">
        <v>0</v>
      </c>
      <c r="O180" s="44">
        <v>1</v>
      </c>
      <c r="P180" s="44">
        <v>0</v>
      </c>
      <c r="Q180" s="44">
        <v>0</v>
      </c>
      <c r="R180" s="1">
        <v>2</v>
      </c>
      <c r="S180" s="1">
        <v>3</v>
      </c>
      <c r="T180" s="1">
        <v>3</v>
      </c>
      <c r="U180" s="14">
        <v>2</v>
      </c>
      <c r="V180" s="1">
        <v>1</v>
      </c>
      <c r="W180" s="1">
        <v>4</v>
      </c>
      <c r="X180" s="1">
        <v>3</v>
      </c>
      <c r="Y180" s="14">
        <v>2</v>
      </c>
      <c r="Z180" s="1">
        <v>3</v>
      </c>
      <c r="AA180" s="1">
        <v>3</v>
      </c>
      <c r="AB180" s="1">
        <v>2</v>
      </c>
      <c r="AC180" s="14">
        <v>3</v>
      </c>
      <c r="AD180" s="1">
        <v>1</v>
      </c>
      <c r="AE180" s="1">
        <v>3</v>
      </c>
      <c r="AF180" s="14">
        <v>2</v>
      </c>
      <c r="AG180" s="1">
        <v>3</v>
      </c>
      <c r="AH180" s="14">
        <v>2</v>
      </c>
      <c r="AI180" s="1">
        <v>1</v>
      </c>
      <c r="AJ180" s="1">
        <v>2</v>
      </c>
      <c r="AK180" s="14">
        <v>3</v>
      </c>
      <c r="AL180" s="1">
        <v>2</v>
      </c>
      <c r="AM180" s="14">
        <v>3</v>
      </c>
      <c r="AN180" s="1">
        <v>2</v>
      </c>
      <c r="AO180" s="1">
        <v>1</v>
      </c>
      <c r="AP180" s="1">
        <v>2</v>
      </c>
      <c r="AQ180" s="14">
        <v>3</v>
      </c>
      <c r="AR180" s="1">
        <v>1</v>
      </c>
      <c r="AS180" s="1">
        <v>4</v>
      </c>
      <c r="AT180" s="14">
        <v>1</v>
      </c>
      <c r="AU180" s="1">
        <f t="shared" si="5"/>
        <v>67</v>
      </c>
      <c r="AV180" s="1"/>
    </row>
    <row r="181" spans="1:48">
      <c r="A181" s="1">
        <v>32085</v>
      </c>
      <c r="B181" s="1">
        <v>0</v>
      </c>
      <c r="C181" s="1">
        <v>2002</v>
      </c>
      <c r="D181" s="11">
        <f t="shared" si="4"/>
        <v>22</v>
      </c>
      <c r="E181" s="1" t="s">
        <v>189</v>
      </c>
      <c r="F181" s="1">
        <v>1</v>
      </c>
      <c r="G181" s="49">
        <v>0</v>
      </c>
      <c r="H181" s="44">
        <v>1</v>
      </c>
      <c r="I181" s="44">
        <v>0</v>
      </c>
      <c r="J181" s="44">
        <v>0</v>
      </c>
      <c r="K181" s="44">
        <v>0</v>
      </c>
      <c r="L181" s="44">
        <v>0</v>
      </c>
      <c r="M181" s="44">
        <v>0</v>
      </c>
      <c r="N181" s="44">
        <v>0</v>
      </c>
      <c r="O181" s="44">
        <v>0</v>
      </c>
      <c r="P181" s="44">
        <v>0</v>
      </c>
      <c r="Q181" s="44">
        <v>0</v>
      </c>
      <c r="R181" s="1">
        <v>2</v>
      </c>
      <c r="S181" s="1">
        <v>1</v>
      </c>
      <c r="T181" s="1">
        <v>3</v>
      </c>
      <c r="U181" s="14">
        <v>2</v>
      </c>
      <c r="V181" s="1">
        <v>1</v>
      </c>
      <c r="W181" s="1">
        <v>3</v>
      </c>
      <c r="X181" s="1">
        <v>2</v>
      </c>
      <c r="Y181" s="14">
        <v>3</v>
      </c>
      <c r="Z181" s="1">
        <v>1</v>
      </c>
      <c r="AA181" s="1">
        <v>3</v>
      </c>
      <c r="AB181" s="1">
        <v>2</v>
      </c>
      <c r="AC181" s="14">
        <v>3</v>
      </c>
      <c r="AD181" s="1">
        <v>3</v>
      </c>
      <c r="AE181" s="1">
        <v>3</v>
      </c>
      <c r="AF181" s="14">
        <v>2</v>
      </c>
      <c r="AG181" s="1">
        <v>2</v>
      </c>
      <c r="AH181" s="14">
        <v>3</v>
      </c>
      <c r="AI181" s="1">
        <v>1</v>
      </c>
      <c r="AJ181" s="1">
        <v>2</v>
      </c>
      <c r="AK181" s="14">
        <v>3</v>
      </c>
      <c r="AL181" s="1">
        <v>2</v>
      </c>
      <c r="AM181" s="14">
        <v>3</v>
      </c>
      <c r="AN181" s="1">
        <v>2</v>
      </c>
      <c r="AO181" s="1">
        <v>3</v>
      </c>
      <c r="AP181" s="1">
        <v>3</v>
      </c>
      <c r="AQ181" s="14">
        <v>2</v>
      </c>
      <c r="AR181" s="1">
        <v>3</v>
      </c>
      <c r="AS181" s="1">
        <v>4</v>
      </c>
      <c r="AT181" s="14">
        <v>1</v>
      </c>
      <c r="AU181" s="1">
        <f t="shared" si="5"/>
        <v>68</v>
      </c>
      <c r="AV181" s="1"/>
    </row>
    <row r="182" spans="1:48">
      <c r="A182" s="1">
        <v>31706</v>
      </c>
      <c r="B182" s="1">
        <v>0</v>
      </c>
      <c r="C182" s="1">
        <v>2003</v>
      </c>
      <c r="D182" s="11">
        <f t="shared" si="4"/>
        <v>21</v>
      </c>
      <c r="E182" s="1" t="s">
        <v>178</v>
      </c>
      <c r="F182" s="1">
        <v>1</v>
      </c>
      <c r="G182" s="49">
        <v>1</v>
      </c>
      <c r="H182" s="44">
        <v>0</v>
      </c>
      <c r="I182" s="44">
        <v>0</v>
      </c>
      <c r="J182" s="44">
        <v>0</v>
      </c>
      <c r="K182" s="44">
        <v>0</v>
      </c>
      <c r="L182" s="44">
        <v>0</v>
      </c>
      <c r="M182" s="44">
        <v>1</v>
      </c>
      <c r="N182" s="44">
        <v>0</v>
      </c>
      <c r="O182" s="44">
        <v>0</v>
      </c>
      <c r="P182" s="44">
        <v>1</v>
      </c>
      <c r="Q182" s="44">
        <v>0</v>
      </c>
      <c r="R182" s="1">
        <v>3</v>
      </c>
      <c r="S182" s="1">
        <v>2</v>
      </c>
      <c r="T182" s="1">
        <v>3</v>
      </c>
      <c r="U182" s="14">
        <v>2</v>
      </c>
      <c r="V182" s="1">
        <v>1</v>
      </c>
      <c r="W182" s="1">
        <v>2</v>
      </c>
      <c r="X182" s="1">
        <v>3</v>
      </c>
      <c r="Y182" s="14">
        <v>2</v>
      </c>
      <c r="Z182" s="1">
        <v>2</v>
      </c>
      <c r="AA182" s="1">
        <v>2</v>
      </c>
      <c r="AB182" s="1">
        <v>1</v>
      </c>
      <c r="AC182" s="14">
        <v>4</v>
      </c>
      <c r="AD182" s="1">
        <v>2</v>
      </c>
      <c r="AE182" s="1">
        <v>4</v>
      </c>
      <c r="AF182" s="14">
        <v>1</v>
      </c>
      <c r="AG182" s="1">
        <v>3</v>
      </c>
      <c r="AH182" s="14">
        <v>2</v>
      </c>
      <c r="AI182" s="1">
        <v>2</v>
      </c>
      <c r="AJ182" s="1">
        <v>1</v>
      </c>
      <c r="AK182" s="14">
        <v>4</v>
      </c>
      <c r="AL182" s="1">
        <v>4</v>
      </c>
      <c r="AM182" s="14">
        <v>1</v>
      </c>
      <c r="AN182" s="1">
        <v>2</v>
      </c>
      <c r="AO182" s="1">
        <v>3</v>
      </c>
      <c r="AP182" s="1">
        <v>2</v>
      </c>
      <c r="AQ182" s="14">
        <v>3</v>
      </c>
      <c r="AR182" s="1">
        <v>3</v>
      </c>
      <c r="AS182" s="1">
        <v>3</v>
      </c>
      <c r="AT182" s="14">
        <v>2</v>
      </c>
      <c r="AU182" s="1">
        <f t="shared" si="5"/>
        <v>69</v>
      </c>
      <c r="AV182" s="1"/>
    </row>
    <row r="183" spans="1:48">
      <c r="A183" s="1">
        <v>31680</v>
      </c>
      <c r="B183" s="1">
        <v>0</v>
      </c>
      <c r="C183" s="1">
        <v>2001</v>
      </c>
      <c r="D183" s="11">
        <f t="shared" si="4"/>
        <v>23</v>
      </c>
      <c r="E183" s="1" t="s">
        <v>204</v>
      </c>
      <c r="F183" s="1">
        <v>1</v>
      </c>
      <c r="G183" s="49">
        <v>1</v>
      </c>
      <c r="H183" s="44">
        <v>0</v>
      </c>
      <c r="I183" s="44">
        <v>0</v>
      </c>
      <c r="J183" s="44">
        <v>0</v>
      </c>
      <c r="K183" s="44">
        <v>0</v>
      </c>
      <c r="L183" s="44">
        <v>1</v>
      </c>
      <c r="M183" s="44">
        <v>1</v>
      </c>
      <c r="N183" s="44">
        <v>0</v>
      </c>
      <c r="O183" s="44">
        <v>0</v>
      </c>
      <c r="P183" s="44">
        <v>0</v>
      </c>
      <c r="Q183" s="44">
        <v>0</v>
      </c>
      <c r="R183" s="1">
        <v>3</v>
      </c>
      <c r="S183" s="1">
        <v>4</v>
      </c>
      <c r="T183" s="1">
        <v>4</v>
      </c>
      <c r="U183" s="14">
        <v>1</v>
      </c>
      <c r="V183" s="1">
        <v>4</v>
      </c>
      <c r="W183" s="1">
        <v>4</v>
      </c>
      <c r="X183" s="1">
        <v>3</v>
      </c>
      <c r="Y183" s="14">
        <v>2</v>
      </c>
      <c r="Z183" s="1">
        <v>4</v>
      </c>
      <c r="AA183" s="1">
        <v>4</v>
      </c>
      <c r="AB183" s="1">
        <v>1</v>
      </c>
      <c r="AC183" s="14">
        <v>4</v>
      </c>
      <c r="AD183" s="1">
        <v>4</v>
      </c>
      <c r="AE183" s="1">
        <v>2</v>
      </c>
      <c r="AF183" s="14">
        <v>3</v>
      </c>
      <c r="AG183" s="1">
        <v>1</v>
      </c>
      <c r="AH183" s="14">
        <v>4</v>
      </c>
      <c r="AI183" s="1">
        <v>4</v>
      </c>
      <c r="AJ183" s="1">
        <v>1</v>
      </c>
      <c r="AK183" s="14">
        <v>4</v>
      </c>
      <c r="AL183" s="1">
        <v>1</v>
      </c>
      <c r="AM183" s="14">
        <v>4</v>
      </c>
      <c r="AN183" s="1">
        <v>4</v>
      </c>
      <c r="AO183" s="1">
        <v>1</v>
      </c>
      <c r="AP183" s="1">
        <v>1</v>
      </c>
      <c r="AQ183" s="14">
        <v>4</v>
      </c>
      <c r="AR183" s="1">
        <v>1</v>
      </c>
      <c r="AS183" s="1">
        <v>1</v>
      </c>
      <c r="AT183" s="14">
        <v>4</v>
      </c>
      <c r="AU183" s="1">
        <f t="shared" si="5"/>
        <v>82</v>
      </c>
      <c r="AV183" s="1"/>
    </row>
    <row r="184" spans="1:48">
      <c r="A184" s="1">
        <v>30411</v>
      </c>
      <c r="B184" s="1">
        <v>0</v>
      </c>
      <c r="C184" s="1">
        <v>1998</v>
      </c>
      <c r="D184" s="11">
        <f t="shared" si="4"/>
        <v>26</v>
      </c>
      <c r="E184" s="1" t="s">
        <v>95</v>
      </c>
      <c r="F184" s="1">
        <v>1</v>
      </c>
      <c r="G184" s="49">
        <v>1</v>
      </c>
      <c r="H184" s="44">
        <v>0</v>
      </c>
      <c r="I184" s="44">
        <v>0</v>
      </c>
      <c r="J184" s="44">
        <v>0</v>
      </c>
      <c r="K184" s="44">
        <v>0</v>
      </c>
      <c r="L184" s="44">
        <v>0</v>
      </c>
      <c r="M184" s="44">
        <v>0</v>
      </c>
      <c r="N184" s="44">
        <v>0</v>
      </c>
      <c r="O184" s="44">
        <v>0</v>
      </c>
      <c r="P184" s="44">
        <v>0</v>
      </c>
      <c r="Q184" s="44">
        <v>0</v>
      </c>
      <c r="R184" s="1">
        <v>3</v>
      </c>
      <c r="S184" s="1">
        <v>4</v>
      </c>
      <c r="T184" s="1">
        <v>1</v>
      </c>
      <c r="U184" s="14">
        <v>4</v>
      </c>
      <c r="V184" s="1">
        <v>3</v>
      </c>
      <c r="W184" s="1">
        <v>4</v>
      </c>
      <c r="X184" s="1">
        <v>2</v>
      </c>
      <c r="Y184" s="14">
        <v>3</v>
      </c>
      <c r="Z184" s="1">
        <v>3</v>
      </c>
      <c r="AA184" s="1">
        <v>3</v>
      </c>
      <c r="AB184" s="1">
        <v>2</v>
      </c>
      <c r="AC184" s="14">
        <v>3</v>
      </c>
      <c r="AD184" s="1">
        <v>4</v>
      </c>
      <c r="AE184" s="1">
        <v>2</v>
      </c>
      <c r="AF184" s="14">
        <v>3</v>
      </c>
      <c r="AG184" s="1">
        <v>3</v>
      </c>
      <c r="AH184" s="14">
        <v>2</v>
      </c>
      <c r="AI184" s="1">
        <v>3</v>
      </c>
      <c r="AJ184" s="1">
        <v>1</v>
      </c>
      <c r="AK184" s="14">
        <v>4</v>
      </c>
      <c r="AL184" s="1">
        <v>1</v>
      </c>
      <c r="AM184" s="14">
        <v>4</v>
      </c>
      <c r="AN184" s="1">
        <v>4</v>
      </c>
      <c r="AO184" s="1">
        <v>3</v>
      </c>
      <c r="AP184" s="1">
        <v>1</v>
      </c>
      <c r="AQ184" s="14">
        <v>4</v>
      </c>
      <c r="AR184" s="1">
        <v>4</v>
      </c>
      <c r="AS184" s="1">
        <v>3</v>
      </c>
      <c r="AT184" s="14">
        <v>2</v>
      </c>
      <c r="AU184" s="1">
        <f t="shared" si="5"/>
        <v>83</v>
      </c>
      <c r="AV184" s="1"/>
    </row>
    <row r="185" spans="1:48">
      <c r="A185" s="1">
        <v>34002</v>
      </c>
      <c r="B185" s="1">
        <v>1</v>
      </c>
      <c r="C185" s="1">
        <v>2001</v>
      </c>
      <c r="D185" s="11">
        <f t="shared" si="4"/>
        <v>23</v>
      </c>
      <c r="E185" s="1" t="s">
        <v>254</v>
      </c>
      <c r="F185" s="1">
        <v>1</v>
      </c>
      <c r="G185" s="49">
        <v>0</v>
      </c>
      <c r="H185" s="44">
        <v>0</v>
      </c>
      <c r="I185" s="44">
        <v>0</v>
      </c>
      <c r="J185" s="44">
        <v>0</v>
      </c>
      <c r="K185" s="44">
        <v>0</v>
      </c>
      <c r="L185" s="44">
        <v>0</v>
      </c>
      <c r="M185" s="44">
        <v>0</v>
      </c>
      <c r="N185" s="44">
        <v>0</v>
      </c>
      <c r="O185" s="44">
        <v>0</v>
      </c>
      <c r="P185" s="44">
        <v>0</v>
      </c>
      <c r="Q185" s="44">
        <v>0</v>
      </c>
      <c r="R185" s="1">
        <v>2</v>
      </c>
      <c r="S185" s="1">
        <v>2</v>
      </c>
      <c r="T185" s="1">
        <v>4</v>
      </c>
      <c r="U185" s="14">
        <v>1</v>
      </c>
      <c r="V185" s="1">
        <v>1</v>
      </c>
      <c r="W185" s="1">
        <v>2</v>
      </c>
      <c r="X185" s="1">
        <v>4</v>
      </c>
      <c r="Y185" s="14">
        <v>1</v>
      </c>
      <c r="Z185" s="1">
        <v>3</v>
      </c>
      <c r="AA185" s="1">
        <v>4</v>
      </c>
      <c r="AB185" s="1">
        <v>1</v>
      </c>
      <c r="AC185" s="14">
        <v>4</v>
      </c>
      <c r="AD185" s="1">
        <v>2</v>
      </c>
      <c r="AE185" s="1">
        <v>3</v>
      </c>
      <c r="AF185" s="14">
        <v>2</v>
      </c>
      <c r="AG185" s="1">
        <v>4</v>
      </c>
      <c r="AH185" s="14">
        <v>1</v>
      </c>
      <c r="AI185" s="1">
        <v>1</v>
      </c>
      <c r="AJ185" s="1">
        <v>2</v>
      </c>
      <c r="AK185" s="14">
        <v>3</v>
      </c>
      <c r="AL185" s="1">
        <v>3</v>
      </c>
      <c r="AM185" s="14">
        <v>2</v>
      </c>
      <c r="AN185" s="1">
        <v>1</v>
      </c>
      <c r="AO185" s="1">
        <v>2</v>
      </c>
      <c r="AP185" s="1">
        <v>1</v>
      </c>
      <c r="AQ185" s="14">
        <v>4</v>
      </c>
      <c r="AR185" s="1">
        <v>1</v>
      </c>
      <c r="AS185" s="1">
        <v>4</v>
      </c>
      <c r="AT185" s="14">
        <v>1</v>
      </c>
      <c r="AU185" s="1">
        <f t="shared" si="5"/>
        <v>66</v>
      </c>
      <c r="AV185" s="1"/>
    </row>
    <row r="186" spans="1:48">
      <c r="A186" s="1">
        <v>31601</v>
      </c>
      <c r="B186" s="1">
        <v>0</v>
      </c>
      <c r="C186" s="1">
        <v>2001</v>
      </c>
      <c r="D186" s="11">
        <f t="shared" si="4"/>
        <v>23</v>
      </c>
      <c r="E186" s="1" t="s">
        <v>171</v>
      </c>
      <c r="F186" s="1">
        <v>1</v>
      </c>
      <c r="G186" s="49">
        <v>1</v>
      </c>
      <c r="H186" s="44">
        <v>0</v>
      </c>
      <c r="I186" s="44">
        <v>0</v>
      </c>
      <c r="J186" s="44">
        <v>0</v>
      </c>
      <c r="K186" s="44">
        <v>0</v>
      </c>
      <c r="L186" s="44">
        <v>1</v>
      </c>
      <c r="M186" s="44">
        <v>1</v>
      </c>
      <c r="N186" s="44">
        <v>0</v>
      </c>
      <c r="O186" s="44">
        <v>0</v>
      </c>
      <c r="P186" s="44">
        <v>1</v>
      </c>
      <c r="Q186" s="44">
        <v>1</v>
      </c>
      <c r="R186" s="1">
        <v>4</v>
      </c>
      <c r="S186" s="1">
        <v>3</v>
      </c>
      <c r="T186" s="1">
        <v>1</v>
      </c>
      <c r="U186" s="14">
        <v>4</v>
      </c>
      <c r="V186" s="1">
        <v>4</v>
      </c>
      <c r="W186" s="1">
        <v>4</v>
      </c>
      <c r="X186" s="1">
        <v>1</v>
      </c>
      <c r="Y186" s="14">
        <v>4</v>
      </c>
      <c r="Z186" s="1">
        <v>4</v>
      </c>
      <c r="AA186" s="1">
        <v>4</v>
      </c>
      <c r="AB186" s="1">
        <v>1</v>
      </c>
      <c r="AC186" s="14">
        <v>4</v>
      </c>
      <c r="AD186" s="1">
        <v>3</v>
      </c>
      <c r="AE186" s="1">
        <v>4</v>
      </c>
      <c r="AF186" s="14">
        <v>1</v>
      </c>
      <c r="AG186" s="1">
        <v>2</v>
      </c>
      <c r="AH186" s="14">
        <v>3</v>
      </c>
      <c r="AI186" s="1">
        <v>2</v>
      </c>
      <c r="AJ186" s="1">
        <v>1</v>
      </c>
      <c r="AK186" s="14">
        <v>4</v>
      </c>
      <c r="AL186" s="1">
        <v>1</v>
      </c>
      <c r="AM186" s="14">
        <v>4</v>
      </c>
      <c r="AN186" s="1">
        <v>3</v>
      </c>
      <c r="AO186" s="1">
        <v>4</v>
      </c>
      <c r="AP186" s="1">
        <v>2</v>
      </c>
      <c r="AQ186" s="14">
        <v>3</v>
      </c>
      <c r="AR186" s="1">
        <v>4</v>
      </c>
      <c r="AS186" s="1">
        <v>3</v>
      </c>
      <c r="AT186" s="14">
        <v>2</v>
      </c>
      <c r="AU186" s="1">
        <f t="shared" si="5"/>
        <v>84</v>
      </c>
      <c r="AV186" s="1"/>
    </row>
    <row r="187" spans="1:48">
      <c r="A187" s="1">
        <v>33514</v>
      </c>
      <c r="B187" s="1">
        <v>0</v>
      </c>
      <c r="C187" s="1">
        <v>1998</v>
      </c>
      <c r="D187" s="11">
        <f t="shared" si="4"/>
        <v>26</v>
      </c>
      <c r="E187" s="1" t="s">
        <v>230</v>
      </c>
      <c r="F187" s="1">
        <v>1</v>
      </c>
      <c r="G187" s="49">
        <v>1</v>
      </c>
      <c r="H187" s="44">
        <v>1</v>
      </c>
      <c r="I187" s="44">
        <v>1</v>
      </c>
      <c r="J187" s="44">
        <v>0</v>
      </c>
      <c r="K187" s="44">
        <v>0</v>
      </c>
      <c r="L187" s="44">
        <v>0</v>
      </c>
      <c r="M187" s="44">
        <v>0</v>
      </c>
      <c r="N187" s="44">
        <v>0</v>
      </c>
      <c r="O187" s="44">
        <v>0</v>
      </c>
      <c r="P187" s="44">
        <v>0</v>
      </c>
      <c r="Q187" s="44">
        <v>0</v>
      </c>
      <c r="R187" s="1">
        <v>1</v>
      </c>
      <c r="S187" s="1">
        <v>2</v>
      </c>
      <c r="T187" s="1">
        <v>2</v>
      </c>
      <c r="U187" s="14">
        <v>3</v>
      </c>
      <c r="V187" s="1">
        <v>3</v>
      </c>
      <c r="W187" s="1">
        <v>3</v>
      </c>
      <c r="X187" s="1">
        <v>4</v>
      </c>
      <c r="Y187" s="14">
        <v>1</v>
      </c>
      <c r="Z187" s="1">
        <v>1</v>
      </c>
      <c r="AA187" s="1">
        <v>2</v>
      </c>
      <c r="AB187" s="1">
        <v>2</v>
      </c>
      <c r="AC187" s="14">
        <v>3</v>
      </c>
      <c r="AD187" s="1">
        <v>1</v>
      </c>
      <c r="AE187" s="1">
        <v>1</v>
      </c>
      <c r="AF187" s="14">
        <v>4</v>
      </c>
      <c r="AG187" s="1">
        <v>4</v>
      </c>
      <c r="AH187" s="14">
        <v>1</v>
      </c>
      <c r="AI187" s="1">
        <v>2</v>
      </c>
      <c r="AJ187" s="1">
        <v>2</v>
      </c>
      <c r="AK187" s="14">
        <v>3</v>
      </c>
      <c r="AL187" s="1">
        <v>2</v>
      </c>
      <c r="AM187" s="14">
        <v>3</v>
      </c>
      <c r="AN187" s="1">
        <v>2</v>
      </c>
      <c r="AO187" s="1">
        <v>3</v>
      </c>
      <c r="AP187" s="1">
        <v>2</v>
      </c>
      <c r="AQ187" s="14">
        <v>3</v>
      </c>
      <c r="AR187" s="1">
        <v>1</v>
      </c>
      <c r="AS187" s="1">
        <v>4</v>
      </c>
      <c r="AT187" s="14">
        <v>1</v>
      </c>
      <c r="AU187" s="1">
        <f t="shared" si="5"/>
        <v>66</v>
      </c>
      <c r="AV187" s="1"/>
    </row>
    <row r="188" spans="1:48">
      <c r="A188" s="1">
        <v>34094</v>
      </c>
      <c r="B188" s="1">
        <v>0</v>
      </c>
      <c r="C188" s="1">
        <v>2004</v>
      </c>
      <c r="D188" s="11">
        <f t="shared" si="4"/>
        <v>20</v>
      </c>
      <c r="E188" s="1" t="s">
        <v>255</v>
      </c>
      <c r="F188" s="1">
        <v>1</v>
      </c>
      <c r="G188" s="49">
        <v>1</v>
      </c>
      <c r="H188" s="44">
        <v>0</v>
      </c>
      <c r="I188" s="44">
        <v>0</v>
      </c>
      <c r="J188" s="44">
        <v>0</v>
      </c>
      <c r="K188" s="44">
        <v>0</v>
      </c>
      <c r="L188" s="44">
        <v>0</v>
      </c>
      <c r="M188" s="44">
        <v>0</v>
      </c>
      <c r="N188" s="44">
        <v>0</v>
      </c>
      <c r="O188" s="44">
        <v>0</v>
      </c>
      <c r="P188" s="44">
        <v>1</v>
      </c>
      <c r="Q188" s="44">
        <v>0</v>
      </c>
      <c r="R188" s="1">
        <v>4</v>
      </c>
      <c r="S188" s="1">
        <v>3</v>
      </c>
      <c r="T188" s="1">
        <v>1</v>
      </c>
      <c r="U188" s="14">
        <v>4</v>
      </c>
      <c r="V188" s="1">
        <v>3</v>
      </c>
      <c r="W188" s="1">
        <v>4</v>
      </c>
      <c r="X188" s="1">
        <v>3</v>
      </c>
      <c r="Y188" s="14">
        <v>2</v>
      </c>
      <c r="Z188" s="1">
        <v>4</v>
      </c>
      <c r="AA188" s="1">
        <v>4</v>
      </c>
      <c r="AB188" s="1">
        <v>2</v>
      </c>
      <c r="AC188" s="14">
        <v>3</v>
      </c>
      <c r="AD188" s="1">
        <v>3</v>
      </c>
      <c r="AE188" s="1">
        <v>2</v>
      </c>
      <c r="AF188" s="14">
        <v>3</v>
      </c>
      <c r="AG188" s="1">
        <v>3</v>
      </c>
      <c r="AH188" s="14">
        <v>2</v>
      </c>
      <c r="AI188" s="1">
        <v>4</v>
      </c>
      <c r="AJ188" s="1">
        <v>1</v>
      </c>
      <c r="AK188" s="14">
        <v>4</v>
      </c>
      <c r="AL188" s="1">
        <v>2</v>
      </c>
      <c r="AM188" s="14">
        <v>3</v>
      </c>
      <c r="AN188" s="1">
        <v>3</v>
      </c>
      <c r="AO188" s="1">
        <v>4</v>
      </c>
      <c r="AP188" s="1">
        <v>2</v>
      </c>
      <c r="AQ188" s="14">
        <v>3</v>
      </c>
      <c r="AR188" s="1">
        <v>3</v>
      </c>
      <c r="AS188" s="1">
        <v>1</v>
      </c>
      <c r="AT188" s="14">
        <v>4</v>
      </c>
      <c r="AU188" s="1">
        <f t="shared" si="5"/>
        <v>84</v>
      </c>
      <c r="AV188" s="1"/>
    </row>
    <row r="189" spans="1:48">
      <c r="A189" s="1">
        <v>31213</v>
      </c>
      <c r="B189" s="1">
        <v>0</v>
      </c>
      <c r="C189" s="1">
        <v>2001</v>
      </c>
      <c r="D189" s="11">
        <f t="shared" si="4"/>
        <v>23</v>
      </c>
      <c r="E189" s="1" t="s">
        <v>144</v>
      </c>
      <c r="F189" s="1">
        <v>1</v>
      </c>
      <c r="G189" s="49">
        <v>1</v>
      </c>
      <c r="H189" s="44">
        <v>0</v>
      </c>
      <c r="I189" s="44">
        <v>0</v>
      </c>
      <c r="J189" s="44">
        <v>0</v>
      </c>
      <c r="K189" s="44">
        <v>0</v>
      </c>
      <c r="L189" s="44">
        <v>0</v>
      </c>
      <c r="M189" s="44">
        <v>0</v>
      </c>
      <c r="N189" s="44">
        <v>0</v>
      </c>
      <c r="O189" s="44">
        <v>0</v>
      </c>
      <c r="P189" s="44">
        <v>1</v>
      </c>
      <c r="Q189" s="44">
        <v>0</v>
      </c>
      <c r="R189" s="1">
        <v>4</v>
      </c>
      <c r="S189" s="1">
        <v>4</v>
      </c>
      <c r="T189" s="1">
        <v>3</v>
      </c>
      <c r="U189" s="14">
        <v>2</v>
      </c>
      <c r="V189" s="1">
        <v>4</v>
      </c>
      <c r="W189" s="1">
        <v>4</v>
      </c>
      <c r="X189" s="1">
        <v>1</v>
      </c>
      <c r="Y189" s="14">
        <v>4</v>
      </c>
      <c r="Z189" s="1">
        <v>4</v>
      </c>
      <c r="AA189" s="1">
        <v>4</v>
      </c>
      <c r="AB189" s="1">
        <v>2</v>
      </c>
      <c r="AC189" s="14">
        <v>3</v>
      </c>
      <c r="AD189" s="1">
        <v>3</v>
      </c>
      <c r="AE189" s="1">
        <v>2</v>
      </c>
      <c r="AF189" s="14">
        <v>3</v>
      </c>
      <c r="AG189" s="1">
        <v>2</v>
      </c>
      <c r="AH189" s="14">
        <v>3</v>
      </c>
      <c r="AI189" s="1">
        <v>4</v>
      </c>
      <c r="AJ189" s="1">
        <v>4</v>
      </c>
      <c r="AK189" s="14">
        <v>1</v>
      </c>
      <c r="AL189" s="1">
        <v>2</v>
      </c>
      <c r="AM189" s="14">
        <v>3</v>
      </c>
      <c r="AN189" s="1">
        <v>3</v>
      </c>
      <c r="AO189" s="1">
        <v>4</v>
      </c>
      <c r="AP189" s="1">
        <v>2</v>
      </c>
      <c r="AQ189" s="14">
        <v>3</v>
      </c>
      <c r="AR189" s="1">
        <v>4</v>
      </c>
      <c r="AS189" s="1">
        <v>1</v>
      </c>
      <c r="AT189" s="14">
        <v>4</v>
      </c>
      <c r="AU189" s="1">
        <f t="shared" si="5"/>
        <v>87</v>
      </c>
      <c r="AV189" s="1"/>
    </row>
    <row r="190" spans="1:48">
      <c r="A190" s="1">
        <v>30717</v>
      </c>
      <c r="B190" s="1">
        <v>1</v>
      </c>
      <c r="C190" s="1">
        <v>2001</v>
      </c>
      <c r="D190" s="11">
        <f t="shared" si="4"/>
        <v>23</v>
      </c>
      <c r="E190" s="1" t="s">
        <v>121</v>
      </c>
      <c r="F190" s="1">
        <v>1</v>
      </c>
      <c r="G190" s="49">
        <v>0</v>
      </c>
      <c r="H190" s="44">
        <v>0</v>
      </c>
      <c r="I190" s="44">
        <v>0</v>
      </c>
      <c r="J190" s="44">
        <v>0</v>
      </c>
      <c r="K190" s="44">
        <v>0</v>
      </c>
      <c r="L190" s="44">
        <v>0</v>
      </c>
      <c r="M190" s="44">
        <v>0</v>
      </c>
      <c r="N190" s="44">
        <v>0</v>
      </c>
      <c r="O190" s="44">
        <v>0</v>
      </c>
      <c r="P190" s="44">
        <v>0</v>
      </c>
      <c r="Q190" s="44">
        <v>0</v>
      </c>
      <c r="R190" s="1">
        <v>4</v>
      </c>
      <c r="S190" s="1">
        <v>3</v>
      </c>
      <c r="T190" s="1">
        <v>3</v>
      </c>
      <c r="U190" s="14">
        <v>2</v>
      </c>
      <c r="V190" s="1">
        <v>4</v>
      </c>
      <c r="W190" s="1">
        <v>3</v>
      </c>
      <c r="X190" s="1">
        <v>1</v>
      </c>
      <c r="Y190" s="14">
        <v>4</v>
      </c>
      <c r="Z190" s="1">
        <v>4</v>
      </c>
      <c r="AA190" s="1">
        <v>3</v>
      </c>
      <c r="AB190" s="1">
        <v>2</v>
      </c>
      <c r="AC190" s="14">
        <v>3</v>
      </c>
      <c r="AD190" s="1">
        <v>4</v>
      </c>
      <c r="AE190" s="1">
        <v>2</v>
      </c>
      <c r="AF190" s="14">
        <v>3</v>
      </c>
      <c r="AG190" s="1">
        <v>3</v>
      </c>
      <c r="AH190" s="14">
        <v>2</v>
      </c>
      <c r="AI190" s="1">
        <v>4</v>
      </c>
      <c r="AJ190" s="1">
        <v>1</v>
      </c>
      <c r="AK190" s="14">
        <v>4</v>
      </c>
      <c r="AL190" s="1">
        <v>2</v>
      </c>
      <c r="AM190" s="14">
        <v>3</v>
      </c>
      <c r="AN190" s="1">
        <v>3</v>
      </c>
      <c r="AO190" s="1">
        <v>4</v>
      </c>
      <c r="AP190" s="1">
        <v>1</v>
      </c>
      <c r="AQ190" s="14">
        <v>4</v>
      </c>
      <c r="AR190" s="1">
        <v>4</v>
      </c>
      <c r="AS190" s="1">
        <v>1</v>
      </c>
      <c r="AT190" s="14">
        <v>4</v>
      </c>
      <c r="AU190" s="1">
        <f t="shared" si="5"/>
        <v>85</v>
      </c>
      <c r="AV190" s="1"/>
    </row>
    <row r="191" spans="1:48">
      <c r="A191" s="1">
        <v>32529</v>
      </c>
      <c r="B191" s="1">
        <v>0</v>
      </c>
      <c r="C191" s="1">
        <v>2000</v>
      </c>
      <c r="D191" s="11">
        <f t="shared" si="4"/>
        <v>24</v>
      </c>
      <c r="E191" s="1" t="s">
        <v>198</v>
      </c>
      <c r="F191" s="1">
        <v>1</v>
      </c>
      <c r="G191" s="49">
        <v>1</v>
      </c>
      <c r="H191" s="44">
        <v>0</v>
      </c>
      <c r="I191" s="44">
        <v>0</v>
      </c>
      <c r="J191" s="44">
        <v>0</v>
      </c>
      <c r="K191" s="44">
        <v>0</v>
      </c>
      <c r="L191" s="44">
        <v>0</v>
      </c>
      <c r="M191" s="44">
        <v>1</v>
      </c>
      <c r="N191" s="44">
        <v>0</v>
      </c>
      <c r="O191" s="44">
        <v>0</v>
      </c>
      <c r="P191" s="44">
        <v>0</v>
      </c>
      <c r="Q191" s="44">
        <v>0</v>
      </c>
      <c r="R191" s="1">
        <v>4</v>
      </c>
      <c r="S191" s="1">
        <v>3</v>
      </c>
      <c r="T191" s="1">
        <v>1</v>
      </c>
      <c r="U191" s="14">
        <v>4</v>
      </c>
      <c r="V191" s="1">
        <v>4</v>
      </c>
      <c r="W191" s="1">
        <v>4</v>
      </c>
      <c r="X191" s="1">
        <v>2</v>
      </c>
      <c r="Y191" s="14">
        <v>3</v>
      </c>
      <c r="Z191" s="1">
        <v>4</v>
      </c>
      <c r="AA191" s="1">
        <v>4</v>
      </c>
      <c r="AB191" s="1">
        <v>1</v>
      </c>
      <c r="AC191" s="14">
        <v>4</v>
      </c>
      <c r="AD191" s="1">
        <v>3</v>
      </c>
      <c r="AE191" s="1">
        <v>3</v>
      </c>
      <c r="AF191" s="14">
        <v>2</v>
      </c>
      <c r="AG191" s="1">
        <v>2</v>
      </c>
      <c r="AH191" s="14">
        <v>3</v>
      </c>
      <c r="AI191" s="1">
        <v>2</v>
      </c>
      <c r="AJ191" s="1">
        <v>2</v>
      </c>
      <c r="AK191" s="14">
        <v>3</v>
      </c>
      <c r="AL191" s="1">
        <v>1</v>
      </c>
      <c r="AM191" s="14">
        <v>4</v>
      </c>
      <c r="AN191" s="1">
        <v>4</v>
      </c>
      <c r="AO191" s="1">
        <v>4</v>
      </c>
      <c r="AP191" s="1">
        <v>1</v>
      </c>
      <c r="AQ191" s="14">
        <v>4</v>
      </c>
      <c r="AR191" s="1">
        <v>3</v>
      </c>
      <c r="AS191" s="1">
        <v>1</v>
      </c>
      <c r="AT191" s="14">
        <v>4</v>
      </c>
      <c r="AU191" s="1">
        <f t="shared" si="5"/>
        <v>84</v>
      </c>
      <c r="AV191" s="1"/>
    </row>
    <row r="192" spans="1:48">
      <c r="A192" s="1">
        <v>33710</v>
      </c>
      <c r="B192" s="1">
        <v>1</v>
      </c>
      <c r="C192" s="1">
        <v>2001</v>
      </c>
      <c r="D192" s="11">
        <f t="shared" si="4"/>
        <v>23</v>
      </c>
      <c r="E192" s="1" t="s">
        <v>243</v>
      </c>
      <c r="F192" s="1">
        <v>1</v>
      </c>
      <c r="G192" s="49">
        <v>1</v>
      </c>
      <c r="H192" s="44">
        <v>0</v>
      </c>
      <c r="I192" s="44">
        <v>0</v>
      </c>
      <c r="J192" s="44">
        <v>0</v>
      </c>
      <c r="K192" s="44">
        <v>0</v>
      </c>
      <c r="L192" s="44">
        <v>0</v>
      </c>
      <c r="M192" s="44">
        <v>0</v>
      </c>
      <c r="N192" s="44">
        <v>0</v>
      </c>
      <c r="O192" s="44">
        <v>1</v>
      </c>
      <c r="P192" s="44">
        <v>0</v>
      </c>
      <c r="Q192" s="44">
        <v>0</v>
      </c>
      <c r="R192" s="1">
        <v>4</v>
      </c>
      <c r="S192" s="1">
        <v>3</v>
      </c>
      <c r="T192" s="1">
        <v>2</v>
      </c>
      <c r="U192" s="14">
        <v>3</v>
      </c>
      <c r="V192" s="1">
        <v>4</v>
      </c>
      <c r="W192" s="1">
        <v>4</v>
      </c>
      <c r="X192" s="1">
        <v>2</v>
      </c>
      <c r="Y192" s="14">
        <v>3</v>
      </c>
      <c r="Z192" s="1">
        <v>4</v>
      </c>
      <c r="AA192" s="1">
        <v>4</v>
      </c>
      <c r="AB192" s="1">
        <v>1</v>
      </c>
      <c r="AC192" s="14">
        <v>4</v>
      </c>
      <c r="AD192" s="1">
        <v>4</v>
      </c>
      <c r="AE192" s="1">
        <v>2</v>
      </c>
      <c r="AF192" s="14">
        <v>3</v>
      </c>
      <c r="AG192" s="1">
        <v>2</v>
      </c>
      <c r="AH192" s="14">
        <v>3</v>
      </c>
      <c r="AI192" s="1">
        <v>4</v>
      </c>
      <c r="AJ192" s="1">
        <v>1</v>
      </c>
      <c r="AK192" s="14">
        <v>4</v>
      </c>
      <c r="AL192" s="1">
        <v>2</v>
      </c>
      <c r="AM192" s="14">
        <v>3</v>
      </c>
      <c r="AN192" s="1">
        <v>4</v>
      </c>
      <c r="AO192" s="1">
        <v>4</v>
      </c>
      <c r="AP192" s="1">
        <v>3</v>
      </c>
      <c r="AQ192" s="14">
        <v>2</v>
      </c>
      <c r="AR192" s="1">
        <v>3</v>
      </c>
      <c r="AS192" s="1">
        <v>1</v>
      </c>
      <c r="AT192" s="14">
        <v>4</v>
      </c>
      <c r="AU192" s="1">
        <f t="shared" si="5"/>
        <v>87</v>
      </c>
      <c r="AV192" s="1"/>
    </row>
    <row r="193" spans="1:48">
      <c r="A193" s="1">
        <v>33510</v>
      </c>
      <c r="B193" s="1">
        <v>0</v>
      </c>
      <c r="C193" s="1">
        <v>2000</v>
      </c>
      <c r="D193" s="11">
        <f t="shared" si="4"/>
        <v>24</v>
      </c>
      <c r="E193" s="1" t="s">
        <v>229</v>
      </c>
      <c r="F193" s="1">
        <v>1</v>
      </c>
      <c r="G193" s="49">
        <v>1</v>
      </c>
      <c r="H193" s="44">
        <v>0</v>
      </c>
      <c r="I193" s="44">
        <v>0</v>
      </c>
      <c r="J193" s="44">
        <v>0</v>
      </c>
      <c r="K193" s="44">
        <v>0</v>
      </c>
      <c r="L193" s="44">
        <v>0</v>
      </c>
      <c r="M193" s="44">
        <v>0</v>
      </c>
      <c r="N193" s="44">
        <v>0</v>
      </c>
      <c r="O193" s="44">
        <v>0</v>
      </c>
      <c r="P193" s="44">
        <v>0</v>
      </c>
      <c r="Q193" s="44">
        <v>0</v>
      </c>
      <c r="R193" s="1">
        <v>2</v>
      </c>
      <c r="S193" s="1">
        <v>2</v>
      </c>
      <c r="T193" s="1">
        <v>3</v>
      </c>
      <c r="U193" s="14">
        <v>2</v>
      </c>
      <c r="V193" s="1">
        <v>1</v>
      </c>
      <c r="W193" s="1">
        <v>1</v>
      </c>
      <c r="X193" s="1">
        <v>4</v>
      </c>
      <c r="Y193" s="14">
        <v>1</v>
      </c>
      <c r="Z193" s="1">
        <v>1</v>
      </c>
      <c r="AA193" s="1">
        <v>1</v>
      </c>
      <c r="AB193" s="1">
        <v>1</v>
      </c>
      <c r="AC193" s="14">
        <v>4</v>
      </c>
      <c r="AD193" s="1">
        <v>3</v>
      </c>
      <c r="AE193" s="1">
        <v>3</v>
      </c>
      <c r="AF193" s="14">
        <v>2</v>
      </c>
      <c r="AG193" s="1">
        <v>4</v>
      </c>
      <c r="AH193" s="14">
        <v>1</v>
      </c>
      <c r="AI193" s="1">
        <v>3</v>
      </c>
      <c r="AJ193" s="1">
        <v>2</v>
      </c>
      <c r="AK193" s="14">
        <v>3</v>
      </c>
      <c r="AL193" s="1">
        <v>3</v>
      </c>
      <c r="AM193" s="14">
        <v>2</v>
      </c>
      <c r="AN193" s="1">
        <v>1</v>
      </c>
      <c r="AO193" s="1">
        <v>1</v>
      </c>
      <c r="AP193" s="1">
        <v>2</v>
      </c>
      <c r="AQ193" s="14">
        <v>3</v>
      </c>
      <c r="AR193" s="1">
        <v>2</v>
      </c>
      <c r="AS193" s="1">
        <v>2</v>
      </c>
      <c r="AT193" s="14">
        <v>3</v>
      </c>
      <c r="AU193" s="1">
        <f t="shared" si="5"/>
        <v>63</v>
      </c>
      <c r="AV193" s="1"/>
    </row>
    <row r="194" spans="1:48">
      <c r="A194" s="1">
        <v>34399</v>
      </c>
      <c r="B194" s="1">
        <v>0</v>
      </c>
      <c r="C194" s="1">
        <v>2001</v>
      </c>
      <c r="D194" s="11">
        <f t="shared" ref="D194:D257" si="6">2024-C194</f>
        <v>23</v>
      </c>
      <c r="E194" s="1" t="s">
        <v>271</v>
      </c>
      <c r="F194" s="1">
        <v>1</v>
      </c>
      <c r="G194" s="49">
        <v>0</v>
      </c>
      <c r="H194" s="44">
        <v>0</v>
      </c>
      <c r="I194" s="44">
        <v>0</v>
      </c>
      <c r="J194" s="44">
        <v>0</v>
      </c>
      <c r="K194" s="44">
        <v>0</v>
      </c>
      <c r="L194" s="44">
        <v>0</v>
      </c>
      <c r="M194" s="44">
        <v>0</v>
      </c>
      <c r="N194" s="44">
        <v>0</v>
      </c>
      <c r="O194" s="44">
        <v>0</v>
      </c>
      <c r="P194" s="44">
        <v>0</v>
      </c>
      <c r="Q194" s="44">
        <v>0</v>
      </c>
      <c r="R194" s="1">
        <v>4</v>
      </c>
      <c r="S194" s="1">
        <v>4</v>
      </c>
      <c r="T194" s="1">
        <v>2</v>
      </c>
      <c r="U194" s="14">
        <v>3</v>
      </c>
      <c r="V194" s="1">
        <v>4</v>
      </c>
      <c r="W194" s="1">
        <v>4</v>
      </c>
      <c r="X194" s="1">
        <v>1</v>
      </c>
      <c r="Y194" s="14">
        <v>4</v>
      </c>
      <c r="Z194" s="1">
        <v>4</v>
      </c>
      <c r="AA194" s="1">
        <v>4</v>
      </c>
      <c r="AB194" s="1">
        <v>1</v>
      </c>
      <c r="AC194" s="14">
        <v>4</v>
      </c>
      <c r="AD194" s="1">
        <v>3</v>
      </c>
      <c r="AE194" s="1">
        <v>2</v>
      </c>
      <c r="AF194" s="14">
        <v>3</v>
      </c>
      <c r="AG194" s="1">
        <v>3</v>
      </c>
      <c r="AH194" s="14">
        <v>2</v>
      </c>
      <c r="AI194" s="1">
        <v>3</v>
      </c>
      <c r="AJ194" s="1">
        <v>2</v>
      </c>
      <c r="AK194" s="14">
        <v>3</v>
      </c>
      <c r="AL194" s="1">
        <v>1</v>
      </c>
      <c r="AM194" s="14">
        <v>4</v>
      </c>
      <c r="AN194" s="1">
        <v>4</v>
      </c>
      <c r="AO194" s="1">
        <v>4</v>
      </c>
      <c r="AP194" s="1">
        <v>1</v>
      </c>
      <c r="AQ194" s="14">
        <v>4</v>
      </c>
      <c r="AR194" s="1">
        <v>4</v>
      </c>
      <c r="AS194" s="1">
        <v>1</v>
      </c>
      <c r="AT194" s="14">
        <v>4</v>
      </c>
      <c r="AU194" s="1">
        <f t="shared" si="5"/>
        <v>87</v>
      </c>
      <c r="AV194" s="1"/>
    </row>
    <row r="195" spans="1:48">
      <c r="A195" s="1">
        <v>30633</v>
      </c>
      <c r="B195" s="1">
        <v>1</v>
      </c>
      <c r="C195" s="1">
        <v>2001</v>
      </c>
      <c r="D195" s="11">
        <f t="shared" si="6"/>
        <v>23</v>
      </c>
      <c r="E195" s="1" t="s">
        <v>106</v>
      </c>
      <c r="F195" s="1">
        <v>1</v>
      </c>
      <c r="G195" s="49">
        <v>0</v>
      </c>
      <c r="H195" s="44">
        <v>0</v>
      </c>
      <c r="I195" s="44">
        <v>0</v>
      </c>
      <c r="J195" s="44">
        <v>0</v>
      </c>
      <c r="K195" s="44">
        <v>0</v>
      </c>
      <c r="L195" s="44">
        <v>0</v>
      </c>
      <c r="M195" s="44">
        <v>0</v>
      </c>
      <c r="N195" s="44">
        <v>0</v>
      </c>
      <c r="O195" s="44">
        <v>0</v>
      </c>
      <c r="P195" s="44">
        <v>0</v>
      </c>
      <c r="Q195" s="44">
        <v>0</v>
      </c>
      <c r="R195" s="1">
        <v>1</v>
      </c>
      <c r="S195" s="1">
        <v>2</v>
      </c>
      <c r="T195" s="1">
        <v>4</v>
      </c>
      <c r="U195" s="14">
        <v>1</v>
      </c>
      <c r="V195" s="1">
        <v>1</v>
      </c>
      <c r="W195" s="1">
        <v>2</v>
      </c>
      <c r="X195" s="1">
        <v>2</v>
      </c>
      <c r="Y195" s="14">
        <v>3</v>
      </c>
      <c r="Z195" s="1">
        <v>1</v>
      </c>
      <c r="AA195" s="1">
        <v>1</v>
      </c>
      <c r="AB195" s="1">
        <v>2</v>
      </c>
      <c r="AC195" s="14">
        <v>3</v>
      </c>
      <c r="AD195" s="1">
        <v>2</v>
      </c>
      <c r="AE195" s="1">
        <v>2</v>
      </c>
      <c r="AF195" s="14">
        <v>3</v>
      </c>
      <c r="AG195" s="1">
        <v>2</v>
      </c>
      <c r="AH195" s="14">
        <v>3</v>
      </c>
      <c r="AI195" s="1">
        <v>2</v>
      </c>
      <c r="AJ195" s="1">
        <v>3</v>
      </c>
      <c r="AK195" s="14">
        <v>2</v>
      </c>
      <c r="AL195" s="1">
        <v>3</v>
      </c>
      <c r="AM195" s="14">
        <v>2</v>
      </c>
      <c r="AN195" s="1">
        <v>1</v>
      </c>
      <c r="AO195" s="1">
        <v>2</v>
      </c>
      <c r="AP195" s="1">
        <v>3</v>
      </c>
      <c r="AQ195" s="14">
        <v>2</v>
      </c>
      <c r="AR195" s="1">
        <v>2</v>
      </c>
      <c r="AS195" s="1">
        <v>3</v>
      </c>
      <c r="AT195" s="14">
        <v>2</v>
      </c>
      <c r="AU195" s="1">
        <f t="shared" ref="AU195:AU258" si="7">SUM(R195:AT195)</f>
        <v>62</v>
      </c>
      <c r="AV195" s="1"/>
    </row>
    <row r="196" spans="1:48">
      <c r="A196" s="1">
        <v>32740</v>
      </c>
      <c r="B196" s="1">
        <v>0</v>
      </c>
      <c r="C196" s="1">
        <v>2002</v>
      </c>
      <c r="D196" s="11">
        <f t="shared" si="6"/>
        <v>22</v>
      </c>
      <c r="E196" s="1" t="s">
        <v>203</v>
      </c>
      <c r="F196" s="1">
        <v>1</v>
      </c>
      <c r="G196" s="49">
        <v>0</v>
      </c>
      <c r="H196" s="44">
        <v>0</v>
      </c>
      <c r="I196" s="44">
        <v>0</v>
      </c>
      <c r="J196" s="44">
        <v>0</v>
      </c>
      <c r="K196" s="44">
        <v>0</v>
      </c>
      <c r="L196" s="44">
        <v>0</v>
      </c>
      <c r="M196" s="44">
        <v>1</v>
      </c>
      <c r="N196" s="44">
        <v>0</v>
      </c>
      <c r="O196" s="44">
        <v>0</v>
      </c>
      <c r="P196" s="44">
        <v>0</v>
      </c>
      <c r="Q196" s="44">
        <v>0</v>
      </c>
      <c r="R196" s="1">
        <v>2</v>
      </c>
      <c r="S196" s="1">
        <v>2</v>
      </c>
      <c r="T196" s="1">
        <v>3</v>
      </c>
      <c r="U196" s="14">
        <v>2</v>
      </c>
      <c r="V196" s="1">
        <v>1</v>
      </c>
      <c r="W196" s="1">
        <v>2</v>
      </c>
      <c r="X196" s="1">
        <v>4</v>
      </c>
      <c r="Y196" s="14">
        <v>1</v>
      </c>
      <c r="Z196" s="1">
        <v>1</v>
      </c>
      <c r="AA196" s="1">
        <v>2</v>
      </c>
      <c r="AB196" s="1">
        <v>1</v>
      </c>
      <c r="AC196" s="14">
        <v>4</v>
      </c>
      <c r="AD196" s="1">
        <v>2</v>
      </c>
      <c r="AE196" s="1">
        <v>4</v>
      </c>
      <c r="AF196" s="14">
        <v>1</v>
      </c>
      <c r="AG196" s="1">
        <v>4</v>
      </c>
      <c r="AH196" s="14">
        <v>1</v>
      </c>
      <c r="AI196" s="1">
        <v>1</v>
      </c>
      <c r="AJ196" s="1">
        <v>2</v>
      </c>
      <c r="AK196" s="14">
        <v>3</v>
      </c>
      <c r="AL196" s="1">
        <v>3</v>
      </c>
      <c r="AM196" s="14">
        <v>2</v>
      </c>
      <c r="AN196" s="1">
        <v>2</v>
      </c>
      <c r="AO196" s="1">
        <v>1</v>
      </c>
      <c r="AP196" s="1">
        <v>1</v>
      </c>
      <c r="AQ196" s="14">
        <v>4</v>
      </c>
      <c r="AR196" s="1">
        <v>1</v>
      </c>
      <c r="AS196" s="1">
        <v>4</v>
      </c>
      <c r="AT196" s="14">
        <v>1</v>
      </c>
      <c r="AU196" s="1">
        <f t="shared" si="7"/>
        <v>62</v>
      </c>
      <c r="AV196" s="1"/>
    </row>
    <row r="197" spans="1:48">
      <c r="A197" s="1">
        <v>31535</v>
      </c>
      <c r="B197" s="1">
        <v>0</v>
      </c>
      <c r="C197" s="1">
        <v>2002</v>
      </c>
      <c r="D197" s="11">
        <f t="shared" si="6"/>
        <v>22</v>
      </c>
      <c r="E197" s="1" t="s">
        <v>168</v>
      </c>
      <c r="F197" s="1">
        <v>1</v>
      </c>
      <c r="G197" s="49">
        <v>0</v>
      </c>
      <c r="H197" s="44">
        <v>0</v>
      </c>
      <c r="I197" s="44">
        <v>0</v>
      </c>
      <c r="J197" s="44">
        <v>0</v>
      </c>
      <c r="K197" s="44">
        <v>0</v>
      </c>
      <c r="L197" s="44">
        <v>0</v>
      </c>
      <c r="M197" s="44">
        <v>0</v>
      </c>
      <c r="N197" s="44">
        <v>0</v>
      </c>
      <c r="O197" s="44">
        <v>0</v>
      </c>
      <c r="P197" s="44">
        <v>0</v>
      </c>
      <c r="Q197" s="44">
        <v>0</v>
      </c>
      <c r="R197" s="1">
        <v>1</v>
      </c>
      <c r="S197" s="1">
        <v>1</v>
      </c>
      <c r="T197" s="1">
        <v>3</v>
      </c>
      <c r="U197" s="14">
        <v>2</v>
      </c>
      <c r="V197" s="1">
        <v>1</v>
      </c>
      <c r="W197" s="1">
        <v>2</v>
      </c>
      <c r="X197" s="1">
        <v>4</v>
      </c>
      <c r="Y197" s="14">
        <v>1</v>
      </c>
      <c r="Z197" s="1">
        <v>1</v>
      </c>
      <c r="AA197" s="1">
        <v>1</v>
      </c>
      <c r="AB197" s="1">
        <v>3</v>
      </c>
      <c r="AC197" s="14">
        <v>2</v>
      </c>
      <c r="AD197" s="1">
        <v>3</v>
      </c>
      <c r="AE197" s="1">
        <v>2</v>
      </c>
      <c r="AF197" s="14">
        <v>3</v>
      </c>
      <c r="AG197" s="1">
        <v>3</v>
      </c>
      <c r="AH197" s="14">
        <v>2</v>
      </c>
      <c r="AI197" s="1">
        <v>1</v>
      </c>
      <c r="AJ197" s="1">
        <v>3</v>
      </c>
      <c r="AK197" s="14">
        <v>2</v>
      </c>
      <c r="AL197" s="1">
        <v>3</v>
      </c>
      <c r="AM197" s="14">
        <v>2</v>
      </c>
      <c r="AN197" s="1">
        <v>2</v>
      </c>
      <c r="AO197" s="1">
        <v>1</v>
      </c>
      <c r="AP197" s="1">
        <v>3</v>
      </c>
      <c r="AQ197" s="14">
        <v>2</v>
      </c>
      <c r="AR197" s="1">
        <v>1</v>
      </c>
      <c r="AS197" s="1">
        <v>4</v>
      </c>
      <c r="AT197" s="14">
        <v>1</v>
      </c>
      <c r="AU197" s="1">
        <f t="shared" si="7"/>
        <v>60</v>
      </c>
      <c r="AV197" s="1"/>
    </row>
    <row r="198" spans="1:48">
      <c r="A198" s="1">
        <v>30552</v>
      </c>
      <c r="B198" s="1">
        <v>0</v>
      </c>
      <c r="C198" s="1">
        <v>2001</v>
      </c>
      <c r="D198" s="11">
        <f t="shared" si="6"/>
        <v>23</v>
      </c>
      <c r="E198" s="1" t="s">
        <v>101</v>
      </c>
      <c r="F198" s="1">
        <v>1</v>
      </c>
      <c r="G198" s="49">
        <v>0</v>
      </c>
      <c r="H198" s="44">
        <v>0</v>
      </c>
      <c r="I198" s="44">
        <v>0</v>
      </c>
      <c r="J198" s="44">
        <v>0</v>
      </c>
      <c r="K198" s="44">
        <v>0</v>
      </c>
      <c r="L198" s="44">
        <v>0</v>
      </c>
      <c r="M198" s="44">
        <v>0</v>
      </c>
      <c r="N198" s="44">
        <v>0</v>
      </c>
      <c r="O198" s="44">
        <v>0</v>
      </c>
      <c r="P198" s="44">
        <v>0</v>
      </c>
      <c r="Q198" s="44">
        <v>1</v>
      </c>
      <c r="R198" s="1">
        <v>2</v>
      </c>
      <c r="S198" s="1">
        <v>1</v>
      </c>
      <c r="T198" s="1">
        <v>4</v>
      </c>
      <c r="U198" s="14">
        <v>1</v>
      </c>
      <c r="V198" s="1">
        <v>2</v>
      </c>
      <c r="W198" s="1">
        <v>1</v>
      </c>
      <c r="X198" s="1">
        <v>4</v>
      </c>
      <c r="Y198" s="14">
        <v>1</v>
      </c>
      <c r="Z198" s="1">
        <v>1</v>
      </c>
      <c r="AA198" s="1">
        <v>2</v>
      </c>
      <c r="AB198" s="1">
        <v>3</v>
      </c>
      <c r="AC198" s="14">
        <v>2</v>
      </c>
      <c r="AD198" s="1">
        <v>1</v>
      </c>
      <c r="AE198" s="1">
        <v>4</v>
      </c>
      <c r="AF198" s="14">
        <v>1</v>
      </c>
      <c r="AG198" s="1">
        <v>4</v>
      </c>
      <c r="AH198" s="14">
        <v>1</v>
      </c>
      <c r="AI198" s="1">
        <v>2</v>
      </c>
      <c r="AJ198" s="1">
        <v>1</v>
      </c>
      <c r="AK198" s="14">
        <v>4</v>
      </c>
      <c r="AL198" s="1">
        <v>3</v>
      </c>
      <c r="AM198" s="14">
        <v>2</v>
      </c>
      <c r="AN198" s="1">
        <v>2</v>
      </c>
      <c r="AO198" s="1">
        <v>3</v>
      </c>
      <c r="AP198" s="1">
        <v>3</v>
      </c>
      <c r="AQ198" s="14">
        <v>2</v>
      </c>
      <c r="AR198" s="1">
        <v>2</v>
      </c>
      <c r="AS198" s="1">
        <v>1</v>
      </c>
      <c r="AT198" s="14">
        <v>4</v>
      </c>
      <c r="AU198" s="1">
        <f t="shared" si="7"/>
        <v>64</v>
      </c>
      <c r="AV198" s="1"/>
    </row>
    <row r="199" spans="1:48">
      <c r="A199" s="1">
        <v>35401</v>
      </c>
      <c r="B199" s="1">
        <v>0</v>
      </c>
      <c r="C199" s="1">
        <v>2000</v>
      </c>
      <c r="D199" s="11">
        <f t="shared" si="6"/>
        <v>24</v>
      </c>
      <c r="E199" s="1" t="s">
        <v>298</v>
      </c>
      <c r="F199" s="1">
        <v>1</v>
      </c>
      <c r="G199" s="49">
        <v>1</v>
      </c>
      <c r="H199" s="44">
        <v>0</v>
      </c>
      <c r="I199" s="44">
        <v>0</v>
      </c>
      <c r="J199" s="44">
        <v>0</v>
      </c>
      <c r="K199" s="44">
        <v>0</v>
      </c>
      <c r="L199" s="44">
        <v>0</v>
      </c>
      <c r="M199" s="44">
        <v>0</v>
      </c>
      <c r="N199" s="44">
        <v>0</v>
      </c>
      <c r="O199" s="44">
        <v>0</v>
      </c>
      <c r="P199" s="44">
        <v>0</v>
      </c>
      <c r="Q199" s="44">
        <v>0</v>
      </c>
      <c r="R199" s="1">
        <v>2</v>
      </c>
      <c r="S199" s="1">
        <v>1</v>
      </c>
      <c r="T199" s="1">
        <v>4</v>
      </c>
      <c r="U199" s="14">
        <v>1</v>
      </c>
      <c r="V199" s="1">
        <v>2</v>
      </c>
      <c r="W199" s="1">
        <v>2</v>
      </c>
      <c r="X199" s="1">
        <v>4</v>
      </c>
      <c r="Y199" s="14">
        <v>1</v>
      </c>
      <c r="Z199" s="1">
        <v>2</v>
      </c>
      <c r="AA199" s="1">
        <v>3</v>
      </c>
      <c r="AB199" s="1">
        <v>3</v>
      </c>
      <c r="AC199" s="14">
        <v>2</v>
      </c>
      <c r="AD199" s="1">
        <v>1</v>
      </c>
      <c r="AE199" s="1">
        <v>4</v>
      </c>
      <c r="AF199" s="14">
        <v>1</v>
      </c>
      <c r="AG199" s="1">
        <v>4</v>
      </c>
      <c r="AH199" s="14">
        <v>1</v>
      </c>
      <c r="AI199" s="1">
        <v>3</v>
      </c>
      <c r="AJ199" s="1">
        <v>3</v>
      </c>
      <c r="AK199" s="14">
        <v>2</v>
      </c>
      <c r="AL199" s="1">
        <v>4</v>
      </c>
      <c r="AM199" s="14">
        <v>1</v>
      </c>
      <c r="AN199" s="1">
        <v>1</v>
      </c>
      <c r="AO199" s="1">
        <v>2</v>
      </c>
      <c r="AP199" s="1">
        <v>3</v>
      </c>
      <c r="AQ199" s="14">
        <v>2</v>
      </c>
      <c r="AR199" s="1">
        <v>1</v>
      </c>
      <c r="AS199" s="1">
        <v>3</v>
      </c>
      <c r="AT199" s="14">
        <v>2</v>
      </c>
      <c r="AU199" s="1">
        <f t="shared" si="7"/>
        <v>65</v>
      </c>
      <c r="AV199" s="1"/>
    </row>
    <row r="200" spans="1:48">
      <c r="A200" s="1">
        <v>33135</v>
      </c>
      <c r="B200" s="1">
        <v>0</v>
      </c>
      <c r="C200" s="1">
        <v>2002</v>
      </c>
      <c r="D200" s="11">
        <f t="shared" si="6"/>
        <v>22</v>
      </c>
      <c r="E200" s="1" t="s">
        <v>219</v>
      </c>
      <c r="F200" s="1">
        <v>1</v>
      </c>
      <c r="G200" s="49">
        <v>0</v>
      </c>
      <c r="H200" s="44">
        <v>0</v>
      </c>
      <c r="I200" s="44">
        <v>0</v>
      </c>
      <c r="J200" s="44">
        <v>0</v>
      </c>
      <c r="K200" s="44">
        <v>0</v>
      </c>
      <c r="L200" s="44">
        <v>0</v>
      </c>
      <c r="M200" s="44">
        <v>0</v>
      </c>
      <c r="N200" s="44">
        <v>1</v>
      </c>
      <c r="O200" s="44">
        <v>0</v>
      </c>
      <c r="P200" s="44">
        <v>0</v>
      </c>
      <c r="Q200" s="44">
        <v>0</v>
      </c>
      <c r="R200" s="1">
        <v>2</v>
      </c>
      <c r="S200" s="1">
        <v>2</v>
      </c>
      <c r="T200" s="1">
        <v>2</v>
      </c>
      <c r="U200" s="14">
        <v>3</v>
      </c>
      <c r="V200" s="1">
        <v>1</v>
      </c>
      <c r="W200" s="1">
        <v>2</v>
      </c>
      <c r="X200" s="1">
        <v>4</v>
      </c>
      <c r="Y200" s="14">
        <v>1</v>
      </c>
      <c r="Z200" s="1">
        <v>3</v>
      </c>
      <c r="AA200" s="1">
        <v>2</v>
      </c>
      <c r="AB200" s="1">
        <v>3</v>
      </c>
      <c r="AC200" s="14">
        <v>2</v>
      </c>
      <c r="AD200" s="1">
        <v>2</v>
      </c>
      <c r="AE200" s="1">
        <v>2</v>
      </c>
      <c r="AF200" s="14">
        <v>3</v>
      </c>
      <c r="AG200" s="1">
        <v>3</v>
      </c>
      <c r="AH200" s="14">
        <v>2</v>
      </c>
      <c r="AI200" s="1">
        <v>3</v>
      </c>
      <c r="AJ200" s="1">
        <v>3</v>
      </c>
      <c r="AK200" s="14">
        <v>2</v>
      </c>
      <c r="AL200" s="1">
        <v>4</v>
      </c>
      <c r="AM200" s="14">
        <v>1</v>
      </c>
      <c r="AN200" s="1">
        <v>2</v>
      </c>
      <c r="AO200" s="1">
        <v>2</v>
      </c>
      <c r="AP200" s="1">
        <v>3</v>
      </c>
      <c r="AQ200" s="14">
        <v>2</v>
      </c>
      <c r="AR200" s="1">
        <v>1</v>
      </c>
      <c r="AS200" s="1">
        <v>2</v>
      </c>
      <c r="AT200" s="14">
        <v>3</v>
      </c>
      <c r="AU200" s="1">
        <f t="shared" si="7"/>
        <v>67</v>
      </c>
      <c r="AV200" s="1"/>
    </row>
    <row r="201" spans="1:48">
      <c r="A201" s="1">
        <v>31471</v>
      </c>
      <c r="B201" s="1">
        <v>0</v>
      </c>
      <c r="C201" s="1">
        <v>2001</v>
      </c>
      <c r="D201" s="11">
        <f t="shared" si="6"/>
        <v>23</v>
      </c>
      <c r="E201" s="1" t="s">
        <v>165</v>
      </c>
      <c r="F201" s="1">
        <v>1</v>
      </c>
      <c r="G201" s="49">
        <v>0</v>
      </c>
      <c r="H201" s="44">
        <v>0</v>
      </c>
      <c r="I201" s="44">
        <v>0</v>
      </c>
      <c r="J201" s="44">
        <v>0</v>
      </c>
      <c r="K201" s="44">
        <v>1</v>
      </c>
      <c r="L201" s="44">
        <v>0</v>
      </c>
      <c r="M201" s="44">
        <v>0</v>
      </c>
      <c r="N201" s="44">
        <v>0</v>
      </c>
      <c r="O201" s="44">
        <v>0</v>
      </c>
      <c r="P201" s="44">
        <v>0</v>
      </c>
      <c r="Q201" s="44">
        <v>0</v>
      </c>
      <c r="R201" s="1">
        <v>2</v>
      </c>
      <c r="S201" s="1">
        <v>1</v>
      </c>
      <c r="T201" s="1">
        <v>4</v>
      </c>
      <c r="U201" s="14">
        <v>1</v>
      </c>
      <c r="V201" s="1">
        <v>2</v>
      </c>
      <c r="W201" s="1">
        <v>1</v>
      </c>
      <c r="X201" s="1">
        <v>4</v>
      </c>
      <c r="Y201" s="14">
        <v>1</v>
      </c>
      <c r="Z201" s="1">
        <v>1</v>
      </c>
      <c r="AA201" s="1">
        <v>2</v>
      </c>
      <c r="AB201" s="1">
        <v>4</v>
      </c>
      <c r="AC201" s="14">
        <v>1</v>
      </c>
      <c r="AD201" s="1">
        <v>1</v>
      </c>
      <c r="AE201" s="1">
        <v>4</v>
      </c>
      <c r="AF201" s="14">
        <v>1</v>
      </c>
      <c r="AG201" s="1">
        <v>4</v>
      </c>
      <c r="AH201" s="14">
        <v>1</v>
      </c>
      <c r="AI201" s="1">
        <v>2</v>
      </c>
      <c r="AJ201" s="1">
        <v>1</v>
      </c>
      <c r="AK201" s="14">
        <v>4</v>
      </c>
      <c r="AL201" s="1">
        <v>3</v>
      </c>
      <c r="AM201" s="14">
        <v>2</v>
      </c>
      <c r="AN201" s="1">
        <v>2</v>
      </c>
      <c r="AO201" s="1">
        <v>3</v>
      </c>
      <c r="AP201" s="1">
        <v>3</v>
      </c>
      <c r="AQ201" s="14">
        <v>2</v>
      </c>
      <c r="AR201" s="1">
        <v>3</v>
      </c>
      <c r="AS201" s="1">
        <v>2</v>
      </c>
      <c r="AT201" s="14">
        <v>3</v>
      </c>
      <c r="AU201" s="1">
        <f t="shared" si="7"/>
        <v>65</v>
      </c>
      <c r="AV201" s="1"/>
    </row>
    <row r="202" spans="1:48">
      <c r="A202" s="1">
        <v>33580</v>
      </c>
      <c r="B202" s="1">
        <v>0</v>
      </c>
      <c r="C202" s="1">
        <v>2001</v>
      </c>
      <c r="D202" s="11">
        <f t="shared" si="6"/>
        <v>23</v>
      </c>
      <c r="E202" s="1" t="s">
        <v>233</v>
      </c>
      <c r="F202" s="1">
        <v>1</v>
      </c>
      <c r="G202" s="49">
        <v>0</v>
      </c>
      <c r="H202" s="44">
        <v>0</v>
      </c>
      <c r="I202" s="44">
        <v>0</v>
      </c>
      <c r="J202" s="44">
        <v>0</v>
      </c>
      <c r="K202" s="44">
        <v>1</v>
      </c>
      <c r="L202" s="44">
        <v>0</v>
      </c>
      <c r="M202" s="44">
        <v>0</v>
      </c>
      <c r="N202" s="44">
        <v>0</v>
      </c>
      <c r="O202" s="44">
        <v>0</v>
      </c>
      <c r="P202" s="44">
        <v>0</v>
      </c>
      <c r="Q202" s="44">
        <v>0</v>
      </c>
      <c r="R202" s="1">
        <v>1</v>
      </c>
      <c r="S202" s="1">
        <v>1</v>
      </c>
      <c r="T202" s="1">
        <v>4</v>
      </c>
      <c r="U202" s="14">
        <v>1</v>
      </c>
      <c r="V202" s="1">
        <v>1</v>
      </c>
      <c r="W202" s="1">
        <v>1</v>
      </c>
      <c r="X202" s="1">
        <v>4</v>
      </c>
      <c r="Y202" s="14">
        <v>1</v>
      </c>
      <c r="Z202" s="1">
        <v>1</v>
      </c>
      <c r="AA202" s="1">
        <v>1</v>
      </c>
      <c r="AB202" s="1">
        <v>4</v>
      </c>
      <c r="AC202" s="14">
        <v>1</v>
      </c>
      <c r="AD202" s="1">
        <v>1</v>
      </c>
      <c r="AE202" s="1">
        <v>4</v>
      </c>
      <c r="AF202" s="14">
        <v>1</v>
      </c>
      <c r="AG202" s="1">
        <v>4</v>
      </c>
      <c r="AH202" s="14">
        <v>1</v>
      </c>
      <c r="AI202" s="1">
        <v>1</v>
      </c>
      <c r="AJ202" s="1">
        <v>4</v>
      </c>
      <c r="AK202" s="14">
        <v>1</v>
      </c>
      <c r="AL202" s="1">
        <v>4</v>
      </c>
      <c r="AM202" s="14">
        <v>1</v>
      </c>
      <c r="AN202" s="1">
        <v>1</v>
      </c>
      <c r="AO202" s="1">
        <v>1</v>
      </c>
      <c r="AP202" s="1">
        <v>4</v>
      </c>
      <c r="AQ202" s="14">
        <v>1</v>
      </c>
      <c r="AR202" s="1">
        <v>1</v>
      </c>
      <c r="AS202" s="1">
        <v>4</v>
      </c>
      <c r="AT202" s="14">
        <v>1</v>
      </c>
      <c r="AU202" s="1">
        <f t="shared" si="7"/>
        <v>56</v>
      </c>
      <c r="AV202" s="1"/>
    </row>
    <row r="203" spans="1:48">
      <c r="A203" s="1">
        <v>30947</v>
      </c>
      <c r="B203" s="1">
        <v>0</v>
      </c>
      <c r="C203" s="1">
        <v>1998</v>
      </c>
      <c r="D203" s="11">
        <f t="shared" si="6"/>
        <v>26</v>
      </c>
      <c r="E203" s="1" t="s">
        <v>196</v>
      </c>
      <c r="F203" s="1">
        <v>1</v>
      </c>
      <c r="G203" s="49">
        <v>0</v>
      </c>
      <c r="H203" s="44">
        <v>0</v>
      </c>
      <c r="I203" s="44">
        <v>0</v>
      </c>
      <c r="J203" s="44">
        <v>0</v>
      </c>
      <c r="K203" s="44">
        <v>1</v>
      </c>
      <c r="L203" s="44">
        <v>0</v>
      </c>
      <c r="M203" s="44">
        <v>0</v>
      </c>
      <c r="N203" s="44">
        <v>0</v>
      </c>
      <c r="O203" s="44">
        <v>0</v>
      </c>
      <c r="P203" s="44">
        <v>0</v>
      </c>
      <c r="Q203" s="44">
        <v>0</v>
      </c>
      <c r="R203" s="1">
        <v>4</v>
      </c>
      <c r="S203" s="1">
        <v>4</v>
      </c>
      <c r="T203" s="1">
        <v>1</v>
      </c>
      <c r="U203" s="14">
        <v>4</v>
      </c>
      <c r="V203" s="1">
        <v>1</v>
      </c>
      <c r="W203" s="1">
        <v>3</v>
      </c>
      <c r="X203" s="1">
        <v>4</v>
      </c>
      <c r="Y203" s="14">
        <v>1</v>
      </c>
      <c r="Z203" s="1">
        <v>4</v>
      </c>
      <c r="AA203" s="1">
        <v>3</v>
      </c>
      <c r="AB203" s="1">
        <v>1</v>
      </c>
      <c r="AC203" s="14">
        <v>4</v>
      </c>
      <c r="AD203" s="1">
        <v>1</v>
      </c>
      <c r="AE203" s="1">
        <v>2</v>
      </c>
      <c r="AF203" s="14">
        <v>3</v>
      </c>
      <c r="AG203" s="1">
        <v>4</v>
      </c>
      <c r="AH203" s="14">
        <v>1</v>
      </c>
      <c r="AI203" s="1">
        <v>1</v>
      </c>
      <c r="AJ203" s="1">
        <v>1</v>
      </c>
      <c r="AK203" s="14">
        <v>4</v>
      </c>
      <c r="AL203" s="1">
        <v>2</v>
      </c>
      <c r="AM203" s="14">
        <v>3</v>
      </c>
      <c r="AN203" s="1">
        <v>4</v>
      </c>
      <c r="AO203" s="1">
        <v>4</v>
      </c>
      <c r="AP203" s="1">
        <v>1</v>
      </c>
      <c r="AQ203" s="14">
        <v>4</v>
      </c>
      <c r="AR203" s="1">
        <v>1</v>
      </c>
      <c r="AS203" s="1">
        <v>4</v>
      </c>
      <c r="AT203" s="14">
        <v>1</v>
      </c>
      <c r="AU203" s="1">
        <f t="shared" si="7"/>
        <v>75</v>
      </c>
      <c r="AV203" s="1"/>
    </row>
    <row r="204" spans="1:48">
      <c r="A204" s="1">
        <v>30723</v>
      </c>
      <c r="B204" s="1">
        <v>0</v>
      </c>
      <c r="C204" s="1">
        <v>1998</v>
      </c>
      <c r="D204" s="11">
        <f t="shared" si="6"/>
        <v>26</v>
      </c>
      <c r="E204" s="1" t="s">
        <v>78</v>
      </c>
      <c r="F204" s="1">
        <v>1</v>
      </c>
      <c r="G204" s="49">
        <v>1</v>
      </c>
      <c r="H204" s="44">
        <v>0</v>
      </c>
      <c r="I204" s="44">
        <v>0</v>
      </c>
      <c r="J204" s="44">
        <v>0</v>
      </c>
      <c r="K204" s="44">
        <v>0</v>
      </c>
      <c r="L204" s="44">
        <v>0</v>
      </c>
      <c r="M204" s="44">
        <v>0</v>
      </c>
      <c r="N204" s="44">
        <v>0</v>
      </c>
      <c r="O204" s="44">
        <v>0</v>
      </c>
      <c r="P204" s="44">
        <v>0</v>
      </c>
      <c r="Q204" s="44">
        <v>0</v>
      </c>
      <c r="R204" s="1">
        <v>1</v>
      </c>
      <c r="S204" s="1">
        <v>1</v>
      </c>
      <c r="T204" s="1">
        <v>3</v>
      </c>
      <c r="U204" s="14">
        <v>2</v>
      </c>
      <c r="V204" s="1">
        <v>3</v>
      </c>
      <c r="W204" s="1">
        <v>4</v>
      </c>
      <c r="X204" s="1">
        <v>1</v>
      </c>
      <c r="Y204" s="14">
        <v>4</v>
      </c>
      <c r="Z204" s="1">
        <v>2</v>
      </c>
      <c r="AA204" s="1">
        <v>3</v>
      </c>
      <c r="AB204" s="1">
        <v>1</v>
      </c>
      <c r="AC204" s="14">
        <v>4</v>
      </c>
      <c r="AD204" s="1">
        <v>4</v>
      </c>
      <c r="AE204" s="1">
        <v>3</v>
      </c>
      <c r="AF204" s="14">
        <v>2</v>
      </c>
      <c r="AG204" s="1">
        <v>3</v>
      </c>
      <c r="AH204" s="14">
        <v>2</v>
      </c>
      <c r="AI204" s="1">
        <v>4</v>
      </c>
      <c r="AJ204" s="1">
        <v>1</v>
      </c>
      <c r="AK204" s="14">
        <v>4</v>
      </c>
      <c r="AL204" s="1">
        <v>3</v>
      </c>
      <c r="AM204" s="14">
        <v>2</v>
      </c>
      <c r="AN204" s="1">
        <v>3</v>
      </c>
      <c r="AO204" s="1">
        <v>4</v>
      </c>
      <c r="AP204" s="1">
        <v>3</v>
      </c>
      <c r="AQ204" s="14">
        <v>2</v>
      </c>
      <c r="AR204" s="1">
        <v>3</v>
      </c>
      <c r="AS204" s="1">
        <v>1</v>
      </c>
      <c r="AT204" s="14">
        <v>4</v>
      </c>
      <c r="AU204" s="1">
        <f t="shared" si="7"/>
        <v>77</v>
      </c>
      <c r="AV204" s="1"/>
    </row>
    <row r="205" spans="1:48">
      <c r="A205" s="1">
        <v>35060</v>
      </c>
      <c r="B205" s="1">
        <v>0</v>
      </c>
      <c r="C205" s="1">
        <v>1999</v>
      </c>
      <c r="D205" s="11">
        <f t="shared" si="6"/>
        <v>25</v>
      </c>
      <c r="E205" s="1" t="s">
        <v>107</v>
      </c>
      <c r="F205" s="1">
        <v>1</v>
      </c>
      <c r="G205" s="49">
        <v>1</v>
      </c>
      <c r="H205" s="44">
        <v>0</v>
      </c>
      <c r="I205" s="44">
        <v>0</v>
      </c>
      <c r="J205" s="44">
        <v>0</v>
      </c>
      <c r="K205" s="44">
        <v>0</v>
      </c>
      <c r="L205" s="44">
        <v>0</v>
      </c>
      <c r="M205" s="44">
        <v>0</v>
      </c>
      <c r="N205" s="44">
        <v>0</v>
      </c>
      <c r="O205" s="44">
        <v>0</v>
      </c>
      <c r="P205" s="44">
        <v>0</v>
      </c>
      <c r="Q205" s="44">
        <v>0</v>
      </c>
      <c r="R205" s="1">
        <v>2</v>
      </c>
      <c r="S205" s="1">
        <v>2</v>
      </c>
      <c r="T205" s="1">
        <v>1</v>
      </c>
      <c r="U205" s="14">
        <v>4</v>
      </c>
      <c r="V205" s="1">
        <v>2</v>
      </c>
      <c r="W205" s="1">
        <v>3</v>
      </c>
      <c r="X205" s="1">
        <v>3</v>
      </c>
      <c r="Y205" s="14">
        <v>2</v>
      </c>
      <c r="Z205" s="1">
        <v>1</v>
      </c>
      <c r="AA205" s="1">
        <v>3</v>
      </c>
      <c r="AB205" s="1">
        <v>1</v>
      </c>
      <c r="AC205" s="14">
        <v>4</v>
      </c>
      <c r="AD205" s="1">
        <v>1</v>
      </c>
      <c r="AE205" s="1">
        <v>2</v>
      </c>
      <c r="AF205" s="14">
        <v>3</v>
      </c>
      <c r="AG205" s="1">
        <v>1</v>
      </c>
      <c r="AH205" s="14">
        <v>4</v>
      </c>
      <c r="AI205" s="1">
        <v>4</v>
      </c>
      <c r="AJ205" s="1">
        <v>2</v>
      </c>
      <c r="AK205" s="14">
        <v>3</v>
      </c>
      <c r="AL205" s="1">
        <v>3</v>
      </c>
      <c r="AM205" s="14">
        <v>2</v>
      </c>
      <c r="AN205" s="1">
        <v>4</v>
      </c>
      <c r="AO205" s="1">
        <v>4</v>
      </c>
      <c r="AP205" s="1">
        <v>3</v>
      </c>
      <c r="AQ205" s="14">
        <v>2</v>
      </c>
      <c r="AR205" s="1">
        <v>3</v>
      </c>
      <c r="AS205" s="1">
        <v>1</v>
      </c>
      <c r="AT205" s="14">
        <v>4</v>
      </c>
      <c r="AU205" s="1">
        <f t="shared" si="7"/>
        <v>74</v>
      </c>
      <c r="AV205" s="1"/>
    </row>
    <row r="206" spans="1:48">
      <c r="A206" s="1">
        <v>30639</v>
      </c>
      <c r="B206" s="1">
        <v>0</v>
      </c>
      <c r="C206" s="1">
        <v>1999</v>
      </c>
      <c r="D206" s="11">
        <f t="shared" si="6"/>
        <v>25</v>
      </c>
      <c r="E206" s="1" t="s">
        <v>107</v>
      </c>
      <c r="F206" s="1">
        <v>1</v>
      </c>
      <c r="G206" s="49">
        <v>1</v>
      </c>
      <c r="H206" s="44">
        <v>0</v>
      </c>
      <c r="I206" s="44">
        <v>0</v>
      </c>
      <c r="J206" s="44">
        <v>0</v>
      </c>
      <c r="K206" s="44">
        <v>0</v>
      </c>
      <c r="L206" s="44">
        <v>0</v>
      </c>
      <c r="M206" s="44">
        <v>0</v>
      </c>
      <c r="N206" s="44">
        <v>0</v>
      </c>
      <c r="O206" s="44">
        <v>0</v>
      </c>
      <c r="P206" s="44">
        <v>0</v>
      </c>
      <c r="Q206" s="44">
        <v>0</v>
      </c>
      <c r="R206" s="1">
        <v>2</v>
      </c>
      <c r="S206" s="1">
        <v>2</v>
      </c>
      <c r="T206" s="1">
        <v>2</v>
      </c>
      <c r="U206" s="14">
        <v>3</v>
      </c>
      <c r="V206" s="1">
        <v>3</v>
      </c>
      <c r="W206" s="1">
        <v>4</v>
      </c>
      <c r="X206" s="1">
        <v>3</v>
      </c>
      <c r="Y206" s="14">
        <v>2</v>
      </c>
      <c r="Z206" s="1">
        <v>4</v>
      </c>
      <c r="AA206" s="1">
        <v>2</v>
      </c>
      <c r="AB206" s="1">
        <v>3</v>
      </c>
      <c r="AC206" s="14">
        <v>2</v>
      </c>
      <c r="AD206" s="1">
        <v>1</v>
      </c>
      <c r="AE206" s="1">
        <v>3</v>
      </c>
      <c r="AF206" s="14">
        <v>2</v>
      </c>
      <c r="AG206" s="1">
        <v>1</v>
      </c>
      <c r="AH206" s="14">
        <v>4</v>
      </c>
      <c r="AI206" s="1">
        <v>4</v>
      </c>
      <c r="AJ206" s="1">
        <v>1</v>
      </c>
      <c r="AK206" s="14">
        <v>4</v>
      </c>
      <c r="AL206" s="1">
        <v>1</v>
      </c>
      <c r="AM206" s="14">
        <v>4</v>
      </c>
      <c r="AN206" s="1">
        <v>4</v>
      </c>
      <c r="AO206" s="1">
        <v>2</v>
      </c>
      <c r="AP206" s="1">
        <v>3</v>
      </c>
      <c r="AQ206" s="14">
        <v>2</v>
      </c>
      <c r="AR206" s="1">
        <v>2</v>
      </c>
      <c r="AS206" s="1">
        <v>4</v>
      </c>
      <c r="AT206" s="14">
        <v>1</v>
      </c>
      <c r="AU206" s="1">
        <f t="shared" si="7"/>
        <v>75</v>
      </c>
      <c r="AV206" s="1"/>
    </row>
    <row r="207" spans="1:48">
      <c r="A207" s="1">
        <v>35217</v>
      </c>
      <c r="B207" s="1">
        <v>0</v>
      </c>
      <c r="C207" s="1">
        <v>1999</v>
      </c>
      <c r="D207" s="11">
        <f t="shared" si="6"/>
        <v>25</v>
      </c>
      <c r="E207" s="1" t="s">
        <v>78</v>
      </c>
      <c r="F207" s="1">
        <v>1</v>
      </c>
      <c r="G207" s="49">
        <v>1</v>
      </c>
      <c r="H207" s="44">
        <v>0</v>
      </c>
      <c r="I207" s="44">
        <v>0</v>
      </c>
      <c r="J207" s="44">
        <v>0</v>
      </c>
      <c r="K207" s="44">
        <v>0</v>
      </c>
      <c r="L207" s="44">
        <v>0</v>
      </c>
      <c r="M207" s="44">
        <v>0</v>
      </c>
      <c r="N207" s="44">
        <v>0</v>
      </c>
      <c r="O207" s="44">
        <v>0</v>
      </c>
      <c r="P207" s="44">
        <v>0</v>
      </c>
      <c r="Q207" s="44">
        <v>0</v>
      </c>
      <c r="R207" s="1">
        <v>2</v>
      </c>
      <c r="S207" s="1">
        <v>3</v>
      </c>
      <c r="T207" s="1">
        <v>1</v>
      </c>
      <c r="U207" s="14">
        <v>4</v>
      </c>
      <c r="V207" s="1">
        <v>2</v>
      </c>
      <c r="W207" s="1">
        <v>2</v>
      </c>
      <c r="X207" s="1">
        <v>2</v>
      </c>
      <c r="Y207" s="14">
        <v>3</v>
      </c>
      <c r="Z207" s="1">
        <v>3</v>
      </c>
      <c r="AA207" s="1">
        <v>4</v>
      </c>
      <c r="AB207" s="1">
        <v>1</v>
      </c>
      <c r="AC207" s="14">
        <v>4</v>
      </c>
      <c r="AD207" s="1">
        <v>4</v>
      </c>
      <c r="AE207" s="1">
        <v>2</v>
      </c>
      <c r="AF207" s="14">
        <v>3</v>
      </c>
      <c r="AG207" s="1">
        <v>3</v>
      </c>
      <c r="AH207" s="14">
        <v>2</v>
      </c>
      <c r="AI207" s="1">
        <v>4</v>
      </c>
      <c r="AJ207" s="1">
        <v>2</v>
      </c>
      <c r="AK207" s="14">
        <v>3</v>
      </c>
      <c r="AL207" s="1">
        <v>4</v>
      </c>
      <c r="AM207" s="14">
        <v>1</v>
      </c>
      <c r="AN207" s="1">
        <v>4</v>
      </c>
      <c r="AO207" s="1">
        <v>3</v>
      </c>
      <c r="AP207" s="1">
        <v>1</v>
      </c>
      <c r="AQ207" s="14">
        <v>4</v>
      </c>
      <c r="AR207" s="1">
        <v>2</v>
      </c>
      <c r="AS207" s="1">
        <v>2</v>
      </c>
      <c r="AT207" s="14">
        <v>3</v>
      </c>
      <c r="AU207" s="1">
        <f t="shared" si="7"/>
        <v>78</v>
      </c>
      <c r="AV207" s="1"/>
    </row>
    <row r="208" spans="1:48">
      <c r="A208" s="1">
        <v>30683</v>
      </c>
      <c r="B208" s="1">
        <v>1</v>
      </c>
      <c r="C208" s="1">
        <v>2000</v>
      </c>
      <c r="D208" s="11">
        <f t="shared" si="6"/>
        <v>24</v>
      </c>
      <c r="E208" s="1" t="s">
        <v>107</v>
      </c>
      <c r="F208" s="1">
        <v>1</v>
      </c>
      <c r="G208" s="49">
        <v>1</v>
      </c>
      <c r="H208" s="44">
        <v>0</v>
      </c>
      <c r="I208" s="44">
        <v>0</v>
      </c>
      <c r="J208" s="44">
        <v>0</v>
      </c>
      <c r="K208" s="44">
        <v>0</v>
      </c>
      <c r="L208" s="44">
        <v>0</v>
      </c>
      <c r="M208" s="44">
        <v>0</v>
      </c>
      <c r="N208" s="44">
        <v>0</v>
      </c>
      <c r="O208" s="44">
        <v>0</v>
      </c>
      <c r="P208" s="44">
        <v>0</v>
      </c>
      <c r="Q208" s="44">
        <v>0</v>
      </c>
      <c r="R208" s="1">
        <v>3</v>
      </c>
      <c r="S208" s="1">
        <v>4</v>
      </c>
      <c r="T208" s="1">
        <v>1</v>
      </c>
      <c r="U208" s="14">
        <v>4</v>
      </c>
      <c r="V208" s="1">
        <v>1</v>
      </c>
      <c r="W208" s="1">
        <v>3</v>
      </c>
      <c r="X208" s="1">
        <v>4</v>
      </c>
      <c r="Y208" s="14">
        <v>1</v>
      </c>
      <c r="Z208" s="1">
        <v>4</v>
      </c>
      <c r="AA208" s="1">
        <v>4</v>
      </c>
      <c r="AB208" s="1">
        <v>3</v>
      </c>
      <c r="AC208" s="14">
        <v>2</v>
      </c>
      <c r="AD208" s="1">
        <v>4</v>
      </c>
      <c r="AE208" s="1">
        <v>1</v>
      </c>
      <c r="AF208" s="14">
        <v>4</v>
      </c>
      <c r="AG208" s="1">
        <v>3</v>
      </c>
      <c r="AH208" s="14">
        <v>2</v>
      </c>
      <c r="AI208" s="1">
        <v>2</v>
      </c>
      <c r="AJ208" s="1">
        <v>1</v>
      </c>
      <c r="AK208" s="14">
        <v>4</v>
      </c>
      <c r="AL208" s="1">
        <v>2</v>
      </c>
      <c r="AM208" s="14">
        <v>3</v>
      </c>
      <c r="AN208" s="1">
        <v>1</v>
      </c>
      <c r="AO208" s="1">
        <v>3</v>
      </c>
      <c r="AP208" s="1">
        <v>1</v>
      </c>
      <c r="AQ208" s="14">
        <v>4</v>
      </c>
      <c r="AR208" s="1">
        <v>1</v>
      </c>
      <c r="AS208" s="1">
        <v>4</v>
      </c>
      <c r="AT208" s="14">
        <v>1</v>
      </c>
      <c r="AU208" s="1">
        <f t="shared" si="7"/>
        <v>75</v>
      </c>
      <c r="AV208" s="1"/>
    </row>
    <row r="209" spans="1:48">
      <c r="A209" s="1">
        <v>31190</v>
      </c>
      <c r="B209" s="1">
        <v>0</v>
      </c>
      <c r="C209" s="1">
        <v>2000</v>
      </c>
      <c r="D209" s="11">
        <f t="shared" si="6"/>
        <v>24</v>
      </c>
      <c r="E209" s="1" t="s">
        <v>78</v>
      </c>
      <c r="F209" s="1">
        <v>1</v>
      </c>
      <c r="G209" s="49">
        <v>1</v>
      </c>
      <c r="H209" s="44">
        <v>0</v>
      </c>
      <c r="I209" s="44">
        <v>0</v>
      </c>
      <c r="J209" s="44">
        <v>0</v>
      </c>
      <c r="K209" s="44">
        <v>0</v>
      </c>
      <c r="L209" s="44">
        <v>0</v>
      </c>
      <c r="M209" s="44">
        <v>0</v>
      </c>
      <c r="N209" s="44">
        <v>0</v>
      </c>
      <c r="O209" s="44">
        <v>0</v>
      </c>
      <c r="P209" s="44">
        <v>0</v>
      </c>
      <c r="Q209" s="44">
        <v>0</v>
      </c>
      <c r="R209" s="1">
        <v>3</v>
      </c>
      <c r="S209" s="1">
        <v>2</v>
      </c>
      <c r="T209" s="1">
        <v>1</v>
      </c>
      <c r="U209" s="14">
        <v>4</v>
      </c>
      <c r="V209" s="1">
        <v>2</v>
      </c>
      <c r="W209" s="1">
        <v>2</v>
      </c>
      <c r="X209" s="1">
        <v>3</v>
      </c>
      <c r="Y209" s="14">
        <v>2</v>
      </c>
      <c r="Z209" s="1">
        <v>3</v>
      </c>
      <c r="AA209" s="1">
        <v>4</v>
      </c>
      <c r="AB209" s="1">
        <v>2</v>
      </c>
      <c r="AC209" s="14">
        <v>3</v>
      </c>
      <c r="AD209" s="1">
        <v>1</v>
      </c>
      <c r="AE209" s="1">
        <v>2</v>
      </c>
      <c r="AF209" s="14">
        <v>3</v>
      </c>
      <c r="AG209" s="1">
        <v>3</v>
      </c>
      <c r="AH209" s="14">
        <v>2</v>
      </c>
      <c r="AI209" s="1">
        <v>3</v>
      </c>
      <c r="AJ209" s="1">
        <v>1</v>
      </c>
      <c r="AK209" s="14">
        <v>4</v>
      </c>
      <c r="AL209" s="1">
        <v>2</v>
      </c>
      <c r="AM209" s="14">
        <v>3</v>
      </c>
      <c r="AN209" s="1">
        <v>3</v>
      </c>
      <c r="AO209" s="1">
        <v>4</v>
      </c>
      <c r="AP209" s="1">
        <v>4</v>
      </c>
      <c r="AQ209" s="14">
        <v>1</v>
      </c>
      <c r="AR209" s="1">
        <v>2</v>
      </c>
      <c r="AS209" s="1">
        <v>2</v>
      </c>
      <c r="AT209" s="14">
        <v>3</v>
      </c>
      <c r="AU209" s="1">
        <f t="shared" si="7"/>
        <v>74</v>
      </c>
      <c r="AV209" s="1"/>
    </row>
    <row r="210" spans="1:48">
      <c r="A210" s="1">
        <v>30164</v>
      </c>
      <c r="B210" s="1">
        <v>0</v>
      </c>
      <c r="C210" s="1">
        <v>2000</v>
      </c>
      <c r="D210" s="11">
        <f t="shared" si="6"/>
        <v>24</v>
      </c>
      <c r="E210" s="1" t="s">
        <v>78</v>
      </c>
      <c r="F210" s="1">
        <v>1</v>
      </c>
      <c r="G210" s="49">
        <v>1</v>
      </c>
      <c r="H210" s="44">
        <v>0</v>
      </c>
      <c r="I210" s="44">
        <v>0</v>
      </c>
      <c r="J210" s="44">
        <v>0</v>
      </c>
      <c r="K210" s="44">
        <v>0</v>
      </c>
      <c r="L210" s="44">
        <v>0</v>
      </c>
      <c r="M210" s="44">
        <v>0</v>
      </c>
      <c r="N210" s="44">
        <v>0</v>
      </c>
      <c r="O210" s="44">
        <v>0</v>
      </c>
      <c r="P210" s="44">
        <v>0</v>
      </c>
      <c r="Q210" s="44">
        <v>0</v>
      </c>
      <c r="R210" s="1">
        <v>3</v>
      </c>
      <c r="S210" s="1">
        <v>2</v>
      </c>
      <c r="T210" s="1">
        <v>3</v>
      </c>
      <c r="U210" s="14">
        <v>2</v>
      </c>
      <c r="V210" s="1">
        <v>1</v>
      </c>
      <c r="W210" s="1">
        <v>4</v>
      </c>
      <c r="X210" s="1">
        <v>1</v>
      </c>
      <c r="Y210" s="14">
        <v>4</v>
      </c>
      <c r="Z210" s="1">
        <v>3</v>
      </c>
      <c r="AA210" s="1">
        <v>4</v>
      </c>
      <c r="AB210" s="1">
        <v>4</v>
      </c>
      <c r="AC210" s="14">
        <v>1</v>
      </c>
      <c r="AD210" s="1">
        <v>4</v>
      </c>
      <c r="AE210" s="1">
        <v>1</v>
      </c>
      <c r="AF210" s="14">
        <v>4</v>
      </c>
      <c r="AG210" s="1">
        <v>3</v>
      </c>
      <c r="AH210" s="14">
        <v>2</v>
      </c>
      <c r="AI210" s="1">
        <v>4</v>
      </c>
      <c r="AJ210" s="1">
        <v>2</v>
      </c>
      <c r="AK210" s="14">
        <v>3</v>
      </c>
      <c r="AL210" s="1">
        <v>1</v>
      </c>
      <c r="AM210" s="14">
        <v>4</v>
      </c>
      <c r="AN210" s="1">
        <v>2</v>
      </c>
      <c r="AO210" s="1">
        <v>1</v>
      </c>
      <c r="AP210" s="1">
        <v>3</v>
      </c>
      <c r="AQ210" s="14">
        <v>2</v>
      </c>
      <c r="AR210" s="1">
        <v>4</v>
      </c>
      <c r="AS210" s="1">
        <v>1</v>
      </c>
      <c r="AT210" s="14">
        <v>4</v>
      </c>
      <c r="AU210" s="1">
        <f t="shared" si="7"/>
        <v>77</v>
      </c>
      <c r="AV210" s="1"/>
    </row>
    <row r="211" spans="1:48">
      <c r="A211" s="1">
        <v>30696</v>
      </c>
      <c r="B211" s="1">
        <v>1</v>
      </c>
      <c r="C211" s="1">
        <v>2000</v>
      </c>
      <c r="D211" s="11">
        <f t="shared" si="6"/>
        <v>24</v>
      </c>
      <c r="E211" s="1" t="s">
        <v>107</v>
      </c>
      <c r="F211" s="1">
        <v>1</v>
      </c>
      <c r="G211" s="49">
        <v>1</v>
      </c>
      <c r="H211" s="44">
        <v>0</v>
      </c>
      <c r="I211" s="44">
        <v>0</v>
      </c>
      <c r="J211" s="44">
        <v>0</v>
      </c>
      <c r="K211" s="44">
        <v>0</v>
      </c>
      <c r="L211" s="44">
        <v>0</v>
      </c>
      <c r="M211" s="44">
        <v>0</v>
      </c>
      <c r="N211" s="44">
        <v>0</v>
      </c>
      <c r="O211" s="44">
        <v>0</v>
      </c>
      <c r="P211" s="44">
        <v>0</v>
      </c>
      <c r="Q211" s="44">
        <v>0</v>
      </c>
      <c r="R211" s="1">
        <v>4</v>
      </c>
      <c r="S211" s="1">
        <v>4</v>
      </c>
      <c r="T211" s="1">
        <v>2</v>
      </c>
      <c r="U211" s="14">
        <v>3</v>
      </c>
      <c r="V211" s="1">
        <v>3</v>
      </c>
      <c r="W211" s="1">
        <v>4</v>
      </c>
      <c r="X211" s="1">
        <v>2</v>
      </c>
      <c r="Y211" s="14">
        <v>3</v>
      </c>
      <c r="Z211" s="1">
        <v>3</v>
      </c>
      <c r="AA211" s="1">
        <v>3</v>
      </c>
      <c r="AB211" s="1">
        <v>3</v>
      </c>
      <c r="AC211" s="14">
        <v>2</v>
      </c>
      <c r="AD211" s="1">
        <v>4</v>
      </c>
      <c r="AE211" s="1">
        <v>3</v>
      </c>
      <c r="AF211" s="14">
        <v>2</v>
      </c>
      <c r="AG211" s="1">
        <v>4</v>
      </c>
      <c r="AH211" s="14">
        <v>1</v>
      </c>
      <c r="AI211" s="1">
        <v>1</v>
      </c>
      <c r="AJ211" s="1">
        <v>4</v>
      </c>
      <c r="AK211" s="14">
        <v>1</v>
      </c>
      <c r="AL211" s="1">
        <v>2</v>
      </c>
      <c r="AM211" s="14">
        <v>3</v>
      </c>
      <c r="AN211" s="1">
        <v>3</v>
      </c>
      <c r="AO211" s="1">
        <v>4</v>
      </c>
      <c r="AP211" s="1">
        <v>3</v>
      </c>
      <c r="AQ211" s="14">
        <v>2</v>
      </c>
      <c r="AR211" s="1">
        <v>4</v>
      </c>
      <c r="AS211" s="1">
        <v>3</v>
      </c>
      <c r="AT211" s="14">
        <v>2</v>
      </c>
      <c r="AU211" s="1">
        <f t="shared" si="7"/>
        <v>82</v>
      </c>
      <c r="AV211" s="1"/>
    </row>
    <row r="212" spans="1:48">
      <c r="A212" s="1">
        <v>34431</v>
      </c>
      <c r="B212" s="1">
        <v>1</v>
      </c>
      <c r="C212" s="1">
        <v>2000</v>
      </c>
      <c r="D212" s="11">
        <f t="shared" si="6"/>
        <v>24</v>
      </c>
      <c r="E212" s="1" t="s">
        <v>107</v>
      </c>
      <c r="F212" s="1">
        <v>1</v>
      </c>
      <c r="G212" s="49">
        <v>1</v>
      </c>
      <c r="H212" s="44">
        <v>0</v>
      </c>
      <c r="I212" s="44">
        <v>0</v>
      </c>
      <c r="J212" s="44">
        <v>0</v>
      </c>
      <c r="K212" s="44">
        <v>0</v>
      </c>
      <c r="L212" s="44">
        <v>0</v>
      </c>
      <c r="M212" s="44">
        <v>0</v>
      </c>
      <c r="N212" s="44">
        <v>0</v>
      </c>
      <c r="O212" s="44">
        <v>0</v>
      </c>
      <c r="P212" s="44">
        <v>0</v>
      </c>
      <c r="Q212" s="44">
        <v>0</v>
      </c>
      <c r="R212" s="1">
        <v>2</v>
      </c>
      <c r="S212" s="1">
        <v>4</v>
      </c>
      <c r="T212" s="1">
        <v>3</v>
      </c>
      <c r="U212" s="14">
        <v>2</v>
      </c>
      <c r="V212" s="1">
        <v>3</v>
      </c>
      <c r="W212" s="1">
        <v>4</v>
      </c>
      <c r="X212" s="1">
        <v>3</v>
      </c>
      <c r="Y212" s="14">
        <v>2</v>
      </c>
      <c r="Z212" s="1">
        <v>4</v>
      </c>
      <c r="AA212" s="1">
        <v>2</v>
      </c>
      <c r="AB212" s="1">
        <v>1</v>
      </c>
      <c r="AC212" s="14">
        <v>4</v>
      </c>
      <c r="AD212" s="1">
        <v>2</v>
      </c>
      <c r="AE212" s="1">
        <v>1</v>
      </c>
      <c r="AF212" s="14">
        <v>4</v>
      </c>
      <c r="AG212" s="1">
        <v>3</v>
      </c>
      <c r="AH212" s="14">
        <v>2</v>
      </c>
      <c r="AI212" s="1">
        <v>2</v>
      </c>
      <c r="AJ212" s="1">
        <v>1</v>
      </c>
      <c r="AK212" s="14">
        <v>4</v>
      </c>
      <c r="AL212" s="1">
        <v>3</v>
      </c>
      <c r="AM212" s="14">
        <v>2</v>
      </c>
      <c r="AN212" s="1">
        <v>4</v>
      </c>
      <c r="AO212" s="1">
        <v>3</v>
      </c>
      <c r="AP212" s="1">
        <v>1</v>
      </c>
      <c r="AQ212" s="14">
        <v>4</v>
      </c>
      <c r="AR212" s="1">
        <v>1</v>
      </c>
      <c r="AS212" s="1">
        <v>3</v>
      </c>
      <c r="AT212" s="14">
        <v>2</v>
      </c>
      <c r="AU212" s="1">
        <f t="shared" si="7"/>
        <v>76</v>
      </c>
      <c r="AV212" s="1"/>
    </row>
    <row r="213" spans="1:48">
      <c r="A213" s="1">
        <v>33205</v>
      </c>
      <c r="B213" s="1">
        <v>0</v>
      </c>
      <c r="C213" s="1">
        <v>2000</v>
      </c>
      <c r="D213" s="11">
        <f t="shared" si="6"/>
        <v>24</v>
      </c>
      <c r="E213" s="1" t="s">
        <v>78</v>
      </c>
      <c r="F213" s="1">
        <v>1</v>
      </c>
      <c r="G213" s="49">
        <v>1</v>
      </c>
      <c r="H213" s="44">
        <v>0</v>
      </c>
      <c r="I213" s="44">
        <v>0</v>
      </c>
      <c r="J213" s="44">
        <v>0</v>
      </c>
      <c r="K213" s="44">
        <v>0</v>
      </c>
      <c r="L213" s="44">
        <v>0</v>
      </c>
      <c r="M213" s="44">
        <v>0</v>
      </c>
      <c r="N213" s="44">
        <v>0</v>
      </c>
      <c r="O213" s="44">
        <v>0</v>
      </c>
      <c r="P213" s="44">
        <v>0</v>
      </c>
      <c r="Q213" s="44">
        <v>0</v>
      </c>
      <c r="R213" s="1">
        <v>4</v>
      </c>
      <c r="S213" s="1">
        <v>2</v>
      </c>
      <c r="T213" s="1">
        <v>2</v>
      </c>
      <c r="U213" s="14">
        <v>3</v>
      </c>
      <c r="V213" s="1">
        <v>2</v>
      </c>
      <c r="W213" s="1">
        <v>2</v>
      </c>
      <c r="X213" s="1">
        <v>2</v>
      </c>
      <c r="Y213" s="14">
        <v>3</v>
      </c>
      <c r="Z213" s="1">
        <v>1</v>
      </c>
      <c r="AA213" s="1">
        <v>3</v>
      </c>
      <c r="AB213" s="1">
        <v>2</v>
      </c>
      <c r="AC213" s="14">
        <v>3</v>
      </c>
      <c r="AD213" s="1">
        <v>2</v>
      </c>
      <c r="AE213" s="1">
        <v>2</v>
      </c>
      <c r="AF213" s="14">
        <v>3</v>
      </c>
      <c r="AG213" s="1">
        <v>4</v>
      </c>
      <c r="AH213" s="14">
        <v>1</v>
      </c>
      <c r="AI213" s="1">
        <v>4</v>
      </c>
      <c r="AJ213" s="1">
        <v>2</v>
      </c>
      <c r="AK213" s="14">
        <v>3</v>
      </c>
      <c r="AL213" s="1">
        <v>4</v>
      </c>
      <c r="AM213" s="14">
        <v>1</v>
      </c>
      <c r="AN213" s="1">
        <v>2</v>
      </c>
      <c r="AO213" s="1">
        <v>3</v>
      </c>
      <c r="AP213" s="1">
        <v>2</v>
      </c>
      <c r="AQ213" s="14">
        <v>3</v>
      </c>
      <c r="AR213" s="1">
        <v>3</v>
      </c>
      <c r="AS213" s="1">
        <v>2</v>
      </c>
      <c r="AT213" s="14">
        <v>3</v>
      </c>
      <c r="AU213" s="1">
        <f t="shared" si="7"/>
        <v>73</v>
      </c>
      <c r="AV213" s="1"/>
    </row>
    <row r="214" spans="1:48">
      <c r="A214" s="1">
        <v>30688</v>
      </c>
      <c r="B214" s="1">
        <v>1</v>
      </c>
      <c r="C214" s="1">
        <v>2000</v>
      </c>
      <c r="D214" s="11">
        <f t="shared" si="6"/>
        <v>24</v>
      </c>
      <c r="E214" s="1" t="s">
        <v>78</v>
      </c>
      <c r="F214" s="1">
        <v>1</v>
      </c>
      <c r="G214" s="49">
        <v>1</v>
      </c>
      <c r="H214" s="44">
        <v>0</v>
      </c>
      <c r="I214" s="44">
        <v>0</v>
      </c>
      <c r="J214" s="44">
        <v>0</v>
      </c>
      <c r="K214" s="44">
        <v>0</v>
      </c>
      <c r="L214" s="44">
        <v>0</v>
      </c>
      <c r="M214" s="44">
        <v>0</v>
      </c>
      <c r="N214" s="44">
        <v>0</v>
      </c>
      <c r="O214" s="44">
        <v>0</v>
      </c>
      <c r="P214" s="44">
        <v>0</v>
      </c>
      <c r="Q214" s="44">
        <v>0</v>
      </c>
      <c r="R214" s="1">
        <v>3</v>
      </c>
      <c r="S214" s="1">
        <v>4</v>
      </c>
      <c r="T214" s="1">
        <v>4</v>
      </c>
      <c r="U214" s="14">
        <v>1</v>
      </c>
      <c r="V214" s="1">
        <v>4</v>
      </c>
      <c r="W214" s="1">
        <v>4</v>
      </c>
      <c r="X214" s="1">
        <v>4</v>
      </c>
      <c r="Y214" s="14">
        <v>1</v>
      </c>
      <c r="Z214" s="1">
        <v>4</v>
      </c>
      <c r="AA214" s="1">
        <v>3</v>
      </c>
      <c r="AB214" s="1">
        <v>1</v>
      </c>
      <c r="AC214" s="14">
        <v>4</v>
      </c>
      <c r="AD214" s="1">
        <v>4</v>
      </c>
      <c r="AE214" s="1">
        <v>2</v>
      </c>
      <c r="AF214" s="14">
        <v>3</v>
      </c>
      <c r="AG214" s="1">
        <v>4</v>
      </c>
      <c r="AH214" s="14">
        <v>1</v>
      </c>
      <c r="AI214" s="1">
        <v>2</v>
      </c>
      <c r="AJ214" s="1">
        <v>3</v>
      </c>
      <c r="AK214" s="14">
        <v>2</v>
      </c>
      <c r="AL214" s="1">
        <v>3</v>
      </c>
      <c r="AM214" s="14">
        <v>2</v>
      </c>
      <c r="AN214" s="1">
        <v>2</v>
      </c>
      <c r="AO214" s="1">
        <v>4</v>
      </c>
      <c r="AP214" s="1">
        <v>2</v>
      </c>
      <c r="AQ214" s="14">
        <v>3</v>
      </c>
      <c r="AR214" s="1">
        <v>1</v>
      </c>
      <c r="AS214" s="1">
        <v>1</v>
      </c>
      <c r="AT214" s="14">
        <v>4</v>
      </c>
      <c r="AU214" s="1">
        <f t="shared" si="7"/>
        <v>80</v>
      </c>
      <c r="AV214" s="1"/>
    </row>
    <row r="215" spans="1:48">
      <c r="A215" s="1">
        <v>31722</v>
      </c>
      <c r="B215" s="1">
        <v>0</v>
      </c>
      <c r="C215" s="1">
        <v>2000</v>
      </c>
      <c r="D215" s="11">
        <f t="shared" si="6"/>
        <v>24</v>
      </c>
      <c r="E215" s="1" t="s">
        <v>107</v>
      </c>
      <c r="F215" s="1">
        <v>1</v>
      </c>
      <c r="G215" s="49">
        <v>1</v>
      </c>
      <c r="H215" s="44">
        <v>0</v>
      </c>
      <c r="I215" s="44">
        <v>0</v>
      </c>
      <c r="J215" s="44">
        <v>0</v>
      </c>
      <c r="K215" s="44">
        <v>0</v>
      </c>
      <c r="L215" s="44">
        <v>0</v>
      </c>
      <c r="M215" s="44">
        <v>0</v>
      </c>
      <c r="N215" s="44">
        <v>0</v>
      </c>
      <c r="O215" s="44">
        <v>0</v>
      </c>
      <c r="P215" s="44">
        <v>0</v>
      </c>
      <c r="Q215" s="44">
        <v>0</v>
      </c>
      <c r="R215" s="1">
        <v>3</v>
      </c>
      <c r="S215" s="1">
        <v>3</v>
      </c>
      <c r="T215" s="1">
        <v>4</v>
      </c>
      <c r="U215" s="14">
        <v>1</v>
      </c>
      <c r="V215" s="1">
        <v>2</v>
      </c>
      <c r="W215" s="1">
        <v>4</v>
      </c>
      <c r="X215" s="1">
        <v>1</v>
      </c>
      <c r="Y215" s="14">
        <v>4</v>
      </c>
      <c r="Z215" s="1">
        <v>2</v>
      </c>
      <c r="AA215" s="1">
        <v>3</v>
      </c>
      <c r="AB215" s="1">
        <v>3</v>
      </c>
      <c r="AC215" s="14">
        <v>2</v>
      </c>
      <c r="AD215" s="1">
        <v>2</v>
      </c>
      <c r="AE215" s="1">
        <v>2</v>
      </c>
      <c r="AF215" s="14">
        <v>3</v>
      </c>
      <c r="AG215" s="1">
        <v>4</v>
      </c>
      <c r="AH215" s="14">
        <v>1</v>
      </c>
      <c r="AI215" s="1">
        <v>1</v>
      </c>
      <c r="AJ215" s="1">
        <v>1</v>
      </c>
      <c r="AK215" s="14">
        <v>4</v>
      </c>
      <c r="AL215" s="1">
        <v>2</v>
      </c>
      <c r="AM215" s="14">
        <v>3</v>
      </c>
      <c r="AN215" s="1">
        <v>1</v>
      </c>
      <c r="AO215" s="1">
        <v>4</v>
      </c>
      <c r="AP215" s="1">
        <v>3</v>
      </c>
      <c r="AQ215" s="14">
        <v>2</v>
      </c>
      <c r="AR215" s="1">
        <v>4</v>
      </c>
      <c r="AS215" s="1">
        <v>4</v>
      </c>
      <c r="AT215" s="14">
        <v>1</v>
      </c>
      <c r="AU215" s="1">
        <f t="shared" si="7"/>
        <v>74</v>
      </c>
      <c r="AV215" s="1"/>
    </row>
    <row r="216" spans="1:48">
      <c r="A216" s="1">
        <v>32943</v>
      </c>
      <c r="B216" s="1">
        <v>0</v>
      </c>
      <c r="C216" s="1">
        <v>2001</v>
      </c>
      <c r="D216" s="11">
        <f t="shared" si="6"/>
        <v>23</v>
      </c>
      <c r="E216" s="1" t="s">
        <v>107</v>
      </c>
      <c r="F216" s="1">
        <v>1</v>
      </c>
      <c r="G216" s="49">
        <v>1</v>
      </c>
      <c r="H216" s="44">
        <v>0</v>
      </c>
      <c r="I216" s="44">
        <v>0</v>
      </c>
      <c r="J216" s="44">
        <v>0</v>
      </c>
      <c r="K216" s="44">
        <v>0</v>
      </c>
      <c r="L216" s="44">
        <v>0</v>
      </c>
      <c r="M216" s="44">
        <v>0</v>
      </c>
      <c r="N216" s="44">
        <v>0</v>
      </c>
      <c r="O216" s="44">
        <v>0</v>
      </c>
      <c r="P216" s="44">
        <v>0</v>
      </c>
      <c r="Q216" s="44">
        <v>0</v>
      </c>
      <c r="R216" s="1">
        <v>2</v>
      </c>
      <c r="S216" s="1">
        <v>1</v>
      </c>
      <c r="T216" s="1">
        <v>3</v>
      </c>
      <c r="U216" s="14">
        <v>2</v>
      </c>
      <c r="V216" s="1">
        <v>3</v>
      </c>
      <c r="W216" s="1">
        <v>4</v>
      </c>
      <c r="X216" s="1">
        <v>3</v>
      </c>
      <c r="Y216" s="14">
        <v>2</v>
      </c>
      <c r="Z216" s="1">
        <v>4</v>
      </c>
      <c r="AA216" s="1">
        <v>3</v>
      </c>
      <c r="AB216" s="1">
        <v>2</v>
      </c>
      <c r="AC216" s="14">
        <v>3</v>
      </c>
      <c r="AD216" s="1">
        <v>2</v>
      </c>
      <c r="AE216" s="1">
        <v>3</v>
      </c>
      <c r="AF216" s="14">
        <v>2</v>
      </c>
      <c r="AG216" s="1">
        <v>2</v>
      </c>
      <c r="AH216" s="14">
        <v>3</v>
      </c>
      <c r="AI216" s="1">
        <v>4</v>
      </c>
      <c r="AJ216" s="1">
        <v>2</v>
      </c>
      <c r="AK216" s="14">
        <v>3</v>
      </c>
      <c r="AL216" s="1">
        <v>3</v>
      </c>
      <c r="AM216" s="14">
        <v>2</v>
      </c>
      <c r="AN216" s="1">
        <v>2</v>
      </c>
      <c r="AO216" s="1">
        <v>3</v>
      </c>
      <c r="AP216" s="1">
        <v>3</v>
      </c>
      <c r="AQ216" s="14">
        <v>2</v>
      </c>
      <c r="AR216" s="1">
        <v>3</v>
      </c>
      <c r="AS216" s="1">
        <v>1</v>
      </c>
      <c r="AT216" s="14">
        <v>4</v>
      </c>
      <c r="AU216" s="1">
        <f t="shared" si="7"/>
        <v>76</v>
      </c>
      <c r="AV216" s="1"/>
    </row>
    <row r="217" spans="1:48">
      <c r="A217" s="1">
        <v>32483</v>
      </c>
      <c r="B217" s="1">
        <v>1</v>
      </c>
      <c r="C217" s="1">
        <v>2002</v>
      </c>
      <c r="D217" s="11">
        <f t="shared" si="6"/>
        <v>22</v>
      </c>
      <c r="E217" s="1" t="s">
        <v>107</v>
      </c>
      <c r="F217" s="1">
        <v>1</v>
      </c>
      <c r="G217" s="49">
        <v>1</v>
      </c>
      <c r="H217" s="44">
        <v>0</v>
      </c>
      <c r="I217" s="44">
        <v>0</v>
      </c>
      <c r="J217" s="44">
        <v>0</v>
      </c>
      <c r="K217" s="44">
        <v>0</v>
      </c>
      <c r="L217" s="44">
        <v>0</v>
      </c>
      <c r="M217" s="44">
        <v>0</v>
      </c>
      <c r="N217" s="44">
        <v>0</v>
      </c>
      <c r="O217" s="44">
        <v>0</v>
      </c>
      <c r="P217" s="44">
        <v>0</v>
      </c>
      <c r="Q217" s="44">
        <v>0</v>
      </c>
      <c r="R217" s="1">
        <v>3</v>
      </c>
      <c r="S217" s="1">
        <v>4</v>
      </c>
      <c r="T217" s="1">
        <v>3</v>
      </c>
      <c r="U217" s="14">
        <v>2</v>
      </c>
      <c r="V217" s="1">
        <v>2</v>
      </c>
      <c r="W217" s="1">
        <v>4</v>
      </c>
      <c r="X217" s="1">
        <v>3</v>
      </c>
      <c r="Y217" s="14">
        <v>2</v>
      </c>
      <c r="Z217" s="1">
        <v>3</v>
      </c>
      <c r="AA217" s="1">
        <v>4</v>
      </c>
      <c r="AB217" s="1">
        <v>1</v>
      </c>
      <c r="AC217" s="14">
        <v>4</v>
      </c>
      <c r="AD217" s="1">
        <v>4</v>
      </c>
      <c r="AE217" s="1">
        <v>1</v>
      </c>
      <c r="AF217" s="14">
        <v>4</v>
      </c>
      <c r="AG217" s="1">
        <v>4</v>
      </c>
      <c r="AH217" s="14">
        <v>1</v>
      </c>
      <c r="AI217" s="1">
        <v>3</v>
      </c>
      <c r="AJ217" s="1">
        <v>2</v>
      </c>
      <c r="AK217" s="14">
        <v>3</v>
      </c>
      <c r="AL217" s="1">
        <v>1</v>
      </c>
      <c r="AM217" s="14">
        <v>4</v>
      </c>
      <c r="AN217" s="1">
        <v>2</v>
      </c>
      <c r="AO217" s="1">
        <v>1</v>
      </c>
      <c r="AP217" s="1">
        <v>3</v>
      </c>
      <c r="AQ217" s="14">
        <v>2</v>
      </c>
      <c r="AR217" s="1">
        <v>2</v>
      </c>
      <c r="AS217" s="1">
        <v>2</v>
      </c>
      <c r="AT217" s="14">
        <v>3</v>
      </c>
      <c r="AU217" s="1">
        <f t="shared" si="7"/>
        <v>77</v>
      </c>
      <c r="AV217" s="1"/>
    </row>
    <row r="218" spans="1:48">
      <c r="A218" s="1">
        <v>30612</v>
      </c>
      <c r="B218" s="1">
        <v>0</v>
      </c>
      <c r="C218" s="1">
        <v>2004</v>
      </c>
      <c r="D218" s="11">
        <f t="shared" si="6"/>
        <v>20</v>
      </c>
      <c r="E218" s="1" t="s">
        <v>107</v>
      </c>
      <c r="F218" s="1">
        <v>1</v>
      </c>
      <c r="G218" s="49">
        <v>1</v>
      </c>
      <c r="H218" s="44">
        <v>0</v>
      </c>
      <c r="I218" s="44">
        <v>0</v>
      </c>
      <c r="J218" s="44">
        <v>0</v>
      </c>
      <c r="K218" s="44">
        <v>0</v>
      </c>
      <c r="L218" s="44">
        <v>0</v>
      </c>
      <c r="M218" s="44">
        <v>0</v>
      </c>
      <c r="N218" s="44">
        <v>0</v>
      </c>
      <c r="O218" s="44">
        <v>0</v>
      </c>
      <c r="P218" s="44">
        <v>0</v>
      </c>
      <c r="Q218" s="44">
        <v>0</v>
      </c>
      <c r="R218" s="1">
        <v>2</v>
      </c>
      <c r="S218" s="1">
        <v>3</v>
      </c>
      <c r="T218" s="1">
        <v>4</v>
      </c>
      <c r="U218" s="14">
        <v>1</v>
      </c>
      <c r="V218" s="1">
        <v>2</v>
      </c>
      <c r="W218" s="1">
        <v>3</v>
      </c>
      <c r="X218" s="1">
        <v>2</v>
      </c>
      <c r="Y218" s="14">
        <v>3</v>
      </c>
      <c r="Z218" s="1">
        <v>2</v>
      </c>
      <c r="AA218" s="1">
        <v>3</v>
      </c>
      <c r="AB218" s="1">
        <v>2</v>
      </c>
      <c r="AC218" s="14">
        <v>3</v>
      </c>
      <c r="AD218" s="1">
        <v>4</v>
      </c>
      <c r="AE218" s="1">
        <v>1</v>
      </c>
      <c r="AF218" s="14">
        <v>4</v>
      </c>
      <c r="AG218" s="1">
        <v>2</v>
      </c>
      <c r="AH218" s="14">
        <v>3</v>
      </c>
      <c r="AI218" s="1">
        <v>4</v>
      </c>
      <c r="AJ218" s="1">
        <v>1</v>
      </c>
      <c r="AK218" s="14">
        <v>4</v>
      </c>
      <c r="AL218" s="1">
        <v>2</v>
      </c>
      <c r="AM218" s="14">
        <v>3</v>
      </c>
      <c r="AN218" s="1">
        <v>4</v>
      </c>
      <c r="AO218" s="1">
        <v>1</v>
      </c>
      <c r="AP218" s="1">
        <v>2</v>
      </c>
      <c r="AQ218" s="14">
        <v>3</v>
      </c>
      <c r="AR218" s="1">
        <v>3</v>
      </c>
      <c r="AS218" s="1">
        <v>1</v>
      </c>
      <c r="AT218" s="14">
        <v>4</v>
      </c>
      <c r="AU218" s="1">
        <f t="shared" si="7"/>
        <v>76</v>
      </c>
      <c r="AV218" s="1"/>
    </row>
    <row r="219" spans="1:48">
      <c r="A219" s="1">
        <v>32045</v>
      </c>
      <c r="B219" s="1">
        <v>0</v>
      </c>
      <c r="C219" s="1">
        <v>2001</v>
      </c>
      <c r="D219" s="11">
        <f t="shared" si="6"/>
        <v>23</v>
      </c>
      <c r="E219" s="1" t="s">
        <v>186</v>
      </c>
      <c r="F219" s="1">
        <v>1</v>
      </c>
      <c r="G219" s="49">
        <v>1</v>
      </c>
      <c r="H219" s="44">
        <v>0</v>
      </c>
      <c r="I219" s="44">
        <v>0</v>
      </c>
      <c r="J219" s="44">
        <v>0</v>
      </c>
      <c r="K219" s="44">
        <v>0</v>
      </c>
      <c r="L219" s="44">
        <v>0</v>
      </c>
      <c r="M219" s="44">
        <v>0</v>
      </c>
      <c r="N219" s="44">
        <v>0</v>
      </c>
      <c r="O219" s="44">
        <v>0</v>
      </c>
      <c r="P219" s="44">
        <v>0</v>
      </c>
      <c r="Q219" s="44">
        <v>0</v>
      </c>
      <c r="R219" s="1">
        <v>3</v>
      </c>
      <c r="S219" s="1">
        <v>4</v>
      </c>
      <c r="T219" s="1">
        <v>3</v>
      </c>
      <c r="U219" s="14">
        <v>2</v>
      </c>
      <c r="V219" s="1">
        <v>2</v>
      </c>
      <c r="W219" s="1">
        <v>4</v>
      </c>
      <c r="X219" s="1">
        <v>3</v>
      </c>
      <c r="Y219" s="14">
        <v>2</v>
      </c>
      <c r="Z219" s="1">
        <v>4</v>
      </c>
      <c r="AA219" s="1">
        <v>3</v>
      </c>
      <c r="AB219" s="1">
        <v>3</v>
      </c>
      <c r="AC219" s="14">
        <v>2</v>
      </c>
      <c r="AD219" s="1">
        <v>4</v>
      </c>
      <c r="AE219" s="1">
        <v>3</v>
      </c>
      <c r="AF219" s="14">
        <v>2</v>
      </c>
      <c r="AG219" s="1">
        <v>4</v>
      </c>
      <c r="AH219" s="14">
        <v>1</v>
      </c>
      <c r="AI219" s="1">
        <v>1</v>
      </c>
      <c r="AJ219" s="1">
        <v>2</v>
      </c>
      <c r="AK219" s="14">
        <v>3</v>
      </c>
      <c r="AL219" s="1">
        <v>2</v>
      </c>
      <c r="AM219" s="14">
        <v>3</v>
      </c>
      <c r="AN219" s="1">
        <v>2</v>
      </c>
      <c r="AO219" s="1">
        <v>3</v>
      </c>
      <c r="AP219" s="1">
        <v>1</v>
      </c>
      <c r="AQ219" s="14">
        <v>4</v>
      </c>
      <c r="AR219" s="1">
        <v>2</v>
      </c>
      <c r="AS219" s="1">
        <v>4</v>
      </c>
      <c r="AT219" s="14">
        <v>1</v>
      </c>
      <c r="AU219" s="1">
        <f t="shared" si="7"/>
        <v>77</v>
      </c>
      <c r="AV219" s="1"/>
    </row>
    <row r="220" spans="1:48">
      <c r="A220" s="1">
        <v>34415</v>
      </c>
      <c r="B220" s="1">
        <v>1</v>
      </c>
      <c r="C220" s="1">
        <v>1999</v>
      </c>
      <c r="D220" s="11">
        <f t="shared" si="6"/>
        <v>25</v>
      </c>
      <c r="E220" s="1" t="s">
        <v>272</v>
      </c>
      <c r="F220" s="1">
        <v>1</v>
      </c>
      <c r="G220" s="49">
        <v>1</v>
      </c>
      <c r="H220" s="44">
        <v>0</v>
      </c>
      <c r="I220" s="44">
        <v>0</v>
      </c>
      <c r="J220" s="44">
        <v>0</v>
      </c>
      <c r="K220" s="44">
        <v>0</v>
      </c>
      <c r="L220" s="44">
        <v>1</v>
      </c>
      <c r="M220" s="44">
        <v>0</v>
      </c>
      <c r="N220" s="44">
        <v>0</v>
      </c>
      <c r="O220" s="44">
        <v>0</v>
      </c>
      <c r="P220" s="44">
        <v>0</v>
      </c>
      <c r="Q220" s="44">
        <v>0</v>
      </c>
      <c r="R220" s="1">
        <v>2</v>
      </c>
      <c r="S220" s="1">
        <v>3</v>
      </c>
      <c r="T220" s="1">
        <v>3</v>
      </c>
      <c r="U220" s="14">
        <v>2</v>
      </c>
      <c r="V220" s="1">
        <v>2</v>
      </c>
      <c r="W220" s="1">
        <v>3</v>
      </c>
      <c r="X220" s="1">
        <v>1</v>
      </c>
      <c r="Y220" s="14">
        <v>4</v>
      </c>
      <c r="Z220" s="1">
        <v>4</v>
      </c>
      <c r="AA220" s="1">
        <v>2</v>
      </c>
      <c r="AB220" s="1">
        <v>2</v>
      </c>
      <c r="AC220" s="14">
        <v>3</v>
      </c>
      <c r="AD220" s="1">
        <v>3</v>
      </c>
      <c r="AE220" s="1">
        <v>3</v>
      </c>
      <c r="AF220" s="14">
        <v>2</v>
      </c>
      <c r="AG220" s="1">
        <v>3</v>
      </c>
      <c r="AH220" s="14">
        <v>2</v>
      </c>
      <c r="AI220" s="1">
        <v>3</v>
      </c>
      <c r="AJ220" s="1">
        <v>1</v>
      </c>
      <c r="AK220" s="14">
        <v>4</v>
      </c>
      <c r="AL220" s="1">
        <v>3</v>
      </c>
      <c r="AM220" s="14">
        <v>2</v>
      </c>
      <c r="AN220" s="1">
        <v>4</v>
      </c>
      <c r="AO220" s="1">
        <v>2</v>
      </c>
      <c r="AP220" s="1">
        <v>2</v>
      </c>
      <c r="AQ220" s="14">
        <v>3</v>
      </c>
      <c r="AR220" s="1">
        <v>4</v>
      </c>
      <c r="AS220" s="1">
        <v>2</v>
      </c>
      <c r="AT220" s="14">
        <v>3</v>
      </c>
      <c r="AU220" s="1">
        <f t="shared" si="7"/>
        <v>77</v>
      </c>
      <c r="AV220" s="1"/>
    </row>
    <row r="221" spans="1:48">
      <c r="A221" s="1">
        <v>30658</v>
      </c>
      <c r="B221" s="1">
        <v>1</v>
      </c>
      <c r="C221" s="1">
        <v>1999</v>
      </c>
      <c r="D221" s="11">
        <f t="shared" si="6"/>
        <v>25</v>
      </c>
      <c r="E221" s="1" t="s">
        <v>111</v>
      </c>
      <c r="F221" s="1">
        <v>1</v>
      </c>
      <c r="G221" s="49">
        <v>1</v>
      </c>
      <c r="H221" s="44">
        <v>0</v>
      </c>
      <c r="I221" s="44">
        <v>0</v>
      </c>
      <c r="J221" s="44">
        <v>0</v>
      </c>
      <c r="K221" s="44">
        <v>0</v>
      </c>
      <c r="L221" s="44">
        <v>0</v>
      </c>
      <c r="M221" s="44">
        <v>1</v>
      </c>
      <c r="N221" s="44">
        <v>0</v>
      </c>
      <c r="O221" s="44">
        <v>0</v>
      </c>
      <c r="P221" s="44">
        <v>0</v>
      </c>
      <c r="Q221" s="44">
        <v>0</v>
      </c>
      <c r="R221" s="1">
        <v>3</v>
      </c>
      <c r="S221" s="1">
        <v>4</v>
      </c>
      <c r="T221" s="1">
        <v>4</v>
      </c>
      <c r="U221" s="14">
        <v>1</v>
      </c>
      <c r="V221" s="1">
        <v>3</v>
      </c>
      <c r="W221" s="1">
        <v>2</v>
      </c>
      <c r="X221" s="1">
        <v>4</v>
      </c>
      <c r="Y221" s="14">
        <v>1</v>
      </c>
      <c r="Z221" s="1">
        <v>3</v>
      </c>
      <c r="AA221" s="1">
        <v>3</v>
      </c>
      <c r="AB221" s="1">
        <v>2</v>
      </c>
      <c r="AC221" s="14">
        <v>3</v>
      </c>
      <c r="AD221" s="1">
        <v>4</v>
      </c>
      <c r="AE221" s="1">
        <v>2</v>
      </c>
      <c r="AF221" s="14">
        <v>3</v>
      </c>
      <c r="AG221" s="1">
        <v>3</v>
      </c>
      <c r="AH221" s="14">
        <v>2</v>
      </c>
      <c r="AI221" s="1">
        <v>4</v>
      </c>
      <c r="AJ221" s="1">
        <v>1</v>
      </c>
      <c r="AK221" s="14">
        <v>4</v>
      </c>
      <c r="AL221" s="1">
        <v>2</v>
      </c>
      <c r="AM221" s="14">
        <v>3</v>
      </c>
      <c r="AN221" s="1">
        <v>3</v>
      </c>
      <c r="AO221" s="1">
        <v>4</v>
      </c>
      <c r="AP221" s="1">
        <v>1</v>
      </c>
      <c r="AQ221" s="14">
        <v>4</v>
      </c>
      <c r="AR221" s="1">
        <v>1</v>
      </c>
      <c r="AS221" s="1">
        <v>1</v>
      </c>
      <c r="AT221" s="14">
        <v>4</v>
      </c>
      <c r="AU221" s="1">
        <f t="shared" si="7"/>
        <v>79</v>
      </c>
      <c r="AV221" s="1"/>
    </row>
    <row r="222" spans="1:48">
      <c r="A222" s="1">
        <v>33773</v>
      </c>
      <c r="B222" s="1">
        <v>1</v>
      </c>
      <c r="C222" s="1">
        <v>2000</v>
      </c>
      <c r="D222" s="11">
        <f t="shared" si="6"/>
        <v>24</v>
      </c>
      <c r="E222" s="1" t="s">
        <v>245</v>
      </c>
      <c r="F222" s="1">
        <v>1</v>
      </c>
      <c r="G222" s="49">
        <v>1</v>
      </c>
      <c r="H222" s="44">
        <v>1</v>
      </c>
      <c r="I222" s="44">
        <v>0</v>
      </c>
      <c r="J222" s="44">
        <v>0</v>
      </c>
      <c r="K222" s="44">
        <v>0</v>
      </c>
      <c r="L222" s="44">
        <v>0</v>
      </c>
      <c r="M222" s="44">
        <v>0</v>
      </c>
      <c r="N222" s="44">
        <v>0</v>
      </c>
      <c r="O222" s="44">
        <v>0</v>
      </c>
      <c r="P222" s="44">
        <v>0</v>
      </c>
      <c r="Q222" s="44">
        <v>0</v>
      </c>
      <c r="R222" s="1">
        <v>2</v>
      </c>
      <c r="S222" s="1">
        <v>4</v>
      </c>
      <c r="T222" s="1">
        <v>2</v>
      </c>
      <c r="U222" s="14">
        <v>3</v>
      </c>
      <c r="V222" s="1">
        <v>2</v>
      </c>
      <c r="W222" s="1">
        <v>4</v>
      </c>
      <c r="X222" s="1">
        <v>3</v>
      </c>
      <c r="Y222" s="14">
        <v>2</v>
      </c>
      <c r="Z222" s="1">
        <v>3</v>
      </c>
      <c r="AA222" s="1">
        <v>2</v>
      </c>
      <c r="AB222" s="1">
        <v>3</v>
      </c>
      <c r="AC222" s="14">
        <v>2</v>
      </c>
      <c r="AD222" s="1">
        <v>4</v>
      </c>
      <c r="AE222" s="1">
        <v>1</v>
      </c>
      <c r="AF222" s="14">
        <v>4</v>
      </c>
      <c r="AG222" s="1">
        <v>3</v>
      </c>
      <c r="AH222" s="14">
        <v>2</v>
      </c>
      <c r="AI222" s="1">
        <v>3</v>
      </c>
      <c r="AJ222" s="1">
        <v>2</v>
      </c>
      <c r="AK222" s="14">
        <v>3</v>
      </c>
      <c r="AL222" s="1">
        <v>2</v>
      </c>
      <c r="AM222" s="14">
        <v>3</v>
      </c>
      <c r="AN222" s="1">
        <v>4</v>
      </c>
      <c r="AO222" s="1">
        <v>2</v>
      </c>
      <c r="AP222" s="1">
        <v>1</v>
      </c>
      <c r="AQ222" s="14">
        <v>4</v>
      </c>
      <c r="AR222" s="1">
        <v>2</v>
      </c>
      <c r="AS222" s="1">
        <v>1</v>
      </c>
      <c r="AT222" s="14">
        <v>4</v>
      </c>
      <c r="AU222" s="1">
        <f t="shared" si="7"/>
        <v>77</v>
      </c>
      <c r="AV222" s="1"/>
    </row>
    <row r="223" spans="1:48">
      <c r="A223" s="1">
        <v>30557</v>
      </c>
      <c r="B223" s="1">
        <v>0</v>
      </c>
      <c r="C223" s="1">
        <v>2000</v>
      </c>
      <c r="D223" s="11">
        <f t="shared" si="6"/>
        <v>24</v>
      </c>
      <c r="E223" s="1" t="s">
        <v>98</v>
      </c>
      <c r="F223" s="1">
        <v>1</v>
      </c>
      <c r="G223" s="49">
        <v>1</v>
      </c>
      <c r="H223" s="44">
        <v>0</v>
      </c>
      <c r="I223" s="44">
        <v>1</v>
      </c>
      <c r="J223" s="44">
        <v>0</v>
      </c>
      <c r="K223" s="44">
        <v>0</v>
      </c>
      <c r="L223" s="44">
        <v>0</v>
      </c>
      <c r="M223" s="44">
        <v>0</v>
      </c>
      <c r="N223" s="44">
        <v>0</v>
      </c>
      <c r="O223" s="44">
        <v>0</v>
      </c>
      <c r="P223" s="44">
        <v>0</v>
      </c>
      <c r="Q223" s="44">
        <v>0</v>
      </c>
      <c r="R223" s="1">
        <v>2</v>
      </c>
      <c r="S223" s="1">
        <v>4</v>
      </c>
      <c r="T223" s="1">
        <v>1</v>
      </c>
      <c r="U223" s="14">
        <v>4</v>
      </c>
      <c r="V223" s="1">
        <v>2</v>
      </c>
      <c r="W223" s="1">
        <v>3</v>
      </c>
      <c r="X223" s="1">
        <v>4</v>
      </c>
      <c r="Y223" s="14">
        <v>1</v>
      </c>
      <c r="Z223" s="1">
        <v>3</v>
      </c>
      <c r="AA223" s="1">
        <v>3</v>
      </c>
      <c r="AB223" s="1">
        <v>3</v>
      </c>
      <c r="AC223" s="14">
        <v>2</v>
      </c>
      <c r="AD223" s="1">
        <v>4</v>
      </c>
      <c r="AE223" s="1">
        <v>3</v>
      </c>
      <c r="AF223" s="14">
        <v>2</v>
      </c>
      <c r="AG223" s="1">
        <v>2</v>
      </c>
      <c r="AH223" s="14">
        <v>3</v>
      </c>
      <c r="AI223" s="1">
        <v>3</v>
      </c>
      <c r="AJ223" s="1">
        <v>3</v>
      </c>
      <c r="AK223" s="14">
        <v>2</v>
      </c>
      <c r="AL223" s="1">
        <v>2</v>
      </c>
      <c r="AM223" s="14">
        <v>3</v>
      </c>
      <c r="AN223" s="1">
        <v>4</v>
      </c>
      <c r="AO223" s="1">
        <v>2</v>
      </c>
      <c r="AP223" s="1">
        <v>2</v>
      </c>
      <c r="AQ223" s="14">
        <v>3</v>
      </c>
      <c r="AR223" s="1">
        <v>1</v>
      </c>
      <c r="AS223" s="1">
        <v>2</v>
      </c>
      <c r="AT223" s="14">
        <v>3</v>
      </c>
      <c r="AU223" s="1">
        <f t="shared" si="7"/>
        <v>76</v>
      </c>
      <c r="AV223" s="1"/>
    </row>
    <row r="224" spans="1:48">
      <c r="A224" s="1">
        <v>30936</v>
      </c>
      <c r="B224" s="1">
        <v>0</v>
      </c>
      <c r="C224" s="1">
        <v>1999</v>
      </c>
      <c r="D224" s="11">
        <f t="shared" si="6"/>
        <v>25</v>
      </c>
      <c r="E224" s="1" t="s">
        <v>137</v>
      </c>
      <c r="F224" s="1">
        <v>1</v>
      </c>
      <c r="G224" s="49">
        <v>1</v>
      </c>
      <c r="H224" s="44">
        <v>0</v>
      </c>
      <c r="I224" s="44">
        <v>0</v>
      </c>
      <c r="J224" s="44">
        <v>0</v>
      </c>
      <c r="K224" s="44">
        <v>0</v>
      </c>
      <c r="L224" s="44">
        <v>0</v>
      </c>
      <c r="M224" s="44">
        <v>1</v>
      </c>
      <c r="N224" s="44">
        <v>0</v>
      </c>
      <c r="O224" s="44">
        <v>0</v>
      </c>
      <c r="P224" s="44">
        <v>0</v>
      </c>
      <c r="Q224" s="44">
        <v>0</v>
      </c>
      <c r="R224" s="1">
        <v>3</v>
      </c>
      <c r="S224" s="1">
        <v>3</v>
      </c>
      <c r="T224" s="1">
        <v>4</v>
      </c>
      <c r="U224" s="14">
        <v>1</v>
      </c>
      <c r="V224" s="1">
        <v>2</v>
      </c>
      <c r="W224" s="1">
        <v>3</v>
      </c>
      <c r="X224" s="1">
        <v>3</v>
      </c>
      <c r="Y224" s="14">
        <v>2</v>
      </c>
      <c r="Z224" s="1">
        <v>4</v>
      </c>
      <c r="AA224" s="1">
        <v>3</v>
      </c>
      <c r="AB224" s="1">
        <v>4</v>
      </c>
      <c r="AC224" s="14">
        <v>1</v>
      </c>
      <c r="AD224" s="1">
        <v>2</v>
      </c>
      <c r="AE224" s="1">
        <v>3</v>
      </c>
      <c r="AF224" s="14">
        <v>2</v>
      </c>
      <c r="AG224" s="1">
        <v>3</v>
      </c>
      <c r="AH224" s="14">
        <v>2</v>
      </c>
      <c r="AI224" s="1">
        <v>4</v>
      </c>
      <c r="AJ224" s="1">
        <v>2</v>
      </c>
      <c r="AK224" s="14">
        <v>3</v>
      </c>
      <c r="AL224" s="1">
        <v>2</v>
      </c>
      <c r="AM224" s="14">
        <v>3</v>
      </c>
      <c r="AN224" s="1">
        <v>3</v>
      </c>
      <c r="AO224" s="1">
        <v>4</v>
      </c>
      <c r="AP224" s="1">
        <v>1</v>
      </c>
      <c r="AQ224" s="14">
        <v>4</v>
      </c>
      <c r="AR224" s="1">
        <v>3</v>
      </c>
      <c r="AS224" s="1">
        <v>4</v>
      </c>
      <c r="AT224" s="14">
        <v>1</v>
      </c>
      <c r="AU224" s="1">
        <f t="shared" si="7"/>
        <v>79</v>
      </c>
      <c r="AV224" s="1"/>
    </row>
    <row r="225" spans="1:48">
      <c r="A225" s="1">
        <v>33599</v>
      </c>
      <c r="B225" s="1">
        <v>1</v>
      </c>
      <c r="C225" s="1">
        <v>2000</v>
      </c>
      <c r="D225" s="11">
        <f t="shared" si="6"/>
        <v>24</v>
      </c>
      <c r="E225" s="1" t="s">
        <v>235</v>
      </c>
      <c r="F225" s="1">
        <v>1</v>
      </c>
      <c r="G225" s="49">
        <v>1</v>
      </c>
      <c r="H225" s="44">
        <v>0</v>
      </c>
      <c r="I225" s="44">
        <v>0</v>
      </c>
      <c r="J225" s="44">
        <v>0</v>
      </c>
      <c r="K225" s="44">
        <v>0</v>
      </c>
      <c r="L225" s="44">
        <v>0</v>
      </c>
      <c r="M225" s="44">
        <v>1</v>
      </c>
      <c r="N225" s="44">
        <v>0</v>
      </c>
      <c r="O225" s="44">
        <v>0</v>
      </c>
      <c r="P225" s="44">
        <v>0</v>
      </c>
      <c r="Q225" s="44">
        <v>0</v>
      </c>
      <c r="R225" s="1">
        <v>4</v>
      </c>
      <c r="S225" s="1">
        <v>3</v>
      </c>
      <c r="T225" s="1">
        <v>4</v>
      </c>
      <c r="U225" s="14">
        <v>1</v>
      </c>
      <c r="V225" s="1">
        <v>1</v>
      </c>
      <c r="W225" s="1">
        <v>4</v>
      </c>
      <c r="X225" s="1">
        <v>4</v>
      </c>
      <c r="Y225" s="14">
        <v>1</v>
      </c>
      <c r="Z225" s="1">
        <v>3</v>
      </c>
      <c r="AA225" s="1">
        <v>4</v>
      </c>
      <c r="AB225" s="1">
        <v>2</v>
      </c>
      <c r="AC225" s="14">
        <v>3</v>
      </c>
      <c r="AD225" s="1">
        <v>3</v>
      </c>
      <c r="AE225" s="1">
        <v>1</v>
      </c>
      <c r="AF225" s="14">
        <v>4</v>
      </c>
      <c r="AG225" s="1">
        <v>4</v>
      </c>
      <c r="AH225" s="14">
        <v>1</v>
      </c>
      <c r="AI225" s="1">
        <v>4</v>
      </c>
      <c r="AJ225" s="1">
        <v>1</v>
      </c>
      <c r="AK225" s="14">
        <v>4</v>
      </c>
      <c r="AL225" s="1">
        <v>2</v>
      </c>
      <c r="AM225" s="14">
        <v>3</v>
      </c>
      <c r="AN225" s="1">
        <v>1</v>
      </c>
      <c r="AO225" s="1">
        <v>4</v>
      </c>
      <c r="AP225" s="1">
        <v>2</v>
      </c>
      <c r="AQ225" s="14">
        <v>3</v>
      </c>
      <c r="AR225" s="1">
        <v>2</v>
      </c>
      <c r="AS225" s="1">
        <v>1</v>
      </c>
      <c r="AT225" s="14">
        <v>4</v>
      </c>
      <c r="AU225" s="1">
        <f t="shared" si="7"/>
        <v>78</v>
      </c>
      <c r="AV225" s="1"/>
    </row>
    <row r="226" spans="1:48">
      <c r="A226" s="1">
        <v>30222</v>
      </c>
      <c r="B226" s="1">
        <v>0</v>
      </c>
      <c r="C226" s="1">
        <v>2000</v>
      </c>
      <c r="D226" s="11">
        <f t="shared" si="6"/>
        <v>24</v>
      </c>
      <c r="E226" s="1" t="s">
        <v>84</v>
      </c>
      <c r="F226" s="1">
        <v>1</v>
      </c>
      <c r="G226" s="49">
        <v>1</v>
      </c>
      <c r="H226" s="44">
        <v>0</v>
      </c>
      <c r="I226" s="44">
        <v>0</v>
      </c>
      <c r="J226" s="44">
        <v>0</v>
      </c>
      <c r="K226" s="44">
        <v>0</v>
      </c>
      <c r="L226" s="44">
        <v>0</v>
      </c>
      <c r="M226" s="44">
        <v>1</v>
      </c>
      <c r="N226" s="44">
        <v>1</v>
      </c>
      <c r="O226" s="44">
        <v>0</v>
      </c>
      <c r="P226" s="44">
        <v>0</v>
      </c>
      <c r="Q226" s="44">
        <v>0</v>
      </c>
      <c r="R226" s="1">
        <v>2</v>
      </c>
      <c r="S226" s="1">
        <v>4</v>
      </c>
      <c r="T226" s="1">
        <v>1</v>
      </c>
      <c r="U226" s="14">
        <v>4</v>
      </c>
      <c r="V226" s="1">
        <v>4</v>
      </c>
      <c r="W226" s="1">
        <v>4</v>
      </c>
      <c r="X226" s="1">
        <v>4</v>
      </c>
      <c r="Y226" s="14">
        <v>1</v>
      </c>
      <c r="Z226" s="1">
        <v>4</v>
      </c>
      <c r="AA226" s="1">
        <v>3</v>
      </c>
      <c r="AB226" s="1">
        <v>2</v>
      </c>
      <c r="AC226" s="14">
        <v>3</v>
      </c>
      <c r="AD226" s="1">
        <v>4</v>
      </c>
      <c r="AE226" s="1">
        <v>3</v>
      </c>
      <c r="AF226" s="14">
        <v>2</v>
      </c>
      <c r="AG226" s="1">
        <v>3</v>
      </c>
      <c r="AH226" s="14">
        <v>2</v>
      </c>
      <c r="AI226" s="1">
        <v>2</v>
      </c>
      <c r="AJ226" s="1">
        <v>2</v>
      </c>
      <c r="AK226" s="14">
        <v>3</v>
      </c>
      <c r="AL226" s="1">
        <v>2</v>
      </c>
      <c r="AM226" s="14">
        <v>3</v>
      </c>
      <c r="AN226" s="1">
        <v>4</v>
      </c>
      <c r="AO226" s="1">
        <v>3</v>
      </c>
      <c r="AP226" s="1">
        <v>1</v>
      </c>
      <c r="AQ226" s="14">
        <v>4</v>
      </c>
      <c r="AR226" s="1">
        <v>1</v>
      </c>
      <c r="AS226" s="1">
        <v>2</v>
      </c>
      <c r="AT226" s="14">
        <v>3</v>
      </c>
      <c r="AU226" s="1">
        <f t="shared" si="7"/>
        <v>80</v>
      </c>
      <c r="AV226" s="1"/>
    </row>
    <row r="227" spans="1:48">
      <c r="A227" s="1">
        <v>34181</v>
      </c>
      <c r="B227" s="1">
        <v>0</v>
      </c>
      <c r="C227" s="1">
        <v>2003</v>
      </c>
      <c r="D227" s="11">
        <f t="shared" si="6"/>
        <v>21</v>
      </c>
      <c r="E227" s="1" t="s">
        <v>260</v>
      </c>
      <c r="F227" s="1">
        <v>1</v>
      </c>
      <c r="G227" s="49">
        <v>1</v>
      </c>
      <c r="H227" s="44">
        <v>0</v>
      </c>
      <c r="I227" s="44">
        <v>0</v>
      </c>
      <c r="J227" s="44">
        <v>0</v>
      </c>
      <c r="K227" s="44">
        <v>0</v>
      </c>
      <c r="L227" s="44">
        <v>1</v>
      </c>
      <c r="M227" s="44">
        <v>1</v>
      </c>
      <c r="N227" s="44">
        <v>1</v>
      </c>
      <c r="O227" s="44">
        <v>0</v>
      </c>
      <c r="P227" s="44">
        <v>0</v>
      </c>
      <c r="Q227" s="44">
        <v>0</v>
      </c>
      <c r="R227" s="1">
        <v>3</v>
      </c>
      <c r="S227" s="1">
        <v>4</v>
      </c>
      <c r="T227" s="1">
        <v>3</v>
      </c>
      <c r="U227" s="14">
        <v>2</v>
      </c>
      <c r="V227" s="1">
        <v>2</v>
      </c>
      <c r="W227" s="1">
        <v>3</v>
      </c>
      <c r="X227" s="1">
        <v>3</v>
      </c>
      <c r="Y227" s="14">
        <v>2</v>
      </c>
      <c r="Z227" s="1">
        <v>3</v>
      </c>
      <c r="AA227" s="1">
        <v>3</v>
      </c>
      <c r="AB227" s="1">
        <v>1</v>
      </c>
      <c r="AC227" s="14">
        <v>4</v>
      </c>
      <c r="AD227" s="1">
        <v>2</v>
      </c>
      <c r="AE227" s="1">
        <v>1</v>
      </c>
      <c r="AF227" s="14">
        <v>4</v>
      </c>
      <c r="AG227" s="1">
        <v>3</v>
      </c>
      <c r="AH227" s="14">
        <v>2</v>
      </c>
      <c r="AI227" s="1">
        <v>4</v>
      </c>
      <c r="AJ227" s="1">
        <v>2</v>
      </c>
      <c r="AK227" s="14">
        <v>3</v>
      </c>
      <c r="AL227" s="1">
        <v>2</v>
      </c>
      <c r="AM227" s="14">
        <v>3</v>
      </c>
      <c r="AN227" s="1">
        <v>2</v>
      </c>
      <c r="AO227" s="1">
        <v>2</v>
      </c>
      <c r="AP227" s="1">
        <v>2</v>
      </c>
      <c r="AQ227" s="14">
        <v>3</v>
      </c>
      <c r="AR227" s="1">
        <v>1</v>
      </c>
      <c r="AS227" s="1">
        <v>1</v>
      </c>
      <c r="AT227" s="14">
        <v>4</v>
      </c>
      <c r="AU227" s="1">
        <f t="shared" si="7"/>
        <v>74</v>
      </c>
      <c r="AV227" s="1"/>
    </row>
    <row r="228" spans="1:48">
      <c r="A228" s="1">
        <v>30986</v>
      </c>
      <c r="B228" s="1">
        <v>0</v>
      </c>
      <c r="C228" s="1">
        <v>2000</v>
      </c>
      <c r="D228" s="11">
        <f t="shared" si="6"/>
        <v>24</v>
      </c>
      <c r="E228" s="1" t="s">
        <v>133</v>
      </c>
      <c r="F228" s="1">
        <v>1</v>
      </c>
      <c r="G228" s="49">
        <v>1</v>
      </c>
      <c r="H228" s="44">
        <v>0</v>
      </c>
      <c r="I228" s="44">
        <v>1</v>
      </c>
      <c r="J228" s="44">
        <v>0</v>
      </c>
      <c r="K228" s="44">
        <v>0</v>
      </c>
      <c r="L228" s="44">
        <v>0</v>
      </c>
      <c r="M228" s="44">
        <v>0</v>
      </c>
      <c r="N228" s="44">
        <v>0</v>
      </c>
      <c r="O228" s="44">
        <v>0</v>
      </c>
      <c r="P228" s="44">
        <v>0</v>
      </c>
      <c r="Q228" s="44">
        <v>0</v>
      </c>
      <c r="R228" s="1">
        <v>3</v>
      </c>
      <c r="S228" s="1">
        <v>2</v>
      </c>
      <c r="T228" s="1">
        <v>2</v>
      </c>
      <c r="U228" s="14">
        <v>3</v>
      </c>
      <c r="V228" s="1">
        <v>1</v>
      </c>
      <c r="W228" s="1">
        <v>4</v>
      </c>
      <c r="X228" s="1">
        <v>3</v>
      </c>
      <c r="Y228" s="14">
        <v>2</v>
      </c>
      <c r="Z228" s="1">
        <v>2</v>
      </c>
      <c r="AA228" s="1">
        <v>4</v>
      </c>
      <c r="AB228" s="1">
        <v>2</v>
      </c>
      <c r="AC228" s="14">
        <v>3</v>
      </c>
      <c r="AD228" s="1">
        <v>3</v>
      </c>
      <c r="AE228" s="1">
        <v>1</v>
      </c>
      <c r="AF228" s="14">
        <v>4</v>
      </c>
      <c r="AG228" s="1">
        <v>1</v>
      </c>
      <c r="AH228" s="14">
        <v>4</v>
      </c>
      <c r="AI228" s="1">
        <v>3</v>
      </c>
      <c r="AJ228" s="1">
        <v>2</v>
      </c>
      <c r="AK228" s="14">
        <v>3</v>
      </c>
      <c r="AL228" s="1">
        <v>1</v>
      </c>
      <c r="AM228" s="14">
        <v>4</v>
      </c>
      <c r="AN228" s="1">
        <v>3</v>
      </c>
      <c r="AO228" s="1">
        <v>3</v>
      </c>
      <c r="AP228" s="1">
        <v>2</v>
      </c>
      <c r="AQ228" s="14">
        <v>3</v>
      </c>
      <c r="AR228" s="1">
        <v>2</v>
      </c>
      <c r="AS228" s="1">
        <v>2</v>
      </c>
      <c r="AT228" s="14">
        <v>3</v>
      </c>
      <c r="AU228" s="1">
        <f t="shared" si="7"/>
        <v>75</v>
      </c>
      <c r="AV228" s="1"/>
    </row>
    <row r="229" spans="1:48">
      <c r="A229" s="1">
        <v>30829</v>
      </c>
      <c r="B229" s="1">
        <v>0</v>
      </c>
      <c r="C229" s="1">
        <v>2000</v>
      </c>
      <c r="D229" s="11">
        <f t="shared" si="6"/>
        <v>24</v>
      </c>
      <c r="E229" s="1" t="s">
        <v>127</v>
      </c>
      <c r="F229" s="1">
        <v>1</v>
      </c>
      <c r="G229" s="49">
        <v>1</v>
      </c>
      <c r="H229" s="44">
        <v>0</v>
      </c>
      <c r="I229" s="44">
        <v>1</v>
      </c>
      <c r="J229" s="44">
        <v>0</v>
      </c>
      <c r="K229" s="44">
        <v>0</v>
      </c>
      <c r="L229" s="44">
        <v>1</v>
      </c>
      <c r="M229" s="44">
        <v>1</v>
      </c>
      <c r="N229" s="44">
        <v>0</v>
      </c>
      <c r="O229" s="44">
        <v>0</v>
      </c>
      <c r="P229" s="44">
        <v>0</v>
      </c>
      <c r="Q229" s="44">
        <v>0</v>
      </c>
      <c r="R229" s="1">
        <v>3</v>
      </c>
      <c r="S229" s="1">
        <v>2</v>
      </c>
      <c r="T229" s="1">
        <v>3</v>
      </c>
      <c r="U229" s="14">
        <v>2</v>
      </c>
      <c r="V229" s="1">
        <v>3</v>
      </c>
      <c r="W229" s="1">
        <v>4</v>
      </c>
      <c r="X229" s="1">
        <v>4</v>
      </c>
      <c r="Y229" s="14">
        <v>1</v>
      </c>
      <c r="Z229" s="1">
        <v>3</v>
      </c>
      <c r="AA229" s="1">
        <v>3</v>
      </c>
      <c r="AB229" s="1">
        <v>1</v>
      </c>
      <c r="AC229" s="14">
        <v>4</v>
      </c>
      <c r="AD229" s="1">
        <v>2</v>
      </c>
      <c r="AE229" s="1">
        <v>2</v>
      </c>
      <c r="AF229" s="14">
        <v>3</v>
      </c>
      <c r="AG229" s="1">
        <v>2</v>
      </c>
      <c r="AH229" s="14">
        <v>3</v>
      </c>
      <c r="AI229" s="1">
        <v>3</v>
      </c>
      <c r="AJ229" s="1">
        <v>4</v>
      </c>
      <c r="AK229" s="14">
        <v>1</v>
      </c>
      <c r="AL229" s="1">
        <v>1</v>
      </c>
      <c r="AM229" s="14">
        <v>4</v>
      </c>
      <c r="AN229" s="1">
        <v>2</v>
      </c>
      <c r="AO229" s="1">
        <v>3</v>
      </c>
      <c r="AP229" s="1">
        <v>2</v>
      </c>
      <c r="AQ229" s="14">
        <v>3</v>
      </c>
      <c r="AR229" s="1">
        <v>1</v>
      </c>
      <c r="AS229" s="1">
        <v>2</v>
      </c>
      <c r="AT229" s="14">
        <v>3</v>
      </c>
      <c r="AU229" s="1">
        <f t="shared" si="7"/>
        <v>74</v>
      </c>
      <c r="AV229" s="1"/>
    </row>
    <row r="230" spans="1:48">
      <c r="A230" s="1">
        <v>33003</v>
      </c>
      <c r="B230" s="1">
        <v>0</v>
      </c>
      <c r="C230" s="1">
        <v>2000</v>
      </c>
      <c r="D230" s="11">
        <f t="shared" si="6"/>
        <v>24</v>
      </c>
      <c r="E230" s="1" t="s">
        <v>215</v>
      </c>
      <c r="F230" s="1">
        <v>1</v>
      </c>
      <c r="G230" s="49">
        <v>1</v>
      </c>
      <c r="H230" s="44">
        <v>0</v>
      </c>
      <c r="I230" s="44">
        <v>0</v>
      </c>
      <c r="J230" s="44">
        <v>0</v>
      </c>
      <c r="K230" s="44">
        <v>0</v>
      </c>
      <c r="L230" s="44">
        <v>0</v>
      </c>
      <c r="M230" s="44">
        <v>0</v>
      </c>
      <c r="N230" s="44">
        <v>0</v>
      </c>
      <c r="O230" s="44">
        <v>0</v>
      </c>
      <c r="P230" s="44">
        <v>1</v>
      </c>
      <c r="Q230" s="44">
        <v>0</v>
      </c>
      <c r="R230" s="1">
        <v>2</v>
      </c>
      <c r="S230" s="1">
        <v>1</v>
      </c>
      <c r="T230" s="1">
        <v>3</v>
      </c>
      <c r="U230" s="14">
        <v>2</v>
      </c>
      <c r="V230" s="1">
        <v>4</v>
      </c>
      <c r="W230" s="1">
        <v>3</v>
      </c>
      <c r="X230" s="1">
        <v>4</v>
      </c>
      <c r="Y230" s="14">
        <v>1</v>
      </c>
      <c r="Z230" s="1">
        <v>2</v>
      </c>
      <c r="AA230" s="1">
        <v>2</v>
      </c>
      <c r="AB230" s="1">
        <v>1</v>
      </c>
      <c r="AC230" s="14">
        <v>4</v>
      </c>
      <c r="AD230" s="1">
        <v>2</v>
      </c>
      <c r="AE230" s="1">
        <v>1</v>
      </c>
      <c r="AF230" s="14">
        <v>4</v>
      </c>
      <c r="AG230" s="1">
        <v>3</v>
      </c>
      <c r="AH230" s="14">
        <v>2</v>
      </c>
      <c r="AI230" s="1">
        <v>4</v>
      </c>
      <c r="AJ230" s="1">
        <v>2</v>
      </c>
      <c r="AK230" s="14">
        <v>3</v>
      </c>
      <c r="AL230" s="1">
        <v>3</v>
      </c>
      <c r="AM230" s="14">
        <v>2</v>
      </c>
      <c r="AN230" s="1">
        <v>3</v>
      </c>
      <c r="AO230" s="1">
        <v>2</v>
      </c>
      <c r="AP230" s="1">
        <v>3</v>
      </c>
      <c r="AQ230" s="14">
        <v>2</v>
      </c>
      <c r="AR230" s="1">
        <v>2</v>
      </c>
      <c r="AS230" s="1">
        <v>1</v>
      </c>
      <c r="AT230" s="14">
        <v>4</v>
      </c>
      <c r="AU230" s="1">
        <f t="shared" si="7"/>
        <v>72</v>
      </c>
      <c r="AV230" s="1"/>
    </row>
    <row r="231" spans="1:48">
      <c r="A231" s="1">
        <v>30817</v>
      </c>
      <c r="B231" s="1">
        <v>0</v>
      </c>
      <c r="C231" s="1">
        <v>2000</v>
      </c>
      <c r="D231" s="11">
        <f t="shared" si="6"/>
        <v>24</v>
      </c>
      <c r="E231" s="1" t="s">
        <v>248</v>
      </c>
      <c r="F231" s="1">
        <v>1</v>
      </c>
      <c r="G231" s="49">
        <v>1</v>
      </c>
      <c r="H231" s="44">
        <v>1</v>
      </c>
      <c r="I231" s="44">
        <v>0</v>
      </c>
      <c r="J231" s="44">
        <v>0</v>
      </c>
      <c r="K231" s="44">
        <v>0</v>
      </c>
      <c r="L231" s="44">
        <v>0</v>
      </c>
      <c r="M231" s="44">
        <v>0</v>
      </c>
      <c r="N231" s="44">
        <v>0</v>
      </c>
      <c r="O231" s="44">
        <v>0</v>
      </c>
      <c r="P231" s="44">
        <v>1</v>
      </c>
      <c r="Q231" s="44">
        <v>0</v>
      </c>
      <c r="R231" s="1">
        <v>4</v>
      </c>
      <c r="S231" s="1">
        <v>3</v>
      </c>
      <c r="T231" s="1">
        <v>2</v>
      </c>
      <c r="U231" s="14">
        <v>3</v>
      </c>
      <c r="V231" s="1">
        <v>2</v>
      </c>
      <c r="W231" s="1">
        <v>3</v>
      </c>
      <c r="X231" s="1">
        <v>3</v>
      </c>
      <c r="Y231" s="14">
        <v>2</v>
      </c>
      <c r="Z231" s="1">
        <v>4</v>
      </c>
      <c r="AA231" s="1">
        <v>4</v>
      </c>
      <c r="AB231" s="1">
        <v>2</v>
      </c>
      <c r="AC231" s="14">
        <v>3</v>
      </c>
      <c r="AD231" s="1">
        <v>3</v>
      </c>
      <c r="AE231" s="1">
        <v>2</v>
      </c>
      <c r="AF231" s="14">
        <v>3</v>
      </c>
      <c r="AG231" s="1">
        <v>3</v>
      </c>
      <c r="AH231" s="14">
        <v>2</v>
      </c>
      <c r="AI231" s="1">
        <v>2</v>
      </c>
      <c r="AJ231" s="1">
        <v>1</v>
      </c>
      <c r="AK231" s="14">
        <v>4</v>
      </c>
      <c r="AL231" s="1">
        <v>3</v>
      </c>
      <c r="AM231" s="14">
        <v>2</v>
      </c>
      <c r="AN231" s="1">
        <v>3</v>
      </c>
      <c r="AO231" s="1">
        <v>4</v>
      </c>
      <c r="AP231" s="1">
        <v>2</v>
      </c>
      <c r="AQ231" s="14">
        <v>3</v>
      </c>
      <c r="AR231" s="1">
        <v>2</v>
      </c>
      <c r="AS231" s="1">
        <v>2</v>
      </c>
      <c r="AT231" s="14">
        <v>3</v>
      </c>
      <c r="AU231" s="1">
        <f t="shared" si="7"/>
        <v>79</v>
      </c>
      <c r="AV231" s="1"/>
    </row>
    <row r="232" spans="1:48">
      <c r="A232" s="1">
        <v>33912</v>
      </c>
      <c r="B232" s="1">
        <v>0</v>
      </c>
      <c r="C232" s="1">
        <v>2000</v>
      </c>
      <c r="D232" s="11">
        <f t="shared" si="6"/>
        <v>24</v>
      </c>
      <c r="E232" s="1" t="s">
        <v>250</v>
      </c>
      <c r="F232" s="1">
        <v>1</v>
      </c>
      <c r="G232" s="49">
        <v>1</v>
      </c>
      <c r="H232" s="44">
        <v>0</v>
      </c>
      <c r="I232" s="44">
        <v>0</v>
      </c>
      <c r="J232" s="44">
        <v>0</v>
      </c>
      <c r="K232" s="44">
        <v>0</v>
      </c>
      <c r="L232" s="44">
        <v>0</v>
      </c>
      <c r="M232" s="44">
        <v>1</v>
      </c>
      <c r="N232" s="44">
        <v>0</v>
      </c>
      <c r="O232" s="44">
        <v>0</v>
      </c>
      <c r="P232" s="44">
        <v>0</v>
      </c>
      <c r="Q232" s="44">
        <v>1</v>
      </c>
      <c r="R232" s="1">
        <v>3</v>
      </c>
      <c r="S232" s="1">
        <v>3</v>
      </c>
      <c r="T232" s="1">
        <v>2</v>
      </c>
      <c r="U232" s="14">
        <v>3</v>
      </c>
      <c r="V232" s="1">
        <v>2</v>
      </c>
      <c r="W232" s="1">
        <v>3</v>
      </c>
      <c r="X232" s="1">
        <v>2</v>
      </c>
      <c r="Y232" s="14">
        <v>3</v>
      </c>
      <c r="Z232" s="1">
        <v>4</v>
      </c>
      <c r="AA232" s="1">
        <v>3</v>
      </c>
      <c r="AB232" s="1">
        <v>2</v>
      </c>
      <c r="AC232" s="14">
        <v>3</v>
      </c>
      <c r="AD232" s="1">
        <v>3</v>
      </c>
      <c r="AE232" s="1">
        <v>1</v>
      </c>
      <c r="AF232" s="14">
        <v>4</v>
      </c>
      <c r="AG232" s="1">
        <v>3</v>
      </c>
      <c r="AH232" s="14">
        <v>2</v>
      </c>
      <c r="AI232" s="1">
        <v>1</v>
      </c>
      <c r="AJ232" s="1">
        <v>2</v>
      </c>
      <c r="AK232" s="14">
        <v>3</v>
      </c>
      <c r="AL232" s="1">
        <v>3</v>
      </c>
      <c r="AM232" s="14">
        <v>2</v>
      </c>
      <c r="AN232" s="1">
        <v>2</v>
      </c>
      <c r="AO232" s="1">
        <v>3</v>
      </c>
      <c r="AP232" s="1">
        <v>2</v>
      </c>
      <c r="AQ232" s="14">
        <v>3</v>
      </c>
      <c r="AR232" s="1">
        <v>3</v>
      </c>
      <c r="AS232" s="1">
        <v>3</v>
      </c>
      <c r="AT232" s="14">
        <v>2</v>
      </c>
      <c r="AU232" s="1">
        <f t="shared" si="7"/>
        <v>75</v>
      </c>
      <c r="AV232" s="1"/>
    </row>
    <row r="233" spans="1:48">
      <c r="A233" s="1">
        <v>31165</v>
      </c>
      <c r="B233" s="1">
        <v>0</v>
      </c>
      <c r="C233" s="1">
        <v>2000</v>
      </c>
      <c r="D233" s="11">
        <f t="shared" si="6"/>
        <v>24</v>
      </c>
      <c r="E233" s="1" t="s">
        <v>141</v>
      </c>
      <c r="F233" s="1">
        <v>1</v>
      </c>
      <c r="G233" s="49">
        <v>1</v>
      </c>
      <c r="H233" s="44">
        <v>0</v>
      </c>
      <c r="I233" s="44">
        <v>0</v>
      </c>
      <c r="J233" s="44">
        <v>0</v>
      </c>
      <c r="K233" s="44">
        <v>0</v>
      </c>
      <c r="L233" s="44">
        <v>0</v>
      </c>
      <c r="M233" s="44">
        <v>1</v>
      </c>
      <c r="N233" s="44">
        <v>0</v>
      </c>
      <c r="O233" s="44">
        <v>0</v>
      </c>
      <c r="P233" s="44">
        <v>0</v>
      </c>
      <c r="Q233" s="44">
        <v>1</v>
      </c>
      <c r="R233" s="1">
        <v>2</v>
      </c>
      <c r="S233" s="1">
        <v>3</v>
      </c>
      <c r="T233" s="1">
        <v>3</v>
      </c>
      <c r="U233" s="14">
        <v>2</v>
      </c>
      <c r="V233" s="1">
        <v>4</v>
      </c>
      <c r="W233" s="1">
        <v>3</v>
      </c>
      <c r="X233" s="1">
        <v>3</v>
      </c>
      <c r="Y233" s="14">
        <v>2</v>
      </c>
      <c r="Z233" s="1">
        <v>2</v>
      </c>
      <c r="AA233" s="1">
        <v>3</v>
      </c>
      <c r="AB233" s="1">
        <v>1</v>
      </c>
      <c r="AC233" s="14">
        <v>4</v>
      </c>
      <c r="AD233" s="1">
        <v>4</v>
      </c>
      <c r="AE233" s="1">
        <v>2</v>
      </c>
      <c r="AF233" s="14">
        <v>3</v>
      </c>
      <c r="AG233" s="1">
        <v>3</v>
      </c>
      <c r="AH233" s="14">
        <v>2</v>
      </c>
      <c r="AI233" s="1">
        <v>3</v>
      </c>
      <c r="AJ233" s="1">
        <v>2</v>
      </c>
      <c r="AK233" s="14">
        <v>3</v>
      </c>
      <c r="AL233" s="1">
        <v>2</v>
      </c>
      <c r="AM233" s="14">
        <v>3</v>
      </c>
      <c r="AN233" s="1">
        <v>2</v>
      </c>
      <c r="AO233" s="1">
        <v>2</v>
      </c>
      <c r="AP233" s="1">
        <v>2</v>
      </c>
      <c r="AQ233" s="14">
        <v>3</v>
      </c>
      <c r="AR233" s="1">
        <v>1</v>
      </c>
      <c r="AS233" s="1">
        <v>2</v>
      </c>
      <c r="AT233" s="14">
        <v>3</v>
      </c>
      <c r="AU233" s="1">
        <f t="shared" si="7"/>
        <v>74</v>
      </c>
      <c r="AV233" s="1"/>
    </row>
    <row r="234" spans="1:48">
      <c r="A234" s="1">
        <v>30327</v>
      </c>
      <c r="B234" s="1">
        <v>0</v>
      </c>
      <c r="C234" s="1">
        <v>1999</v>
      </c>
      <c r="D234" s="11">
        <f t="shared" si="6"/>
        <v>25</v>
      </c>
      <c r="E234" s="1" t="s">
        <v>173</v>
      </c>
      <c r="F234" s="1">
        <v>1</v>
      </c>
      <c r="G234" s="49">
        <v>1</v>
      </c>
      <c r="H234" s="44">
        <v>0</v>
      </c>
      <c r="I234" s="44">
        <v>1</v>
      </c>
      <c r="J234" s="44">
        <v>0</v>
      </c>
      <c r="K234" s="44">
        <v>0</v>
      </c>
      <c r="L234" s="44">
        <v>0</v>
      </c>
      <c r="M234" s="44">
        <v>0</v>
      </c>
      <c r="N234" s="44">
        <v>0</v>
      </c>
      <c r="O234" s="44">
        <v>0</v>
      </c>
      <c r="P234" s="44">
        <v>0</v>
      </c>
      <c r="Q234" s="44">
        <v>0</v>
      </c>
      <c r="R234" s="1">
        <v>4</v>
      </c>
      <c r="S234" s="1">
        <v>3</v>
      </c>
      <c r="T234" s="1">
        <v>2</v>
      </c>
      <c r="U234" s="14">
        <v>3</v>
      </c>
      <c r="V234" s="1">
        <v>2</v>
      </c>
      <c r="W234" s="1">
        <v>3</v>
      </c>
      <c r="X234" s="1">
        <v>2</v>
      </c>
      <c r="Y234" s="14">
        <v>3</v>
      </c>
      <c r="Z234" s="1">
        <v>4</v>
      </c>
      <c r="AA234" s="1">
        <v>3</v>
      </c>
      <c r="AB234" s="1">
        <v>1</v>
      </c>
      <c r="AC234" s="14">
        <v>4</v>
      </c>
      <c r="AD234" s="1">
        <v>4</v>
      </c>
      <c r="AE234" s="1">
        <v>3</v>
      </c>
      <c r="AF234" s="14">
        <v>2</v>
      </c>
      <c r="AG234" s="1">
        <v>4</v>
      </c>
      <c r="AH234" s="14">
        <v>1</v>
      </c>
      <c r="AI234" s="1">
        <v>2</v>
      </c>
      <c r="AJ234" s="1">
        <v>1</v>
      </c>
      <c r="AK234" s="14">
        <v>4</v>
      </c>
      <c r="AL234" s="1">
        <v>3</v>
      </c>
      <c r="AM234" s="14">
        <v>2</v>
      </c>
      <c r="AN234" s="1">
        <v>2</v>
      </c>
      <c r="AO234" s="1">
        <v>3</v>
      </c>
      <c r="AP234" s="1">
        <v>1</v>
      </c>
      <c r="AQ234" s="14">
        <v>4</v>
      </c>
      <c r="AR234" s="1">
        <v>4</v>
      </c>
      <c r="AS234" s="1">
        <v>2</v>
      </c>
      <c r="AT234" s="14">
        <v>3</v>
      </c>
      <c r="AU234" s="1">
        <f t="shared" si="7"/>
        <v>79</v>
      </c>
      <c r="AV234" s="1"/>
    </row>
    <row r="235" spans="1:48">
      <c r="A235" s="1">
        <v>30558</v>
      </c>
      <c r="B235" s="1">
        <v>0</v>
      </c>
      <c r="C235" s="1">
        <v>2003</v>
      </c>
      <c r="D235" s="11">
        <f t="shared" si="6"/>
        <v>21</v>
      </c>
      <c r="E235" s="1" t="s">
        <v>113</v>
      </c>
      <c r="F235" s="1">
        <v>1</v>
      </c>
      <c r="G235" s="49">
        <v>1</v>
      </c>
      <c r="H235" s="44">
        <v>0</v>
      </c>
      <c r="I235" s="44">
        <v>0</v>
      </c>
      <c r="J235" s="44">
        <v>0</v>
      </c>
      <c r="K235" s="44">
        <v>0</v>
      </c>
      <c r="L235" s="44">
        <v>0</v>
      </c>
      <c r="M235" s="44">
        <v>0</v>
      </c>
      <c r="N235" s="44">
        <v>0</v>
      </c>
      <c r="O235" s="44">
        <v>0</v>
      </c>
      <c r="P235" s="44">
        <v>0</v>
      </c>
      <c r="Q235" s="44">
        <v>0</v>
      </c>
      <c r="R235" s="1">
        <v>3</v>
      </c>
      <c r="S235" s="1">
        <v>3</v>
      </c>
      <c r="T235" s="1">
        <v>2</v>
      </c>
      <c r="U235" s="14">
        <v>3</v>
      </c>
      <c r="V235" s="1">
        <v>3</v>
      </c>
      <c r="W235" s="1">
        <v>3</v>
      </c>
      <c r="X235" s="1">
        <v>1</v>
      </c>
      <c r="Y235" s="14">
        <v>4</v>
      </c>
      <c r="Z235" s="1">
        <v>4</v>
      </c>
      <c r="AA235" s="1">
        <v>3</v>
      </c>
      <c r="AB235" s="1">
        <v>2</v>
      </c>
      <c r="AC235" s="14">
        <v>3</v>
      </c>
      <c r="AD235" s="1">
        <v>2</v>
      </c>
      <c r="AE235" s="1">
        <v>2</v>
      </c>
      <c r="AF235" s="14">
        <v>3</v>
      </c>
      <c r="AG235" s="1">
        <v>3</v>
      </c>
      <c r="AH235" s="14">
        <v>2</v>
      </c>
      <c r="AI235" s="1">
        <v>2</v>
      </c>
      <c r="AJ235" s="1">
        <v>2</v>
      </c>
      <c r="AK235" s="14">
        <v>3</v>
      </c>
      <c r="AL235" s="1">
        <v>3</v>
      </c>
      <c r="AM235" s="14">
        <v>2</v>
      </c>
      <c r="AN235" s="1">
        <v>3</v>
      </c>
      <c r="AO235" s="1">
        <v>4</v>
      </c>
      <c r="AP235" s="1">
        <v>1</v>
      </c>
      <c r="AQ235" s="14">
        <v>4</v>
      </c>
      <c r="AR235" s="1">
        <v>4</v>
      </c>
      <c r="AS235" s="1">
        <v>2</v>
      </c>
      <c r="AT235" s="14">
        <v>3</v>
      </c>
      <c r="AU235" s="1">
        <f t="shared" si="7"/>
        <v>79</v>
      </c>
      <c r="AV235" s="1"/>
    </row>
    <row r="236" spans="1:48">
      <c r="A236" s="1">
        <v>30386</v>
      </c>
      <c r="B236" s="1">
        <v>0</v>
      </c>
      <c r="C236" s="1">
        <v>2000</v>
      </c>
      <c r="D236" s="11">
        <f t="shared" si="6"/>
        <v>24</v>
      </c>
      <c r="E236" s="1" t="s">
        <v>93</v>
      </c>
      <c r="F236" s="1">
        <v>1</v>
      </c>
      <c r="G236" s="49">
        <v>1</v>
      </c>
      <c r="H236" s="44">
        <v>0</v>
      </c>
      <c r="I236" s="44">
        <v>0</v>
      </c>
      <c r="J236" s="44">
        <v>0</v>
      </c>
      <c r="K236" s="44">
        <v>0</v>
      </c>
      <c r="L236" s="44">
        <v>0</v>
      </c>
      <c r="M236" s="44">
        <v>1</v>
      </c>
      <c r="N236" s="44">
        <v>0</v>
      </c>
      <c r="O236" s="44">
        <v>0</v>
      </c>
      <c r="P236" s="44">
        <v>0</v>
      </c>
      <c r="Q236" s="44">
        <v>0</v>
      </c>
      <c r="R236" s="1">
        <v>2</v>
      </c>
      <c r="S236" s="1">
        <v>3</v>
      </c>
      <c r="T236" s="1">
        <v>4</v>
      </c>
      <c r="U236" s="14">
        <v>1</v>
      </c>
      <c r="V236" s="1">
        <v>2</v>
      </c>
      <c r="W236" s="1">
        <v>4</v>
      </c>
      <c r="X236" s="1">
        <v>3</v>
      </c>
      <c r="Y236" s="14">
        <v>2</v>
      </c>
      <c r="Z236" s="1">
        <v>3</v>
      </c>
      <c r="AA236" s="1">
        <v>2</v>
      </c>
      <c r="AB236" s="1">
        <v>1</v>
      </c>
      <c r="AC236" s="14">
        <v>4</v>
      </c>
      <c r="AD236" s="1">
        <v>3</v>
      </c>
      <c r="AE236" s="1">
        <v>3</v>
      </c>
      <c r="AF236" s="14">
        <v>2</v>
      </c>
      <c r="AG236" s="1">
        <v>4</v>
      </c>
      <c r="AH236" s="14">
        <v>1</v>
      </c>
      <c r="AI236" s="1">
        <v>3</v>
      </c>
      <c r="AJ236" s="1">
        <v>2</v>
      </c>
      <c r="AK236" s="14">
        <v>3</v>
      </c>
      <c r="AL236" s="1">
        <v>1</v>
      </c>
      <c r="AM236" s="14">
        <v>4</v>
      </c>
      <c r="AN236" s="1">
        <v>2</v>
      </c>
      <c r="AO236" s="1">
        <v>3</v>
      </c>
      <c r="AP236" s="1">
        <v>3</v>
      </c>
      <c r="AQ236" s="14">
        <v>2</v>
      </c>
      <c r="AR236" s="1">
        <v>1</v>
      </c>
      <c r="AS236" s="1">
        <v>2</v>
      </c>
      <c r="AT236" s="14">
        <v>3</v>
      </c>
      <c r="AU236" s="1">
        <f t="shared" si="7"/>
        <v>73</v>
      </c>
      <c r="AV236" s="1"/>
    </row>
    <row r="237" spans="1:48">
      <c r="A237" s="1">
        <v>30611</v>
      </c>
      <c r="B237" s="1">
        <v>0</v>
      </c>
      <c r="C237" s="1">
        <v>2002</v>
      </c>
      <c r="D237" s="11">
        <f t="shared" si="6"/>
        <v>22</v>
      </c>
      <c r="E237" s="1" t="s">
        <v>104</v>
      </c>
      <c r="F237" s="1">
        <v>1</v>
      </c>
      <c r="G237" s="49">
        <v>1</v>
      </c>
      <c r="H237" s="44">
        <v>0</v>
      </c>
      <c r="I237" s="44">
        <v>0</v>
      </c>
      <c r="J237" s="44">
        <v>0</v>
      </c>
      <c r="K237" s="44">
        <v>0</v>
      </c>
      <c r="L237" s="44">
        <v>0</v>
      </c>
      <c r="M237" s="44">
        <v>0</v>
      </c>
      <c r="N237" s="44">
        <v>0</v>
      </c>
      <c r="O237" s="44">
        <v>0</v>
      </c>
      <c r="P237" s="44">
        <v>0</v>
      </c>
      <c r="Q237" s="44">
        <v>0</v>
      </c>
      <c r="R237" s="1">
        <v>4</v>
      </c>
      <c r="S237" s="1">
        <v>3</v>
      </c>
      <c r="T237" s="1">
        <v>4</v>
      </c>
      <c r="U237" s="14">
        <v>1</v>
      </c>
      <c r="V237" s="1">
        <v>2</v>
      </c>
      <c r="W237" s="1">
        <v>4</v>
      </c>
      <c r="X237" s="1">
        <v>3</v>
      </c>
      <c r="Y237" s="14">
        <v>2</v>
      </c>
      <c r="Z237" s="1">
        <v>3</v>
      </c>
      <c r="AA237" s="1">
        <v>4</v>
      </c>
      <c r="AB237" s="1">
        <v>2</v>
      </c>
      <c r="AC237" s="14">
        <v>3</v>
      </c>
      <c r="AD237" s="1">
        <v>3</v>
      </c>
      <c r="AE237" s="1">
        <v>1</v>
      </c>
      <c r="AF237" s="14">
        <v>4</v>
      </c>
      <c r="AG237" s="1">
        <v>3</v>
      </c>
      <c r="AH237" s="14">
        <v>2</v>
      </c>
      <c r="AI237" s="1">
        <v>2</v>
      </c>
      <c r="AJ237" s="1">
        <v>1</v>
      </c>
      <c r="AK237" s="14">
        <v>4</v>
      </c>
      <c r="AL237" s="1">
        <v>2</v>
      </c>
      <c r="AM237" s="14">
        <v>3</v>
      </c>
      <c r="AN237" s="1">
        <v>2</v>
      </c>
      <c r="AO237" s="1">
        <v>4</v>
      </c>
      <c r="AP237" s="1">
        <v>2</v>
      </c>
      <c r="AQ237" s="14">
        <v>3</v>
      </c>
      <c r="AR237" s="1">
        <v>2</v>
      </c>
      <c r="AS237" s="1">
        <v>3</v>
      </c>
      <c r="AT237" s="14">
        <v>2</v>
      </c>
      <c r="AU237" s="1">
        <f t="shared" si="7"/>
        <v>78</v>
      </c>
      <c r="AV237" s="1"/>
    </row>
    <row r="238" spans="1:48">
      <c r="A238" s="1">
        <v>30792</v>
      </c>
      <c r="B238" s="1">
        <v>0</v>
      </c>
      <c r="C238" s="1">
        <v>2000</v>
      </c>
      <c r="D238" s="11">
        <f t="shared" si="6"/>
        <v>24</v>
      </c>
      <c r="E238" s="1" t="s">
        <v>125</v>
      </c>
      <c r="F238" s="1">
        <v>1</v>
      </c>
      <c r="G238" s="49">
        <v>1</v>
      </c>
      <c r="H238" s="44">
        <v>0</v>
      </c>
      <c r="I238" s="44">
        <v>0</v>
      </c>
      <c r="J238" s="44">
        <v>0</v>
      </c>
      <c r="K238" s="44">
        <v>0</v>
      </c>
      <c r="L238" s="44">
        <v>0</v>
      </c>
      <c r="M238" s="44">
        <v>1</v>
      </c>
      <c r="N238" s="44">
        <v>0</v>
      </c>
      <c r="O238" s="44">
        <v>0</v>
      </c>
      <c r="P238" s="44">
        <v>0</v>
      </c>
      <c r="Q238" s="44">
        <v>0</v>
      </c>
      <c r="R238" s="1">
        <v>3</v>
      </c>
      <c r="S238" s="1">
        <v>2</v>
      </c>
      <c r="T238" s="1">
        <v>3</v>
      </c>
      <c r="U238" s="14">
        <v>2</v>
      </c>
      <c r="V238" s="1">
        <v>2</v>
      </c>
      <c r="W238" s="1">
        <v>3</v>
      </c>
      <c r="X238" s="1">
        <v>2</v>
      </c>
      <c r="Y238" s="14">
        <v>3</v>
      </c>
      <c r="Z238" s="1">
        <v>4</v>
      </c>
      <c r="AA238" s="1">
        <v>3</v>
      </c>
      <c r="AB238" s="1">
        <v>1</v>
      </c>
      <c r="AC238" s="14">
        <v>4</v>
      </c>
      <c r="AD238" s="1">
        <v>3</v>
      </c>
      <c r="AE238" s="1">
        <v>2</v>
      </c>
      <c r="AF238" s="14">
        <v>3</v>
      </c>
      <c r="AG238" s="1">
        <v>4</v>
      </c>
      <c r="AH238" s="14">
        <v>1</v>
      </c>
      <c r="AI238" s="1">
        <v>2</v>
      </c>
      <c r="AJ238" s="1">
        <v>1</v>
      </c>
      <c r="AK238" s="14">
        <v>4</v>
      </c>
      <c r="AL238" s="1">
        <v>2</v>
      </c>
      <c r="AM238" s="14">
        <v>3</v>
      </c>
      <c r="AN238" s="1">
        <v>2</v>
      </c>
      <c r="AO238" s="1">
        <v>2</v>
      </c>
      <c r="AP238" s="1">
        <v>2</v>
      </c>
      <c r="AQ238" s="14">
        <v>3</v>
      </c>
      <c r="AR238" s="1">
        <v>3</v>
      </c>
      <c r="AS238" s="1">
        <v>2</v>
      </c>
      <c r="AT238" s="14">
        <v>3</v>
      </c>
      <c r="AU238" s="1">
        <f t="shared" si="7"/>
        <v>74</v>
      </c>
      <c r="AV238" s="1"/>
    </row>
    <row r="239" spans="1:48">
      <c r="A239" s="1">
        <v>34556</v>
      </c>
      <c r="B239" s="1">
        <v>0</v>
      </c>
      <c r="C239" s="1">
        <v>2002</v>
      </c>
      <c r="D239" s="11">
        <f t="shared" si="6"/>
        <v>22</v>
      </c>
      <c r="E239" s="1" t="s">
        <v>277</v>
      </c>
      <c r="F239" s="1">
        <v>1</v>
      </c>
      <c r="G239" s="49">
        <v>0</v>
      </c>
      <c r="H239" s="44">
        <v>0</v>
      </c>
      <c r="I239" s="44">
        <v>0</v>
      </c>
      <c r="J239" s="44">
        <v>0</v>
      </c>
      <c r="K239" s="44">
        <v>0</v>
      </c>
      <c r="L239" s="44">
        <v>0</v>
      </c>
      <c r="M239" s="44">
        <v>0</v>
      </c>
      <c r="N239" s="44">
        <v>0</v>
      </c>
      <c r="O239" s="44">
        <v>0</v>
      </c>
      <c r="P239" s="44">
        <v>0</v>
      </c>
      <c r="Q239" s="44">
        <v>0</v>
      </c>
      <c r="R239" s="1">
        <v>4</v>
      </c>
      <c r="S239" s="1">
        <v>2</v>
      </c>
      <c r="T239" s="1">
        <v>2</v>
      </c>
      <c r="U239" s="14">
        <v>3</v>
      </c>
      <c r="V239" s="1">
        <v>1</v>
      </c>
      <c r="W239" s="1">
        <v>3</v>
      </c>
      <c r="X239" s="1">
        <v>2</v>
      </c>
      <c r="Y239" s="14">
        <v>3</v>
      </c>
      <c r="Z239" s="1">
        <v>4</v>
      </c>
      <c r="AA239" s="1">
        <v>4</v>
      </c>
      <c r="AB239" s="1">
        <v>2</v>
      </c>
      <c r="AC239" s="14">
        <v>3</v>
      </c>
      <c r="AD239" s="1">
        <v>2</v>
      </c>
      <c r="AE239" s="1">
        <v>3</v>
      </c>
      <c r="AF239" s="14">
        <v>2</v>
      </c>
      <c r="AG239" s="1">
        <v>2</v>
      </c>
      <c r="AH239" s="14">
        <v>3</v>
      </c>
      <c r="AI239" s="1">
        <v>3</v>
      </c>
      <c r="AJ239" s="1">
        <v>1</v>
      </c>
      <c r="AK239" s="14">
        <v>4</v>
      </c>
      <c r="AL239" s="1">
        <v>1</v>
      </c>
      <c r="AM239" s="14">
        <v>4</v>
      </c>
      <c r="AN239" s="1">
        <v>2</v>
      </c>
      <c r="AO239" s="1">
        <v>4</v>
      </c>
      <c r="AP239" s="1">
        <v>1</v>
      </c>
      <c r="AQ239" s="14">
        <v>4</v>
      </c>
      <c r="AR239" s="1">
        <v>3</v>
      </c>
      <c r="AS239" s="1">
        <v>1</v>
      </c>
      <c r="AT239" s="14">
        <v>4</v>
      </c>
      <c r="AU239" s="1">
        <f t="shared" si="7"/>
        <v>77</v>
      </c>
      <c r="AV239" s="1"/>
    </row>
    <row r="240" spans="1:48">
      <c r="A240" s="1">
        <v>33262</v>
      </c>
      <c r="B240" s="1">
        <v>1</v>
      </c>
      <c r="C240" s="1">
        <v>2000</v>
      </c>
      <c r="D240" s="11">
        <f t="shared" si="6"/>
        <v>24</v>
      </c>
      <c r="E240" s="1" t="s">
        <v>223</v>
      </c>
      <c r="F240" s="1">
        <v>1</v>
      </c>
      <c r="G240" s="49">
        <v>1</v>
      </c>
      <c r="H240" s="44">
        <v>0</v>
      </c>
      <c r="I240" s="44">
        <v>0</v>
      </c>
      <c r="J240" s="44">
        <v>0</v>
      </c>
      <c r="K240" s="44">
        <v>0</v>
      </c>
      <c r="L240" s="44">
        <v>0</v>
      </c>
      <c r="M240" s="44">
        <v>0</v>
      </c>
      <c r="N240" s="44">
        <v>0</v>
      </c>
      <c r="O240" s="44">
        <v>0</v>
      </c>
      <c r="P240" s="44">
        <v>0</v>
      </c>
      <c r="Q240" s="44">
        <v>0</v>
      </c>
      <c r="R240" s="1">
        <v>3</v>
      </c>
      <c r="S240" s="1">
        <v>2</v>
      </c>
      <c r="T240" s="1">
        <v>2</v>
      </c>
      <c r="U240" s="14">
        <v>3</v>
      </c>
      <c r="V240" s="1">
        <v>2</v>
      </c>
      <c r="W240" s="1">
        <v>4</v>
      </c>
      <c r="X240" s="1">
        <v>1</v>
      </c>
      <c r="Y240" s="14">
        <v>4</v>
      </c>
      <c r="Z240" s="1">
        <v>3</v>
      </c>
      <c r="AA240" s="1">
        <v>3</v>
      </c>
      <c r="AB240" s="1">
        <v>3</v>
      </c>
      <c r="AC240" s="14">
        <v>2</v>
      </c>
      <c r="AD240" s="1">
        <v>3</v>
      </c>
      <c r="AE240" s="1">
        <v>2</v>
      </c>
      <c r="AF240" s="14">
        <v>3</v>
      </c>
      <c r="AG240" s="1">
        <v>3</v>
      </c>
      <c r="AH240" s="14">
        <v>2</v>
      </c>
      <c r="AI240" s="1">
        <v>3</v>
      </c>
      <c r="AJ240" s="1">
        <v>2</v>
      </c>
      <c r="AK240" s="14">
        <v>3</v>
      </c>
      <c r="AL240" s="1">
        <v>1</v>
      </c>
      <c r="AM240" s="14">
        <v>4</v>
      </c>
      <c r="AN240" s="1">
        <v>3</v>
      </c>
      <c r="AO240" s="1">
        <v>3</v>
      </c>
      <c r="AP240" s="1">
        <v>2</v>
      </c>
      <c r="AQ240" s="14">
        <v>3</v>
      </c>
      <c r="AR240" s="1">
        <v>3</v>
      </c>
      <c r="AS240" s="1">
        <v>3</v>
      </c>
      <c r="AT240" s="14">
        <v>2</v>
      </c>
      <c r="AU240" s="1">
        <f t="shared" si="7"/>
        <v>77</v>
      </c>
      <c r="AV240" s="1"/>
    </row>
    <row r="241" spans="1:48">
      <c r="A241" s="1">
        <v>32761</v>
      </c>
      <c r="B241" s="1">
        <v>0</v>
      </c>
      <c r="C241" s="1">
        <v>2000</v>
      </c>
      <c r="D241" s="11">
        <f t="shared" si="6"/>
        <v>24</v>
      </c>
      <c r="E241" s="1" t="s">
        <v>205</v>
      </c>
      <c r="F241" s="1">
        <v>1</v>
      </c>
      <c r="G241" s="49">
        <v>1</v>
      </c>
      <c r="H241" s="44">
        <v>0</v>
      </c>
      <c r="I241" s="44">
        <v>0</v>
      </c>
      <c r="J241" s="44">
        <v>0</v>
      </c>
      <c r="K241" s="44">
        <v>0</v>
      </c>
      <c r="L241" s="44">
        <v>0</v>
      </c>
      <c r="M241" s="44">
        <v>0</v>
      </c>
      <c r="N241" s="44">
        <v>0</v>
      </c>
      <c r="O241" s="44">
        <v>0</v>
      </c>
      <c r="P241" s="44">
        <v>1</v>
      </c>
      <c r="Q241" s="44">
        <v>0</v>
      </c>
      <c r="R241" s="1">
        <v>3</v>
      </c>
      <c r="S241" s="1">
        <v>2</v>
      </c>
      <c r="T241" s="1">
        <v>4</v>
      </c>
      <c r="U241" s="14">
        <v>1</v>
      </c>
      <c r="V241" s="1">
        <v>2</v>
      </c>
      <c r="W241" s="1">
        <v>3</v>
      </c>
      <c r="X241" s="1">
        <v>2</v>
      </c>
      <c r="Y241" s="14">
        <v>3</v>
      </c>
      <c r="Z241" s="1">
        <v>2</v>
      </c>
      <c r="AA241" s="1">
        <v>2</v>
      </c>
      <c r="AB241" s="1">
        <v>2</v>
      </c>
      <c r="AC241" s="14">
        <v>3</v>
      </c>
      <c r="AD241" s="1">
        <v>1</v>
      </c>
      <c r="AE241" s="1">
        <v>3</v>
      </c>
      <c r="AF241" s="14">
        <v>2</v>
      </c>
      <c r="AG241" s="1">
        <v>2</v>
      </c>
      <c r="AH241" s="14">
        <v>3</v>
      </c>
      <c r="AI241" s="1">
        <v>4</v>
      </c>
      <c r="AJ241" s="1">
        <v>3</v>
      </c>
      <c r="AK241" s="14">
        <v>2</v>
      </c>
      <c r="AL241" s="1">
        <v>2</v>
      </c>
      <c r="AM241" s="14">
        <v>3</v>
      </c>
      <c r="AN241" s="1">
        <v>1</v>
      </c>
      <c r="AO241" s="1">
        <v>3</v>
      </c>
      <c r="AP241" s="1">
        <v>2</v>
      </c>
      <c r="AQ241" s="14">
        <v>3</v>
      </c>
      <c r="AR241" s="1">
        <v>3</v>
      </c>
      <c r="AS241" s="1">
        <v>1</v>
      </c>
      <c r="AT241" s="14">
        <v>4</v>
      </c>
      <c r="AU241" s="1">
        <f t="shared" si="7"/>
        <v>71</v>
      </c>
      <c r="AV241" s="1"/>
    </row>
    <row r="242" spans="1:48">
      <c r="A242" s="1">
        <v>31252</v>
      </c>
      <c r="B242" s="1">
        <v>0</v>
      </c>
      <c r="C242" s="1">
        <v>2002</v>
      </c>
      <c r="D242" s="11">
        <f t="shared" si="6"/>
        <v>22</v>
      </c>
      <c r="E242" s="1" t="s">
        <v>147</v>
      </c>
      <c r="F242" s="1">
        <v>1</v>
      </c>
      <c r="G242" s="49">
        <v>1</v>
      </c>
      <c r="H242" s="44">
        <v>0</v>
      </c>
      <c r="I242" s="44">
        <v>0</v>
      </c>
      <c r="J242" s="44">
        <v>0</v>
      </c>
      <c r="K242" s="44">
        <v>0</v>
      </c>
      <c r="L242" s="44">
        <v>0</v>
      </c>
      <c r="M242" s="44">
        <v>1</v>
      </c>
      <c r="N242" s="44">
        <v>0</v>
      </c>
      <c r="O242" s="44">
        <v>0</v>
      </c>
      <c r="P242" s="44">
        <v>0</v>
      </c>
      <c r="Q242" s="44">
        <v>0</v>
      </c>
      <c r="R242" s="1">
        <v>4</v>
      </c>
      <c r="S242" s="1">
        <v>3</v>
      </c>
      <c r="T242" s="1">
        <v>2</v>
      </c>
      <c r="U242" s="14">
        <v>3</v>
      </c>
      <c r="V242" s="1">
        <v>2</v>
      </c>
      <c r="W242" s="1">
        <v>4</v>
      </c>
      <c r="X242" s="1">
        <v>3</v>
      </c>
      <c r="Y242" s="14">
        <v>2</v>
      </c>
      <c r="Z242" s="1">
        <v>4</v>
      </c>
      <c r="AA242" s="1">
        <v>4</v>
      </c>
      <c r="AB242" s="1">
        <v>1</v>
      </c>
      <c r="AC242" s="14">
        <v>4</v>
      </c>
      <c r="AD242" s="1">
        <v>3</v>
      </c>
      <c r="AE242" s="1">
        <v>3</v>
      </c>
      <c r="AF242" s="14">
        <v>2</v>
      </c>
      <c r="AG242" s="1">
        <v>3</v>
      </c>
      <c r="AH242" s="14">
        <v>2</v>
      </c>
      <c r="AI242" s="1">
        <v>2</v>
      </c>
      <c r="AJ242" s="1">
        <v>1</v>
      </c>
      <c r="AK242" s="14">
        <v>4</v>
      </c>
      <c r="AL242" s="1">
        <v>3</v>
      </c>
      <c r="AM242" s="14">
        <v>2</v>
      </c>
      <c r="AN242" s="1">
        <v>3</v>
      </c>
      <c r="AO242" s="1">
        <v>4</v>
      </c>
      <c r="AP242" s="1">
        <v>2</v>
      </c>
      <c r="AQ242" s="14">
        <v>3</v>
      </c>
      <c r="AR242" s="1">
        <v>3</v>
      </c>
      <c r="AS242" s="1">
        <v>3</v>
      </c>
      <c r="AT242" s="14">
        <v>2</v>
      </c>
      <c r="AU242" s="1">
        <f t="shared" si="7"/>
        <v>81</v>
      </c>
      <c r="AV242" s="1"/>
    </row>
    <row r="243" spans="1:48">
      <c r="A243" s="1">
        <v>30438</v>
      </c>
      <c r="B243" s="1">
        <v>0</v>
      </c>
      <c r="C243" s="1">
        <v>2001</v>
      </c>
      <c r="D243" s="11">
        <f t="shared" si="6"/>
        <v>23</v>
      </c>
      <c r="E243" s="1" t="s">
        <v>96</v>
      </c>
      <c r="F243" s="1">
        <v>1</v>
      </c>
      <c r="G243" s="49">
        <v>0</v>
      </c>
      <c r="H243" s="44">
        <v>0</v>
      </c>
      <c r="I243" s="44">
        <v>0</v>
      </c>
      <c r="J243" s="44">
        <v>0</v>
      </c>
      <c r="K243" s="44">
        <v>0</v>
      </c>
      <c r="L243" s="44">
        <v>0</v>
      </c>
      <c r="M243" s="44">
        <v>1</v>
      </c>
      <c r="N243" s="44">
        <v>0</v>
      </c>
      <c r="O243" s="44">
        <v>0</v>
      </c>
      <c r="P243" s="44">
        <v>0</v>
      </c>
      <c r="Q243" s="44">
        <v>0</v>
      </c>
      <c r="R243" s="1">
        <v>1</v>
      </c>
      <c r="S243" s="1">
        <v>2</v>
      </c>
      <c r="T243" s="1">
        <v>1</v>
      </c>
      <c r="U243" s="14">
        <v>4</v>
      </c>
      <c r="V243" s="1">
        <v>1</v>
      </c>
      <c r="W243" s="1">
        <v>3</v>
      </c>
      <c r="X243" s="1">
        <v>2</v>
      </c>
      <c r="Y243" s="14">
        <v>3</v>
      </c>
      <c r="Z243" s="1">
        <v>1</v>
      </c>
      <c r="AA243" s="1">
        <v>3</v>
      </c>
      <c r="AB243" s="1">
        <v>1</v>
      </c>
      <c r="AC243" s="14">
        <v>4</v>
      </c>
      <c r="AD243" s="1">
        <v>2</v>
      </c>
      <c r="AE243" s="1">
        <v>3</v>
      </c>
      <c r="AF243" s="14">
        <v>2</v>
      </c>
      <c r="AG243" s="1">
        <v>3</v>
      </c>
      <c r="AH243" s="14">
        <v>2</v>
      </c>
      <c r="AI243" s="1">
        <v>2</v>
      </c>
      <c r="AJ243" s="1">
        <v>1</v>
      </c>
      <c r="AK243" s="14">
        <v>4</v>
      </c>
      <c r="AL243" s="1">
        <v>3</v>
      </c>
      <c r="AM243" s="14">
        <v>2</v>
      </c>
      <c r="AN243" s="1">
        <v>3</v>
      </c>
      <c r="AO243" s="1">
        <v>4</v>
      </c>
      <c r="AP243" s="1">
        <v>2</v>
      </c>
      <c r="AQ243" s="14">
        <v>3</v>
      </c>
      <c r="AR243" s="1">
        <v>1</v>
      </c>
      <c r="AS243" s="1">
        <v>3</v>
      </c>
      <c r="AT243" s="14">
        <v>2</v>
      </c>
      <c r="AU243" s="1">
        <f t="shared" si="7"/>
        <v>68</v>
      </c>
      <c r="AV243" s="1"/>
    </row>
    <row r="244" spans="1:48">
      <c r="A244" s="1">
        <v>31244</v>
      </c>
      <c r="B244" s="1">
        <v>0</v>
      </c>
      <c r="C244" s="1">
        <v>1999</v>
      </c>
      <c r="D244" s="11">
        <f t="shared" si="6"/>
        <v>25</v>
      </c>
      <c r="E244" s="1" t="s">
        <v>145</v>
      </c>
      <c r="F244" s="1">
        <v>1</v>
      </c>
      <c r="G244" s="49">
        <v>0</v>
      </c>
      <c r="H244" s="44">
        <v>0</v>
      </c>
      <c r="I244" s="44">
        <v>0</v>
      </c>
      <c r="J244" s="44">
        <v>0</v>
      </c>
      <c r="K244" s="44">
        <v>0</v>
      </c>
      <c r="L244" s="44">
        <v>0</v>
      </c>
      <c r="M244" s="44">
        <v>0</v>
      </c>
      <c r="N244" s="44">
        <v>0</v>
      </c>
      <c r="O244" s="44">
        <v>0</v>
      </c>
      <c r="P244" s="44">
        <v>0</v>
      </c>
      <c r="Q244" s="44">
        <v>0</v>
      </c>
      <c r="R244" s="1">
        <v>3</v>
      </c>
      <c r="S244" s="1">
        <v>3</v>
      </c>
      <c r="T244" s="1">
        <v>1</v>
      </c>
      <c r="U244" s="14">
        <v>4</v>
      </c>
      <c r="V244" s="1">
        <v>3</v>
      </c>
      <c r="W244" s="1">
        <v>4</v>
      </c>
      <c r="X244" s="1">
        <v>2</v>
      </c>
      <c r="Y244" s="14">
        <v>3</v>
      </c>
      <c r="Z244" s="1">
        <v>3</v>
      </c>
      <c r="AA244" s="1">
        <v>3</v>
      </c>
      <c r="AB244" s="1">
        <v>2</v>
      </c>
      <c r="AC244" s="14">
        <v>3</v>
      </c>
      <c r="AD244" s="1">
        <v>3</v>
      </c>
      <c r="AE244" s="1">
        <v>2</v>
      </c>
      <c r="AF244" s="14">
        <v>3</v>
      </c>
      <c r="AG244" s="1">
        <v>3</v>
      </c>
      <c r="AH244" s="14">
        <v>2</v>
      </c>
      <c r="AI244" s="1">
        <v>1</v>
      </c>
      <c r="AJ244" s="1">
        <v>3</v>
      </c>
      <c r="AK244" s="14">
        <v>2</v>
      </c>
      <c r="AL244" s="1">
        <v>2</v>
      </c>
      <c r="AM244" s="14">
        <v>3</v>
      </c>
      <c r="AN244" s="1">
        <v>4</v>
      </c>
      <c r="AO244" s="1">
        <v>3</v>
      </c>
      <c r="AP244" s="1">
        <v>2</v>
      </c>
      <c r="AQ244" s="14">
        <v>3</v>
      </c>
      <c r="AR244" s="1">
        <v>3</v>
      </c>
      <c r="AS244" s="1">
        <v>2</v>
      </c>
      <c r="AT244" s="14">
        <v>3</v>
      </c>
      <c r="AU244" s="1">
        <f t="shared" si="7"/>
        <v>78</v>
      </c>
      <c r="AV244" s="1"/>
    </row>
    <row r="245" spans="1:48">
      <c r="A245" s="1">
        <v>34244</v>
      </c>
      <c r="B245" s="1">
        <v>1</v>
      </c>
      <c r="C245" s="1">
        <v>2001</v>
      </c>
      <c r="D245" s="11">
        <f t="shared" si="6"/>
        <v>23</v>
      </c>
      <c r="E245" s="1" t="s">
        <v>262</v>
      </c>
      <c r="F245" s="1">
        <v>1</v>
      </c>
      <c r="G245" s="49">
        <v>0</v>
      </c>
      <c r="H245" s="44">
        <v>0</v>
      </c>
      <c r="I245" s="44">
        <v>1</v>
      </c>
      <c r="J245" s="44">
        <v>0</v>
      </c>
      <c r="K245" s="44">
        <v>0</v>
      </c>
      <c r="L245" s="44">
        <v>0</v>
      </c>
      <c r="M245" s="44">
        <v>0</v>
      </c>
      <c r="N245" s="44">
        <v>0</v>
      </c>
      <c r="O245" s="44">
        <v>0</v>
      </c>
      <c r="P245" s="44">
        <v>0</v>
      </c>
      <c r="Q245" s="44">
        <v>0</v>
      </c>
      <c r="R245" s="1">
        <v>3</v>
      </c>
      <c r="S245" s="1">
        <v>2</v>
      </c>
      <c r="T245" s="1">
        <v>3</v>
      </c>
      <c r="U245" s="14">
        <v>2</v>
      </c>
      <c r="V245" s="1">
        <v>2</v>
      </c>
      <c r="W245" s="1">
        <v>3</v>
      </c>
      <c r="X245" s="1">
        <v>1</v>
      </c>
      <c r="Y245" s="14">
        <v>4</v>
      </c>
      <c r="Z245" s="1">
        <v>2</v>
      </c>
      <c r="AA245" s="1">
        <v>3</v>
      </c>
      <c r="AB245" s="1">
        <v>1</v>
      </c>
      <c r="AC245" s="14">
        <v>4</v>
      </c>
      <c r="AD245" s="1">
        <v>3</v>
      </c>
      <c r="AE245" s="1">
        <v>3</v>
      </c>
      <c r="AF245" s="14">
        <v>2</v>
      </c>
      <c r="AG245" s="1">
        <v>4</v>
      </c>
      <c r="AH245" s="14">
        <v>1</v>
      </c>
      <c r="AI245" s="1">
        <v>3</v>
      </c>
      <c r="AJ245" s="1">
        <v>1</v>
      </c>
      <c r="AK245" s="14">
        <v>4</v>
      </c>
      <c r="AL245" s="1">
        <v>2</v>
      </c>
      <c r="AM245" s="14">
        <v>3</v>
      </c>
      <c r="AN245" s="1">
        <v>2</v>
      </c>
      <c r="AO245" s="1">
        <v>2</v>
      </c>
      <c r="AP245" s="1">
        <v>2</v>
      </c>
      <c r="AQ245" s="14">
        <v>3</v>
      </c>
      <c r="AR245" s="1">
        <v>3</v>
      </c>
      <c r="AS245" s="1">
        <v>2</v>
      </c>
      <c r="AT245" s="14">
        <v>3</v>
      </c>
      <c r="AU245" s="1">
        <f t="shared" si="7"/>
        <v>73</v>
      </c>
      <c r="AV245" s="1"/>
    </row>
    <row r="246" spans="1:48">
      <c r="A246" s="1">
        <v>33268</v>
      </c>
      <c r="B246" s="1">
        <v>0</v>
      </c>
      <c r="C246" s="1">
        <v>2001</v>
      </c>
      <c r="D246" s="11">
        <f t="shared" si="6"/>
        <v>23</v>
      </c>
      <c r="E246" s="1" t="s">
        <v>224</v>
      </c>
      <c r="F246" s="1">
        <v>1</v>
      </c>
      <c r="G246" s="49">
        <v>0</v>
      </c>
      <c r="H246" s="44">
        <v>0</v>
      </c>
      <c r="I246" s="44">
        <v>0</v>
      </c>
      <c r="J246" s="44">
        <v>0</v>
      </c>
      <c r="K246" s="44">
        <v>0</v>
      </c>
      <c r="L246" s="44">
        <v>0</v>
      </c>
      <c r="M246" s="44">
        <v>0</v>
      </c>
      <c r="N246" s="44">
        <v>0</v>
      </c>
      <c r="O246" s="44">
        <v>0</v>
      </c>
      <c r="P246" s="44">
        <v>0</v>
      </c>
      <c r="Q246" s="44">
        <v>0</v>
      </c>
      <c r="R246" s="1">
        <v>3</v>
      </c>
      <c r="S246" s="1">
        <v>3</v>
      </c>
      <c r="T246" s="1">
        <v>3</v>
      </c>
      <c r="U246" s="14">
        <v>2</v>
      </c>
      <c r="V246" s="1">
        <v>2</v>
      </c>
      <c r="W246" s="1">
        <v>3</v>
      </c>
      <c r="X246" s="1">
        <v>3</v>
      </c>
      <c r="Y246" s="14">
        <v>2</v>
      </c>
      <c r="Z246" s="1">
        <v>2</v>
      </c>
      <c r="AA246" s="1">
        <v>3</v>
      </c>
      <c r="AB246" s="1">
        <v>2</v>
      </c>
      <c r="AC246" s="14">
        <v>3</v>
      </c>
      <c r="AD246" s="1">
        <v>4</v>
      </c>
      <c r="AE246" s="1">
        <v>3</v>
      </c>
      <c r="AF246" s="14">
        <v>2</v>
      </c>
      <c r="AG246" s="1">
        <v>3</v>
      </c>
      <c r="AH246" s="14">
        <v>2</v>
      </c>
      <c r="AI246" s="1">
        <v>2</v>
      </c>
      <c r="AJ246" s="1">
        <v>2</v>
      </c>
      <c r="AK246" s="14">
        <v>3</v>
      </c>
      <c r="AL246" s="1">
        <v>3</v>
      </c>
      <c r="AM246" s="14">
        <v>2</v>
      </c>
      <c r="AN246" s="1">
        <v>3</v>
      </c>
      <c r="AO246" s="1">
        <v>3</v>
      </c>
      <c r="AP246" s="1">
        <v>1</v>
      </c>
      <c r="AQ246" s="14">
        <v>4</v>
      </c>
      <c r="AR246" s="1">
        <v>2</v>
      </c>
      <c r="AS246" s="1">
        <v>2</v>
      </c>
      <c r="AT246" s="14">
        <v>3</v>
      </c>
      <c r="AU246" s="1">
        <f t="shared" si="7"/>
        <v>75</v>
      </c>
      <c r="AV246" s="1"/>
    </row>
    <row r="247" spans="1:48">
      <c r="A247" s="1">
        <v>30652</v>
      </c>
      <c r="B247" s="1">
        <v>0</v>
      </c>
      <c r="C247" s="1">
        <v>2002</v>
      </c>
      <c r="D247" s="11">
        <f t="shared" si="6"/>
        <v>22</v>
      </c>
      <c r="E247" s="1" t="s">
        <v>109</v>
      </c>
      <c r="F247" s="1">
        <v>1</v>
      </c>
      <c r="G247" s="49">
        <v>0</v>
      </c>
      <c r="H247" s="44">
        <v>0</v>
      </c>
      <c r="I247" s="44">
        <v>0</v>
      </c>
      <c r="J247" s="44">
        <v>0</v>
      </c>
      <c r="K247" s="44">
        <v>1</v>
      </c>
      <c r="L247" s="44">
        <v>0</v>
      </c>
      <c r="M247" s="44">
        <v>0</v>
      </c>
      <c r="N247" s="44">
        <v>0</v>
      </c>
      <c r="O247" s="44">
        <v>0</v>
      </c>
      <c r="P247" s="44">
        <v>0</v>
      </c>
      <c r="Q247" s="44">
        <v>0</v>
      </c>
      <c r="R247" s="1">
        <v>3</v>
      </c>
      <c r="S247" s="1">
        <v>3</v>
      </c>
      <c r="T247" s="1">
        <v>3</v>
      </c>
      <c r="U247" s="14">
        <v>2</v>
      </c>
      <c r="V247" s="1">
        <v>4</v>
      </c>
      <c r="W247" s="1">
        <v>3</v>
      </c>
      <c r="X247" s="1">
        <v>1</v>
      </c>
      <c r="Y247" s="14">
        <v>4</v>
      </c>
      <c r="Z247" s="1">
        <v>3</v>
      </c>
      <c r="AA247" s="1">
        <v>3</v>
      </c>
      <c r="AB247" s="1">
        <v>2</v>
      </c>
      <c r="AC247" s="14">
        <v>3</v>
      </c>
      <c r="AD247" s="1">
        <v>3</v>
      </c>
      <c r="AE247" s="1">
        <v>2</v>
      </c>
      <c r="AF247" s="14">
        <v>3</v>
      </c>
      <c r="AG247" s="1">
        <v>3</v>
      </c>
      <c r="AH247" s="14">
        <v>2</v>
      </c>
      <c r="AI247" s="1">
        <v>4</v>
      </c>
      <c r="AJ247" s="1">
        <v>2</v>
      </c>
      <c r="AK247" s="14">
        <v>3</v>
      </c>
      <c r="AL247" s="1">
        <v>2</v>
      </c>
      <c r="AM247" s="14">
        <v>3</v>
      </c>
      <c r="AN247" s="1">
        <v>2</v>
      </c>
      <c r="AO247" s="1">
        <v>2</v>
      </c>
      <c r="AP247" s="1">
        <v>1</v>
      </c>
      <c r="AQ247" s="14">
        <v>4</v>
      </c>
      <c r="AR247" s="1">
        <v>4</v>
      </c>
      <c r="AS247" s="1">
        <v>1</v>
      </c>
      <c r="AT247" s="14">
        <v>4</v>
      </c>
      <c r="AU247" s="1">
        <f t="shared" si="7"/>
        <v>79</v>
      </c>
      <c r="AV247" s="1"/>
    </row>
    <row r="248" spans="1:48">
      <c r="A248" s="1">
        <v>32891</v>
      </c>
      <c r="B248" s="1">
        <v>0</v>
      </c>
      <c r="C248" s="1">
        <v>2002</v>
      </c>
      <c r="D248" s="11">
        <f t="shared" si="6"/>
        <v>22</v>
      </c>
      <c r="E248" s="1" t="s">
        <v>209</v>
      </c>
      <c r="F248" s="1">
        <v>0</v>
      </c>
      <c r="G248" s="49">
        <v>0</v>
      </c>
      <c r="H248" s="44">
        <v>0</v>
      </c>
      <c r="I248" s="44">
        <v>0</v>
      </c>
      <c r="J248" s="44">
        <v>0</v>
      </c>
      <c r="K248" s="44">
        <v>0</v>
      </c>
      <c r="L248" s="44">
        <v>0</v>
      </c>
      <c r="M248" s="44">
        <v>0</v>
      </c>
      <c r="N248" s="44">
        <v>0</v>
      </c>
      <c r="O248" s="44">
        <v>0</v>
      </c>
      <c r="P248" s="44">
        <v>0</v>
      </c>
      <c r="Q248" s="44">
        <v>0</v>
      </c>
      <c r="R248" s="1">
        <v>3</v>
      </c>
      <c r="S248" s="1">
        <v>3</v>
      </c>
      <c r="T248" s="1">
        <v>2</v>
      </c>
      <c r="U248" s="14">
        <v>3</v>
      </c>
      <c r="V248" s="1">
        <v>1</v>
      </c>
      <c r="W248" s="1">
        <v>3</v>
      </c>
      <c r="X248" s="1">
        <v>3</v>
      </c>
      <c r="Y248" s="14">
        <v>2</v>
      </c>
      <c r="Z248" s="1">
        <v>3</v>
      </c>
      <c r="AA248" s="1">
        <v>3</v>
      </c>
      <c r="AB248" s="1">
        <v>2</v>
      </c>
      <c r="AC248" s="14">
        <v>3</v>
      </c>
      <c r="AD248" s="1">
        <v>3</v>
      </c>
      <c r="AE248" s="1">
        <v>3</v>
      </c>
      <c r="AF248" s="14">
        <v>2</v>
      </c>
      <c r="AG248" s="1">
        <v>3</v>
      </c>
      <c r="AH248" s="14">
        <v>2</v>
      </c>
      <c r="AI248" s="1">
        <v>4</v>
      </c>
      <c r="AJ248" s="1">
        <v>1</v>
      </c>
      <c r="AK248" s="14">
        <v>4</v>
      </c>
      <c r="AL248" s="1">
        <v>2</v>
      </c>
      <c r="AM248" s="14">
        <v>3</v>
      </c>
      <c r="AN248" s="1">
        <v>3</v>
      </c>
      <c r="AO248" s="1">
        <v>3</v>
      </c>
      <c r="AP248" s="1">
        <v>2</v>
      </c>
      <c r="AQ248" s="14">
        <v>3</v>
      </c>
      <c r="AR248" s="1">
        <v>2</v>
      </c>
      <c r="AS248" s="1">
        <v>1</v>
      </c>
      <c r="AT248" s="14">
        <v>4</v>
      </c>
      <c r="AU248" s="1">
        <f t="shared" si="7"/>
        <v>76</v>
      </c>
      <c r="AV248" s="1"/>
    </row>
    <row r="249" spans="1:48">
      <c r="A249" s="1">
        <v>32112</v>
      </c>
      <c r="B249" s="1">
        <v>0</v>
      </c>
      <c r="C249" s="1">
        <v>2000</v>
      </c>
      <c r="D249" s="11">
        <f t="shared" si="6"/>
        <v>24</v>
      </c>
      <c r="E249" s="1" t="s">
        <v>190</v>
      </c>
      <c r="F249" s="1">
        <v>1</v>
      </c>
      <c r="G249" s="49">
        <v>0</v>
      </c>
      <c r="H249" s="44">
        <v>0</v>
      </c>
      <c r="I249" s="44">
        <v>0</v>
      </c>
      <c r="J249" s="44">
        <v>0</v>
      </c>
      <c r="K249" s="44">
        <v>0</v>
      </c>
      <c r="L249" s="44">
        <v>0</v>
      </c>
      <c r="M249" s="44">
        <v>0</v>
      </c>
      <c r="N249" s="44">
        <v>0</v>
      </c>
      <c r="O249" s="44">
        <v>0</v>
      </c>
      <c r="P249" s="44">
        <v>0</v>
      </c>
      <c r="Q249" s="44">
        <v>0</v>
      </c>
      <c r="R249" s="1">
        <v>3</v>
      </c>
      <c r="S249" s="1">
        <v>3</v>
      </c>
      <c r="T249" s="1">
        <v>3</v>
      </c>
      <c r="U249" s="14">
        <v>2</v>
      </c>
      <c r="V249" s="1">
        <v>2</v>
      </c>
      <c r="W249" s="1">
        <v>3</v>
      </c>
      <c r="X249" s="1">
        <v>1</v>
      </c>
      <c r="Y249" s="14">
        <v>4</v>
      </c>
      <c r="Z249" s="1">
        <v>3</v>
      </c>
      <c r="AA249" s="1">
        <v>3</v>
      </c>
      <c r="AB249" s="1">
        <v>3</v>
      </c>
      <c r="AC249" s="14">
        <v>2</v>
      </c>
      <c r="AD249" s="1">
        <v>3</v>
      </c>
      <c r="AE249" s="1">
        <v>2</v>
      </c>
      <c r="AF249" s="14">
        <v>3</v>
      </c>
      <c r="AG249" s="1">
        <v>3</v>
      </c>
      <c r="AH249" s="14">
        <v>2</v>
      </c>
      <c r="AI249" s="1">
        <v>3</v>
      </c>
      <c r="AJ249" s="1">
        <v>1</v>
      </c>
      <c r="AK249" s="14">
        <v>4</v>
      </c>
      <c r="AL249" s="1">
        <v>2</v>
      </c>
      <c r="AM249" s="14">
        <v>3</v>
      </c>
      <c r="AN249" s="1">
        <v>3</v>
      </c>
      <c r="AO249" s="1">
        <v>3</v>
      </c>
      <c r="AP249" s="1">
        <v>2</v>
      </c>
      <c r="AQ249" s="14">
        <v>3</v>
      </c>
      <c r="AR249" s="1">
        <v>4</v>
      </c>
      <c r="AS249" s="1">
        <v>2</v>
      </c>
      <c r="AT249" s="14">
        <v>3</v>
      </c>
      <c r="AU249" s="1">
        <f t="shared" si="7"/>
        <v>78</v>
      </c>
      <c r="AV249" s="1"/>
    </row>
    <row r="250" spans="1:48">
      <c r="A250" s="1">
        <v>34338</v>
      </c>
      <c r="B250" s="1">
        <v>0</v>
      </c>
      <c r="C250" s="1">
        <v>2001</v>
      </c>
      <c r="D250" s="11">
        <f t="shared" si="6"/>
        <v>23</v>
      </c>
      <c r="E250" s="1" t="s">
        <v>268</v>
      </c>
      <c r="F250" s="1">
        <v>0</v>
      </c>
      <c r="G250" s="49">
        <v>0</v>
      </c>
      <c r="H250" s="44">
        <v>0</v>
      </c>
      <c r="I250" s="44">
        <v>0</v>
      </c>
      <c r="J250" s="44">
        <v>0</v>
      </c>
      <c r="K250" s="44">
        <v>0</v>
      </c>
      <c r="L250" s="44">
        <v>0</v>
      </c>
      <c r="M250" s="44">
        <v>0</v>
      </c>
      <c r="N250" s="44">
        <v>0</v>
      </c>
      <c r="O250" s="44">
        <v>0</v>
      </c>
      <c r="P250" s="44">
        <v>0</v>
      </c>
      <c r="Q250" s="44">
        <v>0</v>
      </c>
      <c r="R250" s="1">
        <v>3</v>
      </c>
      <c r="S250" s="1">
        <v>2</v>
      </c>
      <c r="T250" s="1">
        <v>2</v>
      </c>
      <c r="U250" s="14">
        <v>3</v>
      </c>
      <c r="V250" s="1">
        <v>2</v>
      </c>
      <c r="W250" s="1">
        <v>3</v>
      </c>
      <c r="X250" s="1">
        <v>4</v>
      </c>
      <c r="Y250" s="14">
        <v>1</v>
      </c>
      <c r="Z250" s="1">
        <v>3</v>
      </c>
      <c r="AA250" s="1">
        <v>3</v>
      </c>
      <c r="AB250" s="1">
        <v>1</v>
      </c>
      <c r="AC250" s="14">
        <v>4</v>
      </c>
      <c r="AD250" s="1">
        <v>3</v>
      </c>
      <c r="AE250" s="1">
        <v>3</v>
      </c>
      <c r="AF250" s="14">
        <v>2</v>
      </c>
      <c r="AG250" s="1">
        <v>3</v>
      </c>
      <c r="AH250" s="14">
        <v>2</v>
      </c>
      <c r="AI250" s="1">
        <v>1</v>
      </c>
      <c r="AJ250" s="1">
        <v>1</v>
      </c>
      <c r="AK250" s="14">
        <v>4</v>
      </c>
      <c r="AL250" s="1">
        <v>3</v>
      </c>
      <c r="AM250" s="14">
        <v>2</v>
      </c>
      <c r="AN250" s="1">
        <v>2</v>
      </c>
      <c r="AO250" s="1">
        <v>4</v>
      </c>
      <c r="AP250" s="1">
        <v>3</v>
      </c>
      <c r="AQ250" s="14">
        <v>2</v>
      </c>
      <c r="AR250" s="1">
        <v>2</v>
      </c>
      <c r="AS250" s="1">
        <v>4</v>
      </c>
      <c r="AT250" s="14">
        <v>1</v>
      </c>
      <c r="AU250" s="1">
        <f t="shared" si="7"/>
        <v>73</v>
      </c>
      <c r="AV250" s="1"/>
    </row>
    <row r="251" spans="1:48">
      <c r="A251" s="1">
        <v>35037</v>
      </c>
      <c r="B251" s="1">
        <v>1</v>
      </c>
      <c r="C251" s="1">
        <v>1997</v>
      </c>
      <c r="D251" s="11">
        <f t="shared" si="6"/>
        <v>27</v>
      </c>
      <c r="E251" s="12" t="s">
        <v>388</v>
      </c>
      <c r="F251" s="1">
        <v>0</v>
      </c>
      <c r="G251" s="49">
        <v>0</v>
      </c>
      <c r="H251" s="44">
        <v>0</v>
      </c>
      <c r="I251" s="44">
        <v>0</v>
      </c>
      <c r="J251" s="44">
        <v>0</v>
      </c>
      <c r="K251" s="44">
        <v>0</v>
      </c>
      <c r="L251" s="44">
        <v>0</v>
      </c>
      <c r="M251" s="44">
        <v>0</v>
      </c>
      <c r="N251" s="44">
        <v>0</v>
      </c>
      <c r="O251" s="44">
        <v>0</v>
      </c>
      <c r="P251" s="44">
        <v>0</v>
      </c>
      <c r="Q251" s="44">
        <v>0</v>
      </c>
      <c r="R251" s="1">
        <v>2</v>
      </c>
      <c r="S251" s="1">
        <v>2</v>
      </c>
      <c r="T251" s="1">
        <v>1</v>
      </c>
      <c r="U251" s="14">
        <v>4</v>
      </c>
      <c r="V251" s="1">
        <v>3</v>
      </c>
      <c r="W251" s="1">
        <v>4</v>
      </c>
      <c r="X251" s="1">
        <v>4</v>
      </c>
      <c r="Y251" s="14">
        <v>1</v>
      </c>
      <c r="Z251" s="1">
        <v>2</v>
      </c>
      <c r="AA251" s="1">
        <v>3</v>
      </c>
      <c r="AB251" s="1">
        <v>2</v>
      </c>
      <c r="AC251" s="14">
        <v>3</v>
      </c>
      <c r="AD251" s="1">
        <v>2</v>
      </c>
      <c r="AE251" s="1">
        <v>3</v>
      </c>
      <c r="AF251" s="14">
        <v>2</v>
      </c>
      <c r="AG251" s="1">
        <v>3</v>
      </c>
      <c r="AH251" s="14">
        <v>2</v>
      </c>
      <c r="AI251" s="1">
        <v>3</v>
      </c>
      <c r="AJ251" s="1">
        <v>2</v>
      </c>
      <c r="AK251" s="14">
        <v>3</v>
      </c>
      <c r="AL251" s="1">
        <v>2</v>
      </c>
      <c r="AM251" s="14">
        <v>3</v>
      </c>
      <c r="AN251" s="1">
        <v>3</v>
      </c>
      <c r="AO251" s="1">
        <v>3</v>
      </c>
      <c r="AP251" s="1">
        <v>2</v>
      </c>
      <c r="AQ251" s="14">
        <v>3</v>
      </c>
      <c r="AR251" s="1">
        <v>2</v>
      </c>
      <c r="AS251" s="1">
        <v>2</v>
      </c>
      <c r="AT251" s="14">
        <v>3</v>
      </c>
      <c r="AU251" s="1">
        <f t="shared" si="7"/>
        <v>74</v>
      </c>
      <c r="AV251" s="1"/>
    </row>
    <row r="252" spans="1:48">
      <c r="A252" s="1">
        <v>34259</v>
      </c>
      <c r="B252" s="1">
        <v>0</v>
      </c>
      <c r="C252" s="1">
        <v>1997</v>
      </c>
      <c r="D252" s="11">
        <f t="shared" si="6"/>
        <v>27</v>
      </c>
      <c r="E252" s="12" t="s">
        <v>388</v>
      </c>
      <c r="F252" s="1">
        <v>0</v>
      </c>
      <c r="G252" s="49">
        <v>0</v>
      </c>
      <c r="H252" s="44">
        <v>0</v>
      </c>
      <c r="I252" s="44">
        <v>0</v>
      </c>
      <c r="J252" s="44">
        <v>0</v>
      </c>
      <c r="K252" s="44">
        <v>0</v>
      </c>
      <c r="L252" s="44">
        <v>0</v>
      </c>
      <c r="M252" s="44">
        <v>0</v>
      </c>
      <c r="N252" s="44">
        <v>0</v>
      </c>
      <c r="O252" s="44">
        <v>0</v>
      </c>
      <c r="P252" s="44">
        <v>0</v>
      </c>
      <c r="Q252" s="44">
        <v>0</v>
      </c>
      <c r="R252" s="1">
        <v>4</v>
      </c>
      <c r="S252" s="1">
        <v>4</v>
      </c>
      <c r="T252" s="1">
        <v>1</v>
      </c>
      <c r="U252" s="14">
        <v>4</v>
      </c>
      <c r="V252" s="1">
        <v>3</v>
      </c>
      <c r="W252" s="1">
        <v>3</v>
      </c>
      <c r="X252" s="1">
        <v>3</v>
      </c>
      <c r="Y252" s="14">
        <v>2</v>
      </c>
      <c r="Z252" s="1">
        <v>4</v>
      </c>
      <c r="AA252" s="1">
        <v>4</v>
      </c>
      <c r="AB252" s="1">
        <v>1</v>
      </c>
      <c r="AC252" s="14">
        <v>4</v>
      </c>
      <c r="AD252" s="1">
        <v>3</v>
      </c>
      <c r="AE252" s="1">
        <v>3</v>
      </c>
      <c r="AF252" s="14">
        <v>2</v>
      </c>
      <c r="AG252" s="1">
        <v>3</v>
      </c>
      <c r="AH252" s="14">
        <v>2</v>
      </c>
      <c r="AI252" s="1">
        <v>4</v>
      </c>
      <c r="AJ252" s="1">
        <v>2</v>
      </c>
      <c r="AK252" s="14">
        <v>3</v>
      </c>
      <c r="AL252" s="1">
        <v>3</v>
      </c>
      <c r="AM252" s="14">
        <v>2</v>
      </c>
      <c r="AN252" s="1">
        <v>4</v>
      </c>
      <c r="AO252" s="1">
        <v>3</v>
      </c>
      <c r="AP252" s="1">
        <v>1</v>
      </c>
      <c r="AQ252" s="14">
        <v>4</v>
      </c>
      <c r="AR252" s="1">
        <v>2</v>
      </c>
      <c r="AS252" s="1">
        <v>3</v>
      </c>
      <c r="AT252" s="14">
        <v>2</v>
      </c>
      <c r="AU252" s="1">
        <f t="shared" si="7"/>
        <v>83</v>
      </c>
      <c r="AV252" s="1"/>
    </row>
    <row r="253" spans="1:48">
      <c r="A253" s="1">
        <v>34265</v>
      </c>
      <c r="B253" s="1">
        <v>0</v>
      </c>
      <c r="C253" s="1">
        <v>1997</v>
      </c>
      <c r="D253" s="11">
        <f t="shared" si="6"/>
        <v>27</v>
      </c>
      <c r="E253" s="12" t="s">
        <v>388</v>
      </c>
      <c r="F253" s="1">
        <v>0</v>
      </c>
      <c r="G253" s="49">
        <v>0</v>
      </c>
      <c r="H253" s="44">
        <v>0</v>
      </c>
      <c r="I253" s="44">
        <v>0</v>
      </c>
      <c r="J253" s="44">
        <v>0</v>
      </c>
      <c r="K253" s="44">
        <v>0</v>
      </c>
      <c r="L253" s="44">
        <v>0</v>
      </c>
      <c r="M253" s="44">
        <v>0</v>
      </c>
      <c r="N253" s="44">
        <v>0</v>
      </c>
      <c r="O253" s="44">
        <v>0</v>
      </c>
      <c r="P253" s="44">
        <v>0</v>
      </c>
      <c r="Q253" s="44">
        <v>0</v>
      </c>
      <c r="R253" s="1">
        <v>3</v>
      </c>
      <c r="S253" s="1">
        <v>1</v>
      </c>
      <c r="T253" s="1">
        <v>4</v>
      </c>
      <c r="U253" s="14">
        <v>1</v>
      </c>
      <c r="V253" s="1">
        <v>1</v>
      </c>
      <c r="W253" s="1">
        <v>3</v>
      </c>
      <c r="X253" s="1">
        <v>3</v>
      </c>
      <c r="Y253" s="14">
        <v>2</v>
      </c>
      <c r="Z253" s="1">
        <v>3</v>
      </c>
      <c r="AA253" s="1">
        <v>3</v>
      </c>
      <c r="AB253" s="1">
        <v>2</v>
      </c>
      <c r="AC253" s="14">
        <v>3</v>
      </c>
      <c r="AD253" s="1">
        <v>3</v>
      </c>
      <c r="AE253" s="1">
        <v>2</v>
      </c>
      <c r="AF253" s="14">
        <v>3</v>
      </c>
      <c r="AG253" s="1">
        <v>2</v>
      </c>
      <c r="AH253" s="14">
        <v>3</v>
      </c>
      <c r="AI253" s="1">
        <v>3</v>
      </c>
      <c r="AJ253" s="1">
        <v>2</v>
      </c>
      <c r="AK253" s="14">
        <v>3</v>
      </c>
      <c r="AL253" s="1">
        <v>2</v>
      </c>
      <c r="AM253" s="14">
        <v>3</v>
      </c>
      <c r="AN253" s="1">
        <v>2</v>
      </c>
      <c r="AO253" s="1">
        <v>3</v>
      </c>
      <c r="AP253" s="1">
        <v>2</v>
      </c>
      <c r="AQ253" s="14">
        <v>3</v>
      </c>
      <c r="AR253" s="1">
        <v>2</v>
      </c>
      <c r="AS253" s="1">
        <v>2</v>
      </c>
      <c r="AT253" s="14">
        <v>3</v>
      </c>
      <c r="AU253" s="1">
        <f t="shared" si="7"/>
        <v>72</v>
      </c>
      <c r="AV253" s="1"/>
    </row>
    <row r="254" spans="1:48">
      <c r="A254" s="1">
        <v>33845</v>
      </c>
      <c r="B254" s="1">
        <v>0</v>
      </c>
      <c r="C254" s="1">
        <v>1997</v>
      </c>
      <c r="D254" s="11">
        <f t="shared" si="6"/>
        <v>27</v>
      </c>
      <c r="E254" s="12" t="s">
        <v>388</v>
      </c>
      <c r="F254" s="1">
        <v>0</v>
      </c>
      <c r="G254" s="49">
        <v>0</v>
      </c>
      <c r="H254" s="44">
        <v>0</v>
      </c>
      <c r="I254" s="44">
        <v>0</v>
      </c>
      <c r="J254" s="44">
        <v>0</v>
      </c>
      <c r="K254" s="44">
        <v>0</v>
      </c>
      <c r="L254" s="44">
        <v>0</v>
      </c>
      <c r="M254" s="44">
        <v>0</v>
      </c>
      <c r="N254" s="44">
        <v>0</v>
      </c>
      <c r="O254" s="44">
        <v>0</v>
      </c>
      <c r="P254" s="44">
        <v>0</v>
      </c>
      <c r="Q254" s="44">
        <v>0</v>
      </c>
      <c r="R254" s="1">
        <v>2</v>
      </c>
      <c r="S254" s="1">
        <v>2</v>
      </c>
      <c r="T254" s="1">
        <v>3</v>
      </c>
      <c r="U254" s="14">
        <v>2</v>
      </c>
      <c r="V254" s="1">
        <v>2</v>
      </c>
      <c r="W254" s="1">
        <v>2</v>
      </c>
      <c r="X254" s="1">
        <v>4</v>
      </c>
      <c r="Y254" s="14">
        <v>1</v>
      </c>
      <c r="Z254" s="1">
        <v>3</v>
      </c>
      <c r="AA254" s="1">
        <v>2</v>
      </c>
      <c r="AB254" s="1">
        <v>1</v>
      </c>
      <c r="AC254" s="14">
        <v>4</v>
      </c>
      <c r="AD254" s="1">
        <v>2</v>
      </c>
      <c r="AE254" s="1">
        <v>3</v>
      </c>
      <c r="AF254" s="14">
        <v>2</v>
      </c>
      <c r="AG254" s="1">
        <v>3</v>
      </c>
      <c r="AH254" s="14">
        <v>2</v>
      </c>
      <c r="AI254" s="1">
        <v>4</v>
      </c>
      <c r="AJ254" s="1">
        <v>2</v>
      </c>
      <c r="AK254" s="14">
        <v>3</v>
      </c>
      <c r="AL254" s="1">
        <v>3</v>
      </c>
      <c r="AM254" s="14">
        <v>2</v>
      </c>
      <c r="AN254" s="1">
        <v>2</v>
      </c>
      <c r="AO254" s="1">
        <v>1</v>
      </c>
      <c r="AP254" s="1">
        <v>1</v>
      </c>
      <c r="AQ254" s="14">
        <v>4</v>
      </c>
      <c r="AR254" s="1">
        <v>1</v>
      </c>
      <c r="AS254" s="1">
        <v>1</v>
      </c>
      <c r="AT254" s="14">
        <v>4</v>
      </c>
      <c r="AU254" s="1">
        <f t="shared" si="7"/>
        <v>68</v>
      </c>
      <c r="AV254" s="1"/>
    </row>
    <row r="255" spans="1:48">
      <c r="A255" s="1">
        <v>34436</v>
      </c>
      <c r="B255" s="1">
        <v>0</v>
      </c>
      <c r="C255" s="1">
        <v>1997</v>
      </c>
      <c r="D255" s="11">
        <f t="shared" si="6"/>
        <v>27</v>
      </c>
      <c r="E255" s="12" t="s">
        <v>388</v>
      </c>
      <c r="F255" s="1">
        <v>0</v>
      </c>
      <c r="G255" s="49">
        <v>0</v>
      </c>
      <c r="H255" s="44">
        <v>0</v>
      </c>
      <c r="I255" s="44">
        <v>0</v>
      </c>
      <c r="J255" s="44">
        <v>0</v>
      </c>
      <c r="K255" s="44">
        <v>0</v>
      </c>
      <c r="L255" s="44">
        <v>0</v>
      </c>
      <c r="M255" s="44">
        <v>0</v>
      </c>
      <c r="N255" s="44">
        <v>0</v>
      </c>
      <c r="O255" s="44">
        <v>0</v>
      </c>
      <c r="P255" s="44">
        <v>0</v>
      </c>
      <c r="Q255" s="44">
        <v>0</v>
      </c>
      <c r="R255" s="1">
        <v>3</v>
      </c>
      <c r="S255" s="1">
        <v>2</v>
      </c>
      <c r="T255" s="1">
        <v>2</v>
      </c>
      <c r="U255" s="14">
        <v>3</v>
      </c>
      <c r="V255" s="1">
        <v>3</v>
      </c>
      <c r="W255" s="1">
        <v>3</v>
      </c>
      <c r="X255" s="1">
        <v>4</v>
      </c>
      <c r="Y255" s="14">
        <v>1</v>
      </c>
      <c r="Z255" s="1">
        <v>4</v>
      </c>
      <c r="AA255" s="1">
        <v>3</v>
      </c>
      <c r="AB255" s="1">
        <v>3</v>
      </c>
      <c r="AC255" s="14">
        <v>2</v>
      </c>
      <c r="AD255" s="1">
        <v>1</v>
      </c>
      <c r="AE255" s="1">
        <v>4</v>
      </c>
      <c r="AF255" s="14">
        <v>1</v>
      </c>
      <c r="AG255" s="1">
        <v>3</v>
      </c>
      <c r="AH255" s="14">
        <v>2</v>
      </c>
      <c r="AI255" s="1">
        <v>3</v>
      </c>
      <c r="AJ255" s="1">
        <v>2</v>
      </c>
      <c r="AK255" s="14">
        <v>3</v>
      </c>
      <c r="AL255" s="1">
        <v>3</v>
      </c>
      <c r="AM255" s="14">
        <v>2</v>
      </c>
      <c r="AN255" s="1">
        <v>3</v>
      </c>
      <c r="AO255" s="1">
        <v>2</v>
      </c>
      <c r="AP255" s="1">
        <v>3</v>
      </c>
      <c r="AQ255" s="14">
        <v>2</v>
      </c>
      <c r="AR255" s="1">
        <v>1</v>
      </c>
      <c r="AS255" s="1">
        <v>2</v>
      </c>
      <c r="AT255" s="14">
        <v>3</v>
      </c>
      <c r="AU255" s="1">
        <f t="shared" si="7"/>
        <v>73</v>
      </c>
      <c r="AV255" s="1"/>
    </row>
    <row r="256" spans="1:48">
      <c r="A256" s="1">
        <v>32878</v>
      </c>
      <c r="B256" s="1">
        <v>0</v>
      </c>
      <c r="C256" s="1">
        <v>1997</v>
      </c>
      <c r="D256" s="11">
        <f t="shared" si="6"/>
        <v>27</v>
      </c>
      <c r="E256" s="12" t="s">
        <v>388</v>
      </c>
      <c r="F256" s="1">
        <v>0</v>
      </c>
      <c r="G256" s="49">
        <v>0</v>
      </c>
      <c r="H256" s="44">
        <v>0</v>
      </c>
      <c r="I256" s="44">
        <v>0</v>
      </c>
      <c r="J256" s="44">
        <v>0</v>
      </c>
      <c r="K256" s="44">
        <v>0</v>
      </c>
      <c r="L256" s="44">
        <v>0</v>
      </c>
      <c r="M256" s="44">
        <v>0</v>
      </c>
      <c r="N256" s="44">
        <v>0</v>
      </c>
      <c r="O256" s="44">
        <v>0</v>
      </c>
      <c r="P256" s="44">
        <v>0</v>
      </c>
      <c r="Q256" s="44">
        <v>0</v>
      </c>
      <c r="R256" s="1">
        <v>2</v>
      </c>
      <c r="S256" s="1">
        <v>2</v>
      </c>
      <c r="T256" s="1">
        <v>3</v>
      </c>
      <c r="U256" s="14">
        <v>2</v>
      </c>
      <c r="V256" s="1">
        <v>2</v>
      </c>
      <c r="W256" s="1">
        <v>3</v>
      </c>
      <c r="X256" s="1">
        <v>2</v>
      </c>
      <c r="Y256" s="14">
        <v>3</v>
      </c>
      <c r="Z256" s="1">
        <v>3</v>
      </c>
      <c r="AA256" s="1">
        <v>2</v>
      </c>
      <c r="AB256" s="1">
        <v>2</v>
      </c>
      <c r="AC256" s="14">
        <v>3</v>
      </c>
      <c r="AD256" s="1">
        <v>3</v>
      </c>
      <c r="AE256" s="1">
        <v>1</v>
      </c>
      <c r="AF256" s="14">
        <v>4</v>
      </c>
      <c r="AG256" s="1">
        <v>3</v>
      </c>
      <c r="AH256" s="14">
        <v>2</v>
      </c>
      <c r="AI256" s="1">
        <v>1</v>
      </c>
      <c r="AJ256" s="1">
        <v>2</v>
      </c>
      <c r="AK256" s="14">
        <v>3</v>
      </c>
      <c r="AL256" s="1">
        <v>2</v>
      </c>
      <c r="AM256" s="14">
        <v>3</v>
      </c>
      <c r="AN256" s="1">
        <v>2</v>
      </c>
      <c r="AO256" s="1">
        <v>3</v>
      </c>
      <c r="AP256" s="1">
        <v>2</v>
      </c>
      <c r="AQ256" s="14">
        <v>3</v>
      </c>
      <c r="AR256" s="1">
        <v>2</v>
      </c>
      <c r="AS256" s="1">
        <v>3</v>
      </c>
      <c r="AT256" s="14">
        <v>2</v>
      </c>
      <c r="AU256" s="1">
        <f t="shared" si="7"/>
        <v>70</v>
      </c>
      <c r="AV256" s="1"/>
    </row>
    <row r="257" spans="1:48">
      <c r="A257" s="1">
        <v>30538</v>
      </c>
      <c r="B257" s="1">
        <v>1</v>
      </c>
      <c r="C257" s="1">
        <v>1997</v>
      </c>
      <c r="D257" s="11">
        <f t="shared" si="6"/>
        <v>27</v>
      </c>
      <c r="E257" s="12" t="s">
        <v>388</v>
      </c>
      <c r="F257" s="1">
        <v>0</v>
      </c>
      <c r="G257" s="49">
        <v>0</v>
      </c>
      <c r="H257" s="44">
        <v>0</v>
      </c>
      <c r="I257" s="44">
        <v>0</v>
      </c>
      <c r="J257" s="44">
        <v>0</v>
      </c>
      <c r="K257" s="44">
        <v>0</v>
      </c>
      <c r="L257" s="44">
        <v>0</v>
      </c>
      <c r="M257" s="44">
        <v>0</v>
      </c>
      <c r="N257" s="44">
        <v>0</v>
      </c>
      <c r="O257" s="44">
        <v>0</v>
      </c>
      <c r="P257" s="44">
        <v>0</v>
      </c>
      <c r="Q257" s="44">
        <v>0</v>
      </c>
      <c r="R257" s="1">
        <v>2</v>
      </c>
      <c r="S257" s="1">
        <v>3</v>
      </c>
      <c r="T257" s="1">
        <v>3</v>
      </c>
      <c r="U257" s="14">
        <v>2</v>
      </c>
      <c r="V257" s="1">
        <v>2</v>
      </c>
      <c r="W257" s="1">
        <v>3</v>
      </c>
      <c r="X257" s="1">
        <v>2</v>
      </c>
      <c r="Y257" s="14">
        <v>3</v>
      </c>
      <c r="Z257" s="1">
        <v>2</v>
      </c>
      <c r="AA257" s="1">
        <v>2</v>
      </c>
      <c r="AB257" s="1">
        <v>2</v>
      </c>
      <c r="AC257" s="14">
        <v>3</v>
      </c>
      <c r="AD257" s="1">
        <v>3</v>
      </c>
      <c r="AE257" s="1">
        <v>2</v>
      </c>
      <c r="AF257" s="14">
        <v>3</v>
      </c>
      <c r="AG257" s="1">
        <v>2</v>
      </c>
      <c r="AH257" s="14">
        <v>3</v>
      </c>
      <c r="AI257" s="1">
        <v>3</v>
      </c>
      <c r="AJ257" s="1">
        <v>3</v>
      </c>
      <c r="AK257" s="14">
        <v>2</v>
      </c>
      <c r="AL257" s="1">
        <v>3</v>
      </c>
      <c r="AM257" s="14">
        <v>2</v>
      </c>
      <c r="AN257" s="1">
        <v>2</v>
      </c>
      <c r="AO257" s="1">
        <v>2</v>
      </c>
      <c r="AP257" s="1">
        <v>2</v>
      </c>
      <c r="AQ257" s="14">
        <v>3</v>
      </c>
      <c r="AR257" s="1">
        <v>3</v>
      </c>
      <c r="AS257" s="1">
        <v>2</v>
      </c>
      <c r="AT257" s="14">
        <v>3</v>
      </c>
      <c r="AU257" s="1">
        <f t="shared" si="7"/>
        <v>72</v>
      </c>
      <c r="AV257" s="1"/>
    </row>
    <row r="258" spans="1:48">
      <c r="A258" s="1">
        <v>30903</v>
      </c>
      <c r="B258" s="1">
        <v>0</v>
      </c>
      <c r="C258" s="1">
        <v>1998</v>
      </c>
      <c r="D258" s="11">
        <f t="shared" ref="D258:D321" si="8">2024-C258</f>
        <v>26</v>
      </c>
      <c r="E258" s="12" t="s">
        <v>388</v>
      </c>
      <c r="F258" s="1">
        <v>0</v>
      </c>
      <c r="G258" s="49">
        <v>0</v>
      </c>
      <c r="H258" s="44">
        <v>0</v>
      </c>
      <c r="I258" s="44">
        <v>0</v>
      </c>
      <c r="J258" s="44">
        <v>0</v>
      </c>
      <c r="K258" s="44">
        <v>0</v>
      </c>
      <c r="L258" s="44">
        <v>0</v>
      </c>
      <c r="M258" s="44">
        <v>0</v>
      </c>
      <c r="N258" s="44">
        <v>0</v>
      </c>
      <c r="O258" s="44">
        <v>0</v>
      </c>
      <c r="P258" s="44">
        <v>0</v>
      </c>
      <c r="Q258" s="44">
        <v>0</v>
      </c>
      <c r="R258" s="1">
        <v>2</v>
      </c>
      <c r="S258" s="1">
        <v>4</v>
      </c>
      <c r="T258" s="1">
        <v>1</v>
      </c>
      <c r="U258" s="14">
        <v>4</v>
      </c>
      <c r="V258" s="1">
        <v>3</v>
      </c>
      <c r="W258" s="1">
        <v>4</v>
      </c>
      <c r="X258" s="1">
        <v>1</v>
      </c>
      <c r="Y258" s="14">
        <v>4</v>
      </c>
      <c r="Z258" s="1">
        <v>3</v>
      </c>
      <c r="AA258" s="1">
        <v>2</v>
      </c>
      <c r="AB258" s="1">
        <v>1</v>
      </c>
      <c r="AC258" s="14">
        <v>4</v>
      </c>
      <c r="AD258" s="1">
        <v>4</v>
      </c>
      <c r="AE258" s="1">
        <v>3</v>
      </c>
      <c r="AF258" s="14">
        <v>2</v>
      </c>
      <c r="AG258" s="1">
        <v>4</v>
      </c>
      <c r="AH258" s="14">
        <v>1</v>
      </c>
      <c r="AI258" s="1">
        <v>4</v>
      </c>
      <c r="AJ258" s="1">
        <v>1</v>
      </c>
      <c r="AK258" s="14">
        <v>4</v>
      </c>
      <c r="AL258" s="1">
        <v>1</v>
      </c>
      <c r="AM258" s="14">
        <v>4</v>
      </c>
      <c r="AN258" s="1">
        <v>3</v>
      </c>
      <c r="AO258" s="1">
        <v>3</v>
      </c>
      <c r="AP258" s="1">
        <v>1</v>
      </c>
      <c r="AQ258" s="14">
        <v>4</v>
      </c>
      <c r="AR258" s="1">
        <v>3</v>
      </c>
      <c r="AS258" s="1">
        <v>1</v>
      </c>
      <c r="AT258" s="14">
        <v>4</v>
      </c>
      <c r="AU258" s="1">
        <f t="shared" si="7"/>
        <v>80</v>
      </c>
      <c r="AV258" s="1"/>
    </row>
    <row r="259" spans="1:48">
      <c r="A259" s="1">
        <v>30726</v>
      </c>
      <c r="B259" s="1">
        <v>0</v>
      </c>
      <c r="C259" s="1">
        <v>1998</v>
      </c>
      <c r="D259" s="11">
        <f t="shared" si="8"/>
        <v>26</v>
      </c>
      <c r="E259" s="12" t="s">
        <v>388</v>
      </c>
      <c r="F259" s="1">
        <v>0</v>
      </c>
      <c r="G259" s="49">
        <v>0</v>
      </c>
      <c r="H259" s="44">
        <v>0</v>
      </c>
      <c r="I259" s="44">
        <v>0</v>
      </c>
      <c r="J259" s="44">
        <v>0</v>
      </c>
      <c r="K259" s="44">
        <v>0</v>
      </c>
      <c r="L259" s="44">
        <v>0</v>
      </c>
      <c r="M259" s="44">
        <v>0</v>
      </c>
      <c r="N259" s="44">
        <v>0</v>
      </c>
      <c r="O259" s="44">
        <v>0</v>
      </c>
      <c r="P259" s="44">
        <v>0</v>
      </c>
      <c r="Q259" s="44">
        <v>0</v>
      </c>
      <c r="R259" s="1">
        <v>3</v>
      </c>
      <c r="S259" s="1">
        <v>3</v>
      </c>
      <c r="T259" s="1">
        <v>1</v>
      </c>
      <c r="U259" s="14">
        <v>4</v>
      </c>
      <c r="V259" s="1">
        <v>1</v>
      </c>
      <c r="W259" s="1">
        <v>4</v>
      </c>
      <c r="X259" s="1">
        <v>1</v>
      </c>
      <c r="Y259" s="14">
        <v>4</v>
      </c>
      <c r="Z259" s="1">
        <v>3</v>
      </c>
      <c r="AA259" s="1">
        <v>3</v>
      </c>
      <c r="AB259" s="1">
        <v>2</v>
      </c>
      <c r="AC259" s="14">
        <v>3</v>
      </c>
      <c r="AD259" s="1">
        <v>2</v>
      </c>
      <c r="AE259" s="1">
        <v>2</v>
      </c>
      <c r="AF259" s="14">
        <v>3</v>
      </c>
      <c r="AG259" s="1">
        <v>2</v>
      </c>
      <c r="AH259" s="14">
        <v>3</v>
      </c>
      <c r="AI259" s="1">
        <v>3</v>
      </c>
      <c r="AJ259" s="1">
        <v>1</v>
      </c>
      <c r="AK259" s="14">
        <v>4</v>
      </c>
      <c r="AL259" s="1">
        <v>1</v>
      </c>
      <c r="AM259" s="14">
        <v>4</v>
      </c>
      <c r="AN259" s="1">
        <v>4</v>
      </c>
      <c r="AO259" s="1">
        <v>3</v>
      </c>
      <c r="AP259" s="1">
        <v>1</v>
      </c>
      <c r="AQ259" s="14">
        <v>4</v>
      </c>
      <c r="AR259" s="1">
        <v>3</v>
      </c>
      <c r="AS259" s="1">
        <v>1</v>
      </c>
      <c r="AT259" s="14">
        <v>4</v>
      </c>
      <c r="AU259" s="1">
        <f t="shared" ref="AU259:AU322" si="9">SUM(R259:AT259)</f>
        <v>77</v>
      </c>
      <c r="AV259" s="1"/>
    </row>
    <row r="260" spans="1:48">
      <c r="A260" s="1">
        <v>30473</v>
      </c>
      <c r="B260" s="1">
        <v>0</v>
      </c>
      <c r="C260" s="1">
        <v>1998</v>
      </c>
      <c r="D260" s="11">
        <f t="shared" si="8"/>
        <v>26</v>
      </c>
      <c r="E260" s="12" t="s">
        <v>388</v>
      </c>
      <c r="F260" s="1">
        <v>0</v>
      </c>
      <c r="G260" s="49">
        <v>0</v>
      </c>
      <c r="H260" s="44">
        <v>0</v>
      </c>
      <c r="I260" s="44">
        <v>0</v>
      </c>
      <c r="J260" s="44">
        <v>0</v>
      </c>
      <c r="K260" s="44">
        <v>0</v>
      </c>
      <c r="L260" s="44">
        <v>0</v>
      </c>
      <c r="M260" s="44">
        <v>0</v>
      </c>
      <c r="N260" s="44">
        <v>0</v>
      </c>
      <c r="O260" s="44">
        <v>0</v>
      </c>
      <c r="P260" s="44">
        <v>0</v>
      </c>
      <c r="Q260" s="44">
        <v>0</v>
      </c>
      <c r="R260" s="1">
        <v>3</v>
      </c>
      <c r="S260" s="1">
        <v>2</v>
      </c>
      <c r="T260" s="1">
        <v>3</v>
      </c>
      <c r="U260" s="14">
        <v>2</v>
      </c>
      <c r="V260" s="1">
        <v>1</v>
      </c>
      <c r="W260" s="1">
        <v>2</v>
      </c>
      <c r="X260" s="1">
        <v>1</v>
      </c>
      <c r="Y260" s="14">
        <v>4</v>
      </c>
      <c r="Z260" s="1">
        <v>2</v>
      </c>
      <c r="AA260" s="1">
        <v>3</v>
      </c>
      <c r="AB260" s="1">
        <v>2</v>
      </c>
      <c r="AC260" s="14">
        <v>3</v>
      </c>
      <c r="AD260" s="1">
        <v>1</v>
      </c>
      <c r="AE260" s="1">
        <v>4</v>
      </c>
      <c r="AF260" s="14">
        <v>1</v>
      </c>
      <c r="AG260" s="1">
        <v>4</v>
      </c>
      <c r="AH260" s="14">
        <v>1</v>
      </c>
      <c r="AI260" s="1">
        <v>2</v>
      </c>
      <c r="AJ260" s="1">
        <v>1</v>
      </c>
      <c r="AK260" s="14">
        <v>4</v>
      </c>
      <c r="AL260" s="1">
        <v>3</v>
      </c>
      <c r="AM260" s="14">
        <v>2</v>
      </c>
      <c r="AN260" s="1">
        <v>2</v>
      </c>
      <c r="AO260" s="1">
        <v>3</v>
      </c>
      <c r="AP260" s="1">
        <v>3</v>
      </c>
      <c r="AQ260" s="14">
        <v>2</v>
      </c>
      <c r="AR260" s="1">
        <v>4</v>
      </c>
      <c r="AS260" s="1">
        <v>3</v>
      </c>
      <c r="AT260" s="14">
        <v>2</v>
      </c>
      <c r="AU260" s="1">
        <f t="shared" si="9"/>
        <v>70</v>
      </c>
      <c r="AV260" s="1"/>
    </row>
    <row r="261" spans="1:48">
      <c r="A261" s="1">
        <v>31182</v>
      </c>
      <c r="B261" s="1">
        <v>1</v>
      </c>
      <c r="C261" s="1">
        <v>1998</v>
      </c>
      <c r="D261" s="11">
        <f t="shared" si="8"/>
        <v>26</v>
      </c>
      <c r="E261" s="12" t="s">
        <v>388</v>
      </c>
      <c r="F261" s="1">
        <v>0</v>
      </c>
      <c r="G261" s="49">
        <v>0</v>
      </c>
      <c r="H261" s="44">
        <v>0</v>
      </c>
      <c r="I261" s="44">
        <v>0</v>
      </c>
      <c r="J261" s="44">
        <v>0</v>
      </c>
      <c r="K261" s="44">
        <v>0</v>
      </c>
      <c r="L261" s="44">
        <v>0</v>
      </c>
      <c r="M261" s="44">
        <v>0</v>
      </c>
      <c r="N261" s="44">
        <v>0</v>
      </c>
      <c r="O261" s="44">
        <v>0</v>
      </c>
      <c r="P261" s="44">
        <v>0</v>
      </c>
      <c r="Q261" s="44">
        <v>0</v>
      </c>
      <c r="R261" s="1">
        <v>3</v>
      </c>
      <c r="S261" s="1">
        <v>4</v>
      </c>
      <c r="T261" s="1">
        <v>2</v>
      </c>
      <c r="U261" s="14">
        <v>3</v>
      </c>
      <c r="V261" s="1">
        <v>2</v>
      </c>
      <c r="W261" s="1">
        <v>4</v>
      </c>
      <c r="X261" s="1">
        <v>1</v>
      </c>
      <c r="Y261" s="14">
        <v>4</v>
      </c>
      <c r="Z261" s="1">
        <v>3</v>
      </c>
      <c r="AA261" s="1">
        <v>3</v>
      </c>
      <c r="AB261" s="1">
        <v>2</v>
      </c>
      <c r="AC261" s="14">
        <v>3</v>
      </c>
      <c r="AD261" s="1">
        <v>4</v>
      </c>
      <c r="AE261" s="1">
        <v>2</v>
      </c>
      <c r="AF261" s="14">
        <v>3</v>
      </c>
      <c r="AG261" s="1">
        <v>2</v>
      </c>
      <c r="AH261" s="14">
        <v>3</v>
      </c>
      <c r="AI261" s="1">
        <v>3</v>
      </c>
      <c r="AJ261" s="1">
        <v>2</v>
      </c>
      <c r="AK261" s="14">
        <v>3</v>
      </c>
      <c r="AL261" s="1">
        <v>1</v>
      </c>
      <c r="AM261" s="14">
        <v>4</v>
      </c>
      <c r="AN261" s="1">
        <v>2</v>
      </c>
      <c r="AO261" s="1">
        <v>4</v>
      </c>
      <c r="AP261" s="1">
        <v>2</v>
      </c>
      <c r="AQ261" s="14">
        <v>3</v>
      </c>
      <c r="AR261" s="1">
        <v>4</v>
      </c>
      <c r="AS261" s="1">
        <v>3</v>
      </c>
      <c r="AT261" s="14">
        <v>2</v>
      </c>
      <c r="AU261" s="1">
        <f t="shared" si="9"/>
        <v>81</v>
      </c>
      <c r="AV261" s="1"/>
    </row>
    <row r="262" spans="1:48">
      <c r="A262" s="1">
        <v>34445</v>
      </c>
      <c r="B262" s="1">
        <v>1</v>
      </c>
      <c r="C262" s="1">
        <v>1998</v>
      </c>
      <c r="D262" s="11">
        <f t="shared" si="8"/>
        <v>26</v>
      </c>
      <c r="E262" s="12" t="s">
        <v>388</v>
      </c>
      <c r="F262" s="1">
        <v>0</v>
      </c>
      <c r="G262" s="49">
        <v>0</v>
      </c>
      <c r="H262" s="44">
        <v>0</v>
      </c>
      <c r="I262" s="44">
        <v>0</v>
      </c>
      <c r="J262" s="44">
        <v>0</v>
      </c>
      <c r="K262" s="44">
        <v>0</v>
      </c>
      <c r="L262" s="44">
        <v>0</v>
      </c>
      <c r="M262" s="44">
        <v>0</v>
      </c>
      <c r="N262" s="44">
        <v>0</v>
      </c>
      <c r="O262" s="44">
        <v>0</v>
      </c>
      <c r="P262" s="44">
        <v>0</v>
      </c>
      <c r="Q262" s="44">
        <v>0</v>
      </c>
      <c r="R262" s="1">
        <v>3</v>
      </c>
      <c r="S262" s="1">
        <v>3</v>
      </c>
      <c r="T262" s="1">
        <v>1</v>
      </c>
      <c r="U262" s="14">
        <v>4</v>
      </c>
      <c r="V262" s="1">
        <v>2</v>
      </c>
      <c r="W262" s="1">
        <v>3</v>
      </c>
      <c r="X262" s="1">
        <v>2</v>
      </c>
      <c r="Y262" s="14">
        <v>3</v>
      </c>
      <c r="Z262" s="1">
        <v>3</v>
      </c>
      <c r="AA262" s="1">
        <v>3</v>
      </c>
      <c r="AB262" s="1">
        <v>1</v>
      </c>
      <c r="AC262" s="14">
        <v>4</v>
      </c>
      <c r="AD262" s="1">
        <v>3</v>
      </c>
      <c r="AE262" s="1">
        <v>3</v>
      </c>
      <c r="AF262" s="14">
        <v>2</v>
      </c>
      <c r="AG262" s="1">
        <v>2</v>
      </c>
      <c r="AH262" s="14">
        <v>3</v>
      </c>
      <c r="AI262" s="1">
        <v>4</v>
      </c>
      <c r="AJ262" s="1">
        <v>1</v>
      </c>
      <c r="AK262" s="14">
        <v>4</v>
      </c>
      <c r="AL262" s="1">
        <v>1</v>
      </c>
      <c r="AM262" s="14">
        <v>4</v>
      </c>
      <c r="AN262" s="1">
        <v>4</v>
      </c>
      <c r="AO262" s="1">
        <v>4</v>
      </c>
      <c r="AP262" s="1">
        <v>2</v>
      </c>
      <c r="AQ262" s="14">
        <v>3</v>
      </c>
      <c r="AR262" s="1">
        <v>3</v>
      </c>
      <c r="AS262" s="1">
        <v>2</v>
      </c>
      <c r="AT262" s="14">
        <v>3</v>
      </c>
      <c r="AU262" s="1">
        <f t="shared" si="9"/>
        <v>80</v>
      </c>
      <c r="AV262" s="1"/>
    </row>
    <row r="263" spans="1:48">
      <c r="A263" s="1">
        <v>31830</v>
      </c>
      <c r="B263" s="1">
        <v>0</v>
      </c>
      <c r="C263" s="1">
        <v>1998</v>
      </c>
      <c r="D263" s="11">
        <f t="shared" si="8"/>
        <v>26</v>
      </c>
      <c r="E263" s="12" t="s">
        <v>388</v>
      </c>
      <c r="F263" s="1">
        <v>0</v>
      </c>
      <c r="G263" s="49">
        <v>0</v>
      </c>
      <c r="H263" s="44">
        <v>0</v>
      </c>
      <c r="I263" s="44">
        <v>0</v>
      </c>
      <c r="J263" s="44">
        <v>0</v>
      </c>
      <c r="K263" s="44">
        <v>0</v>
      </c>
      <c r="L263" s="44">
        <v>0</v>
      </c>
      <c r="M263" s="44">
        <v>0</v>
      </c>
      <c r="N263" s="44">
        <v>0</v>
      </c>
      <c r="O263" s="44">
        <v>0</v>
      </c>
      <c r="P263" s="44">
        <v>0</v>
      </c>
      <c r="Q263" s="44">
        <v>0</v>
      </c>
      <c r="R263" s="1">
        <v>4</v>
      </c>
      <c r="S263" s="1">
        <v>3</v>
      </c>
      <c r="T263" s="1">
        <v>2</v>
      </c>
      <c r="U263" s="14">
        <v>3</v>
      </c>
      <c r="V263" s="1">
        <v>3</v>
      </c>
      <c r="W263" s="1">
        <v>4</v>
      </c>
      <c r="X263" s="1">
        <v>1</v>
      </c>
      <c r="Y263" s="14">
        <v>4</v>
      </c>
      <c r="Z263" s="1">
        <v>4</v>
      </c>
      <c r="AA263" s="1">
        <v>4</v>
      </c>
      <c r="AB263" s="1">
        <v>2</v>
      </c>
      <c r="AC263" s="14">
        <v>3</v>
      </c>
      <c r="AD263" s="1">
        <v>2</v>
      </c>
      <c r="AE263" s="1">
        <v>2</v>
      </c>
      <c r="AF263" s="14">
        <v>3</v>
      </c>
      <c r="AG263" s="1">
        <v>4</v>
      </c>
      <c r="AH263" s="14">
        <v>1</v>
      </c>
      <c r="AI263" s="1">
        <v>4</v>
      </c>
      <c r="AJ263" s="1">
        <v>4</v>
      </c>
      <c r="AK263" s="14">
        <v>1</v>
      </c>
      <c r="AL263" s="1">
        <v>1</v>
      </c>
      <c r="AM263" s="14">
        <v>4</v>
      </c>
      <c r="AN263" s="1">
        <v>2</v>
      </c>
      <c r="AO263" s="1">
        <v>3</v>
      </c>
      <c r="AP263" s="1">
        <v>1</v>
      </c>
      <c r="AQ263" s="14">
        <v>4</v>
      </c>
      <c r="AR263" s="1">
        <v>3</v>
      </c>
      <c r="AS263" s="1">
        <v>1</v>
      </c>
      <c r="AT263" s="14">
        <v>4</v>
      </c>
      <c r="AU263" s="1">
        <f t="shared" si="9"/>
        <v>81</v>
      </c>
      <c r="AV263" s="1"/>
    </row>
    <row r="264" spans="1:48">
      <c r="A264" s="1">
        <v>30881</v>
      </c>
      <c r="B264" s="1">
        <v>1</v>
      </c>
      <c r="C264" s="1">
        <v>1998</v>
      </c>
      <c r="D264" s="11">
        <f t="shared" si="8"/>
        <v>26</v>
      </c>
      <c r="E264" s="12" t="s">
        <v>388</v>
      </c>
      <c r="F264" s="1">
        <v>0</v>
      </c>
      <c r="G264" s="49">
        <v>0</v>
      </c>
      <c r="H264" s="44">
        <v>0</v>
      </c>
      <c r="I264" s="44">
        <v>0</v>
      </c>
      <c r="J264" s="44">
        <v>0</v>
      </c>
      <c r="K264" s="44">
        <v>0</v>
      </c>
      <c r="L264" s="44">
        <v>0</v>
      </c>
      <c r="M264" s="44">
        <v>0</v>
      </c>
      <c r="N264" s="44">
        <v>0</v>
      </c>
      <c r="O264" s="44">
        <v>0</v>
      </c>
      <c r="P264" s="44">
        <v>0</v>
      </c>
      <c r="Q264" s="44">
        <v>0</v>
      </c>
      <c r="R264" s="1">
        <v>2</v>
      </c>
      <c r="S264" s="1">
        <v>3</v>
      </c>
      <c r="T264" s="1">
        <v>2</v>
      </c>
      <c r="U264" s="14">
        <v>3</v>
      </c>
      <c r="V264" s="1">
        <v>1</v>
      </c>
      <c r="W264" s="1">
        <v>3</v>
      </c>
      <c r="X264" s="1">
        <v>2</v>
      </c>
      <c r="Y264" s="14">
        <v>3</v>
      </c>
      <c r="Z264" s="1">
        <v>2</v>
      </c>
      <c r="AA264" s="1">
        <v>2</v>
      </c>
      <c r="AB264" s="1">
        <v>2</v>
      </c>
      <c r="AC264" s="14">
        <v>3</v>
      </c>
      <c r="AD264" s="1">
        <v>3</v>
      </c>
      <c r="AE264" s="1">
        <v>4</v>
      </c>
      <c r="AF264" s="14">
        <v>1</v>
      </c>
      <c r="AG264" s="1">
        <v>2</v>
      </c>
      <c r="AH264" s="14">
        <v>3</v>
      </c>
      <c r="AI264" s="1">
        <v>2</v>
      </c>
      <c r="AJ264" s="1">
        <v>2</v>
      </c>
      <c r="AK264" s="14">
        <v>3</v>
      </c>
      <c r="AL264" s="1">
        <v>2</v>
      </c>
      <c r="AM264" s="14">
        <v>3</v>
      </c>
      <c r="AN264" s="1">
        <v>3</v>
      </c>
      <c r="AO264" s="1">
        <v>2</v>
      </c>
      <c r="AP264" s="1">
        <v>2</v>
      </c>
      <c r="AQ264" s="14">
        <v>3</v>
      </c>
      <c r="AR264" s="1">
        <v>2</v>
      </c>
      <c r="AS264" s="1">
        <v>2</v>
      </c>
      <c r="AT264" s="14">
        <v>3</v>
      </c>
      <c r="AU264" s="1">
        <f t="shared" si="9"/>
        <v>70</v>
      </c>
      <c r="AV264" s="1"/>
    </row>
    <row r="265" spans="1:48">
      <c r="A265" s="1">
        <v>30424</v>
      </c>
      <c r="B265" s="1">
        <v>0</v>
      </c>
      <c r="C265" s="1">
        <v>1998</v>
      </c>
      <c r="D265" s="11">
        <f t="shared" si="8"/>
        <v>26</v>
      </c>
      <c r="E265" s="12" t="s">
        <v>388</v>
      </c>
      <c r="F265" s="1">
        <v>0</v>
      </c>
      <c r="G265" s="49">
        <v>0</v>
      </c>
      <c r="H265" s="44">
        <v>0</v>
      </c>
      <c r="I265" s="44">
        <v>0</v>
      </c>
      <c r="J265" s="44">
        <v>0</v>
      </c>
      <c r="K265" s="44">
        <v>0</v>
      </c>
      <c r="L265" s="44">
        <v>0</v>
      </c>
      <c r="M265" s="44">
        <v>0</v>
      </c>
      <c r="N265" s="44">
        <v>0</v>
      </c>
      <c r="O265" s="44">
        <v>0</v>
      </c>
      <c r="P265" s="44">
        <v>0</v>
      </c>
      <c r="Q265" s="44">
        <v>0</v>
      </c>
      <c r="R265" s="1">
        <v>2</v>
      </c>
      <c r="S265" s="1">
        <v>3</v>
      </c>
      <c r="T265" s="1">
        <v>3</v>
      </c>
      <c r="U265" s="14">
        <v>2</v>
      </c>
      <c r="V265" s="1">
        <v>2</v>
      </c>
      <c r="W265" s="1">
        <v>3</v>
      </c>
      <c r="X265" s="1">
        <v>3</v>
      </c>
      <c r="Y265" s="14">
        <v>2</v>
      </c>
      <c r="Z265" s="1">
        <v>2</v>
      </c>
      <c r="AA265" s="1">
        <v>2</v>
      </c>
      <c r="AB265" s="1">
        <v>1</v>
      </c>
      <c r="AC265" s="14">
        <v>4</v>
      </c>
      <c r="AD265" s="1">
        <v>4</v>
      </c>
      <c r="AE265" s="1">
        <v>4</v>
      </c>
      <c r="AF265" s="14">
        <v>1</v>
      </c>
      <c r="AG265" s="1">
        <v>4</v>
      </c>
      <c r="AH265" s="14">
        <v>1</v>
      </c>
      <c r="AI265" s="1">
        <v>1</v>
      </c>
      <c r="AJ265" s="1">
        <v>2</v>
      </c>
      <c r="AK265" s="14">
        <v>3</v>
      </c>
      <c r="AL265" s="1">
        <v>3</v>
      </c>
      <c r="AM265" s="14">
        <v>2</v>
      </c>
      <c r="AN265" s="1">
        <v>1</v>
      </c>
      <c r="AO265" s="1">
        <v>3</v>
      </c>
      <c r="AP265" s="1">
        <v>1</v>
      </c>
      <c r="AQ265" s="14">
        <v>4</v>
      </c>
      <c r="AR265" s="1">
        <v>1</v>
      </c>
      <c r="AS265" s="1">
        <v>4</v>
      </c>
      <c r="AT265" s="14">
        <v>1</v>
      </c>
      <c r="AU265" s="1">
        <f t="shared" si="9"/>
        <v>69</v>
      </c>
      <c r="AV265" s="1"/>
    </row>
    <row r="266" spans="1:48">
      <c r="A266" s="1">
        <v>34509</v>
      </c>
      <c r="B266" s="1">
        <v>0</v>
      </c>
      <c r="C266" s="1">
        <v>1998</v>
      </c>
      <c r="D266" s="11">
        <f t="shared" si="8"/>
        <v>26</v>
      </c>
      <c r="E266" s="12" t="s">
        <v>388</v>
      </c>
      <c r="F266" s="1">
        <v>0</v>
      </c>
      <c r="G266" s="49">
        <v>0</v>
      </c>
      <c r="H266" s="44">
        <v>0</v>
      </c>
      <c r="I266" s="44">
        <v>0</v>
      </c>
      <c r="J266" s="44">
        <v>0</v>
      </c>
      <c r="K266" s="44">
        <v>0</v>
      </c>
      <c r="L266" s="44">
        <v>0</v>
      </c>
      <c r="M266" s="44">
        <v>0</v>
      </c>
      <c r="N266" s="44">
        <v>0</v>
      </c>
      <c r="O266" s="44">
        <v>0</v>
      </c>
      <c r="P266" s="44">
        <v>0</v>
      </c>
      <c r="Q266" s="44">
        <v>0</v>
      </c>
      <c r="R266" s="1">
        <v>3</v>
      </c>
      <c r="S266" s="1">
        <v>4</v>
      </c>
      <c r="T266" s="1">
        <v>3</v>
      </c>
      <c r="U266" s="14">
        <v>2</v>
      </c>
      <c r="V266" s="1">
        <v>4</v>
      </c>
      <c r="W266" s="1">
        <v>4</v>
      </c>
      <c r="X266" s="1">
        <v>1</v>
      </c>
      <c r="Y266" s="14">
        <v>4</v>
      </c>
      <c r="Z266" s="1">
        <v>3</v>
      </c>
      <c r="AA266" s="1">
        <v>3</v>
      </c>
      <c r="AB266" s="1">
        <v>1</v>
      </c>
      <c r="AC266" s="14">
        <v>4</v>
      </c>
      <c r="AD266" s="1">
        <v>3</v>
      </c>
      <c r="AE266" s="1">
        <v>3</v>
      </c>
      <c r="AF266" s="14">
        <v>2</v>
      </c>
      <c r="AG266" s="1">
        <v>4</v>
      </c>
      <c r="AH266" s="14">
        <v>1</v>
      </c>
      <c r="AI266" s="1">
        <v>4</v>
      </c>
      <c r="AJ266" s="1">
        <v>1</v>
      </c>
      <c r="AK266" s="14">
        <v>4</v>
      </c>
      <c r="AL266" s="1">
        <v>1</v>
      </c>
      <c r="AM266" s="14">
        <v>4</v>
      </c>
      <c r="AN266" s="1">
        <v>2</v>
      </c>
      <c r="AO266" s="1">
        <v>3</v>
      </c>
      <c r="AP266" s="1">
        <v>2</v>
      </c>
      <c r="AQ266" s="14">
        <v>3</v>
      </c>
      <c r="AR266" s="1">
        <v>4</v>
      </c>
      <c r="AS266" s="1">
        <v>2</v>
      </c>
      <c r="AT266" s="14">
        <v>3</v>
      </c>
      <c r="AU266" s="1">
        <f t="shared" si="9"/>
        <v>82</v>
      </c>
      <c r="AV266" s="1"/>
    </row>
    <row r="267" spans="1:48">
      <c r="A267" s="1">
        <v>30421</v>
      </c>
      <c r="B267" s="1">
        <v>0</v>
      </c>
      <c r="C267" s="1">
        <v>1998</v>
      </c>
      <c r="D267" s="11">
        <f t="shared" si="8"/>
        <v>26</v>
      </c>
      <c r="E267" s="12" t="s">
        <v>388</v>
      </c>
      <c r="F267" s="1">
        <v>0</v>
      </c>
      <c r="G267" s="49">
        <v>0</v>
      </c>
      <c r="H267" s="44">
        <v>0</v>
      </c>
      <c r="I267" s="44">
        <v>0</v>
      </c>
      <c r="J267" s="44">
        <v>0</v>
      </c>
      <c r="K267" s="44">
        <v>0</v>
      </c>
      <c r="L267" s="44">
        <v>0</v>
      </c>
      <c r="M267" s="44">
        <v>0</v>
      </c>
      <c r="N267" s="44">
        <v>0</v>
      </c>
      <c r="O267" s="44">
        <v>0</v>
      </c>
      <c r="P267" s="44">
        <v>0</v>
      </c>
      <c r="Q267" s="44">
        <v>0</v>
      </c>
      <c r="R267" s="1">
        <v>4</v>
      </c>
      <c r="S267" s="1">
        <v>4</v>
      </c>
      <c r="T267" s="1">
        <v>3</v>
      </c>
      <c r="U267" s="14">
        <v>2</v>
      </c>
      <c r="V267" s="1">
        <v>4</v>
      </c>
      <c r="W267" s="1">
        <v>4</v>
      </c>
      <c r="X267" s="1">
        <v>4</v>
      </c>
      <c r="Y267" s="14">
        <v>1</v>
      </c>
      <c r="Z267" s="1">
        <v>4</v>
      </c>
      <c r="AA267" s="1">
        <v>4</v>
      </c>
      <c r="AB267" s="1">
        <v>2</v>
      </c>
      <c r="AC267" s="14">
        <v>3</v>
      </c>
      <c r="AD267" s="1">
        <v>4</v>
      </c>
      <c r="AE267" s="1">
        <v>2</v>
      </c>
      <c r="AF267" s="14">
        <v>3</v>
      </c>
      <c r="AG267" s="1">
        <v>2</v>
      </c>
      <c r="AH267" s="14">
        <v>3</v>
      </c>
      <c r="AI267" s="1">
        <v>4</v>
      </c>
      <c r="AJ267" s="1">
        <v>2</v>
      </c>
      <c r="AK267" s="14">
        <v>3</v>
      </c>
      <c r="AL267" s="1">
        <v>2</v>
      </c>
      <c r="AM267" s="14">
        <v>3</v>
      </c>
      <c r="AN267" s="1">
        <v>3</v>
      </c>
      <c r="AO267" s="1">
        <v>3</v>
      </c>
      <c r="AP267" s="1">
        <v>2</v>
      </c>
      <c r="AQ267" s="14">
        <v>3</v>
      </c>
      <c r="AR267" s="1">
        <v>1</v>
      </c>
      <c r="AS267" s="1">
        <v>1</v>
      </c>
      <c r="AT267" s="14">
        <v>4</v>
      </c>
      <c r="AU267" s="1">
        <f t="shared" si="9"/>
        <v>84</v>
      </c>
      <c r="AV267" s="1"/>
    </row>
    <row r="268" spans="1:48">
      <c r="A268" s="1">
        <v>30896</v>
      </c>
      <c r="B268" s="1">
        <v>1</v>
      </c>
      <c r="C268" s="1">
        <v>1998</v>
      </c>
      <c r="D268" s="11">
        <f t="shared" si="8"/>
        <v>26</v>
      </c>
      <c r="E268" s="12" t="s">
        <v>388</v>
      </c>
      <c r="F268" s="1">
        <v>0</v>
      </c>
      <c r="G268" s="49">
        <v>0</v>
      </c>
      <c r="H268" s="44">
        <v>0</v>
      </c>
      <c r="I268" s="44">
        <v>0</v>
      </c>
      <c r="J268" s="44">
        <v>0</v>
      </c>
      <c r="K268" s="44">
        <v>0</v>
      </c>
      <c r="L268" s="44">
        <v>0</v>
      </c>
      <c r="M268" s="44">
        <v>0</v>
      </c>
      <c r="N268" s="44">
        <v>0</v>
      </c>
      <c r="O268" s="44">
        <v>0</v>
      </c>
      <c r="P268" s="44">
        <v>0</v>
      </c>
      <c r="Q268" s="44">
        <v>0</v>
      </c>
      <c r="R268" s="1">
        <v>2</v>
      </c>
      <c r="S268" s="1">
        <v>3</v>
      </c>
      <c r="T268" s="1">
        <v>1</v>
      </c>
      <c r="U268" s="14">
        <v>4</v>
      </c>
      <c r="V268" s="1">
        <v>3</v>
      </c>
      <c r="W268" s="1">
        <v>4</v>
      </c>
      <c r="X268" s="1">
        <v>3</v>
      </c>
      <c r="Y268" s="14">
        <v>2</v>
      </c>
      <c r="Z268" s="1">
        <v>2</v>
      </c>
      <c r="AA268" s="1">
        <v>3</v>
      </c>
      <c r="AB268" s="1">
        <v>1</v>
      </c>
      <c r="AC268" s="14">
        <v>4</v>
      </c>
      <c r="AD268" s="1">
        <v>4</v>
      </c>
      <c r="AE268" s="1">
        <v>1</v>
      </c>
      <c r="AF268" s="14">
        <v>4</v>
      </c>
      <c r="AG268" s="1">
        <v>3</v>
      </c>
      <c r="AH268" s="14">
        <v>2</v>
      </c>
      <c r="AI268" s="1">
        <v>4</v>
      </c>
      <c r="AJ268" s="1">
        <v>1</v>
      </c>
      <c r="AK268" s="14">
        <v>4</v>
      </c>
      <c r="AL268" s="1">
        <v>1</v>
      </c>
      <c r="AM268" s="14">
        <v>4</v>
      </c>
      <c r="AN268" s="1">
        <v>4</v>
      </c>
      <c r="AO268" s="1">
        <v>3</v>
      </c>
      <c r="AP268" s="1">
        <v>1</v>
      </c>
      <c r="AQ268" s="14">
        <v>4</v>
      </c>
      <c r="AR268" s="1">
        <v>3</v>
      </c>
      <c r="AS268" s="1">
        <v>1</v>
      </c>
      <c r="AT268" s="14">
        <v>4</v>
      </c>
      <c r="AU268" s="1">
        <f t="shared" si="9"/>
        <v>80</v>
      </c>
      <c r="AV268" s="1"/>
    </row>
    <row r="269" spans="1:48">
      <c r="A269" s="1">
        <v>32936</v>
      </c>
      <c r="B269" s="1">
        <v>1</v>
      </c>
      <c r="C269" s="1">
        <v>1998</v>
      </c>
      <c r="D269" s="11">
        <f t="shared" si="8"/>
        <v>26</v>
      </c>
      <c r="E269" s="12" t="s">
        <v>388</v>
      </c>
      <c r="F269" s="1">
        <v>0</v>
      </c>
      <c r="G269" s="49">
        <v>0</v>
      </c>
      <c r="H269" s="44">
        <v>0</v>
      </c>
      <c r="I269" s="44">
        <v>0</v>
      </c>
      <c r="J269" s="44">
        <v>0</v>
      </c>
      <c r="K269" s="44">
        <v>0</v>
      </c>
      <c r="L269" s="44">
        <v>0</v>
      </c>
      <c r="M269" s="44">
        <v>0</v>
      </c>
      <c r="N269" s="44">
        <v>0</v>
      </c>
      <c r="O269" s="44">
        <v>0</v>
      </c>
      <c r="P269" s="44">
        <v>0</v>
      </c>
      <c r="Q269" s="44">
        <v>0</v>
      </c>
      <c r="R269" s="1">
        <v>2</v>
      </c>
      <c r="S269" s="1">
        <v>2</v>
      </c>
      <c r="T269" s="1">
        <v>3</v>
      </c>
      <c r="U269" s="14">
        <v>2</v>
      </c>
      <c r="V269" s="1">
        <v>2</v>
      </c>
      <c r="W269" s="1">
        <v>3</v>
      </c>
      <c r="X269" s="1">
        <v>4</v>
      </c>
      <c r="Y269" s="14">
        <v>1</v>
      </c>
      <c r="Z269" s="1">
        <v>3</v>
      </c>
      <c r="AA269" s="1">
        <v>3</v>
      </c>
      <c r="AB269" s="1">
        <v>2</v>
      </c>
      <c r="AC269" s="14">
        <v>3</v>
      </c>
      <c r="AD269" s="1">
        <v>3</v>
      </c>
      <c r="AE269" s="1">
        <v>2</v>
      </c>
      <c r="AF269" s="14">
        <v>3</v>
      </c>
      <c r="AG269" s="1">
        <v>3</v>
      </c>
      <c r="AH269" s="14">
        <v>2</v>
      </c>
      <c r="AI269" s="1">
        <v>3</v>
      </c>
      <c r="AJ269" s="1">
        <v>2</v>
      </c>
      <c r="AK269" s="14">
        <v>3</v>
      </c>
      <c r="AL269" s="1">
        <v>3</v>
      </c>
      <c r="AM269" s="14">
        <v>2</v>
      </c>
      <c r="AN269" s="1">
        <v>2</v>
      </c>
      <c r="AO269" s="1">
        <v>3</v>
      </c>
      <c r="AP269" s="1">
        <v>2</v>
      </c>
      <c r="AQ269" s="14">
        <v>3</v>
      </c>
      <c r="AR269" s="1">
        <v>1</v>
      </c>
      <c r="AS269" s="1">
        <v>2</v>
      </c>
      <c r="AT269" s="14">
        <v>3</v>
      </c>
      <c r="AU269" s="1">
        <f t="shared" si="9"/>
        <v>72</v>
      </c>
      <c r="AV269" s="1"/>
    </row>
    <row r="270" spans="1:48">
      <c r="A270" s="1">
        <v>31354</v>
      </c>
      <c r="B270" s="1">
        <v>1</v>
      </c>
      <c r="C270" s="1">
        <v>1998</v>
      </c>
      <c r="D270" s="11">
        <f t="shared" si="8"/>
        <v>26</v>
      </c>
      <c r="E270" s="12" t="s">
        <v>388</v>
      </c>
      <c r="F270" s="1">
        <v>0</v>
      </c>
      <c r="G270" s="49">
        <v>0</v>
      </c>
      <c r="H270" s="44">
        <v>0</v>
      </c>
      <c r="I270" s="44">
        <v>0</v>
      </c>
      <c r="J270" s="44">
        <v>0</v>
      </c>
      <c r="K270" s="44">
        <v>0</v>
      </c>
      <c r="L270" s="44">
        <v>0</v>
      </c>
      <c r="M270" s="44">
        <v>0</v>
      </c>
      <c r="N270" s="44">
        <v>0</v>
      </c>
      <c r="O270" s="44">
        <v>0</v>
      </c>
      <c r="P270" s="44">
        <v>0</v>
      </c>
      <c r="Q270" s="44">
        <v>0</v>
      </c>
      <c r="R270" s="1">
        <v>4</v>
      </c>
      <c r="S270" s="1">
        <v>4</v>
      </c>
      <c r="T270" s="1">
        <v>1</v>
      </c>
      <c r="U270" s="14">
        <v>4</v>
      </c>
      <c r="V270" s="1">
        <v>3</v>
      </c>
      <c r="W270" s="1">
        <v>4</v>
      </c>
      <c r="X270" s="1">
        <v>2</v>
      </c>
      <c r="Y270" s="14">
        <v>3</v>
      </c>
      <c r="Z270" s="1">
        <v>4</v>
      </c>
      <c r="AA270" s="1">
        <v>4</v>
      </c>
      <c r="AB270" s="1">
        <v>1</v>
      </c>
      <c r="AC270" s="14">
        <v>4</v>
      </c>
      <c r="AD270" s="1">
        <v>4</v>
      </c>
      <c r="AE270" s="1">
        <v>3</v>
      </c>
      <c r="AF270" s="14">
        <v>2</v>
      </c>
      <c r="AG270" s="1">
        <v>4</v>
      </c>
      <c r="AH270" s="14">
        <v>1</v>
      </c>
      <c r="AI270" s="1">
        <v>3</v>
      </c>
      <c r="AJ270" s="1">
        <v>1</v>
      </c>
      <c r="AK270" s="14">
        <v>4</v>
      </c>
      <c r="AL270" s="1">
        <v>3</v>
      </c>
      <c r="AM270" s="14">
        <v>2</v>
      </c>
      <c r="AN270" s="1">
        <v>4</v>
      </c>
      <c r="AO270" s="1">
        <v>2</v>
      </c>
      <c r="AP270" s="1">
        <v>1</v>
      </c>
      <c r="AQ270" s="14">
        <v>4</v>
      </c>
      <c r="AR270" s="1">
        <v>3</v>
      </c>
      <c r="AS270" s="1">
        <v>3</v>
      </c>
      <c r="AT270" s="14">
        <v>2</v>
      </c>
      <c r="AU270" s="1">
        <f t="shared" si="9"/>
        <v>84</v>
      </c>
      <c r="AV270" s="1"/>
    </row>
    <row r="271" spans="1:48">
      <c r="A271" s="1">
        <v>31427</v>
      </c>
      <c r="B271" s="1">
        <v>0</v>
      </c>
      <c r="C271" s="1">
        <v>1998</v>
      </c>
      <c r="D271" s="11">
        <f t="shared" si="8"/>
        <v>26</v>
      </c>
      <c r="E271" s="12" t="s">
        <v>388</v>
      </c>
      <c r="F271" s="1">
        <v>0</v>
      </c>
      <c r="G271" s="49">
        <v>0</v>
      </c>
      <c r="H271" s="44">
        <v>0</v>
      </c>
      <c r="I271" s="44">
        <v>0</v>
      </c>
      <c r="J271" s="44">
        <v>0</v>
      </c>
      <c r="K271" s="44">
        <v>0</v>
      </c>
      <c r="L271" s="44">
        <v>0</v>
      </c>
      <c r="M271" s="44">
        <v>0</v>
      </c>
      <c r="N271" s="44">
        <v>0</v>
      </c>
      <c r="O271" s="44">
        <v>0</v>
      </c>
      <c r="P271" s="44">
        <v>0</v>
      </c>
      <c r="Q271" s="44">
        <v>0</v>
      </c>
      <c r="R271" s="1">
        <v>3</v>
      </c>
      <c r="S271" s="1">
        <v>3</v>
      </c>
      <c r="T271" s="1">
        <v>3</v>
      </c>
      <c r="U271" s="14">
        <v>2</v>
      </c>
      <c r="V271" s="1">
        <v>2</v>
      </c>
      <c r="W271" s="1">
        <v>4</v>
      </c>
      <c r="X271" s="1">
        <v>3</v>
      </c>
      <c r="Y271" s="14">
        <v>2</v>
      </c>
      <c r="Z271" s="1">
        <v>4</v>
      </c>
      <c r="AA271" s="1">
        <v>3</v>
      </c>
      <c r="AB271" s="1">
        <v>1</v>
      </c>
      <c r="AC271" s="14">
        <v>4</v>
      </c>
      <c r="AD271" s="1">
        <v>4</v>
      </c>
      <c r="AE271" s="1">
        <v>1</v>
      </c>
      <c r="AF271" s="14">
        <v>4</v>
      </c>
      <c r="AG271" s="1">
        <v>3</v>
      </c>
      <c r="AH271" s="14">
        <v>2</v>
      </c>
      <c r="AI271" s="1">
        <v>4</v>
      </c>
      <c r="AJ271" s="1">
        <v>3</v>
      </c>
      <c r="AK271" s="14">
        <v>2</v>
      </c>
      <c r="AL271" s="1">
        <v>1</v>
      </c>
      <c r="AM271" s="14">
        <v>4</v>
      </c>
      <c r="AN271" s="1">
        <v>4</v>
      </c>
      <c r="AO271" s="1">
        <v>3</v>
      </c>
      <c r="AP271" s="1">
        <v>2</v>
      </c>
      <c r="AQ271" s="14">
        <v>3</v>
      </c>
      <c r="AR271" s="1">
        <v>3</v>
      </c>
      <c r="AS271" s="1">
        <v>1</v>
      </c>
      <c r="AT271" s="14">
        <v>4</v>
      </c>
      <c r="AU271" s="1">
        <f t="shared" si="9"/>
        <v>82</v>
      </c>
      <c r="AV271" s="1"/>
    </row>
    <row r="272" spans="1:48">
      <c r="A272" s="1">
        <v>33077</v>
      </c>
      <c r="B272" s="1">
        <v>0</v>
      </c>
      <c r="C272" s="1">
        <v>1998</v>
      </c>
      <c r="D272" s="11">
        <f t="shared" si="8"/>
        <v>26</v>
      </c>
      <c r="E272" s="12" t="s">
        <v>388</v>
      </c>
      <c r="F272" s="1">
        <v>0</v>
      </c>
      <c r="G272" s="49">
        <v>0</v>
      </c>
      <c r="H272" s="44">
        <v>0</v>
      </c>
      <c r="I272" s="44">
        <v>0</v>
      </c>
      <c r="J272" s="44">
        <v>0</v>
      </c>
      <c r="K272" s="44">
        <v>0</v>
      </c>
      <c r="L272" s="44">
        <v>0</v>
      </c>
      <c r="M272" s="44">
        <v>0</v>
      </c>
      <c r="N272" s="44">
        <v>0</v>
      </c>
      <c r="O272" s="44">
        <v>0</v>
      </c>
      <c r="P272" s="44">
        <v>0</v>
      </c>
      <c r="Q272" s="44">
        <v>0</v>
      </c>
      <c r="R272" s="1">
        <v>3</v>
      </c>
      <c r="S272" s="1">
        <v>3</v>
      </c>
      <c r="T272" s="1">
        <v>4</v>
      </c>
      <c r="U272" s="14">
        <v>1</v>
      </c>
      <c r="V272" s="1">
        <v>4</v>
      </c>
      <c r="W272" s="1">
        <v>4</v>
      </c>
      <c r="X272" s="1">
        <v>1</v>
      </c>
      <c r="Y272" s="14">
        <v>4</v>
      </c>
      <c r="Z272" s="1">
        <v>3</v>
      </c>
      <c r="AA272" s="1">
        <v>4</v>
      </c>
      <c r="AB272" s="1">
        <v>1</v>
      </c>
      <c r="AC272" s="14">
        <v>4</v>
      </c>
      <c r="AD272" s="1">
        <v>4</v>
      </c>
      <c r="AE272" s="1">
        <v>1</v>
      </c>
      <c r="AF272" s="14">
        <v>4</v>
      </c>
      <c r="AG272" s="1">
        <v>4</v>
      </c>
      <c r="AH272" s="14">
        <v>1</v>
      </c>
      <c r="AI272" s="1">
        <v>4</v>
      </c>
      <c r="AJ272" s="1">
        <v>1</v>
      </c>
      <c r="AK272" s="14">
        <v>4</v>
      </c>
      <c r="AL272" s="1">
        <v>1</v>
      </c>
      <c r="AM272" s="14">
        <v>4</v>
      </c>
      <c r="AN272" s="1">
        <v>2</v>
      </c>
      <c r="AO272" s="1">
        <v>4</v>
      </c>
      <c r="AP272" s="1">
        <v>4</v>
      </c>
      <c r="AQ272" s="14">
        <v>1</v>
      </c>
      <c r="AR272" s="1">
        <v>4</v>
      </c>
      <c r="AS272" s="1">
        <v>1</v>
      </c>
      <c r="AT272" s="14">
        <v>4</v>
      </c>
      <c r="AU272" s="1">
        <f t="shared" si="9"/>
        <v>84</v>
      </c>
      <c r="AV272" s="1"/>
    </row>
    <row r="273" spans="1:48">
      <c r="A273" s="1">
        <v>30460</v>
      </c>
      <c r="B273" s="1">
        <v>0</v>
      </c>
      <c r="C273" s="1">
        <v>1998</v>
      </c>
      <c r="D273" s="11">
        <f t="shared" si="8"/>
        <v>26</v>
      </c>
      <c r="E273" s="12" t="s">
        <v>388</v>
      </c>
      <c r="F273" s="1">
        <v>0</v>
      </c>
      <c r="G273" s="49">
        <v>0</v>
      </c>
      <c r="H273" s="44">
        <v>0</v>
      </c>
      <c r="I273" s="44">
        <v>0</v>
      </c>
      <c r="J273" s="44">
        <v>0</v>
      </c>
      <c r="K273" s="44">
        <v>0</v>
      </c>
      <c r="L273" s="44">
        <v>0</v>
      </c>
      <c r="M273" s="44">
        <v>0</v>
      </c>
      <c r="N273" s="44">
        <v>0</v>
      </c>
      <c r="O273" s="44">
        <v>0</v>
      </c>
      <c r="P273" s="44">
        <v>0</v>
      </c>
      <c r="Q273" s="44">
        <v>0</v>
      </c>
      <c r="R273" s="1">
        <v>1</v>
      </c>
      <c r="S273" s="1">
        <v>2</v>
      </c>
      <c r="T273" s="1">
        <v>1</v>
      </c>
      <c r="U273" s="14">
        <v>4</v>
      </c>
      <c r="V273" s="1">
        <v>2</v>
      </c>
      <c r="W273" s="1">
        <v>3</v>
      </c>
      <c r="X273" s="1">
        <v>4</v>
      </c>
      <c r="Y273" s="14">
        <v>1</v>
      </c>
      <c r="Z273" s="1">
        <v>2</v>
      </c>
      <c r="AA273" s="1">
        <v>3</v>
      </c>
      <c r="AB273" s="1">
        <v>3</v>
      </c>
      <c r="AC273" s="14">
        <v>2</v>
      </c>
      <c r="AD273" s="1">
        <v>2</v>
      </c>
      <c r="AE273" s="1">
        <v>2</v>
      </c>
      <c r="AF273" s="14">
        <v>3</v>
      </c>
      <c r="AG273" s="1">
        <v>3</v>
      </c>
      <c r="AH273" s="14">
        <v>2</v>
      </c>
      <c r="AI273" s="1">
        <v>2</v>
      </c>
      <c r="AJ273" s="1">
        <v>2</v>
      </c>
      <c r="AK273" s="14">
        <v>3</v>
      </c>
      <c r="AL273" s="1">
        <v>2</v>
      </c>
      <c r="AM273" s="14">
        <v>3</v>
      </c>
      <c r="AN273" s="1">
        <v>4</v>
      </c>
      <c r="AO273" s="1">
        <v>2</v>
      </c>
      <c r="AP273" s="1">
        <v>2</v>
      </c>
      <c r="AQ273" s="14">
        <v>3</v>
      </c>
      <c r="AR273" s="1">
        <v>1</v>
      </c>
      <c r="AS273" s="1">
        <v>3</v>
      </c>
      <c r="AT273" s="14">
        <v>2</v>
      </c>
      <c r="AU273" s="1">
        <f t="shared" si="9"/>
        <v>69</v>
      </c>
      <c r="AV273" s="1"/>
    </row>
    <row r="274" spans="1:48">
      <c r="A274" s="1">
        <v>30499</v>
      </c>
      <c r="B274" s="1">
        <v>0</v>
      </c>
      <c r="C274" s="1">
        <v>1998</v>
      </c>
      <c r="D274" s="11">
        <f t="shared" si="8"/>
        <v>26</v>
      </c>
      <c r="E274" s="12" t="s">
        <v>388</v>
      </c>
      <c r="F274" s="1">
        <v>0</v>
      </c>
      <c r="G274" s="49">
        <v>0</v>
      </c>
      <c r="H274" s="44">
        <v>0</v>
      </c>
      <c r="I274" s="44">
        <v>0</v>
      </c>
      <c r="J274" s="44">
        <v>0</v>
      </c>
      <c r="K274" s="44">
        <v>0</v>
      </c>
      <c r="L274" s="44">
        <v>0</v>
      </c>
      <c r="M274" s="44">
        <v>0</v>
      </c>
      <c r="N274" s="44">
        <v>0</v>
      </c>
      <c r="O274" s="44">
        <v>0</v>
      </c>
      <c r="P274" s="44">
        <v>0</v>
      </c>
      <c r="Q274" s="44">
        <v>0</v>
      </c>
      <c r="R274" s="1">
        <v>3</v>
      </c>
      <c r="S274" s="1">
        <v>3</v>
      </c>
      <c r="T274" s="1">
        <v>1</v>
      </c>
      <c r="U274" s="14">
        <v>4</v>
      </c>
      <c r="V274" s="1">
        <v>3</v>
      </c>
      <c r="W274" s="1">
        <v>4</v>
      </c>
      <c r="X274" s="1">
        <v>1</v>
      </c>
      <c r="Y274" s="14">
        <v>4</v>
      </c>
      <c r="Z274" s="1">
        <v>3</v>
      </c>
      <c r="AA274" s="1">
        <v>4</v>
      </c>
      <c r="AB274" s="1">
        <v>1</v>
      </c>
      <c r="AC274" s="14">
        <v>4</v>
      </c>
      <c r="AD274" s="1">
        <v>3</v>
      </c>
      <c r="AE274" s="1">
        <v>3</v>
      </c>
      <c r="AF274" s="14">
        <v>2</v>
      </c>
      <c r="AG274" s="1">
        <v>4</v>
      </c>
      <c r="AH274" s="14">
        <v>1</v>
      </c>
      <c r="AI274" s="1">
        <v>3</v>
      </c>
      <c r="AJ274" s="1">
        <v>1</v>
      </c>
      <c r="AK274" s="14">
        <v>4</v>
      </c>
      <c r="AL274" s="1">
        <v>2</v>
      </c>
      <c r="AM274" s="14">
        <v>3</v>
      </c>
      <c r="AN274" s="1">
        <v>4</v>
      </c>
      <c r="AO274" s="1">
        <v>3</v>
      </c>
      <c r="AP274" s="1">
        <v>1</v>
      </c>
      <c r="AQ274" s="14">
        <v>4</v>
      </c>
      <c r="AR274" s="1">
        <v>4</v>
      </c>
      <c r="AS274" s="1">
        <v>3</v>
      </c>
      <c r="AT274" s="14">
        <v>2</v>
      </c>
      <c r="AU274" s="1">
        <f t="shared" si="9"/>
        <v>82</v>
      </c>
      <c r="AV274" s="1"/>
    </row>
    <row r="275" spans="1:48">
      <c r="A275" s="1">
        <v>34681</v>
      </c>
      <c r="B275" s="1">
        <v>1</v>
      </c>
      <c r="C275" s="1">
        <v>1999</v>
      </c>
      <c r="D275" s="11">
        <f t="shared" si="8"/>
        <v>25</v>
      </c>
      <c r="E275" s="12" t="s">
        <v>388</v>
      </c>
      <c r="F275" s="1">
        <v>0</v>
      </c>
      <c r="G275" s="49">
        <v>0</v>
      </c>
      <c r="H275" s="44">
        <v>0</v>
      </c>
      <c r="I275" s="44">
        <v>0</v>
      </c>
      <c r="J275" s="44">
        <v>0</v>
      </c>
      <c r="K275" s="44">
        <v>0</v>
      </c>
      <c r="L275" s="44">
        <v>0</v>
      </c>
      <c r="M275" s="44">
        <v>0</v>
      </c>
      <c r="N275" s="44">
        <v>0</v>
      </c>
      <c r="O275" s="44">
        <v>0</v>
      </c>
      <c r="P275" s="44">
        <v>0</v>
      </c>
      <c r="Q275" s="44">
        <v>0</v>
      </c>
      <c r="R275" s="1">
        <v>3</v>
      </c>
      <c r="S275" s="1">
        <v>3</v>
      </c>
      <c r="T275" s="1">
        <v>2</v>
      </c>
      <c r="U275" s="14">
        <v>3</v>
      </c>
      <c r="V275" s="1">
        <v>4</v>
      </c>
      <c r="W275" s="1">
        <v>4</v>
      </c>
      <c r="X275" s="1">
        <v>2</v>
      </c>
      <c r="Y275" s="14">
        <v>3</v>
      </c>
      <c r="Z275" s="1">
        <v>3</v>
      </c>
      <c r="AA275" s="1">
        <v>3</v>
      </c>
      <c r="AB275" s="1">
        <v>2</v>
      </c>
      <c r="AC275" s="14">
        <v>3</v>
      </c>
      <c r="AD275" s="1">
        <v>3</v>
      </c>
      <c r="AE275" s="1">
        <v>2</v>
      </c>
      <c r="AF275" s="14">
        <v>3</v>
      </c>
      <c r="AG275" s="1">
        <v>2</v>
      </c>
      <c r="AH275" s="14">
        <v>3</v>
      </c>
      <c r="AI275" s="1">
        <v>3</v>
      </c>
      <c r="AJ275" s="1">
        <v>1</v>
      </c>
      <c r="AK275" s="14">
        <v>4</v>
      </c>
      <c r="AL275" s="1">
        <v>1</v>
      </c>
      <c r="AM275" s="14">
        <v>4</v>
      </c>
      <c r="AN275" s="1">
        <v>4</v>
      </c>
      <c r="AO275" s="1">
        <v>3</v>
      </c>
      <c r="AP275" s="1">
        <v>2</v>
      </c>
      <c r="AQ275" s="14">
        <v>3</v>
      </c>
      <c r="AR275" s="1">
        <v>3</v>
      </c>
      <c r="AS275" s="1">
        <v>1</v>
      </c>
      <c r="AT275" s="14">
        <v>4</v>
      </c>
      <c r="AU275" s="1">
        <f t="shared" si="9"/>
        <v>81</v>
      </c>
      <c r="AV275" s="1"/>
    </row>
    <row r="276" spans="1:48">
      <c r="A276" s="1">
        <v>30431</v>
      </c>
      <c r="B276" s="1">
        <v>1</v>
      </c>
      <c r="C276" s="1">
        <v>1999</v>
      </c>
      <c r="D276" s="11">
        <f t="shared" si="8"/>
        <v>25</v>
      </c>
      <c r="E276" s="12" t="s">
        <v>388</v>
      </c>
      <c r="F276" s="1">
        <v>0</v>
      </c>
      <c r="G276" s="49">
        <v>0</v>
      </c>
      <c r="H276" s="44">
        <v>0</v>
      </c>
      <c r="I276" s="44">
        <v>0</v>
      </c>
      <c r="J276" s="44">
        <v>0</v>
      </c>
      <c r="K276" s="44">
        <v>0</v>
      </c>
      <c r="L276" s="44">
        <v>0</v>
      </c>
      <c r="M276" s="44">
        <v>0</v>
      </c>
      <c r="N276" s="44">
        <v>0</v>
      </c>
      <c r="O276" s="44">
        <v>0</v>
      </c>
      <c r="P276" s="44">
        <v>0</v>
      </c>
      <c r="Q276" s="44">
        <v>0</v>
      </c>
      <c r="R276" s="1">
        <v>2</v>
      </c>
      <c r="S276" s="1">
        <v>3</v>
      </c>
      <c r="T276" s="1">
        <v>3</v>
      </c>
      <c r="U276" s="14">
        <v>2</v>
      </c>
      <c r="V276" s="1">
        <v>1</v>
      </c>
      <c r="W276" s="1">
        <v>3</v>
      </c>
      <c r="X276" s="1">
        <v>4</v>
      </c>
      <c r="Y276" s="14">
        <v>1</v>
      </c>
      <c r="Z276" s="1">
        <v>3</v>
      </c>
      <c r="AA276" s="1">
        <v>3</v>
      </c>
      <c r="AB276" s="1">
        <v>2</v>
      </c>
      <c r="AC276" s="14">
        <v>3</v>
      </c>
      <c r="AD276" s="1">
        <v>3</v>
      </c>
      <c r="AE276" s="1">
        <v>3</v>
      </c>
      <c r="AF276" s="14">
        <v>2</v>
      </c>
      <c r="AG276" s="1">
        <v>4</v>
      </c>
      <c r="AH276" s="14">
        <v>1</v>
      </c>
      <c r="AI276" s="1">
        <v>3</v>
      </c>
      <c r="AJ276" s="1">
        <v>2</v>
      </c>
      <c r="AK276" s="14">
        <v>3</v>
      </c>
      <c r="AL276" s="1">
        <v>3</v>
      </c>
      <c r="AM276" s="14">
        <v>2</v>
      </c>
      <c r="AN276" s="1">
        <v>2</v>
      </c>
      <c r="AO276" s="1">
        <v>3</v>
      </c>
      <c r="AP276" s="1">
        <v>2</v>
      </c>
      <c r="AQ276" s="14">
        <v>3</v>
      </c>
      <c r="AR276" s="1">
        <v>1</v>
      </c>
      <c r="AS276" s="1">
        <v>2</v>
      </c>
      <c r="AT276" s="14">
        <v>3</v>
      </c>
      <c r="AU276" s="1">
        <f t="shared" si="9"/>
        <v>72</v>
      </c>
      <c r="AV276" s="1"/>
    </row>
    <row r="277" spans="1:48">
      <c r="A277" s="1">
        <v>31444</v>
      </c>
      <c r="B277" s="1">
        <v>0</v>
      </c>
      <c r="C277" s="1">
        <v>1999</v>
      </c>
      <c r="D277" s="11">
        <f t="shared" si="8"/>
        <v>25</v>
      </c>
      <c r="E277" s="12" t="s">
        <v>388</v>
      </c>
      <c r="F277" s="1">
        <v>0</v>
      </c>
      <c r="G277" s="49">
        <v>0</v>
      </c>
      <c r="H277" s="44">
        <v>0</v>
      </c>
      <c r="I277" s="44">
        <v>0</v>
      </c>
      <c r="J277" s="44">
        <v>0</v>
      </c>
      <c r="K277" s="44">
        <v>0</v>
      </c>
      <c r="L277" s="44">
        <v>0</v>
      </c>
      <c r="M277" s="44">
        <v>0</v>
      </c>
      <c r="N277" s="44">
        <v>0</v>
      </c>
      <c r="O277" s="44">
        <v>0</v>
      </c>
      <c r="P277" s="44">
        <v>0</v>
      </c>
      <c r="Q277" s="44">
        <v>0</v>
      </c>
      <c r="R277" s="1">
        <v>3</v>
      </c>
      <c r="S277" s="1">
        <v>3</v>
      </c>
      <c r="T277" s="1">
        <v>4</v>
      </c>
      <c r="U277" s="14">
        <v>1</v>
      </c>
      <c r="V277" s="1">
        <v>3</v>
      </c>
      <c r="W277" s="1">
        <v>3</v>
      </c>
      <c r="X277" s="1">
        <v>3</v>
      </c>
      <c r="Y277" s="14">
        <v>2</v>
      </c>
      <c r="Z277" s="1">
        <v>2</v>
      </c>
      <c r="AA277" s="1">
        <v>2</v>
      </c>
      <c r="AB277" s="1">
        <v>1</v>
      </c>
      <c r="AC277" s="14">
        <v>4</v>
      </c>
      <c r="AD277" s="1">
        <v>2</v>
      </c>
      <c r="AE277" s="1">
        <v>3</v>
      </c>
      <c r="AF277" s="14">
        <v>2</v>
      </c>
      <c r="AG277" s="1">
        <v>4</v>
      </c>
      <c r="AH277" s="14">
        <v>1</v>
      </c>
      <c r="AI277" s="1">
        <v>2</v>
      </c>
      <c r="AJ277" s="1">
        <v>3</v>
      </c>
      <c r="AK277" s="14">
        <v>2</v>
      </c>
      <c r="AL277" s="1">
        <v>4</v>
      </c>
      <c r="AM277" s="14">
        <v>1</v>
      </c>
      <c r="AN277" s="1">
        <v>1</v>
      </c>
      <c r="AO277" s="1">
        <v>1</v>
      </c>
      <c r="AP277" s="1">
        <v>1</v>
      </c>
      <c r="AQ277" s="14">
        <v>4</v>
      </c>
      <c r="AR277" s="1">
        <v>2</v>
      </c>
      <c r="AS277" s="1">
        <v>4</v>
      </c>
      <c r="AT277" s="14">
        <v>1</v>
      </c>
      <c r="AU277" s="1">
        <f t="shared" si="9"/>
        <v>69</v>
      </c>
      <c r="AV277" s="1"/>
    </row>
    <row r="278" spans="1:48">
      <c r="A278" s="1">
        <v>30772</v>
      </c>
      <c r="B278" s="1">
        <v>0</v>
      </c>
      <c r="C278" s="1">
        <v>1999</v>
      </c>
      <c r="D278" s="11">
        <f t="shared" si="8"/>
        <v>25</v>
      </c>
      <c r="E278" s="12" t="s">
        <v>388</v>
      </c>
      <c r="F278" s="1">
        <v>0</v>
      </c>
      <c r="G278" s="49">
        <v>0</v>
      </c>
      <c r="H278" s="44">
        <v>0</v>
      </c>
      <c r="I278" s="44">
        <v>0</v>
      </c>
      <c r="J278" s="44">
        <v>0</v>
      </c>
      <c r="K278" s="44">
        <v>0</v>
      </c>
      <c r="L278" s="44">
        <v>0</v>
      </c>
      <c r="M278" s="44">
        <v>0</v>
      </c>
      <c r="N278" s="44">
        <v>0</v>
      </c>
      <c r="O278" s="44">
        <v>0</v>
      </c>
      <c r="P278" s="44">
        <v>0</v>
      </c>
      <c r="Q278" s="44">
        <v>0</v>
      </c>
      <c r="R278" s="1">
        <v>3</v>
      </c>
      <c r="S278" s="1">
        <v>4</v>
      </c>
      <c r="T278" s="1">
        <v>1</v>
      </c>
      <c r="U278" s="14">
        <v>4</v>
      </c>
      <c r="V278" s="1">
        <v>4</v>
      </c>
      <c r="W278" s="1">
        <v>4</v>
      </c>
      <c r="X278" s="1">
        <v>3</v>
      </c>
      <c r="Y278" s="14">
        <v>2</v>
      </c>
      <c r="Z278" s="1">
        <v>4</v>
      </c>
      <c r="AA278" s="1">
        <v>4</v>
      </c>
      <c r="AB278" s="1">
        <v>1</v>
      </c>
      <c r="AC278" s="14">
        <v>4</v>
      </c>
      <c r="AD278" s="1">
        <v>2</v>
      </c>
      <c r="AE278" s="1">
        <v>1</v>
      </c>
      <c r="AF278" s="14">
        <v>4</v>
      </c>
      <c r="AG278" s="1">
        <v>3</v>
      </c>
      <c r="AH278" s="14">
        <v>2</v>
      </c>
      <c r="AI278" s="1">
        <v>1</v>
      </c>
      <c r="AJ278" s="1">
        <v>1</v>
      </c>
      <c r="AK278" s="14">
        <v>4</v>
      </c>
      <c r="AL278" s="1">
        <v>1</v>
      </c>
      <c r="AM278" s="14">
        <v>4</v>
      </c>
      <c r="AN278" s="1">
        <v>4</v>
      </c>
      <c r="AO278" s="1">
        <v>4</v>
      </c>
      <c r="AP278" s="1">
        <v>1</v>
      </c>
      <c r="AQ278" s="14">
        <v>4</v>
      </c>
      <c r="AR278" s="1">
        <v>3</v>
      </c>
      <c r="AS278" s="1">
        <v>4</v>
      </c>
      <c r="AT278" s="14">
        <v>1</v>
      </c>
      <c r="AU278" s="1">
        <f t="shared" si="9"/>
        <v>82</v>
      </c>
      <c r="AV278" s="1"/>
    </row>
    <row r="279" spans="1:48">
      <c r="A279" s="1">
        <v>31211</v>
      </c>
      <c r="B279" s="1">
        <v>0</v>
      </c>
      <c r="C279" s="1">
        <v>1999</v>
      </c>
      <c r="D279" s="11">
        <f t="shared" si="8"/>
        <v>25</v>
      </c>
      <c r="E279" s="12" t="s">
        <v>388</v>
      </c>
      <c r="F279" s="1">
        <v>0</v>
      </c>
      <c r="G279" s="49">
        <v>0</v>
      </c>
      <c r="H279" s="44">
        <v>0</v>
      </c>
      <c r="I279" s="44">
        <v>0</v>
      </c>
      <c r="J279" s="44">
        <v>0</v>
      </c>
      <c r="K279" s="44">
        <v>0</v>
      </c>
      <c r="L279" s="44">
        <v>0</v>
      </c>
      <c r="M279" s="44">
        <v>0</v>
      </c>
      <c r="N279" s="44">
        <v>0</v>
      </c>
      <c r="O279" s="44">
        <v>0</v>
      </c>
      <c r="P279" s="44">
        <v>0</v>
      </c>
      <c r="Q279" s="44">
        <v>0</v>
      </c>
      <c r="R279" s="1">
        <v>2</v>
      </c>
      <c r="S279" s="1">
        <v>4</v>
      </c>
      <c r="T279" s="1">
        <v>2</v>
      </c>
      <c r="U279" s="14">
        <v>3</v>
      </c>
      <c r="V279" s="1">
        <v>3</v>
      </c>
      <c r="W279" s="1">
        <v>4</v>
      </c>
      <c r="X279" s="1">
        <v>1</v>
      </c>
      <c r="Y279" s="14">
        <v>4</v>
      </c>
      <c r="Z279" s="1">
        <v>4</v>
      </c>
      <c r="AA279" s="1">
        <v>3</v>
      </c>
      <c r="AB279" s="1">
        <v>1</v>
      </c>
      <c r="AC279" s="14">
        <v>4</v>
      </c>
      <c r="AD279" s="1">
        <v>4</v>
      </c>
      <c r="AE279" s="1">
        <v>1</v>
      </c>
      <c r="AF279" s="14">
        <v>4</v>
      </c>
      <c r="AG279" s="1">
        <v>3</v>
      </c>
      <c r="AH279" s="14">
        <v>2</v>
      </c>
      <c r="AI279" s="1">
        <v>4</v>
      </c>
      <c r="AJ279" s="1">
        <v>4</v>
      </c>
      <c r="AK279" s="14">
        <v>1</v>
      </c>
      <c r="AL279" s="1">
        <v>1</v>
      </c>
      <c r="AM279" s="14">
        <v>4</v>
      </c>
      <c r="AN279" s="1">
        <v>3</v>
      </c>
      <c r="AO279" s="1">
        <v>4</v>
      </c>
      <c r="AP279" s="1">
        <v>2</v>
      </c>
      <c r="AQ279" s="14">
        <v>3</v>
      </c>
      <c r="AR279" s="1">
        <v>3</v>
      </c>
      <c r="AS279" s="1">
        <v>1</v>
      </c>
      <c r="AT279" s="14">
        <v>4</v>
      </c>
      <c r="AU279" s="1">
        <f t="shared" si="9"/>
        <v>83</v>
      </c>
      <c r="AV279" s="1"/>
    </row>
    <row r="280" spans="1:48">
      <c r="A280" s="1">
        <v>30535</v>
      </c>
      <c r="B280" s="1">
        <v>1</v>
      </c>
      <c r="C280" s="1">
        <v>1999</v>
      </c>
      <c r="D280" s="11">
        <f t="shared" si="8"/>
        <v>25</v>
      </c>
      <c r="E280" s="12" t="s">
        <v>388</v>
      </c>
      <c r="F280" s="1">
        <v>0</v>
      </c>
      <c r="G280" s="49">
        <v>0</v>
      </c>
      <c r="H280" s="44">
        <v>0</v>
      </c>
      <c r="I280" s="44">
        <v>0</v>
      </c>
      <c r="J280" s="44">
        <v>0</v>
      </c>
      <c r="K280" s="44">
        <v>0</v>
      </c>
      <c r="L280" s="44">
        <v>0</v>
      </c>
      <c r="M280" s="44">
        <v>0</v>
      </c>
      <c r="N280" s="44">
        <v>0</v>
      </c>
      <c r="O280" s="44">
        <v>0</v>
      </c>
      <c r="P280" s="44">
        <v>0</v>
      </c>
      <c r="Q280" s="44">
        <v>0</v>
      </c>
      <c r="R280" s="1">
        <v>3</v>
      </c>
      <c r="S280" s="1">
        <v>4</v>
      </c>
      <c r="T280" s="1">
        <v>3</v>
      </c>
      <c r="U280" s="14">
        <v>2</v>
      </c>
      <c r="V280" s="1">
        <v>2</v>
      </c>
      <c r="W280" s="1">
        <v>4</v>
      </c>
      <c r="X280" s="1">
        <v>2</v>
      </c>
      <c r="Y280" s="14">
        <v>3</v>
      </c>
      <c r="Z280" s="1">
        <v>4</v>
      </c>
      <c r="AA280" s="1">
        <v>4</v>
      </c>
      <c r="AB280" s="1">
        <v>3</v>
      </c>
      <c r="AC280" s="14">
        <v>2</v>
      </c>
      <c r="AD280" s="1">
        <v>4</v>
      </c>
      <c r="AE280" s="1">
        <v>1</v>
      </c>
      <c r="AF280" s="14">
        <v>4</v>
      </c>
      <c r="AG280" s="1">
        <v>4</v>
      </c>
      <c r="AH280" s="14">
        <v>1</v>
      </c>
      <c r="AI280" s="1">
        <v>4</v>
      </c>
      <c r="AJ280" s="1">
        <v>1</v>
      </c>
      <c r="AK280" s="14">
        <v>4</v>
      </c>
      <c r="AL280" s="1">
        <v>2</v>
      </c>
      <c r="AM280" s="14">
        <v>3</v>
      </c>
      <c r="AN280" s="1">
        <v>4</v>
      </c>
      <c r="AO280" s="1">
        <v>3</v>
      </c>
      <c r="AP280" s="1">
        <v>2</v>
      </c>
      <c r="AQ280" s="14">
        <v>3</v>
      </c>
      <c r="AR280" s="1">
        <v>3</v>
      </c>
      <c r="AS280" s="1">
        <v>2</v>
      </c>
      <c r="AT280" s="14">
        <v>3</v>
      </c>
      <c r="AU280" s="1">
        <f t="shared" si="9"/>
        <v>84</v>
      </c>
      <c r="AV280" s="1"/>
    </row>
    <row r="281" spans="1:48">
      <c r="A281" s="1">
        <v>31323</v>
      </c>
      <c r="B281" s="1">
        <v>1</v>
      </c>
      <c r="C281" s="1">
        <v>1999</v>
      </c>
      <c r="D281" s="11">
        <f t="shared" si="8"/>
        <v>25</v>
      </c>
      <c r="E281" s="12" t="s">
        <v>388</v>
      </c>
      <c r="F281" s="1">
        <v>0</v>
      </c>
      <c r="G281" s="49">
        <v>0</v>
      </c>
      <c r="H281" s="44">
        <v>0</v>
      </c>
      <c r="I281" s="44">
        <v>0</v>
      </c>
      <c r="J281" s="44">
        <v>0</v>
      </c>
      <c r="K281" s="44">
        <v>0</v>
      </c>
      <c r="L281" s="44">
        <v>0</v>
      </c>
      <c r="M281" s="44">
        <v>0</v>
      </c>
      <c r="N281" s="44">
        <v>0</v>
      </c>
      <c r="O281" s="44">
        <v>0</v>
      </c>
      <c r="P281" s="44">
        <v>0</v>
      </c>
      <c r="Q281" s="44">
        <v>0</v>
      </c>
      <c r="R281" s="1">
        <v>4</v>
      </c>
      <c r="S281" s="1">
        <v>3</v>
      </c>
      <c r="T281" s="1">
        <v>1</v>
      </c>
      <c r="U281" s="14">
        <v>4</v>
      </c>
      <c r="V281" s="1">
        <v>4</v>
      </c>
      <c r="W281" s="1">
        <v>4</v>
      </c>
      <c r="X281" s="1">
        <v>3</v>
      </c>
      <c r="Y281" s="14">
        <v>2</v>
      </c>
      <c r="Z281" s="1">
        <v>4</v>
      </c>
      <c r="AA281" s="1">
        <v>4</v>
      </c>
      <c r="AB281" s="1">
        <v>1</v>
      </c>
      <c r="AC281" s="14">
        <v>4</v>
      </c>
      <c r="AD281" s="1">
        <v>3</v>
      </c>
      <c r="AE281" s="1">
        <v>1</v>
      </c>
      <c r="AF281" s="14">
        <v>4</v>
      </c>
      <c r="AG281" s="1">
        <v>3</v>
      </c>
      <c r="AH281" s="14">
        <v>2</v>
      </c>
      <c r="AI281" s="1">
        <v>3</v>
      </c>
      <c r="AJ281" s="1">
        <v>1</v>
      </c>
      <c r="AK281" s="14">
        <v>4</v>
      </c>
      <c r="AL281" s="1">
        <v>1</v>
      </c>
      <c r="AM281" s="14">
        <v>4</v>
      </c>
      <c r="AN281" s="1">
        <v>2</v>
      </c>
      <c r="AO281" s="1">
        <v>3</v>
      </c>
      <c r="AP281" s="1">
        <v>2</v>
      </c>
      <c r="AQ281" s="14">
        <v>3</v>
      </c>
      <c r="AR281" s="1">
        <v>2</v>
      </c>
      <c r="AS281" s="1">
        <v>2</v>
      </c>
      <c r="AT281" s="14">
        <v>3</v>
      </c>
      <c r="AU281" s="1">
        <f t="shared" si="9"/>
        <v>81</v>
      </c>
      <c r="AV281" s="1"/>
    </row>
    <row r="282" spans="1:48">
      <c r="A282" s="1">
        <v>31222</v>
      </c>
      <c r="B282" s="1">
        <v>0</v>
      </c>
      <c r="C282" s="1">
        <v>1999</v>
      </c>
      <c r="D282" s="11">
        <f t="shared" si="8"/>
        <v>25</v>
      </c>
      <c r="E282" s="12" t="s">
        <v>388</v>
      </c>
      <c r="F282" s="1">
        <v>0</v>
      </c>
      <c r="G282" s="49">
        <v>0</v>
      </c>
      <c r="H282" s="44">
        <v>0</v>
      </c>
      <c r="I282" s="44">
        <v>0</v>
      </c>
      <c r="J282" s="44">
        <v>0</v>
      </c>
      <c r="K282" s="44">
        <v>0</v>
      </c>
      <c r="L282" s="44">
        <v>0</v>
      </c>
      <c r="M282" s="44">
        <v>0</v>
      </c>
      <c r="N282" s="44">
        <v>0</v>
      </c>
      <c r="O282" s="44">
        <v>0</v>
      </c>
      <c r="P282" s="44">
        <v>0</v>
      </c>
      <c r="Q282" s="44">
        <v>0</v>
      </c>
      <c r="R282" s="1">
        <v>2</v>
      </c>
      <c r="S282" s="1">
        <v>1</v>
      </c>
      <c r="T282" s="1">
        <v>4</v>
      </c>
      <c r="U282" s="14">
        <v>1</v>
      </c>
      <c r="V282" s="1">
        <v>3</v>
      </c>
      <c r="W282" s="1">
        <v>3</v>
      </c>
      <c r="X282" s="1">
        <v>3</v>
      </c>
      <c r="Y282" s="14">
        <v>2</v>
      </c>
      <c r="Z282" s="1">
        <v>4</v>
      </c>
      <c r="AA282" s="1">
        <v>2</v>
      </c>
      <c r="AB282" s="1">
        <v>3</v>
      </c>
      <c r="AC282" s="14">
        <v>2</v>
      </c>
      <c r="AD282" s="1">
        <v>2</v>
      </c>
      <c r="AE282" s="1">
        <v>4</v>
      </c>
      <c r="AF282" s="14">
        <v>1</v>
      </c>
      <c r="AG282" s="1">
        <v>3</v>
      </c>
      <c r="AH282" s="14">
        <v>2</v>
      </c>
      <c r="AI282" s="1">
        <v>1</v>
      </c>
      <c r="AJ282" s="1">
        <v>4</v>
      </c>
      <c r="AK282" s="14">
        <v>1</v>
      </c>
      <c r="AL282" s="1">
        <v>2</v>
      </c>
      <c r="AM282" s="14">
        <v>3</v>
      </c>
      <c r="AN282" s="1">
        <v>2</v>
      </c>
      <c r="AO282" s="1">
        <v>2</v>
      </c>
      <c r="AP282" s="1">
        <v>2</v>
      </c>
      <c r="AQ282" s="14">
        <v>3</v>
      </c>
      <c r="AR282" s="1">
        <v>1</v>
      </c>
      <c r="AS282" s="1">
        <v>2</v>
      </c>
      <c r="AT282" s="14">
        <v>3</v>
      </c>
      <c r="AU282" s="1">
        <f t="shared" si="9"/>
        <v>68</v>
      </c>
      <c r="AV282" s="1"/>
    </row>
    <row r="283" spans="1:48">
      <c r="A283" s="1">
        <v>34140</v>
      </c>
      <c r="B283" s="1">
        <v>0</v>
      </c>
      <c r="C283" s="1">
        <v>1999</v>
      </c>
      <c r="D283" s="11">
        <f t="shared" si="8"/>
        <v>25</v>
      </c>
      <c r="E283" s="12" t="s">
        <v>388</v>
      </c>
      <c r="F283" s="1">
        <v>0</v>
      </c>
      <c r="G283" s="49">
        <v>0</v>
      </c>
      <c r="H283" s="44">
        <v>0</v>
      </c>
      <c r="I283" s="44">
        <v>0</v>
      </c>
      <c r="J283" s="44">
        <v>0</v>
      </c>
      <c r="K283" s="44">
        <v>0</v>
      </c>
      <c r="L283" s="44">
        <v>0</v>
      </c>
      <c r="M283" s="44">
        <v>0</v>
      </c>
      <c r="N283" s="44">
        <v>0</v>
      </c>
      <c r="O283" s="44">
        <v>0</v>
      </c>
      <c r="P283" s="44">
        <v>0</v>
      </c>
      <c r="Q283" s="44">
        <v>0</v>
      </c>
      <c r="R283" s="1">
        <v>2</v>
      </c>
      <c r="S283" s="1">
        <v>2</v>
      </c>
      <c r="T283" s="1">
        <v>3</v>
      </c>
      <c r="U283" s="14">
        <v>2</v>
      </c>
      <c r="V283" s="1">
        <v>1</v>
      </c>
      <c r="W283" s="1">
        <v>2</v>
      </c>
      <c r="X283" s="1">
        <v>4</v>
      </c>
      <c r="Y283" s="14">
        <v>1</v>
      </c>
      <c r="Z283" s="1">
        <v>3</v>
      </c>
      <c r="AA283" s="1">
        <v>3</v>
      </c>
      <c r="AB283" s="1">
        <v>1</v>
      </c>
      <c r="AC283" s="14">
        <v>4</v>
      </c>
      <c r="AD283" s="1">
        <v>2</v>
      </c>
      <c r="AE283" s="1">
        <v>3</v>
      </c>
      <c r="AF283" s="14">
        <v>2</v>
      </c>
      <c r="AG283" s="1">
        <v>3</v>
      </c>
      <c r="AH283" s="14">
        <v>2</v>
      </c>
      <c r="AI283" s="1">
        <v>3</v>
      </c>
      <c r="AJ283" s="1">
        <v>2</v>
      </c>
      <c r="AK283" s="14">
        <v>3</v>
      </c>
      <c r="AL283" s="1">
        <v>3</v>
      </c>
      <c r="AM283" s="14">
        <v>2</v>
      </c>
      <c r="AN283" s="1">
        <v>2</v>
      </c>
      <c r="AO283" s="1">
        <v>2</v>
      </c>
      <c r="AP283" s="1">
        <v>2</v>
      </c>
      <c r="AQ283" s="14">
        <v>3</v>
      </c>
      <c r="AR283" s="1">
        <v>2</v>
      </c>
      <c r="AS283" s="1">
        <v>2</v>
      </c>
      <c r="AT283" s="14">
        <v>3</v>
      </c>
      <c r="AU283" s="1">
        <f t="shared" si="9"/>
        <v>69</v>
      </c>
      <c r="AV283" s="1"/>
    </row>
    <row r="284" spans="1:48">
      <c r="A284" s="1">
        <v>34595</v>
      </c>
      <c r="B284" s="1">
        <v>0</v>
      </c>
      <c r="C284" s="1">
        <v>1999</v>
      </c>
      <c r="D284" s="11">
        <f t="shared" si="8"/>
        <v>25</v>
      </c>
      <c r="E284" s="12" t="s">
        <v>388</v>
      </c>
      <c r="F284" s="1">
        <v>0</v>
      </c>
      <c r="G284" s="49">
        <v>0</v>
      </c>
      <c r="H284" s="44">
        <v>0</v>
      </c>
      <c r="I284" s="44">
        <v>0</v>
      </c>
      <c r="J284" s="44">
        <v>0</v>
      </c>
      <c r="K284" s="44">
        <v>0</v>
      </c>
      <c r="L284" s="44">
        <v>0</v>
      </c>
      <c r="M284" s="44">
        <v>0</v>
      </c>
      <c r="N284" s="44">
        <v>0</v>
      </c>
      <c r="O284" s="44">
        <v>0</v>
      </c>
      <c r="P284" s="44">
        <v>0</v>
      </c>
      <c r="Q284" s="44">
        <v>0</v>
      </c>
      <c r="R284" s="1">
        <v>4</v>
      </c>
      <c r="S284" s="1">
        <v>3</v>
      </c>
      <c r="T284" s="1">
        <v>2</v>
      </c>
      <c r="U284" s="14">
        <v>3</v>
      </c>
      <c r="V284" s="1">
        <v>3</v>
      </c>
      <c r="W284" s="1">
        <v>4</v>
      </c>
      <c r="X284" s="1">
        <v>2</v>
      </c>
      <c r="Y284" s="14">
        <v>3</v>
      </c>
      <c r="Z284" s="1">
        <v>4</v>
      </c>
      <c r="AA284" s="1">
        <v>4</v>
      </c>
      <c r="AB284" s="1">
        <v>1</v>
      </c>
      <c r="AC284" s="14">
        <v>4</v>
      </c>
      <c r="AD284" s="1">
        <v>4</v>
      </c>
      <c r="AE284" s="1">
        <v>3</v>
      </c>
      <c r="AF284" s="14">
        <v>2</v>
      </c>
      <c r="AG284" s="1">
        <v>4</v>
      </c>
      <c r="AH284" s="14">
        <v>1</v>
      </c>
      <c r="AI284" s="1">
        <v>2</v>
      </c>
      <c r="AJ284" s="1">
        <v>1</v>
      </c>
      <c r="AK284" s="14">
        <v>4</v>
      </c>
      <c r="AL284" s="1">
        <v>1</v>
      </c>
      <c r="AM284" s="14">
        <v>4</v>
      </c>
      <c r="AN284" s="1">
        <v>2</v>
      </c>
      <c r="AO284" s="1">
        <v>4</v>
      </c>
      <c r="AP284" s="1">
        <v>1</v>
      </c>
      <c r="AQ284" s="14">
        <v>4</v>
      </c>
      <c r="AR284" s="1">
        <v>4</v>
      </c>
      <c r="AS284" s="1">
        <v>3</v>
      </c>
      <c r="AT284" s="14">
        <v>2</v>
      </c>
      <c r="AU284" s="1">
        <f t="shared" si="9"/>
        <v>83</v>
      </c>
      <c r="AV284" s="1"/>
    </row>
    <row r="285" spans="1:48">
      <c r="A285" s="1">
        <v>30546</v>
      </c>
      <c r="B285" s="1">
        <v>0</v>
      </c>
      <c r="C285" s="1">
        <v>1999</v>
      </c>
      <c r="D285" s="11">
        <f t="shared" si="8"/>
        <v>25</v>
      </c>
      <c r="E285" s="12" t="s">
        <v>388</v>
      </c>
      <c r="F285" s="1">
        <v>0</v>
      </c>
      <c r="G285" s="49">
        <v>0</v>
      </c>
      <c r="H285" s="44">
        <v>0</v>
      </c>
      <c r="I285" s="44">
        <v>0</v>
      </c>
      <c r="J285" s="44">
        <v>0</v>
      </c>
      <c r="K285" s="44">
        <v>0</v>
      </c>
      <c r="L285" s="44">
        <v>0</v>
      </c>
      <c r="M285" s="44">
        <v>0</v>
      </c>
      <c r="N285" s="44">
        <v>0</v>
      </c>
      <c r="O285" s="44">
        <v>0</v>
      </c>
      <c r="P285" s="44">
        <v>0</v>
      </c>
      <c r="Q285" s="44">
        <v>0</v>
      </c>
      <c r="R285" s="1">
        <v>4</v>
      </c>
      <c r="S285" s="1">
        <v>3</v>
      </c>
      <c r="T285" s="1">
        <v>2</v>
      </c>
      <c r="U285" s="14">
        <v>3</v>
      </c>
      <c r="V285" s="1">
        <v>3</v>
      </c>
      <c r="W285" s="1">
        <v>4</v>
      </c>
      <c r="X285" s="1">
        <v>2</v>
      </c>
      <c r="Y285" s="14">
        <v>3</v>
      </c>
      <c r="Z285" s="1">
        <v>3</v>
      </c>
      <c r="AA285" s="1">
        <v>4</v>
      </c>
      <c r="AB285" s="1">
        <v>2</v>
      </c>
      <c r="AC285" s="14">
        <v>3</v>
      </c>
      <c r="AD285" s="1">
        <v>4</v>
      </c>
      <c r="AE285" s="1">
        <v>2</v>
      </c>
      <c r="AF285" s="14">
        <v>3</v>
      </c>
      <c r="AG285" s="1">
        <v>3</v>
      </c>
      <c r="AH285" s="14">
        <v>2</v>
      </c>
      <c r="AI285" s="1">
        <v>4</v>
      </c>
      <c r="AJ285" s="1">
        <v>1</v>
      </c>
      <c r="AK285" s="14">
        <v>4</v>
      </c>
      <c r="AL285" s="1">
        <v>1</v>
      </c>
      <c r="AM285" s="14">
        <v>4</v>
      </c>
      <c r="AN285" s="1">
        <v>1</v>
      </c>
      <c r="AO285" s="1">
        <v>3</v>
      </c>
      <c r="AP285" s="1">
        <v>1</v>
      </c>
      <c r="AQ285" s="14">
        <v>4</v>
      </c>
      <c r="AR285" s="1">
        <v>4</v>
      </c>
      <c r="AS285" s="1">
        <v>1</v>
      </c>
      <c r="AT285" s="14">
        <v>4</v>
      </c>
      <c r="AU285" s="1">
        <f t="shared" si="9"/>
        <v>82</v>
      </c>
      <c r="AV285" s="1"/>
    </row>
    <row r="286" spans="1:48">
      <c r="A286" s="1">
        <v>30591</v>
      </c>
      <c r="B286" s="1">
        <v>1</v>
      </c>
      <c r="C286" s="1">
        <v>1999</v>
      </c>
      <c r="D286" s="11">
        <f t="shared" si="8"/>
        <v>25</v>
      </c>
      <c r="E286" s="12" t="s">
        <v>388</v>
      </c>
      <c r="F286" s="1">
        <v>0</v>
      </c>
      <c r="G286" s="49">
        <v>0</v>
      </c>
      <c r="H286" s="44">
        <v>0</v>
      </c>
      <c r="I286" s="44">
        <v>0</v>
      </c>
      <c r="J286" s="44">
        <v>0</v>
      </c>
      <c r="K286" s="44">
        <v>0</v>
      </c>
      <c r="L286" s="44">
        <v>0</v>
      </c>
      <c r="M286" s="44">
        <v>0</v>
      </c>
      <c r="N286" s="44">
        <v>0</v>
      </c>
      <c r="O286" s="44">
        <v>0</v>
      </c>
      <c r="P286" s="44">
        <v>0</v>
      </c>
      <c r="Q286" s="44">
        <v>0</v>
      </c>
      <c r="R286" s="1">
        <v>4</v>
      </c>
      <c r="S286" s="1">
        <v>3</v>
      </c>
      <c r="T286" s="1">
        <v>3</v>
      </c>
      <c r="U286" s="14">
        <v>2</v>
      </c>
      <c r="V286" s="1">
        <v>4</v>
      </c>
      <c r="W286" s="1">
        <v>4</v>
      </c>
      <c r="X286" s="1">
        <v>2</v>
      </c>
      <c r="Y286" s="14">
        <v>3</v>
      </c>
      <c r="Z286" s="1">
        <v>4</v>
      </c>
      <c r="AA286" s="1">
        <v>4</v>
      </c>
      <c r="AB286" s="1">
        <v>2</v>
      </c>
      <c r="AC286" s="14">
        <v>3</v>
      </c>
      <c r="AD286" s="1">
        <v>4</v>
      </c>
      <c r="AE286" s="1">
        <v>2</v>
      </c>
      <c r="AF286" s="14">
        <v>3</v>
      </c>
      <c r="AG286" s="1">
        <v>3</v>
      </c>
      <c r="AH286" s="14">
        <v>2</v>
      </c>
      <c r="AI286" s="1">
        <v>3</v>
      </c>
      <c r="AJ286" s="1">
        <v>1</v>
      </c>
      <c r="AK286" s="14">
        <v>4</v>
      </c>
      <c r="AL286" s="1">
        <v>1</v>
      </c>
      <c r="AM286" s="14">
        <v>4</v>
      </c>
      <c r="AN286" s="1">
        <v>2</v>
      </c>
      <c r="AO286" s="1">
        <v>4</v>
      </c>
      <c r="AP286" s="1">
        <v>2</v>
      </c>
      <c r="AQ286" s="14">
        <v>3</v>
      </c>
      <c r="AR286" s="1">
        <v>4</v>
      </c>
      <c r="AS286" s="1">
        <v>2</v>
      </c>
      <c r="AT286" s="14">
        <v>3</v>
      </c>
      <c r="AU286" s="1">
        <f t="shared" si="9"/>
        <v>85</v>
      </c>
      <c r="AV286" s="1"/>
    </row>
    <row r="287" spans="1:48">
      <c r="A287" s="1">
        <v>31379</v>
      </c>
      <c r="B287" s="1">
        <v>0</v>
      </c>
      <c r="C287" s="1">
        <v>1999</v>
      </c>
      <c r="D287" s="11">
        <f t="shared" si="8"/>
        <v>25</v>
      </c>
      <c r="E287" s="12" t="s">
        <v>388</v>
      </c>
      <c r="F287" s="1">
        <v>0</v>
      </c>
      <c r="G287" s="49">
        <v>0</v>
      </c>
      <c r="H287" s="44">
        <v>0</v>
      </c>
      <c r="I287" s="44">
        <v>0</v>
      </c>
      <c r="J287" s="44">
        <v>0</v>
      </c>
      <c r="K287" s="44">
        <v>0</v>
      </c>
      <c r="L287" s="44">
        <v>0</v>
      </c>
      <c r="M287" s="44">
        <v>0</v>
      </c>
      <c r="N287" s="44">
        <v>0</v>
      </c>
      <c r="O287" s="44">
        <v>0</v>
      </c>
      <c r="P287" s="44">
        <v>0</v>
      </c>
      <c r="Q287" s="44">
        <v>0</v>
      </c>
      <c r="R287" s="1">
        <v>4</v>
      </c>
      <c r="S287" s="1">
        <v>3</v>
      </c>
      <c r="T287" s="1">
        <v>2</v>
      </c>
      <c r="U287" s="14">
        <v>3</v>
      </c>
      <c r="V287" s="1">
        <v>3</v>
      </c>
      <c r="W287" s="1">
        <v>4</v>
      </c>
      <c r="X287" s="1">
        <v>3</v>
      </c>
      <c r="Y287" s="14">
        <v>2</v>
      </c>
      <c r="Z287" s="1">
        <v>4</v>
      </c>
      <c r="AA287" s="1">
        <v>4</v>
      </c>
      <c r="AB287" s="1">
        <v>1</v>
      </c>
      <c r="AC287" s="14">
        <v>4</v>
      </c>
      <c r="AD287" s="1">
        <v>4</v>
      </c>
      <c r="AE287" s="1">
        <v>2</v>
      </c>
      <c r="AF287" s="14">
        <v>3</v>
      </c>
      <c r="AG287" s="1">
        <v>4</v>
      </c>
      <c r="AH287" s="14">
        <v>1</v>
      </c>
      <c r="AI287" s="1">
        <v>4</v>
      </c>
      <c r="AJ287" s="1">
        <v>1</v>
      </c>
      <c r="AK287" s="14">
        <v>4</v>
      </c>
      <c r="AL287" s="1">
        <v>1</v>
      </c>
      <c r="AM287" s="14">
        <v>4</v>
      </c>
      <c r="AN287" s="1">
        <v>4</v>
      </c>
      <c r="AO287" s="1">
        <v>3</v>
      </c>
      <c r="AP287" s="1">
        <v>1</v>
      </c>
      <c r="AQ287" s="14">
        <v>4</v>
      </c>
      <c r="AR287" s="1">
        <v>2</v>
      </c>
      <c r="AS287" s="1">
        <v>2</v>
      </c>
      <c r="AT287" s="14">
        <v>3</v>
      </c>
      <c r="AU287" s="1">
        <f t="shared" si="9"/>
        <v>84</v>
      </c>
      <c r="AV287" s="1"/>
    </row>
    <row r="288" spans="1:48">
      <c r="A288" s="1">
        <v>31064</v>
      </c>
      <c r="B288" s="1">
        <v>0</v>
      </c>
      <c r="C288" s="1">
        <v>1999</v>
      </c>
      <c r="D288" s="11">
        <f t="shared" si="8"/>
        <v>25</v>
      </c>
      <c r="E288" s="12" t="s">
        <v>388</v>
      </c>
      <c r="F288" s="1">
        <v>0</v>
      </c>
      <c r="G288" s="49">
        <v>0</v>
      </c>
      <c r="H288" s="44">
        <v>0</v>
      </c>
      <c r="I288" s="44">
        <v>0</v>
      </c>
      <c r="J288" s="44">
        <v>0</v>
      </c>
      <c r="K288" s="44">
        <v>0</v>
      </c>
      <c r="L288" s="44">
        <v>0</v>
      </c>
      <c r="M288" s="44">
        <v>0</v>
      </c>
      <c r="N288" s="44">
        <v>0</v>
      </c>
      <c r="O288" s="44">
        <v>0</v>
      </c>
      <c r="P288" s="44">
        <v>0</v>
      </c>
      <c r="Q288" s="44">
        <v>0</v>
      </c>
      <c r="R288" s="1">
        <v>4</v>
      </c>
      <c r="S288" s="1">
        <v>4</v>
      </c>
      <c r="T288" s="1">
        <v>2</v>
      </c>
      <c r="U288" s="14">
        <v>3</v>
      </c>
      <c r="V288" s="1">
        <v>4</v>
      </c>
      <c r="W288" s="1">
        <v>3</v>
      </c>
      <c r="X288" s="1">
        <v>1</v>
      </c>
      <c r="Y288" s="14">
        <v>4</v>
      </c>
      <c r="Z288" s="1">
        <v>4</v>
      </c>
      <c r="AA288" s="1">
        <v>4</v>
      </c>
      <c r="AB288" s="1">
        <v>3</v>
      </c>
      <c r="AC288" s="14">
        <v>2</v>
      </c>
      <c r="AD288" s="1">
        <v>4</v>
      </c>
      <c r="AE288" s="1">
        <v>3</v>
      </c>
      <c r="AF288" s="14">
        <v>2</v>
      </c>
      <c r="AG288" s="1">
        <v>3</v>
      </c>
      <c r="AH288" s="14">
        <v>2</v>
      </c>
      <c r="AI288" s="1">
        <v>3</v>
      </c>
      <c r="AJ288" s="1">
        <v>1</v>
      </c>
      <c r="AK288" s="14">
        <v>4</v>
      </c>
      <c r="AL288" s="1">
        <v>1</v>
      </c>
      <c r="AM288" s="14">
        <v>4</v>
      </c>
      <c r="AN288" s="1">
        <v>3</v>
      </c>
      <c r="AO288" s="1">
        <v>4</v>
      </c>
      <c r="AP288" s="1">
        <v>1</v>
      </c>
      <c r="AQ288" s="14">
        <v>4</v>
      </c>
      <c r="AR288" s="1">
        <v>4</v>
      </c>
      <c r="AS288" s="1">
        <v>2</v>
      </c>
      <c r="AT288" s="14">
        <v>3</v>
      </c>
      <c r="AU288" s="1">
        <f t="shared" si="9"/>
        <v>86</v>
      </c>
      <c r="AV288" s="1"/>
    </row>
    <row r="289" spans="1:48">
      <c r="A289" s="1">
        <v>34740</v>
      </c>
      <c r="B289" s="1">
        <v>0</v>
      </c>
      <c r="C289" s="1">
        <v>1999</v>
      </c>
      <c r="D289" s="11">
        <f t="shared" si="8"/>
        <v>25</v>
      </c>
      <c r="E289" s="12" t="s">
        <v>388</v>
      </c>
      <c r="F289" s="1">
        <v>0</v>
      </c>
      <c r="G289" s="49">
        <v>0</v>
      </c>
      <c r="H289" s="44">
        <v>0</v>
      </c>
      <c r="I289" s="44">
        <v>0</v>
      </c>
      <c r="J289" s="44">
        <v>0</v>
      </c>
      <c r="K289" s="44">
        <v>0</v>
      </c>
      <c r="L289" s="44">
        <v>0</v>
      </c>
      <c r="M289" s="44">
        <v>0</v>
      </c>
      <c r="N289" s="44">
        <v>0</v>
      </c>
      <c r="O289" s="44">
        <v>0</v>
      </c>
      <c r="P289" s="44">
        <v>0</v>
      </c>
      <c r="Q289" s="44">
        <v>0</v>
      </c>
      <c r="R289" s="1">
        <v>2</v>
      </c>
      <c r="S289" s="1">
        <v>1</v>
      </c>
      <c r="T289" s="1">
        <v>2</v>
      </c>
      <c r="U289" s="14">
        <v>3</v>
      </c>
      <c r="V289" s="1">
        <v>2</v>
      </c>
      <c r="W289" s="1">
        <v>2</v>
      </c>
      <c r="X289" s="1">
        <v>3</v>
      </c>
      <c r="Y289" s="14">
        <v>2</v>
      </c>
      <c r="Z289" s="1">
        <v>1</v>
      </c>
      <c r="AA289" s="1">
        <v>2</v>
      </c>
      <c r="AB289" s="1">
        <v>2</v>
      </c>
      <c r="AC289" s="14">
        <v>3</v>
      </c>
      <c r="AD289" s="1">
        <v>1</v>
      </c>
      <c r="AE289" s="1">
        <v>3</v>
      </c>
      <c r="AF289" s="14">
        <v>2</v>
      </c>
      <c r="AG289" s="1">
        <v>3</v>
      </c>
      <c r="AH289" s="14">
        <v>2</v>
      </c>
      <c r="AI289" s="1">
        <v>3</v>
      </c>
      <c r="AJ289" s="1">
        <v>2</v>
      </c>
      <c r="AK289" s="14">
        <v>3</v>
      </c>
      <c r="AL289" s="1">
        <v>3</v>
      </c>
      <c r="AM289" s="14">
        <v>2</v>
      </c>
      <c r="AN289" s="1">
        <v>2</v>
      </c>
      <c r="AO289" s="1">
        <v>3</v>
      </c>
      <c r="AP289" s="1">
        <v>4</v>
      </c>
      <c r="AQ289" s="14">
        <v>1</v>
      </c>
      <c r="AR289" s="1">
        <v>2</v>
      </c>
      <c r="AS289" s="1">
        <v>2</v>
      </c>
      <c r="AT289" s="14">
        <v>3</v>
      </c>
      <c r="AU289" s="1">
        <f t="shared" si="9"/>
        <v>66</v>
      </c>
      <c r="AV289" s="1"/>
    </row>
    <row r="290" spans="1:48">
      <c r="A290" s="1">
        <v>30393</v>
      </c>
      <c r="B290" s="1">
        <v>0</v>
      </c>
      <c r="C290" s="1">
        <v>1999</v>
      </c>
      <c r="D290" s="11">
        <f t="shared" si="8"/>
        <v>25</v>
      </c>
      <c r="E290" s="12" t="s">
        <v>388</v>
      </c>
      <c r="F290" s="1">
        <v>0</v>
      </c>
      <c r="G290" s="49">
        <v>0</v>
      </c>
      <c r="H290" s="44">
        <v>0</v>
      </c>
      <c r="I290" s="44">
        <v>0</v>
      </c>
      <c r="J290" s="44">
        <v>0</v>
      </c>
      <c r="K290" s="44">
        <v>0</v>
      </c>
      <c r="L290" s="44">
        <v>0</v>
      </c>
      <c r="M290" s="44">
        <v>0</v>
      </c>
      <c r="N290" s="44">
        <v>0</v>
      </c>
      <c r="O290" s="44">
        <v>0</v>
      </c>
      <c r="P290" s="44">
        <v>0</v>
      </c>
      <c r="Q290" s="44">
        <v>0</v>
      </c>
      <c r="R290" s="1">
        <v>2</v>
      </c>
      <c r="S290" s="1">
        <v>2</v>
      </c>
      <c r="T290" s="1">
        <v>4</v>
      </c>
      <c r="U290" s="14">
        <v>1</v>
      </c>
      <c r="V290" s="1">
        <v>1</v>
      </c>
      <c r="W290" s="1">
        <v>3</v>
      </c>
      <c r="X290" s="1">
        <v>4</v>
      </c>
      <c r="Y290" s="14">
        <v>1</v>
      </c>
      <c r="Z290" s="1">
        <v>2</v>
      </c>
      <c r="AA290" s="1">
        <v>2</v>
      </c>
      <c r="AB290" s="1">
        <v>3</v>
      </c>
      <c r="AC290" s="14">
        <v>2</v>
      </c>
      <c r="AD290" s="1">
        <v>1</v>
      </c>
      <c r="AE290" s="1">
        <v>4</v>
      </c>
      <c r="AF290" s="14">
        <v>1</v>
      </c>
      <c r="AG290" s="1">
        <v>4</v>
      </c>
      <c r="AH290" s="14">
        <v>1</v>
      </c>
      <c r="AI290" s="1">
        <v>2</v>
      </c>
      <c r="AJ290" s="1">
        <v>3</v>
      </c>
      <c r="AK290" s="14">
        <v>2</v>
      </c>
      <c r="AL290" s="1">
        <v>4</v>
      </c>
      <c r="AM290" s="14">
        <v>1</v>
      </c>
      <c r="AN290" s="1">
        <v>1</v>
      </c>
      <c r="AO290" s="1">
        <v>2</v>
      </c>
      <c r="AP290" s="1">
        <v>4</v>
      </c>
      <c r="AQ290" s="14">
        <v>1</v>
      </c>
      <c r="AR290" s="1">
        <v>1</v>
      </c>
      <c r="AS290" s="1">
        <v>2</v>
      </c>
      <c r="AT290" s="14">
        <v>3</v>
      </c>
      <c r="AU290" s="1">
        <f t="shared" si="9"/>
        <v>64</v>
      </c>
      <c r="AV290" s="1"/>
    </row>
    <row r="291" spans="1:48">
      <c r="A291" s="1">
        <v>30419</v>
      </c>
      <c r="B291" s="1">
        <v>0</v>
      </c>
      <c r="C291" s="1">
        <v>1999</v>
      </c>
      <c r="D291" s="11">
        <f t="shared" si="8"/>
        <v>25</v>
      </c>
      <c r="E291" s="12" t="s">
        <v>388</v>
      </c>
      <c r="F291" s="1">
        <v>0</v>
      </c>
      <c r="G291" s="49">
        <v>0</v>
      </c>
      <c r="H291" s="44">
        <v>0</v>
      </c>
      <c r="I291" s="44">
        <v>0</v>
      </c>
      <c r="J291" s="44">
        <v>0</v>
      </c>
      <c r="K291" s="44">
        <v>0</v>
      </c>
      <c r="L291" s="44">
        <v>0</v>
      </c>
      <c r="M291" s="44">
        <v>0</v>
      </c>
      <c r="N291" s="44">
        <v>0</v>
      </c>
      <c r="O291" s="44">
        <v>0</v>
      </c>
      <c r="P291" s="44">
        <v>0</v>
      </c>
      <c r="Q291" s="44">
        <v>0</v>
      </c>
      <c r="R291" s="1">
        <v>4</v>
      </c>
      <c r="S291" s="1">
        <v>4</v>
      </c>
      <c r="T291" s="1">
        <v>1</v>
      </c>
      <c r="U291" s="14">
        <v>4</v>
      </c>
      <c r="V291" s="1">
        <v>2</v>
      </c>
      <c r="W291" s="1">
        <v>4</v>
      </c>
      <c r="X291" s="1">
        <v>3</v>
      </c>
      <c r="Y291" s="14">
        <v>2</v>
      </c>
      <c r="Z291" s="1">
        <v>4</v>
      </c>
      <c r="AA291" s="1">
        <v>4</v>
      </c>
      <c r="AB291" s="1">
        <v>3</v>
      </c>
      <c r="AC291" s="14">
        <v>2</v>
      </c>
      <c r="AD291" s="1">
        <v>4</v>
      </c>
      <c r="AE291" s="1">
        <v>2</v>
      </c>
      <c r="AF291" s="14">
        <v>3</v>
      </c>
      <c r="AG291" s="1">
        <v>4</v>
      </c>
      <c r="AH291" s="14">
        <v>1</v>
      </c>
      <c r="AI291" s="1">
        <v>4</v>
      </c>
      <c r="AJ291" s="1">
        <v>1</v>
      </c>
      <c r="AK291" s="14">
        <v>4</v>
      </c>
      <c r="AL291" s="1">
        <v>1</v>
      </c>
      <c r="AM291" s="14">
        <v>4</v>
      </c>
      <c r="AN291" s="1">
        <v>4</v>
      </c>
      <c r="AO291" s="1">
        <v>4</v>
      </c>
      <c r="AP291" s="1">
        <v>1</v>
      </c>
      <c r="AQ291" s="14">
        <v>4</v>
      </c>
      <c r="AR291" s="1">
        <v>2</v>
      </c>
      <c r="AS291" s="1">
        <v>1</v>
      </c>
      <c r="AT291" s="14">
        <v>4</v>
      </c>
      <c r="AU291" s="1">
        <f t="shared" si="9"/>
        <v>85</v>
      </c>
      <c r="AV291" s="1"/>
    </row>
    <row r="292" spans="1:48">
      <c r="A292" s="1">
        <v>31945</v>
      </c>
      <c r="B292" s="1">
        <v>0</v>
      </c>
      <c r="C292" s="1">
        <v>1999</v>
      </c>
      <c r="D292" s="11">
        <f t="shared" si="8"/>
        <v>25</v>
      </c>
      <c r="E292" s="12" t="s">
        <v>388</v>
      </c>
      <c r="F292" s="1">
        <v>0</v>
      </c>
      <c r="G292" s="49">
        <v>0</v>
      </c>
      <c r="H292" s="44">
        <v>0</v>
      </c>
      <c r="I292" s="44">
        <v>0</v>
      </c>
      <c r="J292" s="44">
        <v>0</v>
      </c>
      <c r="K292" s="44">
        <v>0</v>
      </c>
      <c r="L292" s="44">
        <v>0</v>
      </c>
      <c r="M292" s="44">
        <v>0</v>
      </c>
      <c r="N292" s="44">
        <v>0</v>
      </c>
      <c r="O292" s="44">
        <v>0</v>
      </c>
      <c r="P292" s="44">
        <v>0</v>
      </c>
      <c r="Q292" s="44">
        <v>0</v>
      </c>
      <c r="R292" s="1">
        <v>2</v>
      </c>
      <c r="S292" s="1">
        <v>1</v>
      </c>
      <c r="T292" s="1">
        <v>3</v>
      </c>
      <c r="U292" s="14">
        <v>2</v>
      </c>
      <c r="V292" s="1">
        <v>1</v>
      </c>
      <c r="W292" s="1">
        <v>2</v>
      </c>
      <c r="X292" s="1">
        <v>4</v>
      </c>
      <c r="Y292" s="14">
        <v>1</v>
      </c>
      <c r="Z292" s="1">
        <v>2</v>
      </c>
      <c r="AA292" s="1">
        <v>3</v>
      </c>
      <c r="AB292" s="1">
        <v>3</v>
      </c>
      <c r="AC292" s="14">
        <v>2</v>
      </c>
      <c r="AD292" s="1">
        <v>1</v>
      </c>
      <c r="AE292" s="1">
        <v>2</v>
      </c>
      <c r="AF292" s="14">
        <v>3</v>
      </c>
      <c r="AG292" s="1">
        <v>4</v>
      </c>
      <c r="AH292" s="14">
        <v>1</v>
      </c>
      <c r="AI292" s="1">
        <v>2</v>
      </c>
      <c r="AJ292" s="1">
        <v>3</v>
      </c>
      <c r="AK292" s="14">
        <v>2</v>
      </c>
      <c r="AL292" s="1">
        <v>3</v>
      </c>
      <c r="AM292" s="14">
        <v>2</v>
      </c>
      <c r="AN292" s="1">
        <v>2</v>
      </c>
      <c r="AO292" s="1">
        <v>2</v>
      </c>
      <c r="AP292" s="1">
        <v>2</v>
      </c>
      <c r="AQ292" s="14">
        <v>3</v>
      </c>
      <c r="AR292" s="1">
        <v>1</v>
      </c>
      <c r="AS292" s="1">
        <v>3</v>
      </c>
      <c r="AT292" s="14">
        <v>2</v>
      </c>
      <c r="AU292" s="1">
        <f t="shared" si="9"/>
        <v>64</v>
      </c>
      <c r="AV292" s="1"/>
    </row>
    <row r="293" spans="1:48">
      <c r="A293" s="1">
        <v>30303</v>
      </c>
      <c r="B293" s="1">
        <v>0</v>
      </c>
      <c r="C293" s="1">
        <v>1999</v>
      </c>
      <c r="D293" s="11">
        <f t="shared" si="8"/>
        <v>25</v>
      </c>
      <c r="E293" s="12" t="s">
        <v>388</v>
      </c>
      <c r="F293" s="1">
        <v>0</v>
      </c>
      <c r="G293" s="49">
        <v>0</v>
      </c>
      <c r="H293" s="44">
        <v>0</v>
      </c>
      <c r="I293" s="44">
        <v>0</v>
      </c>
      <c r="J293" s="44">
        <v>0</v>
      </c>
      <c r="K293" s="44">
        <v>0</v>
      </c>
      <c r="L293" s="44">
        <v>0</v>
      </c>
      <c r="M293" s="44">
        <v>0</v>
      </c>
      <c r="N293" s="44">
        <v>0</v>
      </c>
      <c r="O293" s="44">
        <v>0</v>
      </c>
      <c r="P293" s="44">
        <v>0</v>
      </c>
      <c r="Q293" s="44">
        <v>0</v>
      </c>
      <c r="R293" s="1">
        <v>2</v>
      </c>
      <c r="S293" s="1">
        <v>1</v>
      </c>
      <c r="T293" s="1">
        <v>4</v>
      </c>
      <c r="U293" s="14">
        <v>1</v>
      </c>
      <c r="V293" s="1">
        <v>2</v>
      </c>
      <c r="W293" s="1">
        <v>2</v>
      </c>
      <c r="X293" s="1">
        <v>4</v>
      </c>
      <c r="Y293" s="14">
        <v>1</v>
      </c>
      <c r="Z293" s="1">
        <v>2</v>
      </c>
      <c r="AA293" s="1">
        <v>3</v>
      </c>
      <c r="AB293" s="1">
        <v>3</v>
      </c>
      <c r="AC293" s="14">
        <v>2</v>
      </c>
      <c r="AD293" s="1">
        <v>1</v>
      </c>
      <c r="AE293" s="1">
        <v>3</v>
      </c>
      <c r="AF293" s="14">
        <v>2</v>
      </c>
      <c r="AG293" s="1">
        <v>3</v>
      </c>
      <c r="AH293" s="14">
        <v>2</v>
      </c>
      <c r="AI293" s="1">
        <v>1</v>
      </c>
      <c r="AJ293" s="1">
        <v>3</v>
      </c>
      <c r="AK293" s="14">
        <v>2</v>
      </c>
      <c r="AL293" s="1">
        <v>3</v>
      </c>
      <c r="AM293" s="14">
        <v>2</v>
      </c>
      <c r="AN293" s="1">
        <v>1</v>
      </c>
      <c r="AO293" s="1">
        <v>1</v>
      </c>
      <c r="AP293" s="1">
        <v>4</v>
      </c>
      <c r="AQ293" s="14">
        <v>1</v>
      </c>
      <c r="AR293" s="1">
        <v>1</v>
      </c>
      <c r="AS293" s="1">
        <v>4</v>
      </c>
      <c r="AT293" s="14">
        <v>1</v>
      </c>
      <c r="AU293" s="1">
        <f t="shared" si="9"/>
        <v>62</v>
      </c>
      <c r="AV293" s="1"/>
    </row>
    <row r="294" spans="1:48">
      <c r="A294" s="1">
        <v>32455</v>
      </c>
      <c r="B294" s="1">
        <v>1</v>
      </c>
      <c r="C294" s="1">
        <v>1999</v>
      </c>
      <c r="D294" s="11">
        <f t="shared" si="8"/>
        <v>25</v>
      </c>
      <c r="E294" s="12" t="s">
        <v>388</v>
      </c>
      <c r="F294" s="1">
        <v>0</v>
      </c>
      <c r="G294" s="49">
        <v>0</v>
      </c>
      <c r="H294" s="44">
        <v>0</v>
      </c>
      <c r="I294" s="44">
        <v>0</v>
      </c>
      <c r="J294" s="44">
        <v>0</v>
      </c>
      <c r="K294" s="44">
        <v>0</v>
      </c>
      <c r="L294" s="44">
        <v>0</v>
      </c>
      <c r="M294" s="44">
        <v>0</v>
      </c>
      <c r="N294" s="44">
        <v>0</v>
      </c>
      <c r="O294" s="44">
        <v>0</v>
      </c>
      <c r="P294" s="44">
        <v>0</v>
      </c>
      <c r="Q294" s="44">
        <v>0</v>
      </c>
      <c r="R294" s="1">
        <v>3</v>
      </c>
      <c r="S294" s="1">
        <v>4</v>
      </c>
      <c r="T294" s="1">
        <v>1</v>
      </c>
      <c r="U294" s="14">
        <v>4</v>
      </c>
      <c r="V294" s="1">
        <v>2</v>
      </c>
      <c r="W294" s="1">
        <v>4</v>
      </c>
      <c r="X294" s="1">
        <v>4</v>
      </c>
      <c r="Y294" s="14">
        <v>1</v>
      </c>
      <c r="Z294" s="1">
        <v>4</v>
      </c>
      <c r="AA294" s="1">
        <v>4</v>
      </c>
      <c r="AB294" s="1">
        <v>2</v>
      </c>
      <c r="AC294" s="14">
        <v>3</v>
      </c>
      <c r="AD294" s="1">
        <v>4</v>
      </c>
      <c r="AE294" s="1">
        <v>3</v>
      </c>
      <c r="AF294" s="14">
        <v>2</v>
      </c>
      <c r="AG294" s="1">
        <v>4</v>
      </c>
      <c r="AH294" s="14">
        <v>1</v>
      </c>
      <c r="AI294" s="1">
        <v>3</v>
      </c>
      <c r="AJ294" s="1">
        <v>3</v>
      </c>
      <c r="AK294" s="14">
        <v>2</v>
      </c>
      <c r="AL294" s="1">
        <v>2</v>
      </c>
      <c r="AM294" s="14">
        <v>3</v>
      </c>
      <c r="AN294" s="1">
        <v>1</v>
      </c>
      <c r="AO294" s="1">
        <v>2</v>
      </c>
      <c r="AP294" s="1">
        <v>1</v>
      </c>
      <c r="AQ294" s="14">
        <v>4</v>
      </c>
      <c r="AR294" s="1">
        <v>1</v>
      </c>
      <c r="AS294" s="1">
        <v>3</v>
      </c>
      <c r="AT294" s="14">
        <v>2</v>
      </c>
      <c r="AU294" s="1">
        <f t="shared" si="9"/>
        <v>77</v>
      </c>
      <c r="AV294" s="1"/>
    </row>
    <row r="295" spans="1:48">
      <c r="A295" s="1">
        <v>34743</v>
      </c>
      <c r="B295" s="1">
        <v>0</v>
      </c>
      <c r="C295" s="1">
        <v>1999</v>
      </c>
      <c r="D295" s="11">
        <f t="shared" si="8"/>
        <v>25</v>
      </c>
      <c r="E295" s="12" t="s">
        <v>388</v>
      </c>
      <c r="F295" s="1">
        <v>0</v>
      </c>
      <c r="G295" s="49">
        <v>0</v>
      </c>
      <c r="H295" s="44">
        <v>0</v>
      </c>
      <c r="I295" s="44">
        <v>0</v>
      </c>
      <c r="J295" s="44">
        <v>0</v>
      </c>
      <c r="K295" s="44">
        <v>0</v>
      </c>
      <c r="L295" s="44">
        <v>0</v>
      </c>
      <c r="M295" s="44">
        <v>0</v>
      </c>
      <c r="N295" s="44">
        <v>0</v>
      </c>
      <c r="O295" s="44">
        <v>0</v>
      </c>
      <c r="P295" s="44">
        <v>0</v>
      </c>
      <c r="Q295" s="44">
        <v>0</v>
      </c>
      <c r="R295" s="1">
        <v>3</v>
      </c>
      <c r="S295" s="1">
        <v>2</v>
      </c>
      <c r="T295" s="1">
        <v>3</v>
      </c>
      <c r="U295" s="14">
        <v>2</v>
      </c>
      <c r="V295" s="1">
        <v>1</v>
      </c>
      <c r="W295" s="1">
        <v>2</v>
      </c>
      <c r="X295" s="1">
        <v>1</v>
      </c>
      <c r="Y295" s="14">
        <v>4</v>
      </c>
      <c r="Z295" s="1">
        <v>4</v>
      </c>
      <c r="AA295" s="1">
        <v>2</v>
      </c>
      <c r="AB295" s="1">
        <v>1</v>
      </c>
      <c r="AC295" s="14">
        <v>4</v>
      </c>
      <c r="AD295" s="1">
        <v>4</v>
      </c>
      <c r="AE295" s="1">
        <v>3</v>
      </c>
      <c r="AF295" s="14">
        <v>2</v>
      </c>
      <c r="AG295" s="1">
        <v>2</v>
      </c>
      <c r="AH295" s="14">
        <v>3</v>
      </c>
      <c r="AI295" s="1">
        <v>2</v>
      </c>
      <c r="AJ295" s="1">
        <v>2</v>
      </c>
      <c r="AK295" s="14">
        <v>3</v>
      </c>
      <c r="AL295" s="1">
        <v>3</v>
      </c>
      <c r="AM295" s="14">
        <v>2</v>
      </c>
      <c r="AN295" s="1">
        <v>2</v>
      </c>
      <c r="AO295" s="1">
        <v>2</v>
      </c>
      <c r="AP295" s="1">
        <v>1</v>
      </c>
      <c r="AQ295" s="14">
        <v>4</v>
      </c>
      <c r="AR295" s="1">
        <v>4</v>
      </c>
      <c r="AS295" s="1">
        <v>3</v>
      </c>
      <c r="AT295" s="14">
        <v>2</v>
      </c>
      <c r="AU295" s="1">
        <f t="shared" si="9"/>
        <v>73</v>
      </c>
      <c r="AV295" s="1"/>
    </row>
    <row r="296" spans="1:48">
      <c r="A296" s="1">
        <v>31270</v>
      </c>
      <c r="B296" s="1">
        <v>0</v>
      </c>
      <c r="C296" s="1">
        <v>1999</v>
      </c>
      <c r="D296" s="11">
        <f t="shared" si="8"/>
        <v>25</v>
      </c>
      <c r="E296" s="12" t="s">
        <v>388</v>
      </c>
      <c r="F296" s="1">
        <v>0</v>
      </c>
      <c r="G296" s="49">
        <v>0</v>
      </c>
      <c r="H296" s="44">
        <v>0</v>
      </c>
      <c r="I296" s="44">
        <v>0</v>
      </c>
      <c r="J296" s="44">
        <v>0</v>
      </c>
      <c r="K296" s="44">
        <v>0</v>
      </c>
      <c r="L296" s="44">
        <v>0</v>
      </c>
      <c r="M296" s="44">
        <v>0</v>
      </c>
      <c r="N296" s="44">
        <v>0</v>
      </c>
      <c r="O296" s="44">
        <v>0</v>
      </c>
      <c r="P296" s="44">
        <v>0</v>
      </c>
      <c r="Q296" s="44">
        <v>0</v>
      </c>
      <c r="R296" s="1">
        <v>4</v>
      </c>
      <c r="S296" s="1">
        <v>3</v>
      </c>
      <c r="T296" s="1">
        <v>2</v>
      </c>
      <c r="U296" s="14">
        <v>3</v>
      </c>
      <c r="V296" s="1">
        <v>2</v>
      </c>
      <c r="W296" s="1">
        <v>2</v>
      </c>
      <c r="X296" s="1">
        <v>1</v>
      </c>
      <c r="Y296" s="14">
        <v>4</v>
      </c>
      <c r="Z296" s="1">
        <v>4</v>
      </c>
      <c r="AA296" s="1">
        <v>3</v>
      </c>
      <c r="AB296" s="1">
        <v>2</v>
      </c>
      <c r="AC296" s="14">
        <v>3</v>
      </c>
      <c r="AD296" s="1">
        <v>2</v>
      </c>
      <c r="AE296" s="1">
        <v>3</v>
      </c>
      <c r="AF296" s="14">
        <v>2</v>
      </c>
      <c r="AG296" s="1">
        <v>3</v>
      </c>
      <c r="AH296" s="14">
        <v>2</v>
      </c>
      <c r="AI296" s="1">
        <v>2</v>
      </c>
      <c r="AJ296" s="1">
        <v>1</v>
      </c>
      <c r="AK296" s="14">
        <v>4</v>
      </c>
      <c r="AL296" s="1">
        <v>3</v>
      </c>
      <c r="AM296" s="14">
        <v>2</v>
      </c>
      <c r="AN296" s="1">
        <v>3</v>
      </c>
      <c r="AO296" s="1">
        <v>2</v>
      </c>
      <c r="AP296" s="1">
        <v>1</v>
      </c>
      <c r="AQ296" s="14">
        <v>4</v>
      </c>
      <c r="AR296" s="1">
        <v>3</v>
      </c>
      <c r="AS296" s="1">
        <v>2</v>
      </c>
      <c r="AT296" s="14">
        <v>3</v>
      </c>
      <c r="AU296" s="1">
        <f t="shared" si="9"/>
        <v>75</v>
      </c>
      <c r="AV296" s="1"/>
    </row>
    <row r="297" spans="1:48">
      <c r="A297" s="1">
        <v>32923</v>
      </c>
      <c r="B297" s="1">
        <v>0</v>
      </c>
      <c r="C297" s="1">
        <v>1999</v>
      </c>
      <c r="D297" s="11">
        <f t="shared" si="8"/>
        <v>25</v>
      </c>
      <c r="E297" s="12" t="s">
        <v>388</v>
      </c>
      <c r="F297" s="1">
        <v>0</v>
      </c>
      <c r="G297" s="49">
        <v>0</v>
      </c>
      <c r="H297" s="44">
        <v>0</v>
      </c>
      <c r="I297" s="44">
        <v>0</v>
      </c>
      <c r="J297" s="44">
        <v>0</v>
      </c>
      <c r="K297" s="44">
        <v>0</v>
      </c>
      <c r="L297" s="44">
        <v>0</v>
      </c>
      <c r="M297" s="44">
        <v>0</v>
      </c>
      <c r="N297" s="44">
        <v>0</v>
      </c>
      <c r="O297" s="44">
        <v>0</v>
      </c>
      <c r="P297" s="44">
        <v>0</v>
      </c>
      <c r="Q297" s="44">
        <v>0</v>
      </c>
      <c r="R297" s="1">
        <v>2</v>
      </c>
      <c r="S297" s="1">
        <v>2</v>
      </c>
      <c r="T297" s="1">
        <v>1</v>
      </c>
      <c r="U297" s="14">
        <v>4</v>
      </c>
      <c r="V297" s="1">
        <v>1</v>
      </c>
      <c r="W297" s="1">
        <v>3</v>
      </c>
      <c r="X297" s="1">
        <v>4</v>
      </c>
      <c r="Y297" s="14">
        <v>1</v>
      </c>
      <c r="Z297" s="1">
        <v>4</v>
      </c>
      <c r="AA297" s="1">
        <v>4</v>
      </c>
      <c r="AB297" s="1">
        <v>1</v>
      </c>
      <c r="AC297" s="14">
        <v>4</v>
      </c>
      <c r="AD297" s="1">
        <v>4</v>
      </c>
      <c r="AE297" s="1">
        <v>2</v>
      </c>
      <c r="AF297" s="14">
        <v>3</v>
      </c>
      <c r="AG297" s="1">
        <v>3</v>
      </c>
      <c r="AH297" s="14">
        <v>2</v>
      </c>
      <c r="AI297" s="1">
        <v>3</v>
      </c>
      <c r="AJ297" s="1">
        <v>2</v>
      </c>
      <c r="AK297" s="14">
        <v>3</v>
      </c>
      <c r="AL297" s="1">
        <v>3</v>
      </c>
      <c r="AM297" s="14">
        <v>2</v>
      </c>
      <c r="AN297" s="1">
        <v>4</v>
      </c>
      <c r="AO297" s="1">
        <v>4</v>
      </c>
      <c r="AP297" s="1">
        <v>2</v>
      </c>
      <c r="AQ297" s="14">
        <v>3</v>
      </c>
      <c r="AR297" s="1">
        <v>1</v>
      </c>
      <c r="AS297" s="1">
        <v>2</v>
      </c>
      <c r="AT297" s="14">
        <v>3</v>
      </c>
      <c r="AU297" s="1">
        <f t="shared" si="9"/>
        <v>77</v>
      </c>
      <c r="AV297" s="1"/>
    </row>
    <row r="298" spans="1:48">
      <c r="A298" s="1">
        <v>31453</v>
      </c>
      <c r="B298" s="1">
        <v>1</v>
      </c>
      <c r="C298" s="1">
        <v>1999</v>
      </c>
      <c r="D298" s="11">
        <f t="shared" si="8"/>
        <v>25</v>
      </c>
      <c r="E298" s="12" t="s">
        <v>388</v>
      </c>
      <c r="F298" s="1">
        <v>0</v>
      </c>
      <c r="G298" s="49">
        <v>0</v>
      </c>
      <c r="H298" s="44">
        <v>0</v>
      </c>
      <c r="I298" s="44">
        <v>0</v>
      </c>
      <c r="J298" s="44">
        <v>0</v>
      </c>
      <c r="K298" s="44">
        <v>0</v>
      </c>
      <c r="L298" s="44">
        <v>0</v>
      </c>
      <c r="M298" s="44">
        <v>0</v>
      </c>
      <c r="N298" s="44">
        <v>0</v>
      </c>
      <c r="O298" s="44">
        <v>0</v>
      </c>
      <c r="P298" s="44">
        <v>0</v>
      </c>
      <c r="Q298" s="44">
        <v>0</v>
      </c>
      <c r="R298" s="1">
        <v>3</v>
      </c>
      <c r="S298" s="1">
        <v>4</v>
      </c>
      <c r="T298" s="1">
        <v>2</v>
      </c>
      <c r="U298" s="14">
        <v>3</v>
      </c>
      <c r="V298" s="1">
        <v>2</v>
      </c>
      <c r="W298" s="1">
        <v>4</v>
      </c>
      <c r="X298" s="1">
        <v>2</v>
      </c>
      <c r="Y298" s="14">
        <v>3</v>
      </c>
      <c r="Z298" s="1">
        <v>2</v>
      </c>
      <c r="AA298" s="1">
        <v>3</v>
      </c>
      <c r="AB298" s="1">
        <v>1</v>
      </c>
      <c r="AC298" s="14">
        <v>4</v>
      </c>
      <c r="AD298" s="1">
        <v>4</v>
      </c>
      <c r="AE298" s="1">
        <v>3</v>
      </c>
      <c r="AF298" s="14">
        <v>2</v>
      </c>
      <c r="AG298" s="1">
        <v>2</v>
      </c>
      <c r="AH298" s="14">
        <v>3</v>
      </c>
      <c r="AI298" s="1">
        <v>1</v>
      </c>
      <c r="AJ298" s="1">
        <v>3</v>
      </c>
      <c r="AK298" s="14">
        <v>2</v>
      </c>
      <c r="AL298" s="1">
        <v>1</v>
      </c>
      <c r="AM298" s="14">
        <v>4</v>
      </c>
      <c r="AN298" s="1">
        <v>3</v>
      </c>
      <c r="AO298" s="1">
        <v>3</v>
      </c>
      <c r="AP298" s="1">
        <v>1</v>
      </c>
      <c r="AQ298" s="14">
        <v>4</v>
      </c>
      <c r="AR298" s="1">
        <v>2</v>
      </c>
      <c r="AS298" s="1">
        <v>4</v>
      </c>
      <c r="AT298" s="14">
        <v>1</v>
      </c>
      <c r="AU298" s="1">
        <f t="shared" si="9"/>
        <v>76</v>
      </c>
      <c r="AV298" s="1"/>
    </row>
    <row r="299" spans="1:48">
      <c r="A299" s="1">
        <v>34366</v>
      </c>
      <c r="B299" s="1">
        <v>0</v>
      </c>
      <c r="C299" s="1">
        <v>1999</v>
      </c>
      <c r="D299" s="11">
        <f t="shared" si="8"/>
        <v>25</v>
      </c>
      <c r="E299" s="12" t="s">
        <v>388</v>
      </c>
      <c r="F299" s="1">
        <v>0</v>
      </c>
      <c r="G299" s="49">
        <v>0</v>
      </c>
      <c r="H299" s="44">
        <v>0</v>
      </c>
      <c r="I299" s="44">
        <v>0</v>
      </c>
      <c r="J299" s="44">
        <v>0</v>
      </c>
      <c r="K299" s="44">
        <v>0</v>
      </c>
      <c r="L299" s="44">
        <v>0</v>
      </c>
      <c r="M299" s="44">
        <v>0</v>
      </c>
      <c r="N299" s="44">
        <v>0</v>
      </c>
      <c r="O299" s="44">
        <v>0</v>
      </c>
      <c r="P299" s="44">
        <v>0</v>
      </c>
      <c r="Q299" s="44">
        <v>0</v>
      </c>
      <c r="R299" s="1">
        <v>2</v>
      </c>
      <c r="S299" s="1">
        <v>4</v>
      </c>
      <c r="T299" s="1">
        <v>3</v>
      </c>
      <c r="U299" s="14">
        <v>2</v>
      </c>
      <c r="V299" s="1">
        <v>2</v>
      </c>
      <c r="W299" s="1">
        <v>4</v>
      </c>
      <c r="X299" s="1">
        <v>2</v>
      </c>
      <c r="Y299" s="14">
        <v>3</v>
      </c>
      <c r="Z299" s="1">
        <v>2</v>
      </c>
      <c r="AA299" s="1">
        <v>3</v>
      </c>
      <c r="AB299" s="1">
        <v>4</v>
      </c>
      <c r="AC299" s="14">
        <v>1</v>
      </c>
      <c r="AD299" s="1">
        <v>4</v>
      </c>
      <c r="AE299" s="1">
        <v>1</v>
      </c>
      <c r="AF299" s="14">
        <v>4</v>
      </c>
      <c r="AG299" s="1">
        <v>3</v>
      </c>
      <c r="AH299" s="14">
        <v>2</v>
      </c>
      <c r="AI299" s="1">
        <v>2</v>
      </c>
      <c r="AJ299" s="1">
        <v>2</v>
      </c>
      <c r="AK299" s="14">
        <v>3</v>
      </c>
      <c r="AL299" s="1">
        <v>2</v>
      </c>
      <c r="AM299" s="14">
        <v>3</v>
      </c>
      <c r="AN299" s="1">
        <v>2</v>
      </c>
      <c r="AO299" s="1">
        <v>1</v>
      </c>
      <c r="AP299" s="1">
        <v>2</v>
      </c>
      <c r="AQ299" s="14">
        <v>3</v>
      </c>
      <c r="AR299" s="1">
        <v>2</v>
      </c>
      <c r="AS299" s="1">
        <v>3</v>
      </c>
      <c r="AT299" s="14">
        <v>2</v>
      </c>
      <c r="AU299" s="1">
        <f t="shared" si="9"/>
        <v>73</v>
      </c>
      <c r="AV299" s="1"/>
    </row>
    <row r="300" spans="1:48">
      <c r="A300" s="1">
        <v>30990</v>
      </c>
      <c r="B300" s="1">
        <v>0</v>
      </c>
      <c r="C300" s="1">
        <v>1999</v>
      </c>
      <c r="D300" s="11">
        <f t="shared" si="8"/>
        <v>25</v>
      </c>
      <c r="E300" s="12" t="s">
        <v>388</v>
      </c>
      <c r="F300" s="1">
        <v>0</v>
      </c>
      <c r="G300" s="49">
        <v>0</v>
      </c>
      <c r="H300" s="44">
        <v>0</v>
      </c>
      <c r="I300" s="44">
        <v>0</v>
      </c>
      <c r="J300" s="44">
        <v>0</v>
      </c>
      <c r="K300" s="44">
        <v>0</v>
      </c>
      <c r="L300" s="44">
        <v>0</v>
      </c>
      <c r="M300" s="44">
        <v>0</v>
      </c>
      <c r="N300" s="44">
        <v>0</v>
      </c>
      <c r="O300" s="44">
        <v>0</v>
      </c>
      <c r="P300" s="44">
        <v>0</v>
      </c>
      <c r="Q300" s="44">
        <v>0</v>
      </c>
      <c r="R300" s="1">
        <v>2</v>
      </c>
      <c r="S300" s="1">
        <v>3</v>
      </c>
      <c r="T300" s="1">
        <v>3</v>
      </c>
      <c r="U300" s="14">
        <v>2</v>
      </c>
      <c r="V300" s="1">
        <v>3</v>
      </c>
      <c r="W300" s="1">
        <v>4</v>
      </c>
      <c r="X300" s="1">
        <v>4</v>
      </c>
      <c r="Y300" s="14">
        <v>1</v>
      </c>
      <c r="Z300" s="1">
        <v>4</v>
      </c>
      <c r="AA300" s="1">
        <v>2</v>
      </c>
      <c r="AB300" s="1">
        <v>2</v>
      </c>
      <c r="AC300" s="14">
        <v>3</v>
      </c>
      <c r="AD300" s="1">
        <v>3</v>
      </c>
      <c r="AE300" s="1">
        <v>3</v>
      </c>
      <c r="AF300" s="14">
        <v>2</v>
      </c>
      <c r="AG300" s="1">
        <v>3</v>
      </c>
      <c r="AH300" s="14">
        <v>2</v>
      </c>
      <c r="AI300" s="1">
        <v>4</v>
      </c>
      <c r="AJ300" s="1">
        <v>2</v>
      </c>
      <c r="AK300" s="14">
        <v>3</v>
      </c>
      <c r="AL300" s="1">
        <v>1</v>
      </c>
      <c r="AM300" s="14">
        <v>4</v>
      </c>
      <c r="AN300" s="1">
        <v>2</v>
      </c>
      <c r="AO300" s="1">
        <v>3</v>
      </c>
      <c r="AP300" s="1">
        <v>1</v>
      </c>
      <c r="AQ300" s="14">
        <v>4</v>
      </c>
      <c r="AR300" s="1">
        <v>1</v>
      </c>
      <c r="AS300" s="1">
        <v>1</v>
      </c>
      <c r="AT300" s="14">
        <v>4</v>
      </c>
      <c r="AU300" s="1">
        <f t="shared" si="9"/>
        <v>76</v>
      </c>
      <c r="AV300" s="1"/>
    </row>
    <row r="301" spans="1:48">
      <c r="A301" s="1">
        <v>31759</v>
      </c>
      <c r="B301" s="1">
        <v>1</v>
      </c>
      <c r="C301" s="1">
        <v>2000</v>
      </c>
      <c r="D301" s="11">
        <f t="shared" si="8"/>
        <v>24</v>
      </c>
      <c r="E301" s="12" t="s">
        <v>388</v>
      </c>
      <c r="F301" s="1">
        <v>0</v>
      </c>
      <c r="G301" s="49">
        <v>0</v>
      </c>
      <c r="H301" s="44">
        <v>0</v>
      </c>
      <c r="I301" s="44">
        <v>0</v>
      </c>
      <c r="J301" s="44">
        <v>0</v>
      </c>
      <c r="K301" s="44">
        <v>0</v>
      </c>
      <c r="L301" s="44">
        <v>0</v>
      </c>
      <c r="M301" s="44">
        <v>0</v>
      </c>
      <c r="N301" s="44">
        <v>0</v>
      </c>
      <c r="O301" s="44">
        <v>0</v>
      </c>
      <c r="P301" s="44">
        <v>0</v>
      </c>
      <c r="Q301" s="44">
        <v>0</v>
      </c>
      <c r="R301" s="1">
        <v>4</v>
      </c>
      <c r="S301" s="1">
        <v>2</v>
      </c>
      <c r="T301" s="1">
        <v>3</v>
      </c>
      <c r="U301" s="14">
        <v>2</v>
      </c>
      <c r="V301" s="1">
        <v>1</v>
      </c>
      <c r="W301" s="1">
        <v>4</v>
      </c>
      <c r="X301" s="1">
        <v>1</v>
      </c>
      <c r="Y301" s="14">
        <v>4</v>
      </c>
      <c r="Z301" s="1">
        <v>3</v>
      </c>
      <c r="AA301" s="1">
        <v>4</v>
      </c>
      <c r="AB301" s="1">
        <v>2</v>
      </c>
      <c r="AC301" s="14">
        <v>3</v>
      </c>
      <c r="AD301" s="1">
        <v>4</v>
      </c>
      <c r="AE301" s="1">
        <v>2</v>
      </c>
      <c r="AF301" s="14">
        <v>3</v>
      </c>
      <c r="AG301" s="1">
        <v>4</v>
      </c>
      <c r="AH301" s="14">
        <v>1</v>
      </c>
      <c r="AI301" s="1">
        <v>1</v>
      </c>
      <c r="AJ301" s="1">
        <v>1</v>
      </c>
      <c r="AK301" s="14">
        <v>4</v>
      </c>
      <c r="AL301" s="1">
        <v>2</v>
      </c>
      <c r="AM301" s="14">
        <v>3</v>
      </c>
      <c r="AN301" s="1">
        <v>2</v>
      </c>
      <c r="AO301" s="1">
        <v>4</v>
      </c>
      <c r="AP301" s="1">
        <v>1</v>
      </c>
      <c r="AQ301" s="14">
        <v>4</v>
      </c>
      <c r="AR301" s="1">
        <v>4</v>
      </c>
      <c r="AS301" s="1">
        <v>4</v>
      </c>
      <c r="AT301" s="14">
        <v>1</v>
      </c>
      <c r="AU301" s="1">
        <f t="shared" si="9"/>
        <v>78</v>
      </c>
      <c r="AV301" s="1"/>
    </row>
    <row r="302" spans="1:48">
      <c r="A302" s="1">
        <v>30403</v>
      </c>
      <c r="B302" s="1">
        <v>0</v>
      </c>
      <c r="C302" s="1">
        <v>2000</v>
      </c>
      <c r="D302" s="11">
        <f t="shared" si="8"/>
        <v>24</v>
      </c>
      <c r="E302" s="12" t="s">
        <v>388</v>
      </c>
      <c r="F302" s="1">
        <v>0</v>
      </c>
      <c r="G302" s="49">
        <v>0</v>
      </c>
      <c r="H302" s="44">
        <v>0</v>
      </c>
      <c r="I302" s="44">
        <v>0</v>
      </c>
      <c r="J302" s="44">
        <v>0</v>
      </c>
      <c r="K302" s="44">
        <v>0</v>
      </c>
      <c r="L302" s="44">
        <v>0</v>
      </c>
      <c r="M302" s="44">
        <v>0</v>
      </c>
      <c r="N302" s="44">
        <v>0</v>
      </c>
      <c r="O302" s="44">
        <v>0</v>
      </c>
      <c r="P302" s="44">
        <v>0</v>
      </c>
      <c r="Q302" s="44">
        <v>0</v>
      </c>
      <c r="R302" s="1">
        <v>1</v>
      </c>
      <c r="S302" s="1">
        <v>3</v>
      </c>
      <c r="T302" s="1">
        <v>1</v>
      </c>
      <c r="U302" s="14">
        <v>4</v>
      </c>
      <c r="V302" s="1">
        <v>1</v>
      </c>
      <c r="W302" s="1">
        <v>3</v>
      </c>
      <c r="X302" s="1">
        <v>1</v>
      </c>
      <c r="Y302" s="14">
        <v>4</v>
      </c>
      <c r="Z302" s="1">
        <v>1</v>
      </c>
      <c r="AA302" s="1">
        <v>2</v>
      </c>
      <c r="AB302" s="1">
        <v>1</v>
      </c>
      <c r="AC302" s="14">
        <v>4</v>
      </c>
      <c r="AD302" s="1">
        <v>1</v>
      </c>
      <c r="AE302" s="1">
        <v>1</v>
      </c>
      <c r="AF302" s="14">
        <v>4</v>
      </c>
      <c r="AG302" s="1">
        <v>4</v>
      </c>
      <c r="AH302" s="14">
        <v>1</v>
      </c>
      <c r="AI302" s="1">
        <v>2</v>
      </c>
      <c r="AJ302" s="1">
        <v>2</v>
      </c>
      <c r="AK302" s="14">
        <v>3</v>
      </c>
      <c r="AL302" s="1">
        <v>1</v>
      </c>
      <c r="AM302" s="14">
        <v>4</v>
      </c>
      <c r="AN302" s="1">
        <v>3</v>
      </c>
      <c r="AO302" s="1">
        <v>1</v>
      </c>
      <c r="AP302" s="1">
        <v>2</v>
      </c>
      <c r="AQ302" s="14">
        <v>3</v>
      </c>
      <c r="AR302" s="1">
        <v>2</v>
      </c>
      <c r="AS302" s="1">
        <v>3</v>
      </c>
      <c r="AT302" s="14">
        <v>2</v>
      </c>
      <c r="AU302" s="1">
        <f t="shared" si="9"/>
        <v>65</v>
      </c>
      <c r="AV302" s="1"/>
    </row>
    <row r="303" spans="1:48">
      <c r="A303" s="1">
        <v>30727</v>
      </c>
      <c r="B303" s="1">
        <v>1</v>
      </c>
      <c r="C303" s="1">
        <v>2000</v>
      </c>
      <c r="D303" s="11">
        <f t="shared" si="8"/>
        <v>24</v>
      </c>
      <c r="E303" s="12" t="s">
        <v>388</v>
      </c>
      <c r="F303" s="1">
        <v>0</v>
      </c>
      <c r="G303" s="49">
        <v>0</v>
      </c>
      <c r="H303" s="44">
        <v>0</v>
      </c>
      <c r="I303" s="44">
        <v>0</v>
      </c>
      <c r="J303" s="44">
        <v>0</v>
      </c>
      <c r="K303" s="44">
        <v>0</v>
      </c>
      <c r="L303" s="44">
        <v>0</v>
      </c>
      <c r="M303" s="44">
        <v>0</v>
      </c>
      <c r="N303" s="44">
        <v>0</v>
      </c>
      <c r="O303" s="44">
        <v>0</v>
      </c>
      <c r="P303" s="44">
        <v>0</v>
      </c>
      <c r="Q303" s="44">
        <v>0</v>
      </c>
      <c r="R303" s="1">
        <v>3</v>
      </c>
      <c r="S303" s="1">
        <v>2</v>
      </c>
      <c r="T303" s="1">
        <v>3</v>
      </c>
      <c r="U303" s="14">
        <v>2</v>
      </c>
      <c r="V303" s="1">
        <v>4</v>
      </c>
      <c r="W303" s="1">
        <v>3</v>
      </c>
      <c r="X303" s="1">
        <v>4</v>
      </c>
      <c r="Y303" s="14">
        <v>1</v>
      </c>
      <c r="Z303" s="1">
        <v>3</v>
      </c>
      <c r="AA303" s="1">
        <v>4</v>
      </c>
      <c r="AB303" s="1">
        <v>1</v>
      </c>
      <c r="AC303" s="14">
        <v>4</v>
      </c>
      <c r="AD303" s="1">
        <v>2</v>
      </c>
      <c r="AE303" s="1">
        <v>2</v>
      </c>
      <c r="AF303" s="14">
        <v>3</v>
      </c>
      <c r="AG303" s="1">
        <v>4</v>
      </c>
      <c r="AH303" s="14">
        <v>1</v>
      </c>
      <c r="AI303" s="1">
        <v>4</v>
      </c>
      <c r="AJ303" s="1">
        <v>1</v>
      </c>
      <c r="AK303" s="14">
        <v>4</v>
      </c>
      <c r="AL303" s="1">
        <v>3</v>
      </c>
      <c r="AM303" s="14">
        <v>2</v>
      </c>
      <c r="AN303" s="1">
        <v>1</v>
      </c>
      <c r="AO303" s="1">
        <v>3</v>
      </c>
      <c r="AP303" s="1">
        <v>1</v>
      </c>
      <c r="AQ303" s="14">
        <v>4</v>
      </c>
      <c r="AR303" s="1">
        <v>2</v>
      </c>
      <c r="AS303" s="1">
        <v>1</v>
      </c>
      <c r="AT303" s="14">
        <v>4</v>
      </c>
      <c r="AU303" s="1">
        <f t="shared" si="9"/>
        <v>76</v>
      </c>
      <c r="AV303" s="1"/>
    </row>
    <row r="304" spans="1:48">
      <c r="A304" s="1">
        <v>30779</v>
      </c>
      <c r="B304" s="1">
        <v>1</v>
      </c>
      <c r="C304" s="1">
        <v>2000</v>
      </c>
      <c r="D304" s="11">
        <f t="shared" si="8"/>
        <v>24</v>
      </c>
      <c r="E304" s="12" t="s">
        <v>388</v>
      </c>
      <c r="F304" s="1">
        <v>0</v>
      </c>
      <c r="G304" s="49">
        <v>0</v>
      </c>
      <c r="H304" s="44">
        <v>0</v>
      </c>
      <c r="I304" s="44">
        <v>0</v>
      </c>
      <c r="J304" s="44">
        <v>0</v>
      </c>
      <c r="K304" s="44">
        <v>0</v>
      </c>
      <c r="L304" s="44">
        <v>0</v>
      </c>
      <c r="M304" s="44">
        <v>0</v>
      </c>
      <c r="N304" s="44">
        <v>0</v>
      </c>
      <c r="O304" s="44">
        <v>0</v>
      </c>
      <c r="P304" s="44">
        <v>0</v>
      </c>
      <c r="Q304" s="44">
        <v>0</v>
      </c>
      <c r="R304" s="1">
        <v>3</v>
      </c>
      <c r="S304" s="1">
        <v>2</v>
      </c>
      <c r="T304" s="1">
        <v>3</v>
      </c>
      <c r="U304" s="14">
        <v>2</v>
      </c>
      <c r="V304" s="1">
        <v>4</v>
      </c>
      <c r="W304" s="1">
        <v>4</v>
      </c>
      <c r="X304" s="1">
        <v>1</v>
      </c>
      <c r="Y304" s="14">
        <v>4</v>
      </c>
      <c r="Z304" s="1">
        <v>3</v>
      </c>
      <c r="AA304" s="1">
        <v>3</v>
      </c>
      <c r="AB304" s="1">
        <v>1</v>
      </c>
      <c r="AC304" s="14">
        <v>4</v>
      </c>
      <c r="AD304" s="1">
        <v>2</v>
      </c>
      <c r="AE304" s="1">
        <v>3</v>
      </c>
      <c r="AF304" s="14">
        <v>2</v>
      </c>
      <c r="AG304" s="1">
        <v>3</v>
      </c>
      <c r="AH304" s="14">
        <v>2</v>
      </c>
      <c r="AI304" s="1">
        <v>3</v>
      </c>
      <c r="AJ304" s="1">
        <v>4</v>
      </c>
      <c r="AK304" s="14">
        <v>1</v>
      </c>
      <c r="AL304" s="1">
        <v>1</v>
      </c>
      <c r="AM304" s="14">
        <v>4</v>
      </c>
      <c r="AN304" s="1">
        <v>1</v>
      </c>
      <c r="AO304" s="1">
        <v>3</v>
      </c>
      <c r="AP304" s="1">
        <v>2</v>
      </c>
      <c r="AQ304" s="14">
        <v>3</v>
      </c>
      <c r="AR304" s="1">
        <v>4</v>
      </c>
      <c r="AS304" s="1">
        <v>2</v>
      </c>
      <c r="AT304" s="14">
        <v>3</v>
      </c>
      <c r="AU304" s="1">
        <f t="shared" si="9"/>
        <v>77</v>
      </c>
      <c r="AV304" s="1"/>
    </row>
    <row r="305" spans="1:48">
      <c r="A305" s="1">
        <v>30827</v>
      </c>
      <c r="B305" s="1">
        <v>1</v>
      </c>
      <c r="C305" s="1">
        <v>2000</v>
      </c>
      <c r="D305" s="11">
        <f t="shared" si="8"/>
        <v>24</v>
      </c>
      <c r="E305" s="12" t="s">
        <v>388</v>
      </c>
      <c r="F305" s="1">
        <v>0</v>
      </c>
      <c r="G305" s="49">
        <v>0</v>
      </c>
      <c r="H305" s="44">
        <v>0</v>
      </c>
      <c r="I305" s="44">
        <v>0</v>
      </c>
      <c r="J305" s="44">
        <v>0</v>
      </c>
      <c r="K305" s="44">
        <v>0</v>
      </c>
      <c r="L305" s="44">
        <v>0</v>
      </c>
      <c r="M305" s="44">
        <v>0</v>
      </c>
      <c r="N305" s="44">
        <v>0</v>
      </c>
      <c r="O305" s="44">
        <v>0</v>
      </c>
      <c r="P305" s="44">
        <v>0</v>
      </c>
      <c r="Q305" s="44">
        <v>0</v>
      </c>
      <c r="R305" s="1">
        <v>3</v>
      </c>
      <c r="S305" s="1">
        <v>4</v>
      </c>
      <c r="T305" s="1">
        <v>4</v>
      </c>
      <c r="U305" s="14">
        <v>1</v>
      </c>
      <c r="V305" s="1">
        <v>2</v>
      </c>
      <c r="W305" s="1">
        <v>4</v>
      </c>
      <c r="X305" s="1">
        <v>1</v>
      </c>
      <c r="Y305" s="14">
        <v>4</v>
      </c>
      <c r="Z305" s="1">
        <v>4</v>
      </c>
      <c r="AA305" s="1">
        <v>3</v>
      </c>
      <c r="AB305" s="1">
        <v>2</v>
      </c>
      <c r="AC305" s="14">
        <v>3</v>
      </c>
      <c r="AD305" s="1">
        <v>3</v>
      </c>
      <c r="AE305" s="1">
        <v>2</v>
      </c>
      <c r="AF305" s="14">
        <v>3</v>
      </c>
      <c r="AG305" s="1">
        <v>3</v>
      </c>
      <c r="AH305" s="14">
        <v>2</v>
      </c>
      <c r="AI305" s="1">
        <v>2</v>
      </c>
      <c r="AJ305" s="1">
        <v>2</v>
      </c>
      <c r="AK305" s="14">
        <v>3</v>
      </c>
      <c r="AL305" s="1">
        <v>1</v>
      </c>
      <c r="AM305" s="14">
        <v>4</v>
      </c>
      <c r="AN305" s="1">
        <v>1</v>
      </c>
      <c r="AO305" s="1">
        <v>2</v>
      </c>
      <c r="AP305" s="1">
        <v>2</v>
      </c>
      <c r="AQ305" s="14">
        <v>3</v>
      </c>
      <c r="AR305" s="1">
        <v>3</v>
      </c>
      <c r="AS305" s="1">
        <v>3</v>
      </c>
      <c r="AT305" s="14">
        <v>2</v>
      </c>
      <c r="AU305" s="1">
        <f t="shared" si="9"/>
        <v>76</v>
      </c>
      <c r="AV305" s="1"/>
    </row>
    <row r="306" spans="1:48">
      <c r="A306" s="1">
        <v>30935</v>
      </c>
      <c r="B306" s="1">
        <v>1</v>
      </c>
      <c r="C306" s="1">
        <v>2000</v>
      </c>
      <c r="D306" s="11">
        <f t="shared" si="8"/>
        <v>24</v>
      </c>
      <c r="E306" s="12" t="s">
        <v>388</v>
      </c>
      <c r="F306" s="1">
        <v>0</v>
      </c>
      <c r="G306" s="49">
        <v>0</v>
      </c>
      <c r="H306" s="44">
        <v>0</v>
      </c>
      <c r="I306" s="44">
        <v>0</v>
      </c>
      <c r="J306" s="44">
        <v>0</v>
      </c>
      <c r="K306" s="44">
        <v>0</v>
      </c>
      <c r="L306" s="44">
        <v>0</v>
      </c>
      <c r="M306" s="44">
        <v>0</v>
      </c>
      <c r="N306" s="44">
        <v>0</v>
      </c>
      <c r="O306" s="44">
        <v>0</v>
      </c>
      <c r="P306" s="44">
        <v>0</v>
      </c>
      <c r="Q306" s="44">
        <v>0</v>
      </c>
      <c r="R306" s="1">
        <v>3</v>
      </c>
      <c r="S306" s="1">
        <v>2</v>
      </c>
      <c r="T306" s="1">
        <v>2</v>
      </c>
      <c r="U306" s="14">
        <v>3</v>
      </c>
      <c r="V306" s="1">
        <v>2</v>
      </c>
      <c r="W306" s="1">
        <v>2</v>
      </c>
      <c r="X306" s="1">
        <v>4</v>
      </c>
      <c r="Y306" s="14">
        <v>1</v>
      </c>
      <c r="Z306" s="1">
        <v>2</v>
      </c>
      <c r="AA306" s="1">
        <v>2</v>
      </c>
      <c r="AB306" s="1">
        <v>1</v>
      </c>
      <c r="AC306" s="14">
        <v>4</v>
      </c>
      <c r="AD306" s="1">
        <v>2</v>
      </c>
      <c r="AE306" s="1">
        <v>3</v>
      </c>
      <c r="AF306" s="14">
        <v>2</v>
      </c>
      <c r="AG306" s="1">
        <v>3</v>
      </c>
      <c r="AH306" s="14">
        <v>2</v>
      </c>
      <c r="AI306" s="1">
        <v>3</v>
      </c>
      <c r="AJ306" s="1">
        <v>2</v>
      </c>
      <c r="AK306" s="14">
        <v>3</v>
      </c>
      <c r="AL306" s="1">
        <v>2</v>
      </c>
      <c r="AM306" s="14">
        <v>3</v>
      </c>
      <c r="AN306" s="1">
        <v>3</v>
      </c>
      <c r="AO306" s="1">
        <v>4</v>
      </c>
      <c r="AP306" s="1">
        <v>1</v>
      </c>
      <c r="AQ306" s="14">
        <v>4</v>
      </c>
      <c r="AR306" s="1">
        <v>2</v>
      </c>
      <c r="AS306" s="1">
        <v>1</v>
      </c>
      <c r="AT306" s="14">
        <v>4</v>
      </c>
      <c r="AU306" s="1">
        <f t="shared" si="9"/>
        <v>72</v>
      </c>
      <c r="AV306" s="1"/>
    </row>
    <row r="307" spans="1:48">
      <c r="A307" s="1">
        <v>33747</v>
      </c>
      <c r="B307" s="1">
        <v>0</v>
      </c>
      <c r="C307" s="1">
        <v>2000</v>
      </c>
      <c r="D307" s="11">
        <f t="shared" si="8"/>
        <v>24</v>
      </c>
      <c r="E307" s="12" t="s">
        <v>388</v>
      </c>
      <c r="F307" s="1">
        <v>0</v>
      </c>
      <c r="G307" s="49">
        <v>0</v>
      </c>
      <c r="H307" s="44">
        <v>0</v>
      </c>
      <c r="I307" s="44">
        <v>0</v>
      </c>
      <c r="J307" s="44">
        <v>0</v>
      </c>
      <c r="K307" s="44">
        <v>0</v>
      </c>
      <c r="L307" s="44">
        <v>0</v>
      </c>
      <c r="M307" s="44">
        <v>0</v>
      </c>
      <c r="N307" s="44">
        <v>0</v>
      </c>
      <c r="O307" s="44">
        <v>0</v>
      </c>
      <c r="P307" s="44">
        <v>0</v>
      </c>
      <c r="Q307" s="44">
        <v>0</v>
      </c>
      <c r="R307" s="1">
        <v>3</v>
      </c>
      <c r="S307" s="1">
        <v>2</v>
      </c>
      <c r="T307" s="1">
        <v>2</v>
      </c>
      <c r="U307" s="14">
        <v>3</v>
      </c>
      <c r="V307" s="1">
        <v>3</v>
      </c>
      <c r="W307" s="1">
        <v>2</v>
      </c>
      <c r="X307" s="1">
        <v>1</v>
      </c>
      <c r="Y307" s="14">
        <v>4</v>
      </c>
      <c r="Z307" s="1">
        <v>3</v>
      </c>
      <c r="AA307" s="1">
        <v>3</v>
      </c>
      <c r="AB307" s="1">
        <v>2</v>
      </c>
      <c r="AC307" s="14">
        <v>3</v>
      </c>
      <c r="AD307" s="1">
        <v>3</v>
      </c>
      <c r="AE307" s="1">
        <v>2</v>
      </c>
      <c r="AF307" s="14">
        <v>3</v>
      </c>
      <c r="AG307" s="1">
        <v>3</v>
      </c>
      <c r="AH307" s="14">
        <v>2</v>
      </c>
      <c r="AI307" s="1">
        <v>3</v>
      </c>
      <c r="AJ307" s="1">
        <v>1</v>
      </c>
      <c r="AK307" s="14">
        <v>4</v>
      </c>
      <c r="AL307" s="1">
        <v>3</v>
      </c>
      <c r="AM307" s="14">
        <v>2</v>
      </c>
      <c r="AN307" s="1">
        <v>3</v>
      </c>
      <c r="AO307" s="1">
        <v>3</v>
      </c>
      <c r="AP307" s="1">
        <v>3</v>
      </c>
      <c r="AQ307" s="14">
        <v>2</v>
      </c>
      <c r="AR307" s="1">
        <v>4</v>
      </c>
      <c r="AS307" s="1">
        <v>2</v>
      </c>
      <c r="AT307" s="14">
        <v>3</v>
      </c>
      <c r="AU307" s="1">
        <f t="shared" si="9"/>
        <v>77</v>
      </c>
      <c r="AV307" s="1"/>
    </row>
    <row r="308" spans="1:48">
      <c r="A308" s="1">
        <v>33256</v>
      </c>
      <c r="B308" s="1">
        <v>0</v>
      </c>
      <c r="C308" s="1">
        <v>2000</v>
      </c>
      <c r="D308" s="11">
        <f t="shared" si="8"/>
        <v>24</v>
      </c>
      <c r="E308" s="12" t="s">
        <v>388</v>
      </c>
      <c r="F308" s="1">
        <v>0</v>
      </c>
      <c r="G308" s="49">
        <v>0</v>
      </c>
      <c r="H308" s="44">
        <v>0</v>
      </c>
      <c r="I308" s="44">
        <v>0</v>
      </c>
      <c r="J308" s="44">
        <v>0</v>
      </c>
      <c r="K308" s="44">
        <v>0</v>
      </c>
      <c r="L308" s="44">
        <v>0</v>
      </c>
      <c r="M308" s="44">
        <v>0</v>
      </c>
      <c r="N308" s="44">
        <v>0</v>
      </c>
      <c r="O308" s="44">
        <v>0</v>
      </c>
      <c r="P308" s="44">
        <v>0</v>
      </c>
      <c r="Q308" s="44">
        <v>0</v>
      </c>
      <c r="R308" s="1">
        <v>3</v>
      </c>
      <c r="S308" s="1">
        <v>3</v>
      </c>
      <c r="T308" s="1">
        <v>2</v>
      </c>
      <c r="U308" s="14">
        <v>3</v>
      </c>
      <c r="V308" s="1">
        <v>1</v>
      </c>
      <c r="W308" s="1">
        <v>4</v>
      </c>
      <c r="X308" s="1">
        <v>4</v>
      </c>
      <c r="Y308" s="14">
        <v>1</v>
      </c>
      <c r="Z308" s="1">
        <v>2</v>
      </c>
      <c r="AA308" s="1">
        <v>3</v>
      </c>
      <c r="AB308" s="1">
        <v>2</v>
      </c>
      <c r="AC308" s="14">
        <v>3</v>
      </c>
      <c r="AD308" s="1">
        <v>4</v>
      </c>
      <c r="AE308" s="1">
        <v>2</v>
      </c>
      <c r="AF308" s="14">
        <v>3</v>
      </c>
      <c r="AG308" s="1">
        <v>3</v>
      </c>
      <c r="AH308" s="14">
        <v>2</v>
      </c>
      <c r="AI308" s="1">
        <v>4</v>
      </c>
      <c r="AJ308" s="1">
        <v>1</v>
      </c>
      <c r="AK308" s="14">
        <v>4</v>
      </c>
      <c r="AL308" s="1">
        <v>1</v>
      </c>
      <c r="AM308" s="14">
        <v>4</v>
      </c>
      <c r="AN308" s="1">
        <v>4</v>
      </c>
      <c r="AO308" s="1">
        <v>3</v>
      </c>
      <c r="AP308" s="1">
        <v>2</v>
      </c>
      <c r="AQ308" s="14">
        <v>3</v>
      </c>
      <c r="AR308" s="1">
        <v>1</v>
      </c>
      <c r="AS308" s="1">
        <v>2</v>
      </c>
      <c r="AT308" s="14">
        <v>3</v>
      </c>
      <c r="AU308" s="1">
        <f t="shared" si="9"/>
        <v>77</v>
      </c>
      <c r="AV308" s="1"/>
    </row>
    <row r="309" spans="1:48">
      <c r="A309" s="1">
        <v>31091</v>
      </c>
      <c r="B309" s="1">
        <v>0</v>
      </c>
      <c r="C309" s="1">
        <v>2000</v>
      </c>
      <c r="D309" s="11">
        <f t="shared" si="8"/>
        <v>24</v>
      </c>
      <c r="E309" s="12" t="s">
        <v>388</v>
      </c>
      <c r="F309" s="1">
        <v>0</v>
      </c>
      <c r="G309" s="49">
        <v>0</v>
      </c>
      <c r="H309" s="44">
        <v>0</v>
      </c>
      <c r="I309" s="44">
        <v>0</v>
      </c>
      <c r="J309" s="44">
        <v>0</v>
      </c>
      <c r="K309" s="44">
        <v>0</v>
      </c>
      <c r="L309" s="44">
        <v>0</v>
      </c>
      <c r="M309" s="44">
        <v>0</v>
      </c>
      <c r="N309" s="44">
        <v>0</v>
      </c>
      <c r="O309" s="44">
        <v>0</v>
      </c>
      <c r="P309" s="44">
        <v>0</v>
      </c>
      <c r="Q309" s="44">
        <v>0</v>
      </c>
      <c r="R309" s="1">
        <v>3</v>
      </c>
      <c r="S309" s="1">
        <v>3</v>
      </c>
      <c r="T309" s="1">
        <v>4</v>
      </c>
      <c r="U309" s="14">
        <v>1</v>
      </c>
      <c r="V309" s="1">
        <v>1</v>
      </c>
      <c r="W309" s="1">
        <v>4</v>
      </c>
      <c r="X309" s="1">
        <v>3</v>
      </c>
      <c r="Y309" s="14">
        <v>2</v>
      </c>
      <c r="Z309" s="1">
        <v>4</v>
      </c>
      <c r="AA309" s="1">
        <v>3</v>
      </c>
      <c r="AB309" s="1">
        <v>2</v>
      </c>
      <c r="AC309" s="14">
        <v>3</v>
      </c>
      <c r="AD309" s="1">
        <v>3</v>
      </c>
      <c r="AE309" s="1">
        <v>2</v>
      </c>
      <c r="AF309" s="14">
        <v>3</v>
      </c>
      <c r="AG309" s="1">
        <v>4</v>
      </c>
      <c r="AH309" s="14">
        <v>1</v>
      </c>
      <c r="AI309" s="1">
        <v>2</v>
      </c>
      <c r="AJ309" s="1">
        <v>2</v>
      </c>
      <c r="AK309" s="14">
        <v>3</v>
      </c>
      <c r="AL309" s="1">
        <v>1</v>
      </c>
      <c r="AM309" s="14">
        <v>4</v>
      </c>
      <c r="AN309" s="1">
        <v>1</v>
      </c>
      <c r="AO309" s="1">
        <v>3</v>
      </c>
      <c r="AP309" s="1">
        <v>2</v>
      </c>
      <c r="AQ309" s="14">
        <v>3</v>
      </c>
      <c r="AR309" s="1">
        <v>2</v>
      </c>
      <c r="AS309" s="1">
        <v>3</v>
      </c>
      <c r="AT309" s="14">
        <v>2</v>
      </c>
      <c r="AU309" s="1">
        <f t="shared" si="9"/>
        <v>74</v>
      </c>
      <c r="AV309" s="1"/>
    </row>
    <row r="310" spans="1:48">
      <c r="A310" s="1">
        <v>31208</v>
      </c>
      <c r="B310" s="1">
        <v>0</v>
      </c>
      <c r="C310" s="1">
        <v>2000</v>
      </c>
      <c r="D310" s="11">
        <f t="shared" si="8"/>
        <v>24</v>
      </c>
      <c r="E310" s="12" t="s">
        <v>388</v>
      </c>
      <c r="F310" s="1">
        <v>0</v>
      </c>
      <c r="G310" s="49">
        <v>0</v>
      </c>
      <c r="H310" s="44">
        <v>0</v>
      </c>
      <c r="I310" s="44">
        <v>0</v>
      </c>
      <c r="J310" s="44">
        <v>0</v>
      </c>
      <c r="K310" s="44">
        <v>0</v>
      </c>
      <c r="L310" s="44">
        <v>0</v>
      </c>
      <c r="M310" s="44">
        <v>0</v>
      </c>
      <c r="N310" s="44">
        <v>0</v>
      </c>
      <c r="O310" s="44">
        <v>0</v>
      </c>
      <c r="P310" s="44">
        <v>0</v>
      </c>
      <c r="Q310" s="44">
        <v>0</v>
      </c>
      <c r="R310" s="1">
        <v>3</v>
      </c>
      <c r="S310" s="1">
        <v>3</v>
      </c>
      <c r="T310" s="1">
        <v>2</v>
      </c>
      <c r="U310" s="14">
        <v>3</v>
      </c>
      <c r="V310" s="1">
        <v>2</v>
      </c>
      <c r="W310" s="1">
        <v>4</v>
      </c>
      <c r="X310" s="1">
        <v>1</v>
      </c>
      <c r="Y310" s="14">
        <v>4</v>
      </c>
      <c r="Z310" s="1">
        <v>2</v>
      </c>
      <c r="AA310" s="1">
        <v>4</v>
      </c>
      <c r="AB310" s="1">
        <v>2</v>
      </c>
      <c r="AC310" s="14">
        <v>3</v>
      </c>
      <c r="AD310" s="1">
        <v>3</v>
      </c>
      <c r="AE310" s="1">
        <v>2</v>
      </c>
      <c r="AF310" s="14">
        <v>3</v>
      </c>
      <c r="AG310" s="1">
        <v>3</v>
      </c>
      <c r="AH310" s="14">
        <v>2</v>
      </c>
      <c r="AI310" s="1">
        <v>3</v>
      </c>
      <c r="AJ310" s="1">
        <v>4</v>
      </c>
      <c r="AK310" s="14">
        <v>1</v>
      </c>
      <c r="AL310" s="1">
        <v>1</v>
      </c>
      <c r="AM310" s="14">
        <v>4</v>
      </c>
      <c r="AN310" s="1">
        <v>3</v>
      </c>
      <c r="AO310" s="1">
        <v>4</v>
      </c>
      <c r="AP310" s="1">
        <v>2</v>
      </c>
      <c r="AQ310" s="14">
        <v>3</v>
      </c>
      <c r="AR310" s="1">
        <v>4</v>
      </c>
      <c r="AS310" s="1">
        <v>3</v>
      </c>
      <c r="AT310" s="14">
        <v>2</v>
      </c>
      <c r="AU310" s="1">
        <f t="shared" si="9"/>
        <v>80</v>
      </c>
      <c r="AV310" s="1"/>
    </row>
    <row r="311" spans="1:48">
      <c r="A311" s="1">
        <v>31327</v>
      </c>
      <c r="B311" s="1">
        <v>0</v>
      </c>
      <c r="C311" s="1">
        <v>2000</v>
      </c>
      <c r="D311" s="11">
        <f t="shared" si="8"/>
        <v>24</v>
      </c>
      <c r="E311" s="12" t="s">
        <v>388</v>
      </c>
      <c r="F311" s="1">
        <v>0</v>
      </c>
      <c r="G311" s="49">
        <v>0</v>
      </c>
      <c r="H311" s="44">
        <v>0</v>
      </c>
      <c r="I311" s="44">
        <v>0</v>
      </c>
      <c r="J311" s="44">
        <v>0</v>
      </c>
      <c r="K311" s="44">
        <v>0</v>
      </c>
      <c r="L311" s="44">
        <v>0</v>
      </c>
      <c r="M311" s="44">
        <v>0</v>
      </c>
      <c r="N311" s="44">
        <v>0</v>
      </c>
      <c r="O311" s="44">
        <v>0</v>
      </c>
      <c r="P311" s="44">
        <v>0</v>
      </c>
      <c r="Q311" s="44">
        <v>0</v>
      </c>
      <c r="R311" s="1">
        <v>3</v>
      </c>
      <c r="S311" s="1">
        <v>3</v>
      </c>
      <c r="T311" s="1">
        <v>2</v>
      </c>
      <c r="U311" s="14">
        <v>3</v>
      </c>
      <c r="V311" s="1">
        <v>2</v>
      </c>
      <c r="W311" s="1">
        <v>4</v>
      </c>
      <c r="X311" s="1">
        <v>4</v>
      </c>
      <c r="Y311" s="14">
        <v>1</v>
      </c>
      <c r="Z311" s="1">
        <v>3</v>
      </c>
      <c r="AA311" s="1">
        <v>3</v>
      </c>
      <c r="AB311" s="1">
        <v>2</v>
      </c>
      <c r="AC311" s="14">
        <v>3</v>
      </c>
      <c r="AD311" s="1">
        <v>4</v>
      </c>
      <c r="AE311" s="1">
        <v>3</v>
      </c>
      <c r="AF311" s="14">
        <v>2</v>
      </c>
      <c r="AG311" s="1">
        <v>3</v>
      </c>
      <c r="AH311" s="14">
        <v>2</v>
      </c>
      <c r="AI311" s="1">
        <v>4</v>
      </c>
      <c r="AJ311" s="1">
        <v>1</v>
      </c>
      <c r="AK311" s="14">
        <v>4</v>
      </c>
      <c r="AL311" s="1">
        <v>2</v>
      </c>
      <c r="AM311" s="14">
        <v>3</v>
      </c>
      <c r="AN311" s="1">
        <v>3</v>
      </c>
      <c r="AO311" s="1">
        <v>4</v>
      </c>
      <c r="AP311" s="1">
        <v>3</v>
      </c>
      <c r="AQ311" s="14">
        <v>2</v>
      </c>
      <c r="AR311" s="1">
        <v>1</v>
      </c>
      <c r="AS311" s="1">
        <v>1</v>
      </c>
      <c r="AT311" s="14">
        <v>4</v>
      </c>
      <c r="AU311" s="1">
        <f t="shared" si="9"/>
        <v>79</v>
      </c>
      <c r="AV311" s="1"/>
    </row>
    <row r="312" spans="1:48">
      <c r="A312" s="1">
        <v>34521</v>
      </c>
      <c r="B312" s="1">
        <v>1</v>
      </c>
      <c r="C312" s="1">
        <v>2000</v>
      </c>
      <c r="D312" s="11">
        <f t="shared" si="8"/>
        <v>24</v>
      </c>
      <c r="E312" s="12" t="s">
        <v>388</v>
      </c>
      <c r="F312" s="1">
        <v>0</v>
      </c>
      <c r="G312" s="49">
        <v>0</v>
      </c>
      <c r="H312" s="44">
        <v>0</v>
      </c>
      <c r="I312" s="44">
        <v>0</v>
      </c>
      <c r="J312" s="44">
        <v>0</v>
      </c>
      <c r="K312" s="44">
        <v>0</v>
      </c>
      <c r="L312" s="44">
        <v>0</v>
      </c>
      <c r="M312" s="44">
        <v>0</v>
      </c>
      <c r="N312" s="44">
        <v>0</v>
      </c>
      <c r="O312" s="44">
        <v>0</v>
      </c>
      <c r="P312" s="44">
        <v>0</v>
      </c>
      <c r="Q312" s="44">
        <v>0</v>
      </c>
      <c r="R312" s="1">
        <v>4</v>
      </c>
      <c r="S312" s="1">
        <v>2</v>
      </c>
      <c r="T312" s="1">
        <v>3</v>
      </c>
      <c r="U312" s="14">
        <v>2</v>
      </c>
      <c r="V312" s="1">
        <v>2</v>
      </c>
      <c r="W312" s="1">
        <v>4</v>
      </c>
      <c r="X312" s="1">
        <v>3</v>
      </c>
      <c r="Y312" s="14">
        <v>2</v>
      </c>
      <c r="Z312" s="1">
        <v>2</v>
      </c>
      <c r="AA312" s="1">
        <v>4</v>
      </c>
      <c r="AB312" s="1">
        <v>3</v>
      </c>
      <c r="AC312" s="14">
        <v>2</v>
      </c>
      <c r="AD312" s="1">
        <v>3</v>
      </c>
      <c r="AE312" s="1">
        <v>1</v>
      </c>
      <c r="AF312" s="14">
        <v>4</v>
      </c>
      <c r="AG312" s="1">
        <v>3</v>
      </c>
      <c r="AH312" s="14">
        <v>2</v>
      </c>
      <c r="AI312" s="1">
        <v>4</v>
      </c>
      <c r="AJ312" s="1">
        <v>1</v>
      </c>
      <c r="AK312" s="14">
        <v>4</v>
      </c>
      <c r="AL312" s="1">
        <v>2</v>
      </c>
      <c r="AM312" s="14">
        <v>3</v>
      </c>
      <c r="AN312" s="1">
        <v>2</v>
      </c>
      <c r="AO312" s="1">
        <v>3</v>
      </c>
      <c r="AP312" s="1">
        <v>2</v>
      </c>
      <c r="AQ312" s="14">
        <v>3</v>
      </c>
      <c r="AR312" s="1">
        <v>2</v>
      </c>
      <c r="AS312" s="1">
        <v>1</v>
      </c>
      <c r="AT312" s="14">
        <v>4</v>
      </c>
      <c r="AU312" s="1">
        <f t="shared" si="9"/>
        <v>77</v>
      </c>
      <c r="AV312" s="1"/>
    </row>
    <row r="313" spans="1:48">
      <c r="A313" s="1">
        <v>30801</v>
      </c>
      <c r="B313" s="1">
        <v>0</v>
      </c>
      <c r="C313" s="1">
        <v>2000</v>
      </c>
      <c r="D313" s="11">
        <f t="shared" si="8"/>
        <v>24</v>
      </c>
      <c r="E313" s="12" t="s">
        <v>388</v>
      </c>
      <c r="F313" s="1">
        <v>0</v>
      </c>
      <c r="G313" s="49">
        <v>0</v>
      </c>
      <c r="H313" s="44">
        <v>0</v>
      </c>
      <c r="I313" s="44">
        <v>0</v>
      </c>
      <c r="J313" s="44">
        <v>0</v>
      </c>
      <c r="K313" s="44">
        <v>0</v>
      </c>
      <c r="L313" s="44">
        <v>0</v>
      </c>
      <c r="M313" s="44">
        <v>0</v>
      </c>
      <c r="N313" s="44">
        <v>0</v>
      </c>
      <c r="O313" s="44">
        <v>0</v>
      </c>
      <c r="P313" s="44">
        <v>0</v>
      </c>
      <c r="Q313" s="44">
        <v>0</v>
      </c>
      <c r="R313" s="1">
        <v>2</v>
      </c>
      <c r="S313" s="1">
        <v>3</v>
      </c>
      <c r="T313" s="1">
        <v>2</v>
      </c>
      <c r="U313" s="14">
        <v>3</v>
      </c>
      <c r="V313" s="1">
        <v>4</v>
      </c>
      <c r="W313" s="1">
        <v>2</v>
      </c>
      <c r="X313" s="1">
        <v>3</v>
      </c>
      <c r="Y313" s="14">
        <v>2</v>
      </c>
      <c r="Z313" s="1">
        <v>3</v>
      </c>
      <c r="AA313" s="1">
        <v>3</v>
      </c>
      <c r="AB313" s="1">
        <v>1</v>
      </c>
      <c r="AC313" s="14">
        <v>4</v>
      </c>
      <c r="AD313" s="1">
        <v>4</v>
      </c>
      <c r="AE313" s="1">
        <v>4</v>
      </c>
      <c r="AF313" s="14">
        <v>1</v>
      </c>
      <c r="AG313" s="1">
        <v>4</v>
      </c>
      <c r="AH313" s="14">
        <v>1</v>
      </c>
      <c r="AI313" s="1">
        <v>3</v>
      </c>
      <c r="AJ313" s="1">
        <v>2</v>
      </c>
      <c r="AK313" s="14">
        <v>3</v>
      </c>
      <c r="AL313" s="1">
        <v>3</v>
      </c>
      <c r="AM313" s="14">
        <v>2</v>
      </c>
      <c r="AN313" s="1">
        <v>2</v>
      </c>
      <c r="AO313" s="1">
        <v>3</v>
      </c>
      <c r="AP313" s="1">
        <v>2</v>
      </c>
      <c r="AQ313" s="14">
        <v>3</v>
      </c>
      <c r="AR313" s="1">
        <v>1</v>
      </c>
      <c r="AS313" s="1">
        <v>2</v>
      </c>
      <c r="AT313" s="14">
        <v>3</v>
      </c>
      <c r="AU313" s="1">
        <f t="shared" si="9"/>
        <v>75</v>
      </c>
      <c r="AV313" s="1"/>
    </row>
    <row r="314" spans="1:48">
      <c r="A314" s="1">
        <v>31195</v>
      </c>
      <c r="B314" s="1">
        <v>0</v>
      </c>
      <c r="C314" s="1">
        <v>2000</v>
      </c>
      <c r="D314" s="11">
        <f t="shared" si="8"/>
        <v>24</v>
      </c>
      <c r="E314" s="12" t="s">
        <v>388</v>
      </c>
      <c r="F314" s="1">
        <v>0</v>
      </c>
      <c r="G314" s="49">
        <v>0</v>
      </c>
      <c r="H314" s="44">
        <v>0</v>
      </c>
      <c r="I314" s="44">
        <v>0</v>
      </c>
      <c r="J314" s="44">
        <v>0</v>
      </c>
      <c r="K314" s="44">
        <v>0</v>
      </c>
      <c r="L314" s="44">
        <v>0</v>
      </c>
      <c r="M314" s="44">
        <v>0</v>
      </c>
      <c r="N314" s="44">
        <v>0</v>
      </c>
      <c r="O314" s="44">
        <v>0</v>
      </c>
      <c r="P314" s="44">
        <v>0</v>
      </c>
      <c r="Q314" s="44">
        <v>0</v>
      </c>
      <c r="R314" s="1">
        <v>3</v>
      </c>
      <c r="S314" s="1">
        <v>3</v>
      </c>
      <c r="T314" s="1">
        <v>4</v>
      </c>
      <c r="U314" s="14">
        <v>1</v>
      </c>
      <c r="V314" s="1">
        <v>3</v>
      </c>
      <c r="W314" s="1">
        <v>4</v>
      </c>
      <c r="X314" s="1">
        <v>3</v>
      </c>
      <c r="Y314" s="14">
        <v>2</v>
      </c>
      <c r="Z314" s="1">
        <v>3</v>
      </c>
      <c r="AA314" s="1">
        <v>3</v>
      </c>
      <c r="AB314" s="1">
        <v>1</v>
      </c>
      <c r="AC314" s="14">
        <v>4</v>
      </c>
      <c r="AD314" s="1">
        <v>4</v>
      </c>
      <c r="AE314" s="1">
        <v>2</v>
      </c>
      <c r="AF314" s="14">
        <v>3</v>
      </c>
      <c r="AG314" s="1">
        <v>3</v>
      </c>
      <c r="AH314" s="14">
        <v>2</v>
      </c>
      <c r="AI314" s="1">
        <v>4</v>
      </c>
      <c r="AJ314" s="1">
        <v>3</v>
      </c>
      <c r="AK314" s="14">
        <v>2</v>
      </c>
      <c r="AL314" s="1">
        <v>2</v>
      </c>
      <c r="AM314" s="14">
        <v>3</v>
      </c>
      <c r="AN314" s="1">
        <v>3</v>
      </c>
      <c r="AO314" s="1">
        <v>2</v>
      </c>
      <c r="AP314" s="1">
        <v>2</v>
      </c>
      <c r="AQ314" s="14">
        <v>3</v>
      </c>
      <c r="AR314" s="1">
        <v>1</v>
      </c>
      <c r="AS314" s="1">
        <v>2</v>
      </c>
      <c r="AT314" s="14">
        <v>3</v>
      </c>
      <c r="AU314" s="1">
        <f t="shared" si="9"/>
        <v>78</v>
      </c>
      <c r="AV314" s="1"/>
    </row>
    <row r="315" spans="1:48">
      <c r="A315" s="1">
        <v>31339</v>
      </c>
      <c r="B315" s="1">
        <v>0</v>
      </c>
      <c r="C315" s="1">
        <v>2000</v>
      </c>
      <c r="D315" s="11">
        <f t="shared" si="8"/>
        <v>24</v>
      </c>
      <c r="E315" s="12" t="s">
        <v>388</v>
      </c>
      <c r="F315" s="1">
        <v>0</v>
      </c>
      <c r="G315" s="49">
        <v>0</v>
      </c>
      <c r="H315" s="44">
        <v>0</v>
      </c>
      <c r="I315" s="44">
        <v>0</v>
      </c>
      <c r="J315" s="44">
        <v>0</v>
      </c>
      <c r="K315" s="44">
        <v>0</v>
      </c>
      <c r="L315" s="44">
        <v>0</v>
      </c>
      <c r="M315" s="44">
        <v>0</v>
      </c>
      <c r="N315" s="44">
        <v>0</v>
      </c>
      <c r="O315" s="44">
        <v>0</v>
      </c>
      <c r="P315" s="44">
        <v>0</v>
      </c>
      <c r="Q315" s="44">
        <v>0</v>
      </c>
      <c r="R315" s="1">
        <v>4</v>
      </c>
      <c r="S315" s="1">
        <v>3</v>
      </c>
      <c r="T315" s="1">
        <v>4</v>
      </c>
      <c r="U315" s="14">
        <v>1</v>
      </c>
      <c r="V315" s="1">
        <v>3</v>
      </c>
      <c r="W315" s="1">
        <v>4</v>
      </c>
      <c r="X315" s="1">
        <v>1</v>
      </c>
      <c r="Y315" s="14">
        <v>4</v>
      </c>
      <c r="Z315" s="1">
        <v>4</v>
      </c>
      <c r="AA315" s="1">
        <v>4</v>
      </c>
      <c r="AB315" s="1">
        <v>2</v>
      </c>
      <c r="AC315" s="14">
        <v>3</v>
      </c>
      <c r="AD315" s="1">
        <v>4</v>
      </c>
      <c r="AE315" s="1">
        <v>4</v>
      </c>
      <c r="AF315" s="14">
        <v>1</v>
      </c>
      <c r="AG315" s="1">
        <v>4</v>
      </c>
      <c r="AH315" s="14">
        <v>1</v>
      </c>
      <c r="AI315" s="1">
        <v>4</v>
      </c>
      <c r="AJ315" s="1">
        <v>2</v>
      </c>
      <c r="AK315" s="14">
        <v>3</v>
      </c>
      <c r="AL315" s="1">
        <v>3</v>
      </c>
      <c r="AM315" s="14">
        <v>2</v>
      </c>
      <c r="AN315" s="1">
        <v>1</v>
      </c>
      <c r="AO315" s="1">
        <v>3</v>
      </c>
      <c r="AP315" s="1">
        <v>1</v>
      </c>
      <c r="AQ315" s="14">
        <v>4</v>
      </c>
      <c r="AR315" s="1">
        <v>3</v>
      </c>
      <c r="AS315" s="1">
        <v>2</v>
      </c>
      <c r="AT315" s="14">
        <v>3</v>
      </c>
      <c r="AU315" s="1">
        <f t="shared" si="9"/>
        <v>82</v>
      </c>
      <c r="AV315" s="1"/>
    </row>
    <row r="316" spans="1:48">
      <c r="A316" s="1">
        <v>31366</v>
      </c>
      <c r="B316" s="1">
        <v>0</v>
      </c>
      <c r="C316" s="1">
        <v>2000</v>
      </c>
      <c r="D316" s="11">
        <f t="shared" si="8"/>
        <v>24</v>
      </c>
      <c r="E316" s="12" t="s">
        <v>388</v>
      </c>
      <c r="F316" s="1">
        <v>0</v>
      </c>
      <c r="G316" s="49">
        <v>0</v>
      </c>
      <c r="H316" s="44">
        <v>0</v>
      </c>
      <c r="I316" s="44">
        <v>0</v>
      </c>
      <c r="J316" s="44">
        <v>0</v>
      </c>
      <c r="K316" s="44">
        <v>0</v>
      </c>
      <c r="L316" s="44">
        <v>0</v>
      </c>
      <c r="M316" s="44">
        <v>0</v>
      </c>
      <c r="N316" s="44">
        <v>0</v>
      </c>
      <c r="O316" s="44">
        <v>0</v>
      </c>
      <c r="P316" s="44">
        <v>0</v>
      </c>
      <c r="Q316" s="44">
        <v>0</v>
      </c>
      <c r="R316" s="1">
        <v>4</v>
      </c>
      <c r="S316" s="1">
        <v>3</v>
      </c>
      <c r="T316" s="1">
        <v>1</v>
      </c>
      <c r="U316" s="14">
        <v>4</v>
      </c>
      <c r="V316" s="1">
        <v>2</v>
      </c>
      <c r="W316" s="1">
        <v>3</v>
      </c>
      <c r="X316" s="1">
        <v>2</v>
      </c>
      <c r="Y316" s="14">
        <v>3</v>
      </c>
      <c r="Z316" s="1">
        <v>3</v>
      </c>
      <c r="AA316" s="1">
        <v>4</v>
      </c>
      <c r="AB316" s="1">
        <v>3</v>
      </c>
      <c r="AC316" s="14">
        <v>2</v>
      </c>
      <c r="AD316" s="1">
        <v>3</v>
      </c>
      <c r="AE316" s="1">
        <v>3</v>
      </c>
      <c r="AF316" s="14">
        <v>2</v>
      </c>
      <c r="AG316" s="1">
        <v>1</v>
      </c>
      <c r="AH316" s="14">
        <v>4</v>
      </c>
      <c r="AI316" s="1">
        <v>2</v>
      </c>
      <c r="AJ316" s="1">
        <v>1</v>
      </c>
      <c r="AK316" s="14">
        <v>4</v>
      </c>
      <c r="AL316" s="1">
        <v>1</v>
      </c>
      <c r="AM316" s="14">
        <v>4</v>
      </c>
      <c r="AN316" s="1">
        <v>4</v>
      </c>
      <c r="AO316" s="1">
        <v>2</v>
      </c>
      <c r="AP316" s="1">
        <v>1</v>
      </c>
      <c r="AQ316" s="14">
        <v>4</v>
      </c>
      <c r="AR316" s="1">
        <v>3</v>
      </c>
      <c r="AS316" s="1">
        <v>3</v>
      </c>
      <c r="AT316" s="14">
        <v>2</v>
      </c>
      <c r="AU316" s="1">
        <f t="shared" si="9"/>
        <v>78</v>
      </c>
      <c r="AV316" s="1"/>
    </row>
    <row r="317" spans="1:48">
      <c r="A317" s="1">
        <v>33522</v>
      </c>
      <c r="B317" s="1">
        <v>0</v>
      </c>
      <c r="C317" s="1">
        <v>2000</v>
      </c>
      <c r="D317" s="11">
        <f t="shared" si="8"/>
        <v>24</v>
      </c>
      <c r="E317" s="12" t="s">
        <v>388</v>
      </c>
      <c r="F317" s="1">
        <v>0</v>
      </c>
      <c r="G317" s="49">
        <v>0</v>
      </c>
      <c r="H317" s="44">
        <v>0</v>
      </c>
      <c r="I317" s="44">
        <v>0</v>
      </c>
      <c r="J317" s="44">
        <v>0</v>
      </c>
      <c r="K317" s="44">
        <v>0</v>
      </c>
      <c r="L317" s="44">
        <v>0</v>
      </c>
      <c r="M317" s="44">
        <v>0</v>
      </c>
      <c r="N317" s="44">
        <v>0</v>
      </c>
      <c r="O317" s="44">
        <v>0</v>
      </c>
      <c r="P317" s="44">
        <v>0</v>
      </c>
      <c r="Q317" s="44">
        <v>0</v>
      </c>
      <c r="R317" s="1">
        <v>3</v>
      </c>
      <c r="S317" s="1">
        <v>3</v>
      </c>
      <c r="T317" s="1">
        <v>2</v>
      </c>
      <c r="U317" s="14">
        <v>3</v>
      </c>
      <c r="V317" s="1">
        <v>2</v>
      </c>
      <c r="W317" s="1">
        <v>4</v>
      </c>
      <c r="X317" s="1">
        <v>4</v>
      </c>
      <c r="Y317" s="14">
        <v>1</v>
      </c>
      <c r="Z317" s="1">
        <v>4</v>
      </c>
      <c r="AA317" s="1">
        <v>4</v>
      </c>
      <c r="AB317" s="1">
        <v>2</v>
      </c>
      <c r="AC317" s="14">
        <v>3</v>
      </c>
      <c r="AD317" s="1">
        <v>4</v>
      </c>
      <c r="AE317" s="1">
        <v>3</v>
      </c>
      <c r="AF317" s="14">
        <v>2</v>
      </c>
      <c r="AG317" s="1">
        <v>3</v>
      </c>
      <c r="AH317" s="14">
        <v>2</v>
      </c>
      <c r="AI317" s="1">
        <v>3</v>
      </c>
      <c r="AJ317" s="1">
        <v>2</v>
      </c>
      <c r="AK317" s="14">
        <v>3</v>
      </c>
      <c r="AL317" s="1">
        <v>2</v>
      </c>
      <c r="AM317" s="14">
        <v>3</v>
      </c>
      <c r="AN317" s="1">
        <v>4</v>
      </c>
      <c r="AO317" s="1">
        <v>4</v>
      </c>
      <c r="AP317" s="1">
        <v>2</v>
      </c>
      <c r="AQ317" s="14">
        <v>3</v>
      </c>
      <c r="AR317" s="1">
        <v>1</v>
      </c>
      <c r="AS317" s="1">
        <v>2</v>
      </c>
      <c r="AT317" s="14">
        <v>3</v>
      </c>
      <c r="AU317" s="1">
        <f t="shared" si="9"/>
        <v>81</v>
      </c>
      <c r="AV317" s="1"/>
    </row>
    <row r="318" spans="1:48">
      <c r="A318" s="1">
        <v>34454</v>
      </c>
      <c r="B318" s="1">
        <v>0</v>
      </c>
      <c r="C318" s="1">
        <v>2000</v>
      </c>
      <c r="D318" s="11">
        <f t="shared" si="8"/>
        <v>24</v>
      </c>
      <c r="E318" s="12" t="s">
        <v>388</v>
      </c>
      <c r="F318" s="1">
        <v>0</v>
      </c>
      <c r="G318" s="49">
        <v>0</v>
      </c>
      <c r="H318" s="44">
        <v>0</v>
      </c>
      <c r="I318" s="44">
        <v>0</v>
      </c>
      <c r="J318" s="44">
        <v>0</v>
      </c>
      <c r="K318" s="44">
        <v>0</v>
      </c>
      <c r="L318" s="44">
        <v>0</v>
      </c>
      <c r="M318" s="44">
        <v>0</v>
      </c>
      <c r="N318" s="44">
        <v>0</v>
      </c>
      <c r="O318" s="44">
        <v>0</v>
      </c>
      <c r="P318" s="44">
        <v>0</v>
      </c>
      <c r="Q318" s="44">
        <v>0</v>
      </c>
      <c r="R318" s="1">
        <v>3</v>
      </c>
      <c r="S318" s="1">
        <v>3</v>
      </c>
      <c r="T318" s="1">
        <v>2</v>
      </c>
      <c r="U318" s="14">
        <v>3</v>
      </c>
      <c r="V318" s="1">
        <v>3</v>
      </c>
      <c r="W318" s="1">
        <v>3</v>
      </c>
      <c r="X318" s="1">
        <v>4</v>
      </c>
      <c r="Y318" s="14">
        <v>1</v>
      </c>
      <c r="Z318" s="1">
        <v>3</v>
      </c>
      <c r="AA318" s="1">
        <v>3</v>
      </c>
      <c r="AB318" s="1">
        <v>2</v>
      </c>
      <c r="AC318" s="14">
        <v>3</v>
      </c>
      <c r="AD318" s="1">
        <v>3</v>
      </c>
      <c r="AE318" s="1">
        <v>3</v>
      </c>
      <c r="AF318" s="14">
        <v>2</v>
      </c>
      <c r="AG318" s="1">
        <v>4</v>
      </c>
      <c r="AH318" s="14">
        <v>1</v>
      </c>
      <c r="AI318" s="1">
        <v>3</v>
      </c>
      <c r="AJ318" s="1">
        <v>1</v>
      </c>
      <c r="AK318" s="14">
        <v>4</v>
      </c>
      <c r="AL318" s="1">
        <v>2</v>
      </c>
      <c r="AM318" s="14">
        <v>3</v>
      </c>
      <c r="AN318" s="1">
        <v>4</v>
      </c>
      <c r="AO318" s="1">
        <v>3</v>
      </c>
      <c r="AP318" s="1">
        <v>1</v>
      </c>
      <c r="AQ318" s="14">
        <v>4</v>
      </c>
      <c r="AR318" s="1">
        <v>1</v>
      </c>
      <c r="AS318" s="1">
        <v>1</v>
      </c>
      <c r="AT318" s="14">
        <v>4</v>
      </c>
      <c r="AU318" s="1">
        <f t="shared" si="9"/>
        <v>77</v>
      </c>
      <c r="AV318" s="1"/>
    </row>
    <row r="319" spans="1:48">
      <c r="A319" s="1">
        <v>30394</v>
      </c>
      <c r="B319" s="1">
        <v>0</v>
      </c>
      <c r="C319" s="1">
        <v>2000</v>
      </c>
      <c r="D319" s="11">
        <f t="shared" si="8"/>
        <v>24</v>
      </c>
      <c r="E319" s="12" t="s">
        <v>388</v>
      </c>
      <c r="F319" s="1">
        <v>0</v>
      </c>
      <c r="G319" s="49">
        <v>0</v>
      </c>
      <c r="H319" s="44">
        <v>0</v>
      </c>
      <c r="I319" s="44">
        <v>0</v>
      </c>
      <c r="J319" s="44">
        <v>0</v>
      </c>
      <c r="K319" s="44">
        <v>0</v>
      </c>
      <c r="L319" s="44">
        <v>0</v>
      </c>
      <c r="M319" s="44">
        <v>0</v>
      </c>
      <c r="N319" s="44">
        <v>0</v>
      </c>
      <c r="O319" s="44">
        <v>0</v>
      </c>
      <c r="P319" s="44">
        <v>0</v>
      </c>
      <c r="Q319" s="44">
        <v>0</v>
      </c>
      <c r="R319" s="1">
        <v>3</v>
      </c>
      <c r="S319" s="1">
        <v>2</v>
      </c>
      <c r="T319" s="1">
        <v>2</v>
      </c>
      <c r="U319" s="14">
        <v>3</v>
      </c>
      <c r="V319" s="1">
        <v>2</v>
      </c>
      <c r="W319" s="1">
        <v>4</v>
      </c>
      <c r="X319" s="1">
        <v>3</v>
      </c>
      <c r="Y319" s="14">
        <v>2</v>
      </c>
      <c r="Z319" s="1">
        <v>3</v>
      </c>
      <c r="AA319" s="1">
        <v>3</v>
      </c>
      <c r="AB319" s="1">
        <v>2</v>
      </c>
      <c r="AC319" s="14">
        <v>3</v>
      </c>
      <c r="AD319" s="1">
        <v>3</v>
      </c>
      <c r="AE319" s="1">
        <v>3</v>
      </c>
      <c r="AF319" s="14">
        <v>2</v>
      </c>
      <c r="AG319" s="1">
        <v>3</v>
      </c>
      <c r="AH319" s="14">
        <v>2</v>
      </c>
      <c r="AI319" s="1">
        <v>3</v>
      </c>
      <c r="AJ319" s="1">
        <v>4</v>
      </c>
      <c r="AK319" s="14">
        <v>1</v>
      </c>
      <c r="AL319" s="1">
        <v>2</v>
      </c>
      <c r="AM319" s="14">
        <v>3</v>
      </c>
      <c r="AN319" s="1">
        <v>3</v>
      </c>
      <c r="AO319" s="1">
        <v>3</v>
      </c>
      <c r="AP319" s="1">
        <v>1</v>
      </c>
      <c r="AQ319" s="14">
        <v>4</v>
      </c>
      <c r="AR319" s="1">
        <v>1</v>
      </c>
      <c r="AS319" s="1">
        <v>2</v>
      </c>
      <c r="AT319" s="14">
        <v>3</v>
      </c>
      <c r="AU319" s="1">
        <f t="shared" si="9"/>
        <v>75</v>
      </c>
      <c r="AV319" s="1"/>
    </row>
    <row r="320" spans="1:48">
      <c r="A320" s="1">
        <v>30743</v>
      </c>
      <c r="B320" s="1">
        <v>1</v>
      </c>
      <c r="C320" s="1">
        <v>2000</v>
      </c>
      <c r="D320" s="11">
        <f t="shared" si="8"/>
        <v>24</v>
      </c>
      <c r="E320" s="12" t="s">
        <v>388</v>
      </c>
      <c r="F320" s="1">
        <v>0</v>
      </c>
      <c r="G320" s="49">
        <v>0</v>
      </c>
      <c r="H320" s="44">
        <v>0</v>
      </c>
      <c r="I320" s="44">
        <v>0</v>
      </c>
      <c r="J320" s="44">
        <v>0</v>
      </c>
      <c r="K320" s="44">
        <v>0</v>
      </c>
      <c r="L320" s="44">
        <v>0</v>
      </c>
      <c r="M320" s="44">
        <v>0</v>
      </c>
      <c r="N320" s="44">
        <v>0</v>
      </c>
      <c r="O320" s="44">
        <v>0</v>
      </c>
      <c r="P320" s="44">
        <v>0</v>
      </c>
      <c r="Q320" s="44">
        <v>0</v>
      </c>
      <c r="R320" s="1">
        <v>3</v>
      </c>
      <c r="S320" s="1">
        <v>3</v>
      </c>
      <c r="T320" s="1">
        <v>1</v>
      </c>
      <c r="U320" s="14">
        <v>4</v>
      </c>
      <c r="V320" s="1">
        <v>3</v>
      </c>
      <c r="W320" s="1">
        <v>3</v>
      </c>
      <c r="X320" s="1">
        <v>3</v>
      </c>
      <c r="Y320" s="14">
        <v>2</v>
      </c>
      <c r="Z320" s="1">
        <v>3</v>
      </c>
      <c r="AA320" s="1">
        <v>4</v>
      </c>
      <c r="AB320" s="1">
        <v>2</v>
      </c>
      <c r="AC320" s="14">
        <v>3</v>
      </c>
      <c r="AD320" s="1">
        <v>3</v>
      </c>
      <c r="AE320" s="1">
        <v>3</v>
      </c>
      <c r="AF320" s="14">
        <v>2</v>
      </c>
      <c r="AG320" s="1">
        <v>3</v>
      </c>
      <c r="AH320" s="14">
        <v>2</v>
      </c>
      <c r="AI320" s="1">
        <v>4</v>
      </c>
      <c r="AJ320" s="1">
        <v>2</v>
      </c>
      <c r="AK320" s="14">
        <v>3</v>
      </c>
      <c r="AL320" s="1">
        <v>2</v>
      </c>
      <c r="AM320" s="14">
        <v>3</v>
      </c>
      <c r="AN320" s="1">
        <v>4</v>
      </c>
      <c r="AO320" s="1">
        <v>3</v>
      </c>
      <c r="AP320" s="1">
        <v>3</v>
      </c>
      <c r="AQ320" s="14">
        <v>2</v>
      </c>
      <c r="AR320" s="1">
        <v>2</v>
      </c>
      <c r="AS320" s="1">
        <v>2</v>
      </c>
      <c r="AT320" s="14">
        <v>3</v>
      </c>
      <c r="AU320" s="1">
        <f t="shared" si="9"/>
        <v>80</v>
      </c>
      <c r="AV320" s="1"/>
    </row>
    <row r="321" spans="1:48">
      <c r="A321" s="1">
        <v>31216</v>
      </c>
      <c r="B321" s="1">
        <v>0</v>
      </c>
      <c r="C321" s="1">
        <v>2000</v>
      </c>
      <c r="D321" s="11">
        <f t="shared" si="8"/>
        <v>24</v>
      </c>
      <c r="E321" s="12" t="s">
        <v>388</v>
      </c>
      <c r="F321" s="1">
        <v>0</v>
      </c>
      <c r="G321" s="49">
        <v>0</v>
      </c>
      <c r="H321" s="44">
        <v>0</v>
      </c>
      <c r="I321" s="44">
        <v>0</v>
      </c>
      <c r="J321" s="44">
        <v>0</v>
      </c>
      <c r="K321" s="44">
        <v>0</v>
      </c>
      <c r="L321" s="44">
        <v>0</v>
      </c>
      <c r="M321" s="44">
        <v>0</v>
      </c>
      <c r="N321" s="44">
        <v>0</v>
      </c>
      <c r="O321" s="44">
        <v>0</v>
      </c>
      <c r="P321" s="44">
        <v>0</v>
      </c>
      <c r="Q321" s="44">
        <v>0</v>
      </c>
      <c r="R321" s="1">
        <v>3</v>
      </c>
      <c r="S321" s="1">
        <v>4</v>
      </c>
      <c r="T321" s="1">
        <v>1</v>
      </c>
      <c r="U321" s="14">
        <v>4</v>
      </c>
      <c r="V321" s="1">
        <v>3</v>
      </c>
      <c r="W321" s="1">
        <v>4</v>
      </c>
      <c r="X321" s="1">
        <v>3</v>
      </c>
      <c r="Y321" s="14">
        <v>2</v>
      </c>
      <c r="Z321" s="1">
        <v>3</v>
      </c>
      <c r="AA321" s="1">
        <v>3</v>
      </c>
      <c r="AB321" s="1">
        <v>2</v>
      </c>
      <c r="AC321" s="14">
        <v>3</v>
      </c>
      <c r="AD321" s="1">
        <v>3</v>
      </c>
      <c r="AE321" s="1">
        <v>3</v>
      </c>
      <c r="AF321" s="14">
        <v>2</v>
      </c>
      <c r="AG321" s="1">
        <v>2</v>
      </c>
      <c r="AH321" s="14">
        <v>3</v>
      </c>
      <c r="AI321" s="1">
        <v>3</v>
      </c>
      <c r="AJ321" s="1">
        <v>2</v>
      </c>
      <c r="AK321" s="14">
        <v>3</v>
      </c>
      <c r="AL321" s="1">
        <v>3</v>
      </c>
      <c r="AM321" s="14">
        <v>2</v>
      </c>
      <c r="AN321" s="1">
        <v>4</v>
      </c>
      <c r="AO321" s="1">
        <v>3</v>
      </c>
      <c r="AP321" s="1">
        <v>1</v>
      </c>
      <c r="AQ321" s="14">
        <v>4</v>
      </c>
      <c r="AR321" s="1">
        <v>1</v>
      </c>
      <c r="AS321" s="1">
        <v>2</v>
      </c>
      <c r="AT321" s="14">
        <v>3</v>
      </c>
      <c r="AU321" s="1">
        <f t="shared" si="9"/>
        <v>79</v>
      </c>
      <c r="AV321" s="1"/>
    </row>
    <row r="322" spans="1:48">
      <c r="A322" s="1">
        <v>31240</v>
      </c>
      <c r="B322" s="1">
        <v>0</v>
      </c>
      <c r="C322" s="1">
        <v>2000</v>
      </c>
      <c r="D322" s="11">
        <f t="shared" ref="D322:D385" si="10">2024-C322</f>
        <v>24</v>
      </c>
      <c r="E322" s="12" t="s">
        <v>388</v>
      </c>
      <c r="F322" s="1">
        <v>0</v>
      </c>
      <c r="G322" s="49">
        <v>0</v>
      </c>
      <c r="H322" s="44">
        <v>0</v>
      </c>
      <c r="I322" s="44">
        <v>0</v>
      </c>
      <c r="J322" s="44">
        <v>0</v>
      </c>
      <c r="K322" s="44">
        <v>0</v>
      </c>
      <c r="L322" s="44">
        <v>0</v>
      </c>
      <c r="M322" s="44">
        <v>0</v>
      </c>
      <c r="N322" s="44">
        <v>0</v>
      </c>
      <c r="O322" s="44">
        <v>0</v>
      </c>
      <c r="P322" s="44">
        <v>0</v>
      </c>
      <c r="Q322" s="44">
        <v>0</v>
      </c>
      <c r="R322" s="1">
        <v>4</v>
      </c>
      <c r="S322" s="1">
        <v>4</v>
      </c>
      <c r="T322" s="1">
        <v>3</v>
      </c>
      <c r="U322" s="14">
        <v>2</v>
      </c>
      <c r="V322" s="1">
        <v>3</v>
      </c>
      <c r="W322" s="1">
        <v>4</v>
      </c>
      <c r="X322" s="1">
        <v>1</v>
      </c>
      <c r="Y322" s="14">
        <v>4</v>
      </c>
      <c r="Z322" s="1">
        <v>3</v>
      </c>
      <c r="AA322" s="1">
        <v>3</v>
      </c>
      <c r="AB322" s="1">
        <v>2</v>
      </c>
      <c r="AC322" s="14">
        <v>3</v>
      </c>
      <c r="AD322" s="1">
        <v>2</v>
      </c>
      <c r="AE322" s="1">
        <v>4</v>
      </c>
      <c r="AF322" s="14">
        <v>1</v>
      </c>
      <c r="AG322" s="1">
        <v>2</v>
      </c>
      <c r="AH322" s="14">
        <v>3</v>
      </c>
      <c r="AI322" s="1">
        <v>2</v>
      </c>
      <c r="AJ322" s="1">
        <v>1</v>
      </c>
      <c r="AK322" s="14">
        <v>4</v>
      </c>
      <c r="AL322" s="1">
        <v>1</v>
      </c>
      <c r="AM322" s="14">
        <v>4</v>
      </c>
      <c r="AN322" s="1">
        <v>2</v>
      </c>
      <c r="AO322" s="1">
        <v>4</v>
      </c>
      <c r="AP322" s="1">
        <v>1</v>
      </c>
      <c r="AQ322" s="14">
        <v>4</v>
      </c>
      <c r="AR322" s="1">
        <v>4</v>
      </c>
      <c r="AS322" s="1">
        <v>3</v>
      </c>
      <c r="AT322" s="14">
        <v>2</v>
      </c>
      <c r="AU322" s="1">
        <f t="shared" si="9"/>
        <v>80</v>
      </c>
      <c r="AV322" s="1"/>
    </row>
    <row r="323" spans="1:48">
      <c r="A323" s="1">
        <v>33696</v>
      </c>
      <c r="B323" s="1">
        <v>1</v>
      </c>
      <c r="C323" s="1">
        <v>2000</v>
      </c>
      <c r="D323" s="11">
        <f t="shared" si="10"/>
        <v>24</v>
      </c>
      <c r="E323" s="12" t="s">
        <v>388</v>
      </c>
      <c r="F323" s="1">
        <v>0</v>
      </c>
      <c r="G323" s="49">
        <v>0</v>
      </c>
      <c r="H323" s="44">
        <v>0</v>
      </c>
      <c r="I323" s="44">
        <v>0</v>
      </c>
      <c r="J323" s="44">
        <v>0</v>
      </c>
      <c r="K323" s="44">
        <v>0</v>
      </c>
      <c r="L323" s="44">
        <v>0</v>
      </c>
      <c r="M323" s="44">
        <v>0</v>
      </c>
      <c r="N323" s="44">
        <v>0</v>
      </c>
      <c r="O323" s="44">
        <v>0</v>
      </c>
      <c r="P323" s="44">
        <v>0</v>
      </c>
      <c r="Q323" s="44">
        <v>0</v>
      </c>
      <c r="R323" s="1">
        <v>3</v>
      </c>
      <c r="S323" s="1">
        <v>3</v>
      </c>
      <c r="T323" s="1">
        <v>2</v>
      </c>
      <c r="U323" s="14">
        <v>3</v>
      </c>
      <c r="V323" s="1">
        <v>4</v>
      </c>
      <c r="W323" s="1">
        <v>3</v>
      </c>
      <c r="X323" s="1">
        <v>2</v>
      </c>
      <c r="Y323" s="14">
        <v>3</v>
      </c>
      <c r="Z323" s="1">
        <v>3</v>
      </c>
      <c r="AA323" s="1">
        <v>3</v>
      </c>
      <c r="AB323" s="1">
        <v>1</v>
      </c>
      <c r="AC323" s="14">
        <v>4</v>
      </c>
      <c r="AD323" s="1">
        <v>3</v>
      </c>
      <c r="AE323" s="1">
        <v>2</v>
      </c>
      <c r="AF323" s="14">
        <v>3</v>
      </c>
      <c r="AG323" s="1">
        <v>4</v>
      </c>
      <c r="AH323" s="14">
        <v>1</v>
      </c>
      <c r="AI323" s="1">
        <v>4</v>
      </c>
      <c r="AJ323" s="1">
        <v>4</v>
      </c>
      <c r="AK323" s="14">
        <v>1</v>
      </c>
      <c r="AL323" s="1">
        <v>1</v>
      </c>
      <c r="AM323" s="14">
        <v>4</v>
      </c>
      <c r="AN323" s="1">
        <v>3</v>
      </c>
      <c r="AO323" s="1">
        <v>4</v>
      </c>
      <c r="AP323" s="1">
        <v>2</v>
      </c>
      <c r="AQ323" s="14">
        <v>3</v>
      </c>
      <c r="AR323" s="1">
        <v>3</v>
      </c>
      <c r="AS323" s="1">
        <v>1</v>
      </c>
      <c r="AT323" s="14">
        <v>4</v>
      </c>
      <c r="AU323" s="1">
        <f t="shared" ref="AU323:AU386" si="11">SUM(R323:AT323)</f>
        <v>81</v>
      </c>
      <c r="AV323" s="1"/>
    </row>
    <row r="324" spans="1:48">
      <c r="A324" s="1">
        <v>31233</v>
      </c>
      <c r="B324" s="1">
        <v>1</v>
      </c>
      <c r="C324" s="1">
        <v>2000</v>
      </c>
      <c r="D324" s="11">
        <f t="shared" si="10"/>
        <v>24</v>
      </c>
      <c r="E324" s="12" t="s">
        <v>388</v>
      </c>
      <c r="F324" s="1">
        <v>0</v>
      </c>
      <c r="G324" s="49">
        <v>0</v>
      </c>
      <c r="H324" s="44">
        <v>0</v>
      </c>
      <c r="I324" s="44">
        <v>0</v>
      </c>
      <c r="J324" s="44">
        <v>0</v>
      </c>
      <c r="K324" s="44">
        <v>0</v>
      </c>
      <c r="L324" s="44">
        <v>0</v>
      </c>
      <c r="M324" s="44">
        <v>0</v>
      </c>
      <c r="N324" s="44">
        <v>0</v>
      </c>
      <c r="O324" s="44">
        <v>0</v>
      </c>
      <c r="P324" s="44">
        <v>0</v>
      </c>
      <c r="Q324" s="44">
        <v>0</v>
      </c>
      <c r="R324" s="1">
        <v>2</v>
      </c>
      <c r="S324" s="1">
        <v>4</v>
      </c>
      <c r="T324" s="1">
        <v>2</v>
      </c>
      <c r="U324" s="14">
        <v>3</v>
      </c>
      <c r="V324" s="1">
        <v>2</v>
      </c>
      <c r="W324" s="1">
        <v>4</v>
      </c>
      <c r="X324" s="1">
        <v>3</v>
      </c>
      <c r="Y324" s="14">
        <v>2</v>
      </c>
      <c r="Z324" s="1">
        <v>3</v>
      </c>
      <c r="AA324" s="1">
        <v>3</v>
      </c>
      <c r="AB324" s="1">
        <v>1</v>
      </c>
      <c r="AC324" s="14">
        <v>4</v>
      </c>
      <c r="AD324" s="1">
        <v>4</v>
      </c>
      <c r="AE324" s="1">
        <v>3</v>
      </c>
      <c r="AF324" s="14">
        <v>2</v>
      </c>
      <c r="AG324" s="1">
        <v>2</v>
      </c>
      <c r="AH324" s="14">
        <v>3</v>
      </c>
      <c r="AI324" s="1">
        <v>3</v>
      </c>
      <c r="AJ324" s="1">
        <v>2</v>
      </c>
      <c r="AK324" s="14">
        <v>3</v>
      </c>
      <c r="AL324" s="1">
        <v>2</v>
      </c>
      <c r="AM324" s="14">
        <v>3</v>
      </c>
      <c r="AN324" s="1">
        <v>4</v>
      </c>
      <c r="AO324" s="1">
        <v>3</v>
      </c>
      <c r="AP324" s="1">
        <v>1</v>
      </c>
      <c r="AQ324" s="14">
        <v>4</v>
      </c>
      <c r="AR324" s="1">
        <v>2</v>
      </c>
      <c r="AS324" s="1">
        <v>2</v>
      </c>
      <c r="AT324" s="14">
        <v>3</v>
      </c>
      <c r="AU324" s="1">
        <f t="shared" si="11"/>
        <v>79</v>
      </c>
      <c r="AV324" s="1"/>
    </row>
    <row r="325" spans="1:48">
      <c r="A325" s="1">
        <v>34475</v>
      </c>
      <c r="B325" s="1">
        <v>0</v>
      </c>
      <c r="C325" s="1">
        <v>2000</v>
      </c>
      <c r="D325" s="11">
        <f t="shared" si="10"/>
        <v>24</v>
      </c>
      <c r="E325" s="12" t="s">
        <v>388</v>
      </c>
      <c r="F325" s="1">
        <v>0</v>
      </c>
      <c r="G325" s="49">
        <v>0</v>
      </c>
      <c r="H325" s="44">
        <v>0</v>
      </c>
      <c r="I325" s="44">
        <v>0</v>
      </c>
      <c r="J325" s="44">
        <v>0</v>
      </c>
      <c r="K325" s="44">
        <v>0</v>
      </c>
      <c r="L325" s="44">
        <v>0</v>
      </c>
      <c r="M325" s="44">
        <v>0</v>
      </c>
      <c r="N325" s="44">
        <v>0</v>
      </c>
      <c r="O325" s="44">
        <v>0</v>
      </c>
      <c r="P325" s="44">
        <v>0</v>
      </c>
      <c r="Q325" s="44">
        <v>0</v>
      </c>
      <c r="R325" s="1">
        <v>2</v>
      </c>
      <c r="S325" s="1">
        <v>4</v>
      </c>
      <c r="T325" s="1">
        <v>3</v>
      </c>
      <c r="U325" s="14">
        <v>2</v>
      </c>
      <c r="V325" s="1">
        <v>3</v>
      </c>
      <c r="W325" s="1">
        <v>4</v>
      </c>
      <c r="X325" s="1">
        <v>3</v>
      </c>
      <c r="Y325" s="14">
        <v>2</v>
      </c>
      <c r="Z325" s="1">
        <v>3</v>
      </c>
      <c r="AA325" s="1">
        <v>3</v>
      </c>
      <c r="AB325" s="1">
        <v>1</v>
      </c>
      <c r="AC325" s="14">
        <v>4</v>
      </c>
      <c r="AD325" s="1">
        <v>4</v>
      </c>
      <c r="AE325" s="1">
        <v>2</v>
      </c>
      <c r="AF325" s="14">
        <v>3</v>
      </c>
      <c r="AG325" s="1">
        <v>3</v>
      </c>
      <c r="AH325" s="14">
        <v>2</v>
      </c>
      <c r="AI325" s="1">
        <v>3</v>
      </c>
      <c r="AJ325" s="1">
        <v>2</v>
      </c>
      <c r="AK325" s="14">
        <v>3</v>
      </c>
      <c r="AL325" s="1">
        <v>1</v>
      </c>
      <c r="AM325" s="14">
        <v>4</v>
      </c>
      <c r="AN325" s="1">
        <v>2</v>
      </c>
      <c r="AO325" s="1">
        <v>3</v>
      </c>
      <c r="AP325" s="1">
        <v>1</v>
      </c>
      <c r="AQ325" s="14">
        <v>4</v>
      </c>
      <c r="AR325" s="1">
        <v>2</v>
      </c>
      <c r="AS325" s="1">
        <v>2</v>
      </c>
      <c r="AT325" s="14">
        <v>3</v>
      </c>
      <c r="AU325" s="1">
        <f t="shared" si="11"/>
        <v>78</v>
      </c>
      <c r="AV325" s="1"/>
    </row>
    <row r="326" spans="1:48">
      <c r="A326" s="1">
        <v>35501</v>
      </c>
      <c r="B326" s="1">
        <v>0</v>
      </c>
      <c r="C326" s="1">
        <v>2000</v>
      </c>
      <c r="D326" s="11">
        <f t="shared" si="10"/>
        <v>24</v>
      </c>
      <c r="E326" s="12" t="s">
        <v>388</v>
      </c>
      <c r="F326" s="1">
        <v>0</v>
      </c>
      <c r="G326" s="49">
        <v>0</v>
      </c>
      <c r="H326" s="44">
        <v>0</v>
      </c>
      <c r="I326" s="44">
        <v>0</v>
      </c>
      <c r="J326" s="44">
        <v>0</v>
      </c>
      <c r="K326" s="44">
        <v>0</v>
      </c>
      <c r="L326" s="44">
        <v>0</v>
      </c>
      <c r="M326" s="44">
        <v>0</v>
      </c>
      <c r="N326" s="44">
        <v>0</v>
      </c>
      <c r="O326" s="44">
        <v>0</v>
      </c>
      <c r="P326" s="44">
        <v>0</v>
      </c>
      <c r="Q326" s="44">
        <v>0</v>
      </c>
      <c r="R326" s="1">
        <v>4</v>
      </c>
      <c r="S326" s="1">
        <v>4</v>
      </c>
      <c r="T326" s="1">
        <v>2</v>
      </c>
      <c r="U326" s="14">
        <v>3</v>
      </c>
      <c r="V326" s="1">
        <v>1</v>
      </c>
      <c r="W326" s="1">
        <v>4</v>
      </c>
      <c r="X326" s="1">
        <v>3</v>
      </c>
      <c r="Y326" s="14">
        <v>2</v>
      </c>
      <c r="Z326" s="1">
        <v>4</v>
      </c>
      <c r="AA326" s="1">
        <v>4</v>
      </c>
      <c r="AB326" s="1">
        <v>3</v>
      </c>
      <c r="AC326" s="14">
        <v>2</v>
      </c>
      <c r="AD326" s="1">
        <v>3</v>
      </c>
      <c r="AE326" s="1">
        <v>1</v>
      </c>
      <c r="AF326" s="14">
        <v>4</v>
      </c>
      <c r="AG326" s="1">
        <v>4</v>
      </c>
      <c r="AH326" s="14">
        <v>1</v>
      </c>
      <c r="AI326" s="1">
        <v>4</v>
      </c>
      <c r="AJ326" s="1">
        <v>2</v>
      </c>
      <c r="AK326" s="14">
        <v>3</v>
      </c>
      <c r="AL326" s="1">
        <v>2</v>
      </c>
      <c r="AM326" s="14">
        <v>3</v>
      </c>
      <c r="AN326" s="1">
        <v>4</v>
      </c>
      <c r="AO326" s="1">
        <v>3</v>
      </c>
      <c r="AP326" s="1">
        <v>2</v>
      </c>
      <c r="AQ326" s="14">
        <v>3</v>
      </c>
      <c r="AR326" s="1">
        <v>2</v>
      </c>
      <c r="AS326" s="1">
        <v>2</v>
      </c>
      <c r="AT326" s="14">
        <v>3</v>
      </c>
      <c r="AU326" s="1">
        <f t="shared" si="11"/>
        <v>82</v>
      </c>
      <c r="AV326" s="1"/>
    </row>
    <row r="327" spans="1:48">
      <c r="A327" s="1">
        <v>35148</v>
      </c>
      <c r="B327" s="1">
        <v>0</v>
      </c>
      <c r="C327" s="1">
        <v>2000</v>
      </c>
      <c r="D327" s="11">
        <f t="shared" si="10"/>
        <v>24</v>
      </c>
      <c r="E327" s="12" t="s">
        <v>388</v>
      </c>
      <c r="F327" s="1">
        <v>0</v>
      </c>
      <c r="G327" s="49">
        <v>0</v>
      </c>
      <c r="H327" s="44">
        <v>0</v>
      </c>
      <c r="I327" s="44">
        <v>0</v>
      </c>
      <c r="J327" s="44">
        <v>0</v>
      </c>
      <c r="K327" s="44">
        <v>0</v>
      </c>
      <c r="L327" s="44">
        <v>0</v>
      </c>
      <c r="M327" s="44">
        <v>0</v>
      </c>
      <c r="N327" s="44">
        <v>0</v>
      </c>
      <c r="O327" s="44">
        <v>0</v>
      </c>
      <c r="P327" s="44">
        <v>0</v>
      </c>
      <c r="Q327" s="44">
        <v>0</v>
      </c>
      <c r="R327" s="1">
        <v>3</v>
      </c>
      <c r="S327" s="1">
        <v>1</v>
      </c>
      <c r="T327" s="1">
        <v>1</v>
      </c>
      <c r="U327" s="14">
        <v>4</v>
      </c>
      <c r="V327" s="1">
        <v>1</v>
      </c>
      <c r="W327" s="1">
        <v>1</v>
      </c>
      <c r="X327" s="1">
        <v>1</v>
      </c>
      <c r="Y327" s="14">
        <v>4</v>
      </c>
      <c r="Z327" s="1">
        <v>1</v>
      </c>
      <c r="AA327" s="1">
        <v>4</v>
      </c>
      <c r="AB327" s="1">
        <v>1</v>
      </c>
      <c r="AC327" s="14">
        <v>4</v>
      </c>
      <c r="AD327" s="1">
        <v>4</v>
      </c>
      <c r="AE327" s="1">
        <v>4</v>
      </c>
      <c r="AF327" s="14">
        <v>1</v>
      </c>
      <c r="AG327" s="1">
        <v>4</v>
      </c>
      <c r="AH327" s="14">
        <v>1</v>
      </c>
      <c r="AI327" s="1">
        <v>1</v>
      </c>
      <c r="AJ327" s="1">
        <v>4</v>
      </c>
      <c r="AK327" s="14">
        <v>1</v>
      </c>
      <c r="AL327" s="1">
        <v>4</v>
      </c>
      <c r="AM327" s="14">
        <v>1</v>
      </c>
      <c r="AN327" s="1">
        <v>1</v>
      </c>
      <c r="AO327" s="1">
        <v>1</v>
      </c>
      <c r="AP327" s="1">
        <v>4</v>
      </c>
      <c r="AQ327" s="14">
        <v>1</v>
      </c>
      <c r="AR327" s="1">
        <v>4</v>
      </c>
      <c r="AS327" s="1">
        <v>4</v>
      </c>
      <c r="AT327" s="14">
        <v>1</v>
      </c>
      <c r="AU327" s="1">
        <f t="shared" si="11"/>
        <v>67</v>
      </c>
      <c r="AV327" s="1"/>
    </row>
    <row r="328" spans="1:48">
      <c r="A328" s="1">
        <v>33618</v>
      </c>
      <c r="B328" s="1">
        <v>0</v>
      </c>
      <c r="C328" s="1">
        <v>2000</v>
      </c>
      <c r="D328" s="11">
        <f t="shared" si="10"/>
        <v>24</v>
      </c>
      <c r="E328" s="12" t="s">
        <v>388</v>
      </c>
      <c r="F328" s="1">
        <v>0</v>
      </c>
      <c r="G328" s="49">
        <v>0</v>
      </c>
      <c r="H328" s="44">
        <v>0</v>
      </c>
      <c r="I328" s="44">
        <v>0</v>
      </c>
      <c r="J328" s="44">
        <v>0</v>
      </c>
      <c r="K328" s="44">
        <v>0</v>
      </c>
      <c r="L328" s="44">
        <v>0</v>
      </c>
      <c r="M328" s="44">
        <v>0</v>
      </c>
      <c r="N328" s="44">
        <v>0</v>
      </c>
      <c r="O328" s="44">
        <v>0</v>
      </c>
      <c r="P328" s="44">
        <v>0</v>
      </c>
      <c r="Q328" s="44">
        <v>0</v>
      </c>
      <c r="R328" s="1">
        <v>4</v>
      </c>
      <c r="S328" s="1">
        <v>3</v>
      </c>
      <c r="T328" s="1">
        <v>1</v>
      </c>
      <c r="U328" s="14">
        <v>4</v>
      </c>
      <c r="V328" s="1">
        <v>1</v>
      </c>
      <c r="W328" s="1">
        <v>4</v>
      </c>
      <c r="X328" s="1">
        <v>1</v>
      </c>
      <c r="Y328" s="14">
        <v>4</v>
      </c>
      <c r="Z328" s="1">
        <v>3</v>
      </c>
      <c r="AA328" s="1">
        <v>3</v>
      </c>
      <c r="AB328" s="1">
        <v>1</v>
      </c>
      <c r="AC328" s="14">
        <v>4</v>
      </c>
      <c r="AD328" s="1">
        <v>3</v>
      </c>
      <c r="AE328" s="1">
        <v>3</v>
      </c>
      <c r="AF328" s="14">
        <v>2</v>
      </c>
      <c r="AG328" s="1">
        <v>3</v>
      </c>
      <c r="AH328" s="14">
        <v>2</v>
      </c>
      <c r="AI328" s="1">
        <v>3</v>
      </c>
      <c r="AJ328" s="1">
        <v>1</v>
      </c>
      <c r="AK328" s="14">
        <v>4</v>
      </c>
      <c r="AL328" s="1">
        <v>1</v>
      </c>
      <c r="AM328" s="14">
        <v>4</v>
      </c>
      <c r="AN328" s="1">
        <v>4</v>
      </c>
      <c r="AO328" s="1">
        <v>2</v>
      </c>
      <c r="AP328" s="1">
        <v>1</v>
      </c>
      <c r="AQ328" s="14">
        <v>4</v>
      </c>
      <c r="AR328" s="1">
        <v>4</v>
      </c>
      <c r="AS328" s="1">
        <v>1</v>
      </c>
      <c r="AT328" s="14">
        <v>4</v>
      </c>
      <c r="AU328" s="1">
        <f t="shared" si="11"/>
        <v>79</v>
      </c>
      <c r="AV328" s="1"/>
    </row>
    <row r="329" spans="1:48">
      <c r="A329" s="1">
        <v>30361</v>
      </c>
      <c r="B329" s="1">
        <v>0</v>
      </c>
      <c r="C329" s="1">
        <v>2000</v>
      </c>
      <c r="D329" s="11">
        <f t="shared" si="10"/>
        <v>24</v>
      </c>
      <c r="E329" s="12" t="s">
        <v>388</v>
      </c>
      <c r="F329" s="1">
        <v>0</v>
      </c>
      <c r="G329" s="49">
        <v>0</v>
      </c>
      <c r="H329" s="44">
        <v>0</v>
      </c>
      <c r="I329" s="44">
        <v>0</v>
      </c>
      <c r="J329" s="44">
        <v>0</v>
      </c>
      <c r="K329" s="44">
        <v>0</v>
      </c>
      <c r="L329" s="44">
        <v>0</v>
      </c>
      <c r="M329" s="44">
        <v>0</v>
      </c>
      <c r="N329" s="44">
        <v>0</v>
      </c>
      <c r="O329" s="44">
        <v>0</v>
      </c>
      <c r="P329" s="44">
        <v>0</v>
      </c>
      <c r="Q329" s="44">
        <v>0</v>
      </c>
      <c r="R329" s="1">
        <v>3</v>
      </c>
      <c r="S329" s="1">
        <v>4</v>
      </c>
      <c r="T329" s="1">
        <v>1</v>
      </c>
      <c r="U329" s="14">
        <v>4</v>
      </c>
      <c r="V329" s="1">
        <v>1</v>
      </c>
      <c r="W329" s="1">
        <v>3</v>
      </c>
      <c r="X329" s="1">
        <v>2</v>
      </c>
      <c r="Y329" s="14">
        <v>3</v>
      </c>
      <c r="Z329" s="1">
        <v>4</v>
      </c>
      <c r="AA329" s="1">
        <v>4</v>
      </c>
      <c r="AB329" s="1">
        <v>3</v>
      </c>
      <c r="AC329" s="14">
        <v>2</v>
      </c>
      <c r="AD329" s="1">
        <v>4</v>
      </c>
      <c r="AE329" s="1">
        <v>3</v>
      </c>
      <c r="AF329" s="14">
        <v>2</v>
      </c>
      <c r="AG329" s="1">
        <v>2</v>
      </c>
      <c r="AH329" s="14">
        <v>3</v>
      </c>
      <c r="AI329" s="1">
        <v>3</v>
      </c>
      <c r="AJ329" s="1">
        <v>1</v>
      </c>
      <c r="AK329" s="14">
        <v>4</v>
      </c>
      <c r="AL329" s="1">
        <v>2</v>
      </c>
      <c r="AM329" s="14">
        <v>3</v>
      </c>
      <c r="AN329" s="1">
        <v>4</v>
      </c>
      <c r="AO329" s="1">
        <v>4</v>
      </c>
      <c r="AP329" s="1">
        <v>1</v>
      </c>
      <c r="AQ329" s="14">
        <v>4</v>
      </c>
      <c r="AR329" s="1">
        <v>3</v>
      </c>
      <c r="AS329" s="1">
        <v>2</v>
      </c>
      <c r="AT329" s="14">
        <v>3</v>
      </c>
      <c r="AU329" s="1">
        <f t="shared" si="11"/>
        <v>82</v>
      </c>
      <c r="AV329" s="1"/>
    </row>
    <row r="330" spans="1:48">
      <c r="A330" s="1">
        <v>30184</v>
      </c>
      <c r="B330" s="1">
        <v>1</v>
      </c>
      <c r="C330" s="1">
        <v>2000</v>
      </c>
      <c r="D330" s="11">
        <f t="shared" si="10"/>
        <v>24</v>
      </c>
      <c r="E330" s="12" t="s">
        <v>388</v>
      </c>
      <c r="F330" s="1">
        <v>0</v>
      </c>
      <c r="G330" s="49">
        <v>0</v>
      </c>
      <c r="H330" s="44">
        <v>0</v>
      </c>
      <c r="I330" s="44">
        <v>0</v>
      </c>
      <c r="J330" s="44">
        <v>0</v>
      </c>
      <c r="K330" s="44">
        <v>0</v>
      </c>
      <c r="L330" s="44">
        <v>0</v>
      </c>
      <c r="M330" s="44">
        <v>0</v>
      </c>
      <c r="N330" s="44">
        <v>0</v>
      </c>
      <c r="O330" s="44">
        <v>0</v>
      </c>
      <c r="P330" s="44">
        <v>0</v>
      </c>
      <c r="Q330" s="44">
        <v>0</v>
      </c>
      <c r="R330" s="1">
        <v>2</v>
      </c>
      <c r="S330" s="1">
        <v>3</v>
      </c>
      <c r="T330" s="1">
        <v>2</v>
      </c>
      <c r="U330" s="14">
        <v>3</v>
      </c>
      <c r="V330" s="1">
        <v>2</v>
      </c>
      <c r="W330" s="1">
        <v>3</v>
      </c>
      <c r="X330" s="1">
        <v>4</v>
      </c>
      <c r="Y330" s="14">
        <v>1</v>
      </c>
      <c r="Z330" s="1">
        <v>2</v>
      </c>
      <c r="AA330" s="1">
        <v>2</v>
      </c>
      <c r="AB330" s="1">
        <v>1</v>
      </c>
      <c r="AC330" s="14">
        <v>4</v>
      </c>
      <c r="AD330" s="1">
        <v>3</v>
      </c>
      <c r="AE330" s="1">
        <v>3</v>
      </c>
      <c r="AF330" s="14">
        <v>2</v>
      </c>
      <c r="AG330" s="1">
        <v>3</v>
      </c>
      <c r="AH330" s="14">
        <v>2</v>
      </c>
      <c r="AI330" s="1">
        <v>3</v>
      </c>
      <c r="AJ330" s="1">
        <v>2</v>
      </c>
      <c r="AK330" s="14">
        <v>3</v>
      </c>
      <c r="AL330" s="1">
        <v>3</v>
      </c>
      <c r="AM330" s="14">
        <v>2</v>
      </c>
      <c r="AN330" s="1">
        <v>3</v>
      </c>
      <c r="AO330" s="1">
        <v>3</v>
      </c>
      <c r="AP330" s="1">
        <v>2</v>
      </c>
      <c r="AQ330" s="14">
        <v>3</v>
      </c>
      <c r="AR330" s="1">
        <v>1</v>
      </c>
      <c r="AS330" s="1">
        <v>3</v>
      </c>
      <c r="AT330" s="14">
        <v>2</v>
      </c>
      <c r="AU330" s="1">
        <f t="shared" si="11"/>
        <v>72</v>
      </c>
      <c r="AV330" s="1"/>
    </row>
    <row r="331" spans="1:48">
      <c r="A331" s="1">
        <v>32009</v>
      </c>
      <c r="B331" s="1">
        <v>0</v>
      </c>
      <c r="C331" s="1">
        <v>2000</v>
      </c>
      <c r="D331" s="11">
        <f t="shared" si="10"/>
        <v>24</v>
      </c>
      <c r="E331" s="12" t="s">
        <v>388</v>
      </c>
      <c r="F331" s="1">
        <v>0</v>
      </c>
      <c r="G331" s="49">
        <v>0</v>
      </c>
      <c r="H331" s="44">
        <v>0</v>
      </c>
      <c r="I331" s="44">
        <v>0</v>
      </c>
      <c r="J331" s="44">
        <v>0</v>
      </c>
      <c r="K331" s="44">
        <v>0</v>
      </c>
      <c r="L331" s="44">
        <v>0</v>
      </c>
      <c r="M331" s="44">
        <v>0</v>
      </c>
      <c r="N331" s="44">
        <v>0</v>
      </c>
      <c r="O331" s="44">
        <v>0</v>
      </c>
      <c r="P331" s="44">
        <v>0</v>
      </c>
      <c r="Q331" s="44">
        <v>0</v>
      </c>
      <c r="R331" s="1">
        <v>4</v>
      </c>
      <c r="S331" s="1">
        <v>3</v>
      </c>
      <c r="T331" s="1">
        <v>2</v>
      </c>
      <c r="U331" s="14">
        <v>3</v>
      </c>
      <c r="V331" s="1">
        <v>4</v>
      </c>
      <c r="W331" s="1">
        <v>4</v>
      </c>
      <c r="X331" s="1">
        <v>1</v>
      </c>
      <c r="Y331" s="14">
        <v>4</v>
      </c>
      <c r="Z331" s="1">
        <v>4</v>
      </c>
      <c r="AA331" s="1">
        <v>4</v>
      </c>
      <c r="AB331" s="1">
        <v>1</v>
      </c>
      <c r="AC331" s="14">
        <v>4</v>
      </c>
      <c r="AD331" s="1">
        <v>2</v>
      </c>
      <c r="AE331" s="1">
        <v>3</v>
      </c>
      <c r="AF331" s="14">
        <v>2</v>
      </c>
      <c r="AG331" s="1">
        <v>3</v>
      </c>
      <c r="AH331" s="14">
        <v>2</v>
      </c>
      <c r="AI331" s="1">
        <v>4</v>
      </c>
      <c r="AJ331" s="1">
        <v>1</v>
      </c>
      <c r="AK331" s="14">
        <v>4</v>
      </c>
      <c r="AL331" s="1">
        <v>1</v>
      </c>
      <c r="AM331" s="14">
        <v>4</v>
      </c>
      <c r="AN331" s="1">
        <v>1</v>
      </c>
      <c r="AO331" s="1">
        <v>3</v>
      </c>
      <c r="AP331" s="1">
        <v>1</v>
      </c>
      <c r="AQ331" s="14">
        <v>4</v>
      </c>
      <c r="AR331" s="1">
        <v>1</v>
      </c>
      <c r="AS331" s="1">
        <v>1</v>
      </c>
      <c r="AT331" s="14">
        <v>4</v>
      </c>
      <c r="AU331" s="1">
        <f t="shared" si="11"/>
        <v>79</v>
      </c>
      <c r="AV331" s="1"/>
    </row>
    <row r="332" spans="1:48">
      <c r="A332" s="1">
        <v>30685</v>
      </c>
      <c r="B332" s="1">
        <v>1</v>
      </c>
      <c r="C332" s="1">
        <v>2000</v>
      </c>
      <c r="D332" s="11">
        <f t="shared" si="10"/>
        <v>24</v>
      </c>
      <c r="E332" s="12" t="s">
        <v>388</v>
      </c>
      <c r="F332" s="1">
        <v>0</v>
      </c>
      <c r="G332" s="49">
        <v>0</v>
      </c>
      <c r="H332" s="44">
        <v>0</v>
      </c>
      <c r="I332" s="44">
        <v>0</v>
      </c>
      <c r="J332" s="44">
        <v>0</v>
      </c>
      <c r="K332" s="44">
        <v>0</v>
      </c>
      <c r="L332" s="44">
        <v>0</v>
      </c>
      <c r="M332" s="44">
        <v>0</v>
      </c>
      <c r="N332" s="44">
        <v>0</v>
      </c>
      <c r="O332" s="44">
        <v>0</v>
      </c>
      <c r="P332" s="44">
        <v>0</v>
      </c>
      <c r="Q332" s="44">
        <v>0</v>
      </c>
      <c r="R332" s="1">
        <v>2</v>
      </c>
      <c r="S332" s="1">
        <v>3</v>
      </c>
      <c r="T332" s="1">
        <v>3</v>
      </c>
      <c r="U332" s="14">
        <v>2</v>
      </c>
      <c r="V332" s="1">
        <v>2</v>
      </c>
      <c r="W332" s="1">
        <v>3</v>
      </c>
      <c r="X332" s="1">
        <v>3</v>
      </c>
      <c r="Y332" s="14">
        <v>2</v>
      </c>
      <c r="Z332" s="1">
        <v>2</v>
      </c>
      <c r="AA332" s="1">
        <v>3</v>
      </c>
      <c r="AB332" s="1">
        <v>2</v>
      </c>
      <c r="AC332" s="14">
        <v>3</v>
      </c>
      <c r="AD332" s="1">
        <v>2</v>
      </c>
      <c r="AE332" s="1">
        <v>1</v>
      </c>
      <c r="AF332" s="14">
        <v>4</v>
      </c>
      <c r="AG332" s="1">
        <v>3</v>
      </c>
      <c r="AH332" s="14">
        <v>2</v>
      </c>
      <c r="AI332" s="1">
        <v>2</v>
      </c>
      <c r="AJ332" s="1">
        <v>3</v>
      </c>
      <c r="AK332" s="14">
        <v>2</v>
      </c>
      <c r="AL332" s="1">
        <v>2</v>
      </c>
      <c r="AM332" s="14">
        <v>3</v>
      </c>
      <c r="AN332" s="1">
        <v>2</v>
      </c>
      <c r="AO332" s="1">
        <v>1</v>
      </c>
      <c r="AP332" s="1">
        <v>2</v>
      </c>
      <c r="AQ332" s="14">
        <v>3</v>
      </c>
      <c r="AR332" s="1">
        <v>1</v>
      </c>
      <c r="AS332" s="1">
        <v>3</v>
      </c>
      <c r="AT332" s="14">
        <v>2</v>
      </c>
      <c r="AU332" s="1">
        <f t="shared" si="11"/>
        <v>68</v>
      </c>
      <c r="AV332" s="1"/>
    </row>
    <row r="333" spans="1:48">
      <c r="A333" s="1">
        <v>31317</v>
      </c>
      <c r="B333" s="1">
        <v>1</v>
      </c>
      <c r="C333" s="1">
        <v>2000</v>
      </c>
      <c r="D333" s="11">
        <f t="shared" si="10"/>
        <v>24</v>
      </c>
      <c r="E333" s="12" t="s">
        <v>388</v>
      </c>
      <c r="F333" s="1">
        <v>0</v>
      </c>
      <c r="G333" s="49">
        <v>0</v>
      </c>
      <c r="H333" s="44">
        <v>0</v>
      </c>
      <c r="I333" s="44">
        <v>0</v>
      </c>
      <c r="J333" s="44">
        <v>0</v>
      </c>
      <c r="K333" s="44">
        <v>0</v>
      </c>
      <c r="L333" s="44">
        <v>0</v>
      </c>
      <c r="M333" s="44">
        <v>0</v>
      </c>
      <c r="N333" s="44">
        <v>0</v>
      </c>
      <c r="O333" s="44">
        <v>0</v>
      </c>
      <c r="P333" s="44">
        <v>0</v>
      </c>
      <c r="Q333" s="44">
        <v>0</v>
      </c>
      <c r="R333" s="1">
        <v>2</v>
      </c>
      <c r="S333" s="1">
        <v>2</v>
      </c>
      <c r="T333" s="1">
        <v>3</v>
      </c>
      <c r="U333" s="14">
        <v>2</v>
      </c>
      <c r="V333" s="1">
        <v>2</v>
      </c>
      <c r="W333" s="1">
        <v>3</v>
      </c>
      <c r="X333" s="1">
        <v>2</v>
      </c>
      <c r="Y333" s="14">
        <v>3</v>
      </c>
      <c r="Z333" s="1">
        <v>2</v>
      </c>
      <c r="AA333" s="1">
        <v>3</v>
      </c>
      <c r="AB333" s="1">
        <v>1</v>
      </c>
      <c r="AC333" s="14">
        <v>4</v>
      </c>
      <c r="AD333" s="1">
        <v>2</v>
      </c>
      <c r="AE333" s="1">
        <v>3</v>
      </c>
      <c r="AF333" s="14">
        <v>2</v>
      </c>
      <c r="AG333" s="1">
        <v>3</v>
      </c>
      <c r="AH333" s="14">
        <v>2</v>
      </c>
      <c r="AI333" s="1">
        <v>2</v>
      </c>
      <c r="AJ333" s="1">
        <v>2</v>
      </c>
      <c r="AK333" s="14">
        <v>3</v>
      </c>
      <c r="AL333" s="1">
        <v>3</v>
      </c>
      <c r="AM333" s="14">
        <v>2</v>
      </c>
      <c r="AN333" s="1">
        <v>2</v>
      </c>
      <c r="AO333" s="1">
        <v>2</v>
      </c>
      <c r="AP333" s="1">
        <v>2</v>
      </c>
      <c r="AQ333" s="14">
        <v>3</v>
      </c>
      <c r="AR333" s="1">
        <v>3</v>
      </c>
      <c r="AS333" s="1">
        <v>3</v>
      </c>
      <c r="AT333" s="14">
        <v>2</v>
      </c>
      <c r="AU333" s="1">
        <f t="shared" si="11"/>
        <v>70</v>
      </c>
      <c r="AV333" s="1"/>
    </row>
    <row r="334" spans="1:48">
      <c r="A334" s="1">
        <v>31429</v>
      </c>
      <c r="B334" s="1">
        <v>0</v>
      </c>
      <c r="C334" s="1">
        <v>2000</v>
      </c>
      <c r="D334" s="11">
        <f t="shared" si="10"/>
        <v>24</v>
      </c>
      <c r="E334" s="12" t="s">
        <v>388</v>
      </c>
      <c r="F334" s="1">
        <v>0</v>
      </c>
      <c r="G334" s="49">
        <v>0</v>
      </c>
      <c r="H334" s="44">
        <v>0</v>
      </c>
      <c r="I334" s="44">
        <v>0</v>
      </c>
      <c r="J334" s="44">
        <v>0</v>
      </c>
      <c r="K334" s="44">
        <v>0</v>
      </c>
      <c r="L334" s="44">
        <v>0</v>
      </c>
      <c r="M334" s="44">
        <v>0</v>
      </c>
      <c r="N334" s="44">
        <v>0</v>
      </c>
      <c r="O334" s="44">
        <v>0</v>
      </c>
      <c r="P334" s="44">
        <v>0</v>
      </c>
      <c r="Q334" s="44">
        <v>0</v>
      </c>
      <c r="R334" s="1">
        <v>2</v>
      </c>
      <c r="S334" s="1">
        <v>3</v>
      </c>
      <c r="T334" s="1">
        <v>1</v>
      </c>
      <c r="U334" s="14">
        <v>4</v>
      </c>
      <c r="V334" s="1">
        <v>1</v>
      </c>
      <c r="W334" s="1">
        <v>1</v>
      </c>
      <c r="X334" s="1">
        <v>4</v>
      </c>
      <c r="Y334" s="14">
        <v>1</v>
      </c>
      <c r="Z334" s="1">
        <v>2</v>
      </c>
      <c r="AA334" s="1">
        <v>1</v>
      </c>
      <c r="AB334" s="1">
        <v>2</v>
      </c>
      <c r="AC334" s="14">
        <v>3</v>
      </c>
      <c r="AD334" s="1">
        <v>4</v>
      </c>
      <c r="AE334" s="1">
        <v>2</v>
      </c>
      <c r="AF334" s="14">
        <v>3</v>
      </c>
      <c r="AG334" s="1">
        <v>4</v>
      </c>
      <c r="AH334" s="14">
        <v>1</v>
      </c>
      <c r="AI334" s="1">
        <v>2</v>
      </c>
      <c r="AJ334" s="1">
        <v>2</v>
      </c>
      <c r="AK334" s="14">
        <v>3</v>
      </c>
      <c r="AL334" s="1">
        <v>4</v>
      </c>
      <c r="AM334" s="14">
        <v>1</v>
      </c>
      <c r="AN334" s="1">
        <v>2</v>
      </c>
      <c r="AO334" s="1">
        <v>2</v>
      </c>
      <c r="AP334" s="1">
        <v>2</v>
      </c>
      <c r="AQ334" s="14">
        <v>3</v>
      </c>
      <c r="AR334" s="1">
        <v>1</v>
      </c>
      <c r="AS334" s="1">
        <v>3</v>
      </c>
      <c r="AT334" s="14">
        <v>2</v>
      </c>
      <c r="AU334" s="1">
        <f t="shared" si="11"/>
        <v>66</v>
      </c>
      <c r="AV334" s="1"/>
    </row>
    <row r="335" spans="1:48">
      <c r="A335" s="1">
        <v>31619</v>
      </c>
      <c r="B335" s="1">
        <v>0</v>
      </c>
      <c r="C335" s="1">
        <v>2000</v>
      </c>
      <c r="D335" s="11">
        <f t="shared" si="10"/>
        <v>24</v>
      </c>
      <c r="E335" s="12" t="s">
        <v>388</v>
      </c>
      <c r="F335" s="1">
        <v>0</v>
      </c>
      <c r="G335" s="49">
        <v>0</v>
      </c>
      <c r="H335" s="44">
        <v>0</v>
      </c>
      <c r="I335" s="44">
        <v>0</v>
      </c>
      <c r="J335" s="44">
        <v>0</v>
      </c>
      <c r="K335" s="44">
        <v>0</v>
      </c>
      <c r="L335" s="44">
        <v>0</v>
      </c>
      <c r="M335" s="44">
        <v>0</v>
      </c>
      <c r="N335" s="44">
        <v>0</v>
      </c>
      <c r="O335" s="44">
        <v>0</v>
      </c>
      <c r="P335" s="44">
        <v>0</v>
      </c>
      <c r="Q335" s="44">
        <v>0</v>
      </c>
      <c r="R335" s="1">
        <v>3</v>
      </c>
      <c r="S335" s="1">
        <v>3</v>
      </c>
      <c r="T335" s="1">
        <v>2</v>
      </c>
      <c r="U335" s="14">
        <v>3</v>
      </c>
      <c r="V335" s="1">
        <v>1</v>
      </c>
      <c r="W335" s="1">
        <v>2</v>
      </c>
      <c r="X335" s="1">
        <v>3</v>
      </c>
      <c r="Y335" s="14">
        <v>2</v>
      </c>
      <c r="Z335" s="1">
        <v>2</v>
      </c>
      <c r="AA335" s="1">
        <v>2</v>
      </c>
      <c r="AB335" s="1">
        <v>2</v>
      </c>
      <c r="AC335" s="14">
        <v>3</v>
      </c>
      <c r="AD335" s="1">
        <v>2</v>
      </c>
      <c r="AE335" s="1">
        <v>2</v>
      </c>
      <c r="AF335" s="14">
        <v>3</v>
      </c>
      <c r="AG335" s="1">
        <v>4</v>
      </c>
      <c r="AH335" s="14">
        <v>1</v>
      </c>
      <c r="AI335" s="1">
        <v>3</v>
      </c>
      <c r="AJ335" s="1">
        <v>2</v>
      </c>
      <c r="AK335" s="14">
        <v>3</v>
      </c>
      <c r="AL335" s="1">
        <v>3</v>
      </c>
      <c r="AM335" s="14">
        <v>2</v>
      </c>
      <c r="AN335" s="1">
        <v>3</v>
      </c>
      <c r="AO335" s="1">
        <v>2</v>
      </c>
      <c r="AP335" s="1">
        <v>3</v>
      </c>
      <c r="AQ335" s="14">
        <v>2</v>
      </c>
      <c r="AR335" s="1">
        <v>1</v>
      </c>
      <c r="AS335" s="1">
        <v>2</v>
      </c>
      <c r="AT335" s="14">
        <v>3</v>
      </c>
      <c r="AU335" s="1">
        <f t="shared" si="11"/>
        <v>69</v>
      </c>
      <c r="AV335" s="1"/>
    </row>
    <row r="336" spans="1:48">
      <c r="A336" s="1">
        <v>32877</v>
      </c>
      <c r="B336" s="1">
        <v>1</v>
      </c>
      <c r="C336" s="1">
        <v>2000</v>
      </c>
      <c r="D336" s="11">
        <f t="shared" si="10"/>
        <v>24</v>
      </c>
      <c r="E336" s="12" t="s">
        <v>388</v>
      </c>
      <c r="F336" s="1">
        <v>0</v>
      </c>
      <c r="G336" s="49">
        <v>0</v>
      </c>
      <c r="H336" s="44">
        <v>0</v>
      </c>
      <c r="I336" s="44">
        <v>0</v>
      </c>
      <c r="J336" s="44">
        <v>0</v>
      </c>
      <c r="K336" s="44">
        <v>0</v>
      </c>
      <c r="L336" s="44">
        <v>0</v>
      </c>
      <c r="M336" s="44">
        <v>0</v>
      </c>
      <c r="N336" s="44">
        <v>0</v>
      </c>
      <c r="O336" s="44">
        <v>0</v>
      </c>
      <c r="P336" s="44">
        <v>0</v>
      </c>
      <c r="Q336" s="44">
        <v>0</v>
      </c>
      <c r="R336" s="1">
        <v>3</v>
      </c>
      <c r="S336" s="1">
        <v>4</v>
      </c>
      <c r="T336" s="1">
        <v>2</v>
      </c>
      <c r="U336" s="14">
        <v>3</v>
      </c>
      <c r="V336" s="1">
        <v>4</v>
      </c>
      <c r="W336" s="1">
        <v>4</v>
      </c>
      <c r="X336" s="1">
        <v>2</v>
      </c>
      <c r="Y336" s="14">
        <v>3</v>
      </c>
      <c r="Z336" s="1">
        <v>3</v>
      </c>
      <c r="AA336" s="1">
        <v>3</v>
      </c>
      <c r="AB336" s="1">
        <v>1</v>
      </c>
      <c r="AC336" s="14">
        <v>4</v>
      </c>
      <c r="AD336" s="1">
        <v>4</v>
      </c>
      <c r="AE336" s="1">
        <v>2</v>
      </c>
      <c r="AF336" s="14">
        <v>3</v>
      </c>
      <c r="AG336" s="1">
        <v>3</v>
      </c>
      <c r="AH336" s="14">
        <v>2</v>
      </c>
      <c r="AI336" s="1">
        <v>3</v>
      </c>
      <c r="AJ336" s="1">
        <v>2</v>
      </c>
      <c r="AK336" s="14">
        <v>3</v>
      </c>
      <c r="AL336" s="1">
        <v>1</v>
      </c>
      <c r="AM336" s="14">
        <v>4</v>
      </c>
      <c r="AN336" s="1">
        <v>3</v>
      </c>
      <c r="AO336" s="1">
        <v>3</v>
      </c>
      <c r="AP336" s="1">
        <v>1</v>
      </c>
      <c r="AQ336" s="14">
        <v>4</v>
      </c>
      <c r="AR336" s="1">
        <v>3</v>
      </c>
      <c r="AS336" s="1">
        <v>1</v>
      </c>
      <c r="AT336" s="14">
        <v>4</v>
      </c>
      <c r="AU336" s="1">
        <f t="shared" si="11"/>
        <v>82</v>
      </c>
      <c r="AV336" s="1"/>
    </row>
    <row r="337" spans="1:48">
      <c r="A337" s="1">
        <v>34195</v>
      </c>
      <c r="B337" s="1">
        <v>1</v>
      </c>
      <c r="C337" s="1">
        <v>2000</v>
      </c>
      <c r="D337" s="11">
        <f t="shared" si="10"/>
        <v>24</v>
      </c>
      <c r="E337" s="12" t="s">
        <v>388</v>
      </c>
      <c r="F337" s="1">
        <v>0</v>
      </c>
      <c r="G337" s="49">
        <v>0</v>
      </c>
      <c r="H337" s="44">
        <v>0</v>
      </c>
      <c r="I337" s="44">
        <v>0</v>
      </c>
      <c r="J337" s="44">
        <v>0</v>
      </c>
      <c r="K337" s="44">
        <v>0</v>
      </c>
      <c r="L337" s="44">
        <v>0</v>
      </c>
      <c r="M337" s="44">
        <v>0</v>
      </c>
      <c r="N337" s="44">
        <v>0</v>
      </c>
      <c r="O337" s="44">
        <v>0</v>
      </c>
      <c r="P337" s="44">
        <v>0</v>
      </c>
      <c r="Q337" s="44">
        <v>0</v>
      </c>
      <c r="R337" s="1">
        <v>3</v>
      </c>
      <c r="S337" s="1">
        <v>1</v>
      </c>
      <c r="T337" s="1">
        <v>3</v>
      </c>
      <c r="U337" s="14">
        <v>2</v>
      </c>
      <c r="V337" s="1">
        <v>1</v>
      </c>
      <c r="W337" s="1">
        <v>2</v>
      </c>
      <c r="X337" s="1">
        <v>3</v>
      </c>
      <c r="Y337" s="14">
        <v>2</v>
      </c>
      <c r="Z337" s="1">
        <v>3</v>
      </c>
      <c r="AA337" s="1">
        <v>2</v>
      </c>
      <c r="AB337" s="1">
        <v>2</v>
      </c>
      <c r="AC337" s="14">
        <v>3</v>
      </c>
      <c r="AD337" s="1">
        <v>2</v>
      </c>
      <c r="AE337" s="1">
        <v>3</v>
      </c>
      <c r="AF337" s="14">
        <v>2</v>
      </c>
      <c r="AG337" s="1">
        <v>3</v>
      </c>
      <c r="AH337" s="14">
        <v>2</v>
      </c>
      <c r="AI337" s="1">
        <v>2</v>
      </c>
      <c r="AJ337" s="1">
        <v>2</v>
      </c>
      <c r="AK337" s="14">
        <v>3</v>
      </c>
      <c r="AL337" s="1">
        <v>2</v>
      </c>
      <c r="AM337" s="14">
        <v>3</v>
      </c>
      <c r="AN337" s="1">
        <v>2</v>
      </c>
      <c r="AO337" s="1">
        <v>3</v>
      </c>
      <c r="AP337" s="1">
        <v>2</v>
      </c>
      <c r="AQ337" s="14">
        <v>3</v>
      </c>
      <c r="AR337" s="1">
        <v>1</v>
      </c>
      <c r="AS337" s="1">
        <v>3</v>
      </c>
      <c r="AT337" s="14">
        <v>2</v>
      </c>
      <c r="AU337" s="1">
        <f t="shared" si="11"/>
        <v>67</v>
      </c>
      <c r="AV337" s="1"/>
    </row>
    <row r="338" spans="1:48">
      <c r="A338" s="1">
        <v>30373</v>
      </c>
      <c r="B338" s="1">
        <v>0</v>
      </c>
      <c r="C338" s="1">
        <v>2001</v>
      </c>
      <c r="D338" s="11">
        <f t="shared" si="10"/>
        <v>23</v>
      </c>
      <c r="E338" s="12" t="s">
        <v>388</v>
      </c>
      <c r="F338" s="1">
        <v>0</v>
      </c>
      <c r="G338" s="49">
        <v>0</v>
      </c>
      <c r="H338" s="44">
        <v>0</v>
      </c>
      <c r="I338" s="44">
        <v>0</v>
      </c>
      <c r="J338" s="44">
        <v>0</v>
      </c>
      <c r="K338" s="44">
        <v>0</v>
      </c>
      <c r="L338" s="44">
        <v>0</v>
      </c>
      <c r="M338" s="44">
        <v>0</v>
      </c>
      <c r="N338" s="44">
        <v>0</v>
      </c>
      <c r="O338" s="44">
        <v>0</v>
      </c>
      <c r="P338" s="44">
        <v>0</v>
      </c>
      <c r="Q338" s="44">
        <v>0</v>
      </c>
      <c r="R338" s="1">
        <v>3</v>
      </c>
      <c r="S338" s="1">
        <v>4</v>
      </c>
      <c r="T338" s="1">
        <v>2</v>
      </c>
      <c r="U338" s="14">
        <v>3</v>
      </c>
      <c r="V338" s="1">
        <v>4</v>
      </c>
      <c r="W338" s="1">
        <v>4</v>
      </c>
      <c r="X338" s="1">
        <v>1</v>
      </c>
      <c r="Y338" s="14">
        <v>4</v>
      </c>
      <c r="Z338" s="1">
        <v>3</v>
      </c>
      <c r="AA338" s="1">
        <v>3</v>
      </c>
      <c r="AB338" s="1">
        <v>1</v>
      </c>
      <c r="AC338" s="14">
        <v>4</v>
      </c>
      <c r="AD338" s="1">
        <v>4</v>
      </c>
      <c r="AE338" s="1">
        <v>1</v>
      </c>
      <c r="AF338" s="14">
        <v>4</v>
      </c>
      <c r="AG338" s="1">
        <v>3</v>
      </c>
      <c r="AH338" s="14">
        <v>2</v>
      </c>
      <c r="AI338" s="1">
        <v>4</v>
      </c>
      <c r="AJ338" s="1">
        <v>1</v>
      </c>
      <c r="AK338" s="14">
        <v>4</v>
      </c>
      <c r="AL338" s="1">
        <v>1</v>
      </c>
      <c r="AM338" s="14">
        <v>4</v>
      </c>
      <c r="AN338" s="1">
        <v>2</v>
      </c>
      <c r="AO338" s="1">
        <v>2</v>
      </c>
      <c r="AP338" s="1">
        <v>2</v>
      </c>
      <c r="AQ338" s="14">
        <v>3</v>
      </c>
      <c r="AR338" s="1">
        <v>4</v>
      </c>
      <c r="AS338" s="1">
        <v>1</v>
      </c>
      <c r="AT338" s="14">
        <v>4</v>
      </c>
      <c r="AU338" s="1">
        <f t="shared" si="11"/>
        <v>82</v>
      </c>
      <c r="AV338" s="1"/>
    </row>
    <row r="339" spans="1:48">
      <c r="A339" s="1">
        <v>33729</v>
      </c>
      <c r="B339" s="1">
        <v>1</v>
      </c>
      <c r="C339" s="1">
        <v>2001</v>
      </c>
      <c r="D339" s="11">
        <f t="shared" si="10"/>
        <v>23</v>
      </c>
      <c r="E339" s="12" t="s">
        <v>388</v>
      </c>
      <c r="F339" s="1">
        <v>0</v>
      </c>
      <c r="G339" s="49">
        <v>0</v>
      </c>
      <c r="H339" s="44">
        <v>0</v>
      </c>
      <c r="I339" s="44">
        <v>0</v>
      </c>
      <c r="J339" s="44">
        <v>0</v>
      </c>
      <c r="K339" s="44">
        <v>0</v>
      </c>
      <c r="L339" s="44">
        <v>0</v>
      </c>
      <c r="M339" s="44">
        <v>0</v>
      </c>
      <c r="N339" s="44">
        <v>0</v>
      </c>
      <c r="O339" s="44">
        <v>0</v>
      </c>
      <c r="P339" s="44">
        <v>0</v>
      </c>
      <c r="Q339" s="44">
        <v>0</v>
      </c>
      <c r="R339" s="1">
        <v>4</v>
      </c>
      <c r="S339" s="1">
        <v>3</v>
      </c>
      <c r="T339" s="1">
        <v>1</v>
      </c>
      <c r="U339" s="14">
        <v>4</v>
      </c>
      <c r="V339" s="1">
        <v>3</v>
      </c>
      <c r="W339" s="1">
        <v>4</v>
      </c>
      <c r="X339" s="1">
        <v>3</v>
      </c>
      <c r="Y339" s="14">
        <v>2</v>
      </c>
      <c r="Z339" s="1">
        <v>4</v>
      </c>
      <c r="AA339" s="1">
        <v>4</v>
      </c>
      <c r="AB339" s="1">
        <v>3</v>
      </c>
      <c r="AC339" s="14">
        <v>2</v>
      </c>
      <c r="AD339" s="1">
        <v>4</v>
      </c>
      <c r="AE339" s="1">
        <v>2</v>
      </c>
      <c r="AF339" s="14">
        <v>3</v>
      </c>
      <c r="AG339" s="1">
        <v>4</v>
      </c>
      <c r="AH339" s="14">
        <v>1</v>
      </c>
      <c r="AI339" s="1">
        <v>4</v>
      </c>
      <c r="AJ339" s="1">
        <v>2</v>
      </c>
      <c r="AK339" s="14">
        <v>3</v>
      </c>
      <c r="AL339" s="1">
        <v>1</v>
      </c>
      <c r="AM339" s="14">
        <v>4</v>
      </c>
      <c r="AN339" s="1">
        <v>4</v>
      </c>
      <c r="AO339" s="1">
        <v>4</v>
      </c>
      <c r="AP339" s="1">
        <v>2</v>
      </c>
      <c r="AQ339" s="14">
        <v>3</v>
      </c>
      <c r="AR339" s="1">
        <v>3</v>
      </c>
      <c r="AS339" s="1">
        <v>2</v>
      </c>
      <c r="AT339" s="14">
        <v>3</v>
      </c>
      <c r="AU339" s="1">
        <f t="shared" si="11"/>
        <v>86</v>
      </c>
      <c r="AV339" s="1"/>
    </row>
    <row r="340" spans="1:48">
      <c r="A340" s="1">
        <v>31695</v>
      </c>
      <c r="B340" s="1">
        <v>0</v>
      </c>
      <c r="C340" s="1">
        <v>2001</v>
      </c>
      <c r="D340" s="11">
        <f t="shared" si="10"/>
        <v>23</v>
      </c>
      <c r="E340" s="12" t="s">
        <v>388</v>
      </c>
      <c r="F340" s="1">
        <v>0</v>
      </c>
      <c r="G340" s="49">
        <v>0</v>
      </c>
      <c r="H340" s="44">
        <v>0</v>
      </c>
      <c r="I340" s="44">
        <v>0</v>
      </c>
      <c r="J340" s="44">
        <v>0</v>
      </c>
      <c r="K340" s="44">
        <v>0</v>
      </c>
      <c r="L340" s="44">
        <v>0</v>
      </c>
      <c r="M340" s="44">
        <v>0</v>
      </c>
      <c r="N340" s="44">
        <v>0</v>
      </c>
      <c r="O340" s="44">
        <v>0</v>
      </c>
      <c r="P340" s="44">
        <v>0</v>
      </c>
      <c r="Q340" s="44">
        <v>0</v>
      </c>
      <c r="R340" s="1">
        <v>3</v>
      </c>
      <c r="S340" s="1">
        <v>2</v>
      </c>
      <c r="T340" s="1">
        <v>3</v>
      </c>
      <c r="U340" s="14">
        <v>2</v>
      </c>
      <c r="V340" s="1">
        <v>2</v>
      </c>
      <c r="W340" s="1">
        <v>2</v>
      </c>
      <c r="X340" s="1">
        <v>4</v>
      </c>
      <c r="Y340" s="14">
        <v>1</v>
      </c>
      <c r="Z340" s="1">
        <v>1</v>
      </c>
      <c r="AA340" s="1">
        <v>2</v>
      </c>
      <c r="AB340" s="1">
        <v>2</v>
      </c>
      <c r="AC340" s="14">
        <v>3</v>
      </c>
      <c r="AD340" s="1">
        <v>2</v>
      </c>
      <c r="AE340" s="1">
        <v>3</v>
      </c>
      <c r="AF340" s="14">
        <v>2</v>
      </c>
      <c r="AG340" s="1">
        <v>2</v>
      </c>
      <c r="AH340" s="14">
        <v>3</v>
      </c>
      <c r="AI340" s="1">
        <v>3</v>
      </c>
      <c r="AJ340" s="1">
        <v>2</v>
      </c>
      <c r="AK340" s="14">
        <v>3</v>
      </c>
      <c r="AL340" s="1">
        <v>3</v>
      </c>
      <c r="AM340" s="14">
        <v>2</v>
      </c>
      <c r="AN340" s="1">
        <v>3</v>
      </c>
      <c r="AO340" s="1">
        <v>3</v>
      </c>
      <c r="AP340" s="1">
        <v>3</v>
      </c>
      <c r="AQ340" s="14">
        <v>2</v>
      </c>
      <c r="AR340" s="1">
        <v>1</v>
      </c>
      <c r="AS340" s="1">
        <v>2</v>
      </c>
      <c r="AT340" s="14">
        <v>3</v>
      </c>
      <c r="AU340" s="1">
        <f t="shared" si="11"/>
        <v>69</v>
      </c>
      <c r="AV340" s="1"/>
    </row>
    <row r="341" spans="1:48">
      <c r="A341" s="1">
        <v>33098</v>
      </c>
      <c r="B341" s="1">
        <v>0</v>
      </c>
      <c r="C341" s="1">
        <v>2001</v>
      </c>
      <c r="D341" s="11">
        <f t="shared" si="10"/>
        <v>23</v>
      </c>
      <c r="E341" s="12" t="s">
        <v>388</v>
      </c>
      <c r="F341" s="1">
        <v>0</v>
      </c>
      <c r="G341" s="49">
        <v>0</v>
      </c>
      <c r="H341" s="44">
        <v>0</v>
      </c>
      <c r="I341" s="44">
        <v>0</v>
      </c>
      <c r="J341" s="44">
        <v>0</v>
      </c>
      <c r="K341" s="44">
        <v>0</v>
      </c>
      <c r="L341" s="44">
        <v>0</v>
      </c>
      <c r="M341" s="44">
        <v>0</v>
      </c>
      <c r="N341" s="44">
        <v>0</v>
      </c>
      <c r="O341" s="44">
        <v>0</v>
      </c>
      <c r="P341" s="44">
        <v>0</v>
      </c>
      <c r="Q341" s="44">
        <v>0</v>
      </c>
      <c r="R341" s="1">
        <v>2</v>
      </c>
      <c r="S341" s="1">
        <v>2</v>
      </c>
      <c r="T341" s="1">
        <v>3</v>
      </c>
      <c r="U341" s="14">
        <v>2</v>
      </c>
      <c r="V341" s="1">
        <v>1</v>
      </c>
      <c r="W341" s="1">
        <v>3</v>
      </c>
      <c r="X341" s="1">
        <v>4</v>
      </c>
      <c r="Y341" s="14">
        <v>1</v>
      </c>
      <c r="Z341" s="1">
        <v>3</v>
      </c>
      <c r="AA341" s="1">
        <v>3</v>
      </c>
      <c r="AB341" s="1">
        <v>2</v>
      </c>
      <c r="AC341" s="14">
        <v>3</v>
      </c>
      <c r="AD341" s="1">
        <v>1</v>
      </c>
      <c r="AE341" s="1">
        <v>4</v>
      </c>
      <c r="AF341" s="14">
        <v>1</v>
      </c>
      <c r="AG341" s="1">
        <v>3</v>
      </c>
      <c r="AH341" s="14">
        <v>2</v>
      </c>
      <c r="AI341" s="1">
        <v>2</v>
      </c>
      <c r="AJ341" s="1">
        <v>2</v>
      </c>
      <c r="AK341" s="14">
        <v>3</v>
      </c>
      <c r="AL341" s="1">
        <v>2</v>
      </c>
      <c r="AM341" s="14">
        <v>3</v>
      </c>
      <c r="AN341" s="1">
        <v>2</v>
      </c>
      <c r="AO341" s="1">
        <v>3</v>
      </c>
      <c r="AP341" s="1">
        <v>2</v>
      </c>
      <c r="AQ341" s="14">
        <v>3</v>
      </c>
      <c r="AR341" s="1">
        <v>1</v>
      </c>
      <c r="AS341" s="1">
        <v>3</v>
      </c>
      <c r="AT341" s="14">
        <v>2</v>
      </c>
      <c r="AU341" s="1">
        <f t="shared" si="11"/>
        <v>68</v>
      </c>
      <c r="AV341" s="1"/>
    </row>
    <row r="342" spans="1:48">
      <c r="A342" s="1">
        <v>31225</v>
      </c>
      <c r="B342" s="1">
        <v>0</v>
      </c>
      <c r="C342" s="1">
        <v>2001</v>
      </c>
      <c r="D342" s="11">
        <f t="shared" si="10"/>
        <v>23</v>
      </c>
      <c r="E342" s="12" t="s">
        <v>388</v>
      </c>
      <c r="F342" s="1">
        <v>0</v>
      </c>
      <c r="G342" s="49">
        <v>0</v>
      </c>
      <c r="H342" s="44">
        <v>0</v>
      </c>
      <c r="I342" s="44">
        <v>0</v>
      </c>
      <c r="J342" s="44">
        <v>0</v>
      </c>
      <c r="K342" s="44">
        <v>0</v>
      </c>
      <c r="L342" s="44">
        <v>0</v>
      </c>
      <c r="M342" s="44">
        <v>0</v>
      </c>
      <c r="N342" s="44">
        <v>0</v>
      </c>
      <c r="O342" s="44">
        <v>0</v>
      </c>
      <c r="P342" s="44">
        <v>0</v>
      </c>
      <c r="Q342" s="44">
        <v>0</v>
      </c>
      <c r="R342" s="1">
        <v>2</v>
      </c>
      <c r="S342" s="1">
        <v>3</v>
      </c>
      <c r="T342" s="1">
        <v>3</v>
      </c>
      <c r="U342" s="14">
        <v>2</v>
      </c>
      <c r="V342" s="1">
        <v>3</v>
      </c>
      <c r="W342" s="1">
        <v>2</v>
      </c>
      <c r="X342" s="1">
        <v>4</v>
      </c>
      <c r="Y342" s="14">
        <v>1</v>
      </c>
      <c r="Z342" s="1">
        <v>3</v>
      </c>
      <c r="AA342" s="1">
        <v>3</v>
      </c>
      <c r="AB342" s="1">
        <v>1</v>
      </c>
      <c r="AC342" s="14">
        <v>4</v>
      </c>
      <c r="AD342" s="1">
        <v>2</v>
      </c>
      <c r="AE342" s="1">
        <v>4</v>
      </c>
      <c r="AF342" s="14">
        <v>1</v>
      </c>
      <c r="AG342" s="1">
        <v>3</v>
      </c>
      <c r="AH342" s="14">
        <v>2</v>
      </c>
      <c r="AI342" s="1">
        <v>1</v>
      </c>
      <c r="AJ342" s="1">
        <v>2</v>
      </c>
      <c r="AK342" s="14">
        <v>3</v>
      </c>
      <c r="AL342" s="1">
        <v>3</v>
      </c>
      <c r="AM342" s="14">
        <v>2</v>
      </c>
      <c r="AN342" s="1">
        <v>2</v>
      </c>
      <c r="AO342" s="1">
        <v>2</v>
      </c>
      <c r="AP342" s="1">
        <v>3</v>
      </c>
      <c r="AQ342" s="14">
        <v>2</v>
      </c>
      <c r="AR342" s="1">
        <v>1</v>
      </c>
      <c r="AS342" s="1">
        <v>4</v>
      </c>
      <c r="AT342" s="14">
        <v>1</v>
      </c>
      <c r="AU342" s="1">
        <f t="shared" si="11"/>
        <v>69</v>
      </c>
      <c r="AV342" s="1"/>
    </row>
    <row r="343" spans="1:48">
      <c r="A343" s="1">
        <v>30984</v>
      </c>
      <c r="B343" s="1">
        <v>1</v>
      </c>
      <c r="C343" s="1">
        <v>2001</v>
      </c>
      <c r="D343" s="11">
        <f t="shared" si="10"/>
        <v>23</v>
      </c>
      <c r="E343" s="12" t="s">
        <v>388</v>
      </c>
      <c r="F343" s="1">
        <v>0</v>
      </c>
      <c r="G343" s="49">
        <v>0</v>
      </c>
      <c r="H343" s="44">
        <v>0</v>
      </c>
      <c r="I343" s="44">
        <v>0</v>
      </c>
      <c r="J343" s="44">
        <v>0</v>
      </c>
      <c r="K343" s="44">
        <v>0</v>
      </c>
      <c r="L343" s="44">
        <v>0</v>
      </c>
      <c r="M343" s="44">
        <v>0</v>
      </c>
      <c r="N343" s="44">
        <v>0</v>
      </c>
      <c r="O343" s="44">
        <v>0</v>
      </c>
      <c r="P343" s="44">
        <v>0</v>
      </c>
      <c r="Q343" s="44">
        <v>0</v>
      </c>
      <c r="R343" s="1">
        <v>3</v>
      </c>
      <c r="S343" s="1">
        <v>1</v>
      </c>
      <c r="T343" s="1">
        <v>3</v>
      </c>
      <c r="U343" s="14">
        <v>2</v>
      </c>
      <c r="V343" s="1">
        <v>1</v>
      </c>
      <c r="W343" s="1">
        <v>1</v>
      </c>
      <c r="X343" s="1">
        <v>2</v>
      </c>
      <c r="Y343" s="14">
        <v>3</v>
      </c>
      <c r="Z343" s="1">
        <v>2</v>
      </c>
      <c r="AA343" s="1">
        <v>3</v>
      </c>
      <c r="AB343" s="1">
        <v>1</v>
      </c>
      <c r="AC343" s="14">
        <v>4</v>
      </c>
      <c r="AD343" s="1">
        <v>2</v>
      </c>
      <c r="AE343" s="1">
        <v>4</v>
      </c>
      <c r="AF343" s="14">
        <v>1</v>
      </c>
      <c r="AG343" s="1">
        <v>4</v>
      </c>
      <c r="AH343" s="14">
        <v>1</v>
      </c>
      <c r="AI343" s="1">
        <v>2</v>
      </c>
      <c r="AJ343" s="1">
        <v>3</v>
      </c>
      <c r="AK343" s="14">
        <v>2</v>
      </c>
      <c r="AL343" s="1">
        <v>4</v>
      </c>
      <c r="AM343" s="14">
        <v>1</v>
      </c>
      <c r="AN343" s="1">
        <v>2</v>
      </c>
      <c r="AO343" s="1">
        <v>3</v>
      </c>
      <c r="AP343" s="1">
        <v>4</v>
      </c>
      <c r="AQ343" s="14">
        <v>1</v>
      </c>
      <c r="AR343" s="1">
        <v>3</v>
      </c>
      <c r="AS343" s="1">
        <v>3</v>
      </c>
      <c r="AT343" s="14">
        <v>2</v>
      </c>
      <c r="AU343" s="1">
        <f t="shared" si="11"/>
        <v>68</v>
      </c>
      <c r="AV343" s="1"/>
    </row>
    <row r="344" spans="1:48">
      <c r="A344" s="1">
        <v>33645</v>
      </c>
      <c r="B344" s="1">
        <v>1</v>
      </c>
      <c r="C344" s="1">
        <v>2001</v>
      </c>
      <c r="D344" s="11">
        <f t="shared" si="10"/>
        <v>23</v>
      </c>
      <c r="E344" s="12" t="s">
        <v>388</v>
      </c>
      <c r="F344" s="1">
        <v>0</v>
      </c>
      <c r="G344" s="49">
        <v>0</v>
      </c>
      <c r="H344" s="44">
        <v>0</v>
      </c>
      <c r="I344" s="44">
        <v>0</v>
      </c>
      <c r="J344" s="44">
        <v>0</v>
      </c>
      <c r="K344" s="44">
        <v>0</v>
      </c>
      <c r="L344" s="44">
        <v>0</v>
      </c>
      <c r="M344" s="44">
        <v>0</v>
      </c>
      <c r="N344" s="44">
        <v>0</v>
      </c>
      <c r="O344" s="44">
        <v>0</v>
      </c>
      <c r="P344" s="44">
        <v>0</v>
      </c>
      <c r="Q344" s="44">
        <v>0</v>
      </c>
      <c r="R344" s="1">
        <v>4</v>
      </c>
      <c r="S344" s="1">
        <v>4</v>
      </c>
      <c r="T344" s="1">
        <v>1</v>
      </c>
      <c r="U344" s="14">
        <v>4</v>
      </c>
      <c r="V344" s="1">
        <v>3</v>
      </c>
      <c r="W344" s="1">
        <v>3</v>
      </c>
      <c r="X344" s="1">
        <v>2</v>
      </c>
      <c r="Y344" s="14">
        <v>3</v>
      </c>
      <c r="Z344" s="1">
        <v>3</v>
      </c>
      <c r="AA344" s="1">
        <v>3</v>
      </c>
      <c r="AB344" s="1">
        <v>1</v>
      </c>
      <c r="AC344" s="14">
        <v>4</v>
      </c>
      <c r="AD344" s="1">
        <v>4</v>
      </c>
      <c r="AE344" s="1">
        <v>2</v>
      </c>
      <c r="AF344" s="14">
        <v>3</v>
      </c>
      <c r="AG344" s="1">
        <v>1</v>
      </c>
      <c r="AH344" s="14">
        <v>4</v>
      </c>
      <c r="AI344" s="1">
        <v>2</v>
      </c>
      <c r="AJ344" s="1">
        <v>1</v>
      </c>
      <c r="AK344" s="14">
        <v>4</v>
      </c>
      <c r="AL344" s="1">
        <v>1</v>
      </c>
      <c r="AM344" s="14">
        <v>4</v>
      </c>
      <c r="AN344" s="1">
        <v>4</v>
      </c>
      <c r="AO344" s="1">
        <v>4</v>
      </c>
      <c r="AP344" s="1">
        <v>1</v>
      </c>
      <c r="AQ344" s="14">
        <v>4</v>
      </c>
      <c r="AR344" s="1">
        <v>3</v>
      </c>
      <c r="AS344" s="1">
        <v>1</v>
      </c>
      <c r="AT344" s="14">
        <v>4</v>
      </c>
      <c r="AU344" s="1">
        <f t="shared" si="11"/>
        <v>82</v>
      </c>
      <c r="AV344" s="1"/>
    </row>
    <row r="345" spans="1:48">
      <c r="A345" s="1">
        <v>30375</v>
      </c>
      <c r="B345" s="1">
        <v>0</v>
      </c>
      <c r="C345" s="1">
        <v>2001</v>
      </c>
      <c r="D345" s="11">
        <f t="shared" si="10"/>
        <v>23</v>
      </c>
      <c r="E345" s="12" t="s">
        <v>388</v>
      </c>
      <c r="F345" s="1">
        <v>0</v>
      </c>
      <c r="G345" s="49">
        <v>0</v>
      </c>
      <c r="H345" s="44">
        <v>0</v>
      </c>
      <c r="I345" s="44">
        <v>0</v>
      </c>
      <c r="J345" s="44">
        <v>0</v>
      </c>
      <c r="K345" s="44">
        <v>0</v>
      </c>
      <c r="L345" s="44">
        <v>0</v>
      </c>
      <c r="M345" s="44">
        <v>0</v>
      </c>
      <c r="N345" s="44">
        <v>0</v>
      </c>
      <c r="O345" s="44">
        <v>0</v>
      </c>
      <c r="P345" s="44">
        <v>0</v>
      </c>
      <c r="Q345" s="44">
        <v>0</v>
      </c>
      <c r="R345" s="1">
        <v>3</v>
      </c>
      <c r="S345" s="1">
        <v>3</v>
      </c>
      <c r="T345" s="1">
        <v>3</v>
      </c>
      <c r="U345" s="14">
        <v>2</v>
      </c>
      <c r="V345" s="1">
        <v>3</v>
      </c>
      <c r="W345" s="1">
        <v>4</v>
      </c>
      <c r="X345" s="1">
        <v>1</v>
      </c>
      <c r="Y345" s="14">
        <v>4</v>
      </c>
      <c r="Z345" s="1">
        <v>4</v>
      </c>
      <c r="AA345" s="1">
        <v>4</v>
      </c>
      <c r="AB345" s="1">
        <v>1</v>
      </c>
      <c r="AC345" s="14">
        <v>4</v>
      </c>
      <c r="AD345" s="1">
        <v>3</v>
      </c>
      <c r="AE345" s="1">
        <v>3</v>
      </c>
      <c r="AF345" s="14">
        <v>2</v>
      </c>
      <c r="AG345" s="1">
        <v>2</v>
      </c>
      <c r="AH345" s="14">
        <v>3</v>
      </c>
      <c r="AI345" s="1">
        <v>4</v>
      </c>
      <c r="AJ345" s="1">
        <v>1</v>
      </c>
      <c r="AK345" s="14">
        <v>4</v>
      </c>
      <c r="AL345" s="1">
        <v>1</v>
      </c>
      <c r="AM345" s="14">
        <v>4</v>
      </c>
      <c r="AN345" s="1">
        <v>2</v>
      </c>
      <c r="AO345" s="1">
        <v>3</v>
      </c>
      <c r="AP345" s="1">
        <v>1</v>
      </c>
      <c r="AQ345" s="14">
        <v>4</v>
      </c>
      <c r="AR345" s="1">
        <v>4</v>
      </c>
      <c r="AS345" s="1">
        <v>1</v>
      </c>
      <c r="AT345" s="14">
        <v>4</v>
      </c>
      <c r="AU345" s="1">
        <f t="shared" si="11"/>
        <v>82</v>
      </c>
      <c r="AV345" s="1"/>
    </row>
    <row r="346" spans="1:48">
      <c r="A346" s="1">
        <v>31457</v>
      </c>
      <c r="B346" s="1">
        <v>0</v>
      </c>
      <c r="C346" s="1">
        <v>2001</v>
      </c>
      <c r="D346" s="11">
        <f t="shared" si="10"/>
        <v>23</v>
      </c>
      <c r="E346" s="12" t="s">
        <v>388</v>
      </c>
      <c r="F346" s="1">
        <v>0</v>
      </c>
      <c r="G346" s="49">
        <v>0</v>
      </c>
      <c r="H346" s="44">
        <v>0</v>
      </c>
      <c r="I346" s="44">
        <v>0</v>
      </c>
      <c r="J346" s="44">
        <v>0</v>
      </c>
      <c r="K346" s="44">
        <v>0</v>
      </c>
      <c r="L346" s="44">
        <v>0</v>
      </c>
      <c r="M346" s="44">
        <v>0</v>
      </c>
      <c r="N346" s="44">
        <v>0</v>
      </c>
      <c r="O346" s="44">
        <v>0</v>
      </c>
      <c r="P346" s="44">
        <v>0</v>
      </c>
      <c r="Q346" s="44">
        <v>0</v>
      </c>
      <c r="R346" s="1">
        <v>3</v>
      </c>
      <c r="S346" s="1">
        <v>3</v>
      </c>
      <c r="T346" s="1">
        <v>3</v>
      </c>
      <c r="U346" s="14">
        <v>2</v>
      </c>
      <c r="V346" s="1">
        <v>4</v>
      </c>
      <c r="W346" s="1">
        <v>4</v>
      </c>
      <c r="X346" s="1">
        <v>3</v>
      </c>
      <c r="Y346" s="14">
        <v>2</v>
      </c>
      <c r="Z346" s="1">
        <v>3</v>
      </c>
      <c r="AA346" s="1">
        <v>4</v>
      </c>
      <c r="AB346" s="1">
        <v>1</v>
      </c>
      <c r="AC346" s="14">
        <v>4</v>
      </c>
      <c r="AD346" s="1">
        <v>4</v>
      </c>
      <c r="AE346" s="1">
        <v>2</v>
      </c>
      <c r="AF346" s="14">
        <v>3</v>
      </c>
      <c r="AG346" s="1">
        <v>2</v>
      </c>
      <c r="AH346" s="14">
        <v>3</v>
      </c>
      <c r="AI346" s="1">
        <v>4</v>
      </c>
      <c r="AJ346" s="1">
        <v>1</v>
      </c>
      <c r="AK346" s="14">
        <v>4</v>
      </c>
      <c r="AL346" s="1">
        <v>1</v>
      </c>
      <c r="AM346" s="14">
        <v>4</v>
      </c>
      <c r="AN346" s="1">
        <v>4</v>
      </c>
      <c r="AO346" s="1">
        <v>4</v>
      </c>
      <c r="AP346" s="1">
        <v>1</v>
      </c>
      <c r="AQ346" s="14">
        <v>4</v>
      </c>
      <c r="AR346" s="1">
        <v>2</v>
      </c>
      <c r="AS346" s="1">
        <v>1</v>
      </c>
      <c r="AT346" s="14">
        <v>4</v>
      </c>
      <c r="AU346" s="1">
        <f t="shared" si="11"/>
        <v>84</v>
      </c>
      <c r="AV346" s="1"/>
    </row>
    <row r="347" spans="1:48">
      <c r="A347" s="1">
        <v>30788</v>
      </c>
      <c r="B347" s="1">
        <v>0</v>
      </c>
      <c r="C347" s="1">
        <v>2001</v>
      </c>
      <c r="D347" s="11">
        <f t="shared" si="10"/>
        <v>23</v>
      </c>
      <c r="E347" s="12" t="s">
        <v>388</v>
      </c>
      <c r="F347" s="1">
        <v>0</v>
      </c>
      <c r="G347" s="49">
        <v>0</v>
      </c>
      <c r="H347" s="44">
        <v>0</v>
      </c>
      <c r="I347" s="44">
        <v>0</v>
      </c>
      <c r="J347" s="44">
        <v>0</v>
      </c>
      <c r="K347" s="44">
        <v>0</v>
      </c>
      <c r="L347" s="44">
        <v>0</v>
      </c>
      <c r="M347" s="44">
        <v>0</v>
      </c>
      <c r="N347" s="44">
        <v>0</v>
      </c>
      <c r="O347" s="44">
        <v>0</v>
      </c>
      <c r="P347" s="44">
        <v>0</v>
      </c>
      <c r="Q347" s="44">
        <v>0</v>
      </c>
      <c r="R347" s="1">
        <v>4</v>
      </c>
      <c r="S347" s="1">
        <v>3</v>
      </c>
      <c r="T347" s="1">
        <v>2</v>
      </c>
      <c r="U347" s="14">
        <v>3</v>
      </c>
      <c r="V347" s="1">
        <v>2</v>
      </c>
      <c r="W347" s="1">
        <v>4</v>
      </c>
      <c r="X347" s="1">
        <v>2</v>
      </c>
      <c r="Y347" s="14">
        <v>3</v>
      </c>
      <c r="Z347" s="1">
        <v>4</v>
      </c>
      <c r="AA347" s="1">
        <v>4</v>
      </c>
      <c r="AB347" s="1">
        <v>1</v>
      </c>
      <c r="AC347" s="14">
        <v>4</v>
      </c>
      <c r="AD347" s="1">
        <v>4</v>
      </c>
      <c r="AE347" s="1">
        <v>3</v>
      </c>
      <c r="AF347" s="14">
        <v>2</v>
      </c>
      <c r="AG347" s="1">
        <v>1</v>
      </c>
      <c r="AH347" s="14">
        <v>4</v>
      </c>
      <c r="AI347" s="1">
        <v>4</v>
      </c>
      <c r="AJ347" s="1">
        <v>2</v>
      </c>
      <c r="AK347" s="14">
        <v>3</v>
      </c>
      <c r="AL347" s="1">
        <v>2</v>
      </c>
      <c r="AM347" s="14">
        <v>3</v>
      </c>
      <c r="AN347" s="1">
        <v>3</v>
      </c>
      <c r="AO347" s="1">
        <v>4</v>
      </c>
      <c r="AP347" s="1">
        <v>1</v>
      </c>
      <c r="AQ347" s="14">
        <v>4</v>
      </c>
      <c r="AR347" s="1">
        <v>4</v>
      </c>
      <c r="AS347" s="1">
        <v>1</v>
      </c>
      <c r="AT347" s="14">
        <v>4</v>
      </c>
      <c r="AU347" s="1">
        <f t="shared" si="11"/>
        <v>85</v>
      </c>
      <c r="AV347" s="1"/>
    </row>
    <row r="348" spans="1:48">
      <c r="A348" s="1">
        <v>30629</v>
      </c>
      <c r="B348" s="1">
        <v>0</v>
      </c>
      <c r="C348" s="1">
        <v>2001</v>
      </c>
      <c r="D348" s="11">
        <f t="shared" si="10"/>
        <v>23</v>
      </c>
      <c r="E348" s="12" t="s">
        <v>388</v>
      </c>
      <c r="F348" s="1">
        <v>0</v>
      </c>
      <c r="G348" s="49">
        <v>0</v>
      </c>
      <c r="H348" s="44">
        <v>0</v>
      </c>
      <c r="I348" s="44">
        <v>0</v>
      </c>
      <c r="J348" s="44">
        <v>0</v>
      </c>
      <c r="K348" s="44">
        <v>0</v>
      </c>
      <c r="L348" s="44">
        <v>0</v>
      </c>
      <c r="M348" s="44">
        <v>0</v>
      </c>
      <c r="N348" s="44">
        <v>0</v>
      </c>
      <c r="O348" s="44">
        <v>0</v>
      </c>
      <c r="P348" s="44">
        <v>0</v>
      </c>
      <c r="Q348" s="44">
        <v>0</v>
      </c>
      <c r="R348" s="1">
        <v>1</v>
      </c>
      <c r="S348" s="1">
        <v>1</v>
      </c>
      <c r="T348" s="1">
        <v>1</v>
      </c>
      <c r="U348" s="14">
        <v>4</v>
      </c>
      <c r="V348" s="1">
        <v>1</v>
      </c>
      <c r="W348" s="1">
        <v>1</v>
      </c>
      <c r="X348" s="1">
        <v>1</v>
      </c>
      <c r="Y348" s="14">
        <v>4</v>
      </c>
      <c r="Z348" s="1">
        <v>1</v>
      </c>
      <c r="AA348" s="1">
        <v>1</v>
      </c>
      <c r="AB348" s="1">
        <v>4</v>
      </c>
      <c r="AC348" s="14">
        <v>1</v>
      </c>
      <c r="AD348" s="1">
        <v>1</v>
      </c>
      <c r="AE348" s="1">
        <v>4</v>
      </c>
      <c r="AF348" s="14">
        <v>1</v>
      </c>
      <c r="AG348" s="1">
        <v>3</v>
      </c>
      <c r="AH348" s="14">
        <v>2</v>
      </c>
      <c r="AI348" s="1">
        <v>3</v>
      </c>
      <c r="AJ348" s="1">
        <v>1</v>
      </c>
      <c r="AK348" s="14">
        <v>4</v>
      </c>
      <c r="AL348" s="1">
        <v>4</v>
      </c>
      <c r="AM348" s="14">
        <v>1</v>
      </c>
      <c r="AN348" s="1">
        <v>4</v>
      </c>
      <c r="AO348" s="1">
        <v>1</v>
      </c>
      <c r="AP348" s="1">
        <v>4</v>
      </c>
      <c r="AQ348" s="14">
        <v>1</v>
      </c>
      <c r="AR348" s="1">
        <v>3</v>
      </c>
      <c r="AS348" s="1">
        <v>2</v>
      </c>
      <c r="AT348" s="14">
        <v>3</v>
      </c>
      <c r="AU348" s="1">
        <f t="shared" si="11"/>
        <v>63</v>
      </c>
      <c r="AV348" s="1"/>
    </row>
    <row r="349" spans="1:48">
      <c r="A349" s="1">
        <v>30662</v>
      </c>
      <c r="B349" s="1">
        <v>0</v>
      </c>
      <c r="C349" s="1">
        <v>2001</v>
      </c>
      <c r="D349" s="11">
        <f t="shared" si="10"/>
        <v>23</v>
      </c>
      <c r="E349" s="12" t="s">
        <v>388</v>
      </c>
      <c r="F349" s="1">
        <v>0</v>
      </c>
      <c r="G349" s="49">
        <v>0</v>
      </c>
      <c r="H349" s="44">
        <v>0</v>
      </c>
      <c r="I349" s="44">
        <v>0</v>
      </c>
      <c r="J349" s="44">
        <v>0</v>
      </c>
      <c r="K349" s="44">
        <v>0</v>
      </c>
      <c r="L349" s="44">
        <v>0</v>
      </c>
      <c r="M349" s="44">
        <v>0</v>
      </c>
      <c r="N349" s="44">
        <v>0</v>
      </c>
      <c r="O349" s="44">
        <v>0</v>
      </c>
      <c r="P349" s="44">
        <v>0</v>
      </c>
      <c r="Q349" s="44">
        <v>0</v>
      </c>
      <c r="R349" s="1">
        <v>4</v>
      </c>
      <c r="S349" s="1">
        <v>4</v>
      </c>
      <c r="T349" s="1">
        <v>1</v>
      </c>
      <c r="U349" s="14">
        <v>4</v>
      </c>
      <c r="V349" s="1">
        <v>4</v>
      </c>
      <c r="W349" s="1">
        <v>4</v>
      </c>
      <c r="X349" s="1">
        <v>4</v>
      </c>
      <c r="Y349" s="14">
        <v>1</v>
      </c>
      <c r="Z349" s="1">
        <v>4</v>
      </c>
      <c r="AA349" s="1">
        <v>4</v>
      </c>
      <c r="AB349" s="1">
        <v>3</v>
      </c>
      <c r="AC349" s="14">
        <v>2</v>
      </c>
      <c r="AD349" s="1">
        <v>4</v>
      </c>
      <c r="AE349" s="1">
        <v>1</v>
      </c>
      <c r="AF349" s="14">
        <v>4</v>
      </c>
      <c r="AG349" s="1">
        <v>2</v>
      </c>
      <c r="AH349" s="14">
        <v>3</v>
      </c>
      <c r="AI349" s="1">
        <v>4</v>
      </c>
      <c r="AJ349" s="1">
        <v>1</v>
      </c>
      <c r="AK349" s="14">
        <v>4</v>
      </c>
      <c r="AL349" s="1">
        <v>2</v>
      </c>
      <c r="AM349" s="14">
        <v>3</v>
      </c>
      <c r="AN349" s="1">
        <v>4</v>
      </c>
      <c r="AO349" s="1">
        <v>4</v>
      </c>
      <c r="AP349" s="1">
        <v>1</v>
      </c>
      <c r="AQ349" s="14">
        <v>4</v>
      </c>
      <c r="AR349" s="1">
        <v>2</v>
      </c>
      <c r="AS349" s="1">
        <v>1</v>
      </c>
      <c r="AT349" s="14">
        <v>4</v>
      </c>
      <c r="AU349" s="1">
        <f t="shared" si="11"/>
        <v>87</v>
      </c>
      <c r="AV349" s="1"/>
    </row>
    <row r="350" spans="1:48">
      <c r="A350" s="1">
        <v>33705</v>
      </c>
      <c r="B350" s="1">
        <v>0</v>
      </c>
      <c r="C350" s="1">
        <v>2001</v>
      </c>
      <c r="D350" s="11">
        <f t="shared" si="10"/>
        <v>23</v>
      </c>
      <c r="E350" s="12" t="s">
        <v>388</v>
      </c>
      <c r="F350" s="1">
        <v>0</v>
      </c>
      <c r="G350" s="49">
        <v>0</v>
      </c>
      <c r="H350" s="44">
        <v>0</v>
      </c>
      <c r="I350" s="44">
        <v>0</v>
      </c>
      <c r="J350" s="44">
        <v>0</v>
      </c>
      <c r="K350" s="44">
        <v>0</v>
      </c>
      <c r="L350" s="44">
        <v>0</v>
      </c>
      <c r="M350" s="44">
        <v>0</v>
      </c>
      <c r="N350" s="44">
        <v>0</v>
      </c>
      <c r="O350" s="44">
        <v>0</v>
      </c>
      <c r="P350" s="44">
        <v>0</v>
      </c>
      <c r="Q350" s="44">
        <v>0</v>
      </c>
      <c r="R350" s="1">
        <v>4</v>
      </c>
      <c r="S350" s="1">
        <v>2</v>
      </c>
      <c r="T350" s="1">
        <v>3</v>
      </c>
      <c r="U350" s="14">
        <v>2</v>
      </c>
      <c r="V350" s="1">
        <v>2</v>
      </c>
      <c r="W350" s="1">
        <v>1</v>
      </c>
      <c r="X350" s="1">
        <v>2</v>
      </c>
      <c r="Y350" s="14">
        <v>3</v>
      </c>
      <c r="Z350" s="1">
        <v>3</v>
      </c>
      <c r="AA350" s="1">
        <v>3</v>
      </c>
      <c r="AB350" s="1">
        <v>2</v>
      </c>
      <c r="AC350" s="14">
        <v>3</v>
      </c>
      <c r="AD350" s="1">
        <v>1</v>
      </c>
      <c r="AE350" s="1">
        <v>1</v>
      </c>
      <c r="AF350" s="14">
        <v>4</v>
      </c>
      <c r="AG350" s="1">
        <v>3</v>
      </c>
      <c r="AH350" s="14">
        <v>2</v>
      </c>
      <c r="AI350" s="1">
        <v>2</v>
      </c>
      <c r="AJ350" s="1">
        <v>1</v>
      </c>
      <c r="AK350" s="14">
        <v>4</v>
      </c>
      <c r="AL350" s="1">
        <v>1</v>
      </c>
      <c r="AM350" s="14">
        <v>4</v>
      </c>
      <c r="AN350" s="1">
        <v>2</v>
      </c>
      <c r="AO350" s="1">
        <v>4</v>
      </c>
      <c r="AP350" s="1">
        <v>2</v>
      </c>
      <c r="AQ350" s="14">
        <v>3</v>
      </c>
      <c r="AR350" s="1">
        <v>3</v>
      </c>
      <c r="AS350" s="1">
        <v>2</v>
      </c>
      <c r="AT350" s="14">
        <v>3</v>
      </c>
      <c r="AU350" s="1">
        <f t="shared" si="11"/>
        <v>72</v>
      </c>
      <c r="AV350" s="1"/>
    </row>
    <row r="351" spans="1:48">
      <c r="A351" s="1">
        <v>31138</v>
      </c>
      <c r="B351" s="1">
        <v>0</v>
      </c>
      <c r="C351" s="1">
        <v>2001</v>
      </c>
      <c r="D351" s="11">
        <f t="shared" si="10"/>
        <v>23</v>
      </c>
      <c r="E351" s="12" t="s">
        <v>388</v>
      </c>
      <c r="F351" s="1">
        <v>0</v>
      </c>
      <c r="G351" s="49">
        <v>0</v>
      </c>
      <c r="H351" s="44">
        <v>0</v>
      </c>
      <c r="I351" s="44">
        <v>0</v>
      </c>
      <c r="J351" s="44">
        <v>0</v>
      </c>
      <c r="K351" s="44">
        <v>0</v>
      </c>
      <c r="L351" s="44">
        <v>0</v>
      </c>
      <c r="M351" s="44">
        <v>0</v>
      </c>
      <c r="N351" s="44">
        <v>0</v>
      </c>
      <c r="O351" s="44">
        <v>0</v>
      </c>
      <c r="P351" s="44">
        <v>0</v>
      </c>
      <c r="Q351" s="44">
        <v>0</v>
      </c>
      <c r="R351" s="1">
        <v>4</v>
      </c>
      <c r="S351" s="1">
        <v>2</v>
      </c>
      <c r="T351" s="1">
        <v>4</v>
      </c>
      <c r="U351" s="14">
        <v>1</v>
      </c>
      <c r="V351" s="1">
        <v>1</v>
      </c>
      <c r="W351" s="1">
        <v>4</v>
      </c>
      <c r="X351" s="1">
        <v>1</v>
      </c>
      <c r="Y351" s="14">
        <v>4</v>
      </c>
      <c r="Z351" s="1">
        <v>3</v>
      </c>
      <c r="AA351" s="1">
        <v>4</v>
      </c>
      <c r="AB351" s="1">
        <v>2</v>
      </c>
      <c r="AC351" s="14">
        <v>3</v>
      </c>
      <c r="AD351" s="1">
        <v>1</v>
      </c>
      <c r="AE351" s="1">
        <v>2</v>
      </c>
      <c r="AF351" s="14">
        <v>3</v>
      </c>
      <c r="AG351" s="1">
        <v>4</v>
      </c>
      <c r="AH351" s="14">
        <v>1</v>
      </c>
      <c r="AI351" s="1">
        <v>1</v>
      </c>
      <c r="AJ351" s="1">
        <v>1</v>
      </c>
      <c r="AK351" s="14">
        <v>4</v>
      </c>
      <c r="AL351" s="1">
        <v>1</v>
      </c>
      <c r="AM351" s="14">
        <v>4</v>
      </c>
      <c r="AN351" s="1">
        <v>2</v>
      </c>
      <c r="AO351" s="1">
        <v>4</v>
      </c>
      <c r="AP351" s="1">
        <v>3</v>
      </c>
      <c r="AQ351" s="14">
        <v>2</v>
      </c>
      <c r="AR351" s="1">
        <v>4</v>
      </c>
      <c r="AS351" s="1">
        <v>2</v>
      </c>
      <c r="AT351" s="14">
        <v>3</v>
      </c>
      <c r="AU351" s="1">
        <f t="shared" si="11"/>
        <v>75</v>
      </c>
      <c r="AV351" s="1"/>
    </row>
    <row r="352" spans="1:48">
      <c r="A352" s="1">
        <v>30414</v>
      </c>
      <c r="B352" s="1">
        <v>1</v>
      </c>
      <c r="C352" s="1">
        <v>2001</v>
      </c>
      <c r="D352" s="11">
        <f t="shared" si="10"/>
        <v>23</v>
      </c>
      <c r="E352" s="12" t="s">
        <v>388</v>
      </c>
      <c r="F352" s="1">
        <v>0</v>
      </c>
      <c r="G352" s="49">
        <v>0</v>
      </c>
      <c r="H352" s="44">
        <v>0</v>
      </c>
      <c r="I352" s="44">
        <v>0</v>
      </c>
      <c r="J352" s="44">
        <v>0</v>
      </c>
      <c r="K352" s="44">
        <v>0</v>
      </c>
      <c r="L352" s="44">
        <v>0</v>
      </c>
      <c r="M352" s="44">
        <v>0</v>
      </c>
      <c r="N352" s="44">
        <v>0</v>
      </c>
      <c r="O352" s="44">
        <v>0</v>
      </c>
      <c r="P352" s="44">
        <v>0</v>
      </c>
      <c r="Q352" s="44">
        <v>0</v>
      </c>
      <c r="R352" s="1">
        <v>4</v>
      </c>
      <c r="S352" s="1">
        <v>3</v>
      </c>
      <c r="T352" s="1">
        <v>3</v>
      </c>
      <c r="U352" s="14">
        <v>2</v>
      </c>
      <c r="V352" s="1">
        <v>1</v>
      </c>
      <c r="W352" s="1">
        <v>2</v>
      </c>
      <c r="X352" s="1">
        <v>1</v>
      </c>
      <c r="Y352" s="14">
        <v>4</v>
      </c>
      <c r="Z352" s="1">
        <v>3</v>
      </c>
      <c r="AA352" s="1">
        <v>3</v>
      </c>
      <c r="AB352" s="1">
        <v>1</v>
      </c>
      <c r="AC352" s="14">
        <v>4</v>
      </c>
      <c r="AD352" s="1">
        <v>2</v>
      </c>
      <c r="AE352" s="1">
        <v>3</v>
      </c>
      <c r="AF352" s="14">
        <v>2</v>
      </c>
      <c r="AG352" s="1">
        <v>4</v>
      </c>
      <c r="AH352" s="14">
        <v>1</v>
      </c>
      <c r="AI352" s="1">
        <v>1</v>
      </c>
      <c r="AJ352" s="1">
        <v>1</v>
      </c>
      <c r="AK352" s="14">
        <v>4</v>
      </c>
      <c r="AL352" s="1">
        <v>3</v>
      </c>
      <c r="AM352" s="14">
        <v>2</v>
      </c>
      <c r="AN352" s="1">
        <v>1</v>
      </c>
      <c r="AO352" s="1">
        <v>4</v>
      </c>
      <c r="AP352" s="1">
        <v>1</v>
      </c>
      <c r="AQ352" s="14">
        <v>4</v>
      </c>
      <c r="AR352" s="1">
        <v>4</v>
      </c>
      <c r="AS352" s="1">
        <v>4</v>
      </c>
      <c r="AT352" s="14">
        <v>1</v>
      </c>
      <c r="AU352" s="1">
        <f t="shared" si="11"/>
        <v>73</v>
      </c>
      <c r="AV352" s="1"/>
    </row>
    <row r="353" spans="1:48">
      <c r="A353" s="1">
        <v>31324</v>
      </c>
      <c r="B353" s="1">
        <v>0</v>
      </c>
      <c r="C353" s="1">
        <v>2001</v>
      </c>
      <c r="D353" s="11">
        <f t="shared" si="10"/>
        <v>23</v>
      </c>
      <c r="E353" s="12" t="s">
        <v>388</v>
      </c>
      <c r="F353" s="1">
        <v>0</v>
      </c>
      <c r="G353" s="49">
        <v>0</v>
      </c>
      <c r="H353" s="44">
        <v>0</v>
      </c>
      <c r="I353" s="44">
        <v>0</v>
      </c>
      <c r="J353" s="44">
        <v>0</v>
      </c>
      <c r="K353" s="44">
        <v>0</v>
      </c>
      <c r="L353" s="44">
        <v>0</v>
      </c>
      <c r="M353" s="44">
        <v>0</v>
      </c>
      <c r="N353" s="44">
        <v>0</v>
      </c>
      <c r="O353" s="44">
        <v>0</v>
      </c>
      <c r="P353" s="44">
        <v>0</v>
      </c>
      <c r="Q353" s="44">
        <v>0</v>
      </c>
      <c r="R353" s="1">
        <v>2</v>
      </c>
      <c r="S353" s="1">
        <v>2</v>
      </c>
      <c r="T353" s="1">
        <v>2</v>
      </c>
      <c r="U353" s="14">
        <v>3</v>
      </c>
      <c r="V353" s="1">
        <v>3</v>
      </c>
      <c r="W353" s="1">
        <v>4</v>
      </c>
      <c r="X353" s="1">
        <v>4</v>
      </c>
      <c r="Y353" s="14">
        <v>1</v>
      </c>
      <c r="Z353" s="1">
        <v>1</v>
      </c>
      <c r="AA353" s="1">
        <v>3</v>
      </c>
      <c r="AB353" s="1">
        <v>3</v>
      </c>
      <c r="AC353" s="14">
        <v>2</v>
      </c>
      <c r="AD353" s="1">
        <v>4</v>
      </c>
      <c r="AE353" s="1">
        <v>1</v>
      </c>
      <c r="AF353" s="14">
        <v>4</v>
      </c>
      <c r="AG353" s="1">
        <v>3</v>
      </c>
      <c r="AH353" s="14">
        <v>2</v>
      </c>
      <c r="AI353" s="1">
        <v>3</v>
      </c>
      <c r="AJ353" s="1">
        <v>2</v>
      </c>
      <c r="AK353" s="14">
        <v>3</v>
      </c>
      <c r="AL353" s="1">
        <v>1</v>
      </c>
      <c r="AM353" s="14">
        <v>4</v>
      </c>
      <c r="AN353" s="1">
        <v>4</v>
      </c>
      <c r="AO353" s="1">
        <v>1</v>
      </c>
      <c r="AP353" s="1">
        <v>4</v>
      </c>
      <c r="AQ353" s="14">
        <v>1</v>
      </c>
      <c r="AR353" s="1">
        <v>1</v>
      </c>
      <c r="AS353" s="1">
        <v>3</v>
      </c>
      <c r="AT353" s="14">
        <v>2</v>
      </c>
      <c r="AU353" s="1">
        <f t="shared" si="11"/>
        <v>73</v>
      </c>
      <c r="AV353" s="1"/>
    </row>
    <row r="354" spans="1:48">
      <c r="A354" s="1">
        <v>32621</v>
      </c>
      <c r="B354" s="1">
        <v>0</v>
      </c>
      <c r="C354" s="1">
        <v>2001</v>
      </c>
      <c r="D354" s="11">
        <f t="shared" si="10"/>
        <v>23</v>
      </c>
      <c r="E354" s="12" t="s">
        <v>388</v>
      </c>
      <c r="F354" s="1">
        <v>0</v>
      </c>
      <c r="G354" s="49">
        <v>0</v>
      </c>
      <c r="H354" s="44">
        <v>0</v>
      </c>
      <c r="I354" s="44">
        <v>0</v>
      </c>
      <c r="J354" s="44">
        <v>0</v>
      </c>
      <c r="K354" s="44">
        <v>0</v>
      </c>
      <c r="L354" s="44">
        <v>0</v>
      </c>
      <c r="M354" s="44">
        <v>0</v>
      </c>
      <c r="N354" s="44">
        <v>0</v>
      </c>
      <c r="O354" s="44">
        <v>0</v>
      </c>
      <c r="P354" s="44">
        <v>0</v>
      </c>
      <c r="Q354" s="44">
        <v>0</v>
      </c>
      <c r="R354" s="1">
        <v>4</v>
      </c>
      <c r="S354" s="1">
        <v>2</v>
      </c>
      <c r="T354" s="1">
        <v>3</v>
      </c>
      <c r="U354" s="14">
        <v>2</v>
      </c>
      <c r="V354" s="1">
        <v>1</v>
      </c>
      <c r="W354" s="1">
        <v>4</v>
      </c>
      <c r="X354" s="1">
        <v>1</v>
      </c>
      <c r="Y354" s="14">
        <v>4</v>
      </c>
      <c r="Z354" s="1">
        <v>3</v>
      </c>
      <c r="AA354" s="1">
        <v>4</v>
      </c>
      <c r="AB354" s="1">
        <v>2</v>
      </c>
      <c r="AC354" s="14">
        <v>3</v>
      </c>
      <c r="AD354" s="1">
        <v>3</v>
      </c>
      <c r="AE354" s="1">
        <v>3</v>
      </c>
      <c r="AF354" s="14">
        <v>2</v>
      </c>
      <c r="AG354" s="1">
        <v>4</v>
      </c>
      <c r="AH354" s="14">
        <v>1</v>
      </c>
      <c r="AI354" s="1">
        <v>1</v>
      </c>
      <c r="AJ354" s="1">
        <v>1</v>
      </c>
      <c r="AK354" s="14">
        <v>4</v>
      </c>
      <c r="AL354" s="1">
        <v>1</v>
      </c>
      <c r="AM354" s="14">
        <v>4</v>
      </c>
      <c r="AN354" s="1">
        <v>1</v>
      </c>
      <c r="AO354" s="1">
        <v>4</v>
      </c>
      <c r="AP354" s="1">
        <v>2</v>
      </c>
      <c r="AQ354" s="14">
        <v>3</v>
      </c>
      <c r="AR354" s="1">
        <v>4</v>
      </c>
      <c r="AS354" s="1">
        <v>4</v>
      </c>
      <c r="AT354" s="14">
        <v>1</v>
      </c>
      <c r="AU354" s="1">
        <f t="shared" si="11"/>
        <v>76</v>
      </c>
      <c r="AV354" s="1"/>
    </row>
    <row r="355" spans="1:48">
      <c r="A355" s="1">
        <v>31831</v>
      </c>
      <c r="B355" s="1">
        <v>0</v>
      </c>
      <c r="C355" s="1">
        <v>2001</v>
      </c>
      <c r="D355" s="11">
        <f t="shared" si="10"/>
        <v>23</v>
      </c>
      <c r="E355" s="12" t="s">
        <v>388</v>
      </c>
      <c r="F355" s="1">
        <v>0</v>
      </c>
      <c r="G355" s="49">
        <v>0</v>
      </c>
      <c r="H355" s="44">
        <v>0</v>
      </c>
      <c r="I355" s="44">
        <v>0</v>
      </c>
      <c r="J355" s="44">
        <v>0</v>
      </c>
      <c r="K355" s="44">
        <v>0</v>
      </c>
      <c r="L355" s="44">
        <v>0</v>
      </c>
      <c r="M355" s="44">
        <v>0</v>
      </c>
      <c r="N355" s="44">
        <v>0</v>
      </c>
      <c r="O355" s="44">
        <v>0</v>
      </c>
      <c r="P355" s="44">
        <v>0</v>
      </c>
      <c r="Q355" s="44">
        <v>0</v>
      </c>
      <c r="R355" s="1">
        <v>1</v>
      </c>
      <c r="S355" s="1">
        <v>1</v>
      </c>
      <c r="T355" s="1">
        <v>1</v>
      </c>
      <c r="U355" s="14">
        <v>4</v>
      </c>
      <c r="V355" s="1">
        <v>1</v>
      </c>
      <c r="W355" s="1">
        <v>3</v>
      </c>
      <c r="X355" s="1">
        <v>3</v>
      </c>
      <c r="Y355" s="14">
        <v>2</v>
      </c>
      <c r="Z355" s="1">
        <v>1</v>
      </c>
      <c r="AA355" s="1">
        <v>3</v>
      </c>
      <c r="AB355" s="1">
        <v>4</v>
      </c>
      <c r="AC355" s="14">
        <v>1</v>
      </c>
      <c r="AD355" s="1">
        <v>1</v>
      </c>
      <c r="AE355" s="1">
        <v>2</v>
      </c>
      <c r="AF355" s="14">
        <v>3</v>
      </c>
      <c r="AG355" s="1">
        <v>2</v>
      </c>
      <c r="AH355" s="14">
        <v>3</v>
      </c>
      <c r="AI355" s="1">
        <v>4</v>
      </c>
      <c r="AJ355" s="1">
        <v>2</v>
      </c>
      <c r="AK355" s="14">
        <v>3</v>
      </c>
      <c r="AL355" s="1">
        <v>1</v>
      </c>
      <c r="AM355" s="14">
        <v>4</v>
      </c>
      <c r="AN355" s="1">
        <v>4</v>
      </c>
      <c r="AO355" s="1">
        <v>3</v>
      </c>
      <c r="AP355" s="1">
        <v>4</v>
      </c>
      <c r="AQ355" s="14">
        <v>1</v>
      </c>
      <c r="AR355" s="1">
        <v>2</v>
      </c>
      <c r="AS355" s="1">
        <v>1</v>
      </c>
      <c r="AT355" s="14">
        <v>4</v>
      </c>
      <c r="AU355" s="1">
        <f t="shared" si="11"/>
        <v>69</v>
      </c>
      <c r="AV355" s="1"/>
    </row>
    <row r="356" spans="1:48">
      <c r="A356" s="1">
        <v>32689</v>
      </c>
      <c r="B356" s="1">
        <v>0</v>
      </c>
      <c r="C356" s="1">
        <v>2001</v>
      </c>
      <c r="D356" s="11">
        <f t="shared" si="10"/>
        <v>23</v>
      </c>
      <c r="E356" s="12" t="s">
        <v>388</v>
      </c>
      <c r="F356" s="1">
        <v>0</v>
      </c>
      <c r="G356" s="49">
        <v>0</v>
      </c>
      <c r="H356" s="44">
        <v>0</v>
      </c>
      <c r="I356" s="44">
        <v>0</v>
      </c>
      <c r="J356" s="44">
        <v>0</v>
      </c>
      <c r="K356" s="44">
        <v>0</v>
      </c>
      <c r="L356" s="44">
        <v>0</v>
      </c>
      <c r="M356" s="44">
        <v>0</v>
      </c>
      <c r="N356" s="44">
        <v>0</v>
      </c>
      <c r="O356" s="44">
        <v>0</v>
      </c>
      <c r="P356" s="44">
        <v>0</v>
      </c>
      <c r="Q356" s="44">
        <v>0</v>
      </c>
      <c r="R356" s="1">
        <v>2</v>
      </c>
      <c r="S356" s="1">
        <v>4</v>
      </c>
      <c r="T356" s="1">
        <v>1</v>
      </c>
      <c r="U356" s="14">
        <v>4</v>
      </c>
      <c r="V356" s="1">
        <v>1</v>
      </c>
      <c r="W356" s="1">
        <v>3</v>
      </c>
      <c r="X356" s="1">
        <v>1</v>
      </c>
      <c r="Y356" s="14">
        <v>4</v>
      </c>
      <c r="Z356" s="1">
        <v>2</v>
      </c>
      <c r="AA356" s="1">
        <v>2</v>
      </c>
      <c r="AB356" s="1">
        <v>4</v>
      </c>
      <c r="AC356" s="14">
        <v>1</v>
      </c>
      <c r="AD356" s="1">
        <v>3</v>
      </c>
      <c r="AE356" s="1">
        <v>2</v>
      </c>
      <c r="AF356" s="14">
        <v>3</v>
      </c>
      <c r="AG356" s="1">
        <v>4</v>
      </c>
      <c r="AH356" s="14">
        <v>1</v>
      </c>
      <c r="AI356" s="1">
        <v>1</v>
      </c>
      <c r="AJ356" s="1">
        <v>1</v>
      </c>
      <c r="AK356" s="14">
        <v>4</v>
      </c>
      <c r="AL356" s="1">
        <v>2</v>
      </c>
      <c r="AM356" s="14">
        <v>3</v>
      </c>
      <c r="AN356" s="1">
        <v>4</v>
      </c>
      <c r="AO356" s="1">
        <v>1</v>
      </c>
      <c r="AP356" s="1">
        <v>1</v>
      </c>
      <c r="AQ356" s="14">
        <v>4</v>
      </c>
      <c r="AR356" s="1">
        <v>2</v>
      </c>
      <c r="AS356" s="1">
        <v>4</v>
      </c>
      <c r="AT356" s="14">
        <v>1</v>
      </c>
      <c r="AU356" s="1">
        <f t="shared" si="11"/>
        <v>70</v>
      </c>
      <c r="AV356" s="1"/>
    </row>
    <row r="357" spans="1:48">
      <c r="A357" s="1">
        <v>30471</v>
      </c>
      <c r="B357" s="1">
        <v>0</v>
      </c>
      <c r="C357" s="1">
        <v>2001</v>
      </c>
      <c r="D357" s="11">
        <f t="shared" si="10"/>
        <v>23</v>
      </c>
      <c r="E357" s="12" t="s">
        <v>388</v>
      </c>
      <c r="F357" s="1">
        <v>0</v>
      </c>
      <c r="G357" s="49">
        <v>0</v>
      </c>
      <c r="H357" s="44">
        <v>0</v>
      </c>
      <c r="I357" s="44">
        <v>0</v>
      </c>
      <c r="J357" s="44">
        <v>0</v>
      </c>
      <c r="K357" s="44">
        <v>0</v>
      </c>
      <c r="L357" s="44">
        <v>0</v>
      </c>
      <c r="M357" s="44">
        <v>0</v>
      </c>
      <c r="N357" s="44">
        <v>0</v>
      </c>
      <c r="O357" s="44">
        <v>0</v>
      </c>
      <c r="P357" s="44">
        <v>0</v>
      </c>
      <c r="Q357" s="44">
        <v>0</v>
      </c>
      <c r="R357" s="1">
        <v>2</v>
      </c>
      <c r="S357" s="1">
        <v>2</v>
      </c>
      <c r="T357" s="1">
        <v>1</v>
      </c>
      <c r="U357" s="14">
        <v>4</v>
      </c>
      <c r="V357" s="1">
        <v>1</v>
      </c>
      <c r="W357" s="1">
        <v>4</v>
      </c>
      <c r="X357" s="1">
        <v>1</v>
      </c>
      <c r="Y357" s="14">
        <v>4</v>
      </c>
      <c r="Z357" s="1">
        <v>3</v>
      </c>
      <c r="AA357" s="1">
        <v>3</v>
      </c>
      <c r="AB357" s="1">
        <v>2</v>
      </c>
      <c r="AC357" s="14">
        <v>3</v>
      </c>
      <c r="AD357" s="1">
        <v>3</v>
      </c>
      <c r="AE357" s="1">
        <v>1</v>
      </c>
      <c r="AF357" s="14">
        <v>4</v>
      </c>
      <c r="AG357" s="1">
        <v>3</v>
      </c>
      <c r="AH357" s="14">
        <v>2</v>
      </c>
      <c r="AI357" s="1">
        <v>4</v>
      </c>
      <c r="AJ357" s="1">
        <v>2</v>
      </c>
      <c r="AK357" s="14">
        <v>3</v>
      </c>
      <c r="AL357" s="1">
        <v>1</v>
      </c>
      <c r="AM357" s="14">
        <v>4</v>
      </c>
      <c r="AN357" s="1">
        <v>4</v>
      </c>
      <c r="AO357" s="1">
        <v>2</v>
      </c>
      <c r="AP357" s="1">
        <v>3</v>
      </c>
      <c r="AQ357" s="14">
        <v>2</v>
      </c>
      <c r="AR357" s="1">
        <v>1</v>
      </c>
      <c r="AS357" s="1">
        <v>1</v>
      </c>
      <c r="AT357" s="14">
        <v>4</v>
      </c>
      <c r="AU357" s="1">
        <f t="shared" si="11"/>
        <v>74</v>
      </c>
      <c r="AV357" s="1"/>
    </row>
    <row r="358" spans="1:48">
      <c r="A358" s="1">
        <v>30474</v>
      </c>
      <c r="B358" s="1">
        <v>1</v>
      </c>
      <c r="C358" s="1">
        <v>2001</v>
      </c>
      <c r="D358" s="11">
        <f t="shared" si="10"/>
        <v>23</v>
      </c>
      <c r="E358" s="12" t="s">
        <v>388</v>
      </c>
      <c r="F358" s="1">
        <v>0</v>
      </c>
      <c r="G358" s="49">
        <v>0</v>
      </c>
      <c r="H358" s="44">
        <v>0</v>
      </c>
      <c r="I358" s="44">
        <v>0</v>
      </c>
      <c r="J358" s="44">
        <v>0</v>
      </c>
      <c r="K358" s="44">
        <v>0</v>
      </c>
      <c r="L358" s="44">
        <v>0</v>
      </c>
      <c r="M358" s="44">
        <v>0</v>
      </c>
      <c r="N358" s="44">
        <v>0</v>
      </c>
      <c r="O358" s="44">
        <v>0</v>
      </c>
      <c r="P358" s="44">
        <v>0</v>
      </c>
      <c r="Q358" s="44">
        <v>0</v>
      </c>
      <c r="R358" s="1">
        <v>2</v>
      </c>
      <c r="S358" s="1">
        <v>4</v>
      </c>
      <c r="T358" s="1">
        <v>2</v>
      </c>
      <c r="U358" s="14">
        <v>3</v>
      </c>
      <c r="V358" s="1">
        <v>1</v>
      </c>
      <c r="W358" s="1">
        <v>3</v>
      </c>
      <c r="X358" s="1">
        <v>3</v>
      </c>
      <c r="Y358" s="14">
        <v>2</v>
      </c>
      <c r="Z358" s="1">
        <v>4</v>
      </c>
      <c r="AA358" s="1">
        <v>4</v>
      </c>
      <c r="AB358" s="1">
        <v>3</v>
      </c>
      <c r="AC358" s="14">
        <v>2</v>
      </c>
      <c r="AD358" s="1">
        <v>3</v>
      </c>
      <c r="AE358" s="1">
        <v>2</v>
      </c>
      <c r="AF358" s="14">
        <v>3</v>
      </c>
      <c r="AG358" s="1">
        <v>3</v>
      </c>
      <c r="AH358" s="14">
        <v>2</v>
      </c>
      <c r="AI358" s="1">
        <v>3</v>
      </c>
      <c r="AJ358" s="1">
        <v>3</v>
      </c>
      <c r="AK358" s="14">
        <v>2</v>
      </c>
      <c r="AL358" s="1">
        <v>2</v>
      </c>
      <c r="AM358" s="14">
        <v>3</v>
      </c>
      <c r="AN358" s="1">
        <v>4</v>
      </c>
      <c r="AO358" s="1">
        <v>3</v>
      </c>
      <c r="AP358" s="1">
        <v>1</v>
      </c>
      <c r="AQ358" s="14">
        <v>4</v>
      </c>
      <c r="AR358" s="1">
        <v>1</v>
      </c>
      <c r="AS358" s="1">
        <v>1</v>
      </c>
      <c r="AT358" s="14">
        <v>4</v>
      </c>
      <c r="AU358" s="1">
        <f t="shared" si="11"/>
        <v>77</v>
      </c>
      <c r="AV358" s="1"/>
    </row>
    <row r="359" spans="1:48">
      <c r="A359" s="1">
        <v>30983</v>
      </c>
      <c r="B359" s="1">
        <v>1</v>
      </c>
      <c r="C359" s="1">
        <v>2001</v>
      </c>
      <c r="D359" s="11">
        <f t="shared" si="10"/>
        <v>23</v>
      </c>
      <c r="E359" s="12" t="s">
        <v>388</v>
      </c>
      <c r="F359" s="1">
        <v>0</v>
      </c>
      <c r="G359" s="49">
        <v>0</v>
      </c>
      <c r="H359" s="44">
        <v>0</v>
      </c>
      <c r="I359" s="44">
        <v>0</v>
      </c>
      <c r="J359" s="44">
        <v>0</v>
      </c>
      <c r="K359" s="44">
        <v>0</v>
      </c>
      <c r="L359" s="44">
        <v>0</v>
      </c>
      <c r="M359" s="44">
        <v>0</v>
      </c>
      <c r="N359" s="44">
        <v>0</v>
      </c>
      <c r="O359" s="44">
        <v>0</v>
      </c>
      <c r="P359" s="44">
        <v>0</v>
      </c>
      <c r="Q359" s="44">
        <v>0</v>
      </c>
      <c r="R359" s="1">
        <v>3</v>
      </c>
      <c r="S359" s="1">
        <v>2</v>
      </c>
      <c r="T359" s="1">
        <v>2</v>
      </c>
      <c r="U359" s="14">
        <v>3</v>
      </c>
      <c r="V359" s="1">
        <v>1</v>
      </c>
      <c r="W359" s="1">
        <v>4</v>
      </c>
      <c r="X359" s="1">
        <v>4</v>
      </c>
      <c r="Y359" s="14">
        <v>1</v>
      </c>
      <c r="Z359" s="1">
        <v>2</v>
      </c>
      <c r="AA359" s="1">
        <v>3</v>
      </c>
      <c r="AB359" s="1">
        <v>1</v>
      </c>
      <c r="AC359" s="14">
        <v>4</v>
      </c>
      <c r="AD359" s="1">
        <v>2</v>
      </c>
      <c r="AE359" s="1">
        <v>2</v>
      </c>
      <c r="AF359" s="14">
        <v>3</v>
      </c>
      <c r="AG359" s="1">
        <v>4</v>
      </c>
      <c r="AH359" s="14">
        <v>1</v>
      </c>
      <c r="AI359" s="1">
        <v>4</v>
      </c>
      <c r="AJ359" s="1">
        <v>2</v>
      </c>
      <c r="AK359" s="14">
        <v>3</v>
      </c>
      <c r="AL359" s="1">
        <v>1</v>
      </c>
      <c r="AM359" s="14">
        <v>4</v>
      </c>
      <c r="AN359" s="1">
        <v>2</v>
      </c>
      <c r="AO359" s="1">
        <v>4</v>
      </c>
      <c r="AP359" s="1">
        <v>1</v>
      </c>
      <c r="AQ359" s="14">
        <v>4</v>
      </c>
      <c r="AR359" s="1">
        <v>1</v>
      </c>
      <c r="AS359" s="1">
        <v>1</v>
      </c>
      <c r="AT359" s="14">
        <v>4</v>
      </c>
      <c r="AU359" s="1">
        <f t="shared" si="11"/>
        <v>73</v>
      </c>
      <c r="AV359" s="1"/>
    </row>
    <row r="360" spans="1:48">
      <c r="A360" s="1">
        <v>30692</v>
      </c>
      <c r="B360" s="1">
        <v>0</v>
      </c>
      <c r="C360" s="1">
        <v>2001</v>
      </c>
      <c r="D360" s="11">
        <f t="shared" si="10"/>
        <v>23</v>
      </c>
      <c r="E360" s="12" t="s">
        <v>388</v>
      </c>
      <c r="F360" s="1">
        <v>0</v>
      </c>
      <c r="G360" s="49">
        <v>0</v>
      </c>
      <c r="H360" s="44">
        <v>0</v>
      </c>
      <c r="I360" s="44">
        <v>0</v>
      </c>
      <c r="J360" s="44">
        <v>0</v>
      </c>
      <c r="K360" s="44">
        <v>0</v>
      </c>
      <c r="L360" s="44">
        <v>0</v>
      </c>
      <c r="M360" s="44">
        <v>0</v>
      </c>
      <c r="N360" s="44">
        <v>0</v>
      </c>
      <c r="O360" s="44">
        <v>0</v>
      </c>
      <c r="P360" s="44">
        <v>0</v>
      </c>
      <c r="Q360" s="44">
        <v>0</v>
      </c>
      <c r="R360" s="1">
        <v>3</v>
      </c>
      <c r="S360" s="1">
        <v>2</v>
      </c>
      <c r="T360" s="1">
        <v>3</v>
      </c>
      <c r="U360" s="14">
        <v>2</v>
      </c>
      <c r="V360" s="1">
        <v>2</v>
      </c>
      <c r="W360" s="1">
        <v>4</v>
      </c>
      <c r="X360" s="1">
        <v>1</v>
      </c>
      <c r="Y360" s="14">
        <v>4</v>
      </c>
      <c r="Z360" s="1">
        <v>2</v>
      </c>
      <c r="AA360" s="1">
        <v>3</v>
      </c>
      <c r="AB360" s="1">
        <v>3</v>
      </c>
      <c r="AC360" s="14">
        <v>2</v>
      </c>
      <c r="AD360" s="1">
        <v>4</v>
      </c>
      <c r="AE360" s="1">
        <v>3</v>
      </c>
      <c r="AF360" s="14">
        <v>2</v>
      </c>
      <c r="AG360" s="1">
        <v>3</v>
      </c>
      <c r="AH360" s="14">
        <v>2</v>
      </c>
      <c r="AI360" s="1">
        <v>2</v>
      </c>
      <c r="AJ360" s="1">
        <v>1</v>
      </c>
      <c r="AK360" s="14">
        <v>4</v>
      </c>
      <c r="AL360" s="1">
        <v>1</v>
      </c>
      <c r="AM360" s="14">
        <v>4</v>
      </c>
      <c r="AN360" s="1">
        <v>1</v>
      </c>
      <c r="AO360" s="1">
        <v>3</v>
      </c>
      <c r="AP360" s="1">
        <v>2</v>
      </c>
      <c r="AQ360" s="14">
        <v>3</v>
      </c>
      <c r="AR360" s="1">
        <v>4</v>
      </c>
      <c r="AS360" s="1">
        <v>3</v>
      </c>
      <c r="AT360" s="14">
        <v>2</v>
      </c>
      <c r="AU360" s="1">
        <f t="shared" si="11"/>
        <v>75</v>
      </c>
      <c r="AV360" s="1"/>
    </row>
    <row r="361" spans="1:48">
      <c r="A361" s="1">
        <v>31439</v>
      </c>
      <c r="B361" s="1">
        <v>1</v>
      </c>
      <c r="C361" s="1">
        <v>2001</v>
      </c>
      <c r="D361" s="11">
        <f t="shared" si="10"/>
        <v>23</v>
      </c>
      <c r="E361" s="12" t="s">
        <v>388</v>
      </c>
      <c r="F361" s="1">
        <v>0</v>
      </c>
      <c r="G361" s="49">
        <v>0</v>
      </c>
      <c r="H361" s="44">
        <v>0</v>
      </c>
      <c r="I361" s="44">
        <v>0</v>
      </c>
      <c r="J361" s="44">
        <v>0</v>
      </c>
      <c r="K361" s="44">
        <v>0</v>
      </c>
      <c r="L361" s="44">
        <v>0</v>
      </c>
      <c r="M361" s="44">
        <v>0</v>
      </c>
      <c r="N361" s="44">
        <v>0</v>
      </c>
      <c r="O361" s="44">
        <v>0</v>
      </c>
      <c r="P361" s="44">
        <v>0</v>
      </c>
      <c r="Q361" s="44">
        <v>0</v>
      </c>
      <c r="R361" s="1">
        <v>3</v>
      </c>
      <c r="S361" s="1">
        <v>3</v>
      </c>
      <c r="T361" s="1">
        <v>1</v>
      </c>
      <c r="U361" s="14">
        <v>4</v>
      </c>
      <c r="V361" s="1">
        <v>2</v>
      </c>
      <c r="W361" s="1">
        <v>2</v>
      </c>
      <c r="X361" s="1">
        <v>3</v>
      </c>
      <c r="Y361" s="14">
        <v>2</v>
      </c>
      <c r="Z361" s="1">
        <v>3</v>
      </c>
      <c r="AA361" s="1">
        <v>4</v>
      </c>
      <c r="AB361" s="1">
        <v>2</v>
      </c>
      <c r="AC361" s="14">
        <v>3</v>
      </c>
      <c r="AD361" s="1">
        <v>3</v>
      </c>
      <c r="AE361" s="1">
        <v>4</v>
      </c>
      <c r="AF361" s="14">
        <v>1</v>
      </c>
      <c r="AG361" s="1">
        <v>4</v>
      </c>
      <c r="AH361" s="14">
        <v>1</v>
      </c>
      <c r="AI361" s="1">
        <v>3</v>
      </c>
      <c r="AJ361" s="1">
        <v>1</v>
      </c>
      <c r="AK361" s="14">
        <v>4</v>
      </c>
      <c r="AL361" s="1">
        <v>3</v>
      </c>
      <c r="AM361" s="14">
        <v>2</v>
      </c>
      <c r="AN361" s="1">
        <v>3</v>
      </c>
      <c r="AO361" s="1">
        <v>4</v>
      </c>
      <c r="AP361" s="1">
        <v>2</v>
      </c>
      <c r="AQ361" s="14">
        <v>3</v>
      </c>
      <c r="AR361" s="1">
        <v>2</v>
      </c>
      <c r="AS361" s="1">
        <v>1</v>
      </c>
      <c r="AT361" s="14">
        <v>4</v>
      </c>
      <c r="AU361" s="1">
        <f t="shared" si="11"/>
        <v>77</v>
      </c>
      <c r="AV361" s="1"/>
    </row>
    <row r="362" spans="1:48">
      <c r="A362" s="1">
        <v>30754</v>
      </c>
      <c r="B362" s="1">
        <v>1</v>
      </c>
      <c r="C362" s="1">
        <v>2001</v>
      </c>
      <c r="D362" s="11">
        <f t="shared" si="10"/>
        <v>23</v>
      </c>
      <c r="E362" s="12" t="s">
        <v>388</v>
      </c>
      <c r="F362" s="1">
        <v>0</v>
      </c>
      <c r="G362" s="49">
        <v>0</v>
      </c>
      <c r="H362" s="44">
        <v>0</v>
      </c>
      <c r="I362" s="44">
        <v>0</v>
      </c>
      <c r="J362" s="44">
        <v>0</v>
      </c>
      <c r="K362" s="44">
        <v>0</v>
      </c>
      <c r="L362" s="44">
        <v>0</v>
      </c>
      <c r="M362" s="44">
        <v>0</v>
      </c>
      <c r="N362" s="44">
        <v>0</v>
      </c>
      <c r="O362" s="44">
        <v>0</v>
      </c>
      <c r="P362" s="44">
        <v>0</v>
      </c>
      <c r="Q362" s="44">
        <v>0</v>
      </c>
      <c r="R362" s="1">
        <v>2</v>
      </c>
      <c r="S362" s="1">
        <v>3</v>
      </c>
      <c r="T362" s="1">
        <v>1</v>
      </c>
      <c r="U362" s="14">
        <v>4</v>
      </c>
      <c r="V362" s="1">
        <v>1</v>
      </c>
      <c r="W362" s="1">
        <v>3</v>
      </c>
      <c r="X362" s="1">
        <v>1</v>
      </c>
      <c r="Y362" s="14">
        <v>4</v>
      </c>
      <c r="Z362" s="1">
        <v>3</v>
      </c>
      <c r="AA362" s="1">
        <v>2</v>
      </c>
      <c r="AB362" s="1">
        <v>2</v>
      </c>
      <c r="AC362" s="14">
        <v>3</v>
      </c>
      <c r="AD362" s="1">
        <v>4</v>
      </c>
      <c r="AE362" s="1">
        <v>3</v>
      </c>
      <c r="AF362" s="14">
        <v>2</v>
      </c>
      <c r="AG362" s="1">
        <v>4</v>
      </c>
      <c r="AH362" s="14">
        <v>1</v>
      </c>
      <c r="AI362" s="1">
        <v>2</v>
      </c>
      <c r="AJ362" s="1">
        <v>1</v>
      </c>
      <c r="AK362" s="14">
        <v>4</v>
      </c>
      <c r="AL362" s="1">
        <v>2</v>
      </c>
      <c r="AM362" s="14">
        <v>3</v>
      </c>
      <c r="AN362" s="1">
        <v>4</v>
      </c>
      <c r="AO362" s="1">
        <v>3</v>
      </c>
      <c r="AP362" s="1">
        <v>2</v>
      </c>
      <c r="AQ362" s="14">
        <v>3</v>
      </c>
      <c r="AR362" s="1">
        <v>3</v>
      </c>
      <c r="AS362" s="1">
        <v>3</v>
      </c>
      <c r="AT362" s="14">
        <v>2</v>
      </c>
      <c r="AU362" s="1">
        <f t="shared" si="11"/>
        <v>75</v>
      </c>
      <c r="AV362" s="1"/>
    </row>
    <row r="363" spans="1:48">
      <c r="A363" s="1">
        <v>31048</v>
      </c>
      <c r="B363" s="1">
        <v>0</v>
      </c>
      <c r="C363" s="1">
        <v>2001</v>
      </c>
      <c r="D363" s="11">
        <f t="shared" si="10"/>
        <v>23</v>
      </c>
      <c r="E363" s="12" t="s">
        <v>388</v>
      </c>
      <c r="F363" s="1">
        <v>0</v>
      </c>
      <c r="G363" s="49">
        <v>0</v>
      </c>
      <c r="H363" s="44">
        <v>0</v>
      </c>
      <c r="I363" s="44">
        <v>0</v>
      </c>
      <c r="J363" s="44">
        <v>0</v>
      </c>
      <c r="K363" s="44">
        <v>0</v>
      </c>
      <c r="L363" s="44">
        <v>0</v>
      </c>
      <c r="M363" s="44">
        <v>0</v>
      </c>
      <c r="N363" s="44">
        <v>0</v>
      </c>
      <c r="O363" s="44">
        <v>0</v>
      </c>
      <c r="P363" s="44">
        <v>0</v>
      </c>
      <c r="Q363" s="44">
        <v>0</v>
      </c>
      <c r="R363" s="1">
        <v>3</v>
      </c>
      <c r="S363" s="1">
        <v>2</v>
      </c>
      <c r="T363" s="1">
        <v>1</v>
      </c>
      <c r="U363" s="14">
        <v>4</v>
      </c>
      <c r="V363" s="1">
        <v>2</v>
      </c>
      <c r="W363" s="1">
        <v>4</v>
      </c>
      <c r="X363" s="1">
        <v>1</v>
      </c>
      <c r="Y363" s="14">
        <v>4</v>
      </c>
      <c r="Z363" s="1">
        <v>3</v>
      </c>
      <c r="AA363" s="1">
        <v>2</v>
      </c>
      <c r="AB363" s="1">
        <v>4</v>
      </c>
      <c r="AC363" s="14">
        <v>1</v>
      </c>
      <c r="AD363" s="1">
        <v>3</v>
      </c>
      <c r="AE363" s="1">
        <v>1</v>
      </c>
      <c r="AF363" s="14">
        <v>4</v>
      </c>
      <c r="AG363" s="1">
        <v>3</v>
      </c>
      <c r="AH363" s="14">
        <v>2</v>
      </c>
      <c r="AI363" s="1">
        <v>2</v>
      </c>
      <c r="AJ363" s="1">
        <v>2</v>
      </c>
      <c r="AK363" s="14">
        <v>3</v>
      </c>
      <c r="AL363" s="1">
        <v>1</v>
      </c>
      <c r="AM363" s="14">
        <v>4</v>
      </c>
      <c r="AN363" s="1">
        <v>4</v>
      </c>
      <c r="AO363" s="1">
        <v>4</v>
      </c>
      <c r="AP363" s="1">
        <v>2</v>
      </c>
      <c r="AQ363" s="14">
        <v>3</v>
      </c>
      <c r="AR363" s="1">
        <v>4</v>
      </c>
      <c r="AS363" s="1">
        <v>2</v>
      </c>
      <c r="AT363" s="14">
        <v>3</v>
      </c>
      <c r="AU363" s="1">
        <f t="shared" si="11"/>
        <v>78</v>
      </c>
      <c r="AV363" s="1"/>
    </row>
    <row r="364" spans="1:48">
      <c r="A364" s="1">
        <v>33702</v>
      </c>
      <c r="B364" s="1">
        <v>0</v>
      </c>
      <c r="C364" s="1">
        <v>2001</v>
      </c>
      <c r="D364" s="11">
        <f t="shared" si="10"/>
        <v>23</v>
      </c>
      <c r="E364" s="12" t="s">
        <v>388</v>
      </c>
      <c r="F364" s="1">
        <v>0</v>
      </c>
      <c r="G364" s="49">
        <v>0</v>
      </c>
      <c r="H364" s="44">
        <v>0</v>
      </c>
      <c r="I364" s="44">
        <v>0</v>
      </c>
      <c r="J364" s="44">
        <v>0</v>
      </c>
      <c r="K364" s="44">
        <v>0</v>
      </c>
      <c r="L364" s="44">
        <v>0</v>
      </c>
      <c r="M364" s="44">
        <v>0</v>
      </c>
      <c r="N364" s="44">
        <v>0</v>
      </c>
      <c r="O364" s="44">
        <v>0</v>
      </c>
      <c r="P364" s="44">
        <v>0</v>
      </c>
      <c r="Q364" s="44">
        <v>0</v>
      </c>
      <c r="R364" s="1">
        <v>3</v>
      </c>
      <c r="S364" s="1">
        <v>4</v>
      </c>
      <c r="T364" s="1">
        <v>4</v>
      </c>
      <c r="U364" s="14">
        <v>1</v>
      </c>
      <c r="V364" s="1">
        <v>1</v>
      </c>
      <c r="W364" s="1">
        <v>4</v>
      </c>
      <c r="X364" s="1">
        <v>3</v>
      </c>
      <c r="Y364" s="14">
        <v>2</v>
      </c>
      <c r="Z364" s="1">
        <v>3</v>
      </c>
      <c r="AA364" s="1">
        <v>4</v>
      </c>
      <c r="AB364" s="1">
        <v>3</v>
      </c>
      <c r="AC364" s="14">
        <v>2</v>
      </c>
      <c r="AD364" s="1">
        <v>3</v>
      </c>
      <c r="AE364" s="1">
        <v>3</v>
      </c>
      <c r="AF364" s="14">
        <v>2</v>
      </c>
      <c r="AG364" s="1">
        <v>4</v>
      </c>
      <c r="AH364" s="14">
        <v>1</v>
      </c>
      <c r="AI364" s="1">
        <v>3</v>
      </c>
      <c r="AJ364" s="1">
        <v>2</v>
      </c>
      <c r="AK364" s="14">
        <v>3</v>
      </c>
      <c r="AL364" s="1">
        <v>2</v>
      </c>
      <c r="AM364" s="14">
        <v>3</v>
      </c>
      <c r="AN364" s="1">
        <v>2</v>
      </c>
      <c r="AO364" s="1">
        <v>1</v>
      </c>
      <c r="AP364" s="1">
        <v>2</v>
      </c>
      <c r="AQ364" s="14">
        <v>3</v>
      </c>
      <c r="AR364" s="1">
        <v>2</v>
      </c>
      <c r="AS364" s="1">
        <v>2</v>
      </c>
      <c r="AT364" s="14">
        <v>3</v>
      </c>
      <c r="AU364" s="1">
        <f t="shared" si="11"/>
        <v>75</v>
      </c>
      <c r="AV364" s="1"/>
    </row>
    <row r="365" spans="1:48">
      <c r="A365" s="1">
        <v>31405</v>
      </c>
      <c r="B365" s="1">
        <v>1</v>
      </c>
      <c r="C365" s="1">
        <v>2002</v>
      </c>
      <c r="D365" s="11">
        <f t="shared" si="10"/>
        <v>22</v>
      </c>
      <c r="E365" s="12" t="s">
        <v>388</v>
      </c>
      <c r="F365" s="1">
        <v>0</v>
      </c>
      <c r="G365" s="49">
        <v>0</v>
      </c>
      <c r="H365" s="44">
        <v>0</v>
      </c>
      <c r="I365" s="44">
        <v>0</v>
      </c>
      <c r="J365" s="44">
        <v>0</v>
      </c>
      <c r="K365" s="44">
        <v>0</v>
      </c>
      <c r="L365" s="44">
        <v>0</v>
      </c>
      <c r="M365" s="44">
        <v>0</v>
      </c>
      <c r="N365" s="44">
        <v>0</v>
      </c>
      <c r="O365" s="44">
        <v>0</v>
      </c>
      <c r="P365" s="44">
        <v>0</v>
      </c>
      <c r="Q365" s="44">
        <v>0</v>
      </c>
      <c r="R365" s="1">
        <v>3</v>
      </c>
      <c r="S365" s="1">
        <v>3</v>
      </c>
      <c r="T365" s="1">
        <v>4</v>
      </c>
      <c r="U365" s="14">
        <v>1</v>
      </c>
      <c r="V365" s="1">
        <v>1</v>
      </c>
      <c r="W365" s="1">
        <v>3</v>
      </c>
      <c r="X365" s="1">
        <v>1</v>
      </c>
      <c r="Y365" s="14">
        <v>4</v>
      </c>
      <c r="Z365" s="1">
        <v>3</v>
      </c>
      <c r="AA365" s="1">
        <v>2</v>
      </c>
      <c r="AB365" s="1">
        <v>1</v>
      </c>
      <c r="AC365" s="14">
        <v>4</v>
      </c>
      <c r="AD365" s="1">
        <v>1</v>
      </c>
      <c r="AE365" s="1">
        <v>2</v>
      </c>
      <c r="AF365" s="14">
        <v>3</v>
      </c>
      <c r="AG365" s="1">
        <v>2</v>
      </c>
      <c r="AH365" s="14">
        <v>3</v>
      </c>
      <c r="AI365" s="1">
        <v>2</v>
      </c>
      <c r="AJ365" s="1">
        <v>3</v>
      </c>
      <c r="AK365" s="14">
        <v>2</v>
      </c>
      <c r="AL365" s="1">
        <v>2</v>
      </c>
      <c r="AM365" s="14">
        <v>3</v>
      </c>
      <c r="AN365" s="1">
        <v>1</v>
      </c>
      <c r="AO365" s="1">
        <v>1</v>
      </c>
      <c r="AP365" s="1">
        <v>1</v>
      </c>
      <c r="AQ365" s="14">
        <v>4</v>
      </c>
      <c r="AR365" s="1">
        <v>3</v>
      </c>
      <c r="AS365" s="1">
        <v>2</v>
      </c>
      <c r="AT365" s="14">
        <v>3</v>
      </c>
      <c r="AU365" s="1">
        <f t="shared" si="11"/>
        <v>68</v>
      </c>
      <c r="AV365" s="1"/>
    </row>
    <row r="366" spans="1:48">
      <c r="A366" s="1">
        <v>30242</v>
      </c>
      <c r="B366" s="1">
        <v>0</v>
      </c>
      <c r="C366" s="1">
        <v>2002</v>
      </c>
      <c r="D366" s="11">
        <f t="shared" si="10"/>
        <v>22</v>
      </c>
      <c r="E366" s="12" t="s">
        <v>388</v>
      </c>
      <c r="F366" s="1">
        <v>0</v>
      </c>
      <c r="G366" s="49">
        <v>0</v>
      </c>
      <c r="H366" s="44">
        <v>0</v>
      </c>
      <c r="I366" s="44">
        <v>0</v>
      </c>
      <c r="J366" s="44">
        <v>0</v>
      </c>
      <c r="K366" s="44">
        <v>0</v>
      </c>
      <c r="L366" s="44">
        <v>0</v>
      </c>
      <c r="M366" s="44">
        <v>0</v>
      </c>
      <c r="N366" s="44">
        <v>0</v>
      </c>
      <c r="O366" s="44">
        <v>0</v>
      </c>
      <c r="P366" s="44">
        <v>0</v>
      </c>
      <c r="Q366" s="44">
        <v>0</v>
      </c>
      <c r="R366" s="1">
        <v>3</v>
      </c>
      <c r="S366" s="1">
        <v>2</v>
      </c>
      <c r="T366" s="1">
        <v>3</v>
      </c>
      <c r="U366" s="14">
        <v>2</v>
      </c>
      <c r="V366" s="1">
        <v>1</v>
      </c>
      <c r="W366" s="1">
        <v>4</v>
      </c>
      <c r="X366" s="1">
        <v>2</v>
      </c>
      <c r="Y366" s="14">
        <v>3</v>
      </c>
      <c r="Z366" s="1">
        <v>3</v>
      </c>
      <c r="AA366" s="1">
        <v>3</v>
      </c>
      <c r="AB366" s="1">
        <v>2</v>
      </c>
      <c r="AC366" s="14">
        <v>3</v>
      </c>
      <c r="AD366" s="1">
        <v>3</v>
      </c>
      <c r="AE366" s="1">
        <v>1</v>
      </c>
      <c r="AF366" s="14">
        <v>4</v>
      </c>
      <c r="AG366" s="1">
        <v>3</v>
      </c>
      <c r="AH366" s="14">
        <v>2</v>
      </c>
      <c r="AI366" s="1">
        <v>4</v>
      </c>
      <c r="AJ366" s="1">
        <v>2</v>
      </c>
      <c r="AK366" s="14">
        <v>3</v>
      </c>
      <c r="AL366" s="1">
        <v>1</v>
      </c>
      <c r="AM366" s="14">
        <v>4</v>
      </c>
      <c r="AN366" s="1">
        <v>3</v>
      </c>
      <c r="AO366" s="1">
        <v>2</v>
      </c>
      <c r="AP366" s="1">
        <v>3</v>
      </c>
      <c r="AQ366" s="14">
        <v>2</v>
      </c>
      <c r="AR366" s="1">
        <v>3</v>
      </c>
      <c r="AS366" s="1">
        <v>1</v>
      </c>
      <c r="AT366" s="14">
        <v>4</v>
      </c>
      <c r="AU366" s="1">
        <f t="shared" si="11"/>
        <v>76</v>
      </c>
      <c r="AV366" s="1"/>
    </row>
    <row r="367" spans="1:48">
      <c r="A367" s="1">
        <v>30451</v>
      </c>
      <c r="B367" s="1">
        <v>0</v>
      </c>
      <c r="C367" s="1">
        <v>2002</v>
      </c>
      <c r="D367" s="11">
        <f t="shared" si="10"/>
        <v>22</v>
      </c>
      <c r="E367" s="12" t="s">
        <v>388</v>
      </c>
      <c r="F367" s="1">
        <v>0</v>
      </c>
      <c r="G367" s="49">
        <v>0</v>
      </c>
      <c r="H367" s="44">
        <v>0</v>
      </c>
      <c r="I367" s="44">
        <v>0</v>
      </c>
      <c r="J367" s="44">
        <v>0</v>
      </c>
      <c r="K367" s="44">
        <v>0</v>
      </c>
      <c r="L367" s="44">
        <v>0</v>
      </c>
      <c r="M367" s="44">
        <v>0</v>
      </c>
      <c r="N367" s="44">
        <v>0</v>
      </c>
      <c r="O367" s="44">
        <v>0</v>
      </c>
      <c r="P367" s="44">
        <v>0</v>
      </c>
      <c r="Q367" s="44">
        <v>0</v>
      </c>
      <c r="R367" s="1">
        <v>2</v>
      </c>
      <c r="S367" s="1">
        <v>3</v>
      </c>
      <c r="T367" s="1">
        <v>3</v>
      </c>
      <c r="U367" s="14">
        <v>2</v>
      </c>
      <c r="V367" s="1">
        <v>3</v>
      </c>
      <c r="W367" s="1">
        <v>4</v>
      </c>
      <c r="X367" s="1">
        <v>4</v>
      </c>
      <c r="Y367" s="14">
        <v>1</v>
      </c>
      <c r="Z367" s="1">
        <v>3</v>
      </c>
      <c r="AA367" s="1">
        <v>3</v>
      </c>
      <c r="AB367" s="1">
        <v>2</v>
      </c>
      <c r="AC367" s="14">
        <v>3</v>
      </c>
      <c r="AD367" s="1">
        <v>4</v>
      </c>
      <c r="AE367" s="1">
        <v>2</v>
      </c>
      <c r="AF367" s="14">
        <v>3</v>
      </c>
      <c r="AG367" s="1">
        <v>2</v>
      </c>
      <c r="AH367" s="14">
        <v>3</v>
      </c>
      <c r="AI367" s="1">
        <v>3</v>
      </c>
      <c r="AJ367" s="1">
        <v>3</v>
      </c>
      <c r="AK367" s="14">
        <v>2</v>
      </c>
      <c r="AL367" s="1">
        <v>1</v>
      </c>
      <c r="AM367" s="14">
        <v>4</v>
      </c>
      <c r="AN367" s="1">
        <v>2</v>
      </c>
      <c r="AO367" s="1">
        <v>3</v>
      </c>
      <c r="AP367" s="1">
        <v>2</v>
      </c>
      <c r="AQ367" s="14">
        <v>3</v>
      </c>
      <c r="AR367" s="1">
        <v>1</v>
      </c>
      <c r="AS367" s="1">
        <v>2</v>
      </c>
      <c r="AT367" s="14">
        <v>3</v>
      </c>
      <c r="AU367" s="1">
        <f t="shared" si="11"/>
        <v>76</v>
      </c>
      <c r="AV367" s="1"/>
    </row>
    <row r="368" spans="1:48">
      <c r="A368" s="1">
        <v>31688</v>
      </c>
      <c r="B368" s="1">
        <v>1</v>
      </c>
      <c r="C368" s="1">
        <v>2002</v>
      </c>
      <c r="D368" s="11">
        <f t="shared" si="10"/>
        <v>22</v>
      </c>
      <c r="E368" s="12" t="s">
        <v>388</v>
      </c>
      <c r="F368" s="1">
        <v>0</v>
      </c>
      <c r="G368" s="49">
        <v>0</v>
      </c>
      <c r="H368" s="44">
        <v>0</v>
      </c>
      <c r="I368" s="44">
        <v>0</v>
      </c>
      <c r="J368" s="44">
        <v>0</v>
      </c>
      <c r="K368" s="44">
        <v>0</v>
      </c>
      <c r="L368" s="44">
        <v>0</v>
      </c>
      <c r="M368" s="44">
        <v>0</v>
      </c>
      <c r="N368" s="44">
        <v>0</v>
      </c>
      <c r="O368" s="44">
        <v>0</v>
      </c>
      <c r="P368" s="44">
        <v>0</v>
      </c>
      <c r="Q368" s="44">
        <v>0</v>
      </c>
      <c r="R368" s="1">
        <v>3</v>
      </c>
      <c r="S368" s="1">
        <v>3</v>
      </c>
      <c r="T368" s="1">
        <v>2</v>
      </c>
      <c r="U368" s="14">
        <v>3</v>
      </c>
      <c r="V368" s="1">
        <v>1</v>
      </c>
      <c r="W368" s="1">
        <v>3</v>
      </c>
      <c r="X368" s="1">
        <v>3</v>
      </c>
      <c r="Y368" s="14">
        <v>2</v>
      </c>
      <c r="Z368" s="1">
        <v>4</v>
      </c>
      <c r="AA368" s="1">
        <v>4</v>
      </c>
      <c r="AB368" s="1">
        <v>1</v>
      </c>
      <c r="AC368" s="14">
        <v>4</v>
      </c>
      <c r="AD368" s="1">
        <v>3</v>
      </c>
      <c r="AE368" s="1">
        <v>2</v>
      </c>
      <c r="AF368" s="14">
        <v>3</v>
      </c>
      <c r="AG368" s="1">
        <v>4</v>
      </c>
      <c r="AH368" s="14">
        <v>1</v>
      </c>
      <c r="AI368" s="1">
        <v>4</v>
      </c>
      <c r="AJ368" s="1">
        <v>3</v>
      </c>
      <c r="AK368" s="14">
        <v>2</v>
      </c>
      <c r="AL368" s="1">
        <v>3</v>
      </c>
      <c r="AM368" s="14">
        <v>2</v>
      </c>
      <c r="AN368" s="1">
        <v>3</v>
      </c>
      <c r="AO368" s="1">
        <v>4</v>
      </c>
      <c r="AP368" s="1">
        <v>1</v>
      </c>
      <c r="AQ368" s="14">
        <v>4</v>
      </c>
      <c r="AR368" s="1">
        <v>2</v>
      </c>
      <c r="AS368" s="1">
        <v>2</v>
      </c>
      <c r="AT368" s="14">
        <v>3</v>
      </c>
      <c r="AU368" s="1">
        <f t="shared" si="11"/>
        <v>79</v>
      </c>
      <c r="AV368" s="1"/>
    </row>
    <row r="369" spans="1:48">
      <c r="A369" s="1">
        <v>30217</v>
      </c>
      <c r="B369" s="1">
        <v>0</v>
      </c>
      <c r="C369" s="1">
        <v>2002</v>
      </c>
      <c r="D369" s="11">
        <f t="shared" si="10"/>
        <v>22</v>
      </c>
      <c r="E369" s="12" t="s">
        <v>388</v>
      </c>
      <c r="F369" s="1">
        <v>0</v>
      </c>
      <c r="G369" s="49">
        <v>0</v>
      </c>
      <c r="H369" s="44">
        <v>0</v>
      </c>
      <c r="I369" s="44">
        <v>0</v>
      </c>
      <c r="J369" s="44">
        <v>0</v>
      </c>
      <c r="K369" s="44">
        <v>0</v>
      </c>
      <c r="L369" s="44">
        <v>0</v>
      </c>
      <c r="M369" s="44">
        <v>0</v>
      </c>
      <c r="N369" s="44">
        <v>0</v>
      </c>
      <c r="O369" s="44">
        <v>0</v>
      </c>
      <c r="P369" s="44">
        <v>0</v>
      </c>
      <c r="Q369" s="44">
        <v>0</v>
      </c>
      <c r="R369" s="1">
        <v>3</v>
      </c>
      <c r="S369" s="1">
        <v>2</v>
      </c>
      <c r="T369" s="1">
        <v>3</v>
      </c>
      <c r="U369" s="14">
        <v>2</v>
      </c>
      <c r="V369" s="1">
        <v>1</v>
      </c>
      <c r="W369" s="1">
        <v>3</v>
      </c>
      <c r="X369" s="1">
        <v>1</v>
      </c>
      <c r="Y369" s="14">
        <v>4</v>
      </c>
      <c r="Z369" s="1">
        <v>2</v>
      </c>
      <c r="AA369" s="1">
        <v>2</v>
      </c>
      <c r="AB369" s="1">
        <v>1</v>
      </c>
      <c r="AC369" s="14">
        <v>4</v>
      </c>
      <c r="AD369" s="1">
        <v>3</v>
      </c>
      <c r="AE369" s="1">
        <v>3</v>
      </c>
      <c r="AF369" s="14">
        <v>2</v>
      </c>
      <c r="AG369" s="1">
        <v>3</v>
      </c>
      <c r="AH369" s="14">
        <v>2</v>
      </c>
      <c r="AI369" s="1">
        <v>3</v>
      </c>
      <c r="AJ369" s="1">
        <v>1</v>
      </c>
      <c r="AK369" s="14">
        <v>4</v>
      </c>
      <c r="AL369" s="1">
        <v>3</v>
      </c>
      <c r="AM369" s="14">
        <v>2</v>
      </c>
      <c r="AN369" s="1">
        <v>3</v>
      </c>
      <c r="AO369" s="1">
        <v>3</v>
      </c>
      <c r="AP369" s="1">
        <v>2</v>
      </c>
      <c r="AQ369" s="14">
        <v>3</v>
      </c>
      <c r="AR369" s="1">
        <v>4</v>
      </c>
      <c r="AS369" s="1">
        <v>2</v>
      </c>
      <c r="AT369" s="14">
        <v>3</v>
      </c>
      <c r="AU369" s="1">
        <f t="shared" si="11"/>
        <v>74</v>
      </c>
      <c r="AV369" s="1"/>
    </row>
    <row r="370" spans="1:48">
      <c r="A370" s="1">
        <v>31074</v>
      </c>
      <c r="B370" s="1">
        <v>0</v>
      </c>
      <c r="C370" s="1">
        <v>2002</v>
      </c>
      <c r="D370" s="11">
        <f t="shared" si="10"/>
        <v>22</v>
      </c>
      <c r="E370" s="12" t="s">
        <v>388</v>
      </c>
      <c r="F370" s="1">
        <v>0</v>
      </c>
      <c r="G370" s="49">
        <v>0</v>
      </c>
      <c r="H370" s="44">
        <v>0</v>
      </c>
      <c r="I370" s="44">
        <v>0</v>
      </c>
      <c r="J370" s="44">
        <v>0</v>
      </c>
      <c r="K370" s="44">
        <v>0</v>
      </c>
      <c r="L370" s="44">
        <v>0</v>
      </c>
      <c r="M370" s="44">
        <v>0</v>
      </c>
      <c r="N370" s="44">
        <v>0</v>
      </c>
      <c r="O370" s="44">
        <v>0</v>
      </c>
      <c r="P370" s="44">
        <v>0</v>
      </c>
      <c r="Q370" s="44">
        <v>0</v>
      </c>
      <c r="R370" s="1">
        <v>3</v>
      </c>
      <c r="S370" s="1">
        <v>4</v>
      </c>
      <c r="T370" s="1">
        <v>1</v>
      </c>
      <c r="U370" s="14">
        <v>4</v>
      </c>
      <c r="V370" s="1">
        <v>4</v>
      </c>
      <c r="W370" s="1">
        <v>3</v>
      </c>
      <c r="X370" s="1">
        <v>2</v>
      </c>
      <c r="Y370" s="14">
        <v>3</v>
      </c>
      <c r="Z370" s="1">
        <v>2</v>
      </c>
      <c r="AA370" s="1">
        <v>3</v>
      </c>
      <c r="AB370" s="1">
        <v>1</v>
      </c>
      <c r="AC370" s="14">
        <v>4</v>
      </c>
      <c r="AD370" s="1">
        <v>4</v>
      </c>
      <c r="AE370" s="1">
        <v>2</v>
      </c>
      <c r="AF370" s="14">
        <v>3</v>
      </c>
      <c r="AG370" s="1">
        <v>3</v>
      </c>
      <c r="AH370" s="14">
        <v>2</v>
      </c>
      <c r="AI370" s="1">
        <v>3</v>
      </c>
      <c r="AJ370" s="1">
        <v>2</v>
      </c>
      <c r="AK370" s="14">
        <v>3</v>
      </c>
      <c r="AL370" s="1">
        <v>2</v>
      </c>
      <c r="AM370" s="14">
        <v>3</v>
      </c>
      <c r="AN370" s="1">
        <v>4</v>
      </c>
      <c r="AO370" s="1">
        <v>3</v>
      </c>
      <c r="AP370" s="1">
        <v>3</v>
      </c>
      <c r="AQ370" s="14">
        <v>2</v>
      </c>
      <c r="AR370" s="1">
        <v>4</v>
      </c>
      <c r="AS370" s="1">
        <v>2</v>
      </c>
      <c r="AT370" s="14">
        <v>3</v>
      </c>
      <c r="AU370" s="1">
        <f t="shared" si="11"/>
        <v>82</v>
      </c>
      <c r="AV370" s="1"/>
    </row>
    <row r="371" spans="1:48">
      <c r="A371" s="1">
        <v>30769</v>
      </c>
      <c r="B371" s="1">
        <v>0</v>
      </c>
      <c r="C371" s="1">
        <v>2002</v>
      </c>
      <c r="D371" s="11">
        <f t="shared" si="10"/>
        <v>22</v>
      </c>
      <c r="E371" s="12" t="s">
        <v>388</v>
      </c>
      <c r="F371" s="1">
        <v>0</v>
      </c>
      <c r="G371" s="49">
        <v>0</v>
      </c>
      <c r="H371" s="44">
        <v>0</v>
      </c>
      <c r="I371" s="44">
        <v>0</v>
      </c>
      <c r="J371" s="44">
        <v>0</v>
      </c>
      <c r="K371" s="44">
        <v>0</v>
      </c>
      <c r="L371" s="44">
        <v>0</v>
      </c>
      <c r="M371" s="44">
        <v>0</v>
      </c>
      <c r="N371" s="44">
        <v>0</v>
      </c>
      <c r="O371" s="44">
        <v>0</v>
      </c>
      <c r="P371" s="44">
        <v>0</v>
      </c>
      <c r="Q371" s="44">
        <v>0</v>
      </c>
      <c r="R371" s="1">
        <v>4</v>
      </c>
      <c r="S371" s="1">
        <v>3</v>
      </c>
      <c r="T371" s="1">
        <v>1</v>
      </c>
      <c r="U371" s="14">
        <v>4</v>
      </c>
      <c r="V371" s="1">
        <v>1</v>
      </c>
      <c r="W371" s="1">
        <v>3</v>
      </c>
      <c r="X371" s="1">
        <v>1</v>
      </c>
      <c r="Y371" s="14">
        <v>4</v>
      </c>
      <c r="Z371" s="1">
        <v>1</v>
      </c>
      <c r="AA371" s="1">
        <v>2</v>
      </c>
      <c r="AB371" s="1">
        <v>3</v>
      </c>
      <c r="AC371" s="14">
        <v>2</v>
      </c>
      <c r="AD371" s="1">
        <v>1</v>
      </c>
      <c r="AE371" s="1">
        <v>4</v>
      </c>
      <c r="AF371" s="14">
        <v>1</v>
      </c>
      <c r="AG371" s="1">
        <v>3</v>
      </c>
      <c r="AH371" s="14">
        <v>2</v>
      </c>
      <c r="AI371" s="1">
        <v>1</v>
      </c>
      <c r="AJ371" s="1">
        <v>2</v>
      </c>
      <c r="AK371" s="14">
        <v>3</v>
      </c>
      <c r="AL371" s="1">
        <v>3</v>
      </c>
      <c r="AM371" s="14">
        <v>2</v>
      </c>
      <c r="AN371" s="1">
        <v>4</v>
      </c>
      <c r="AO371" s="1">
        <v>1</v>
      </c>
      <c r="AP371" s="1">
        <v>1</v>
      </c>
      <c r="AQ371" s="14">
        <v>4</v>
      </c>
      <c r="AR371" s="1">
        <v>1</v>
      </c>
      <c r="AS371" s="1">
        <v>4</v>
      </c>
      <c r="AT371" s="14">
        <v>1</v>
      </c>
      <c r="AU371" s="1">
        <f t="shared" si="11"/>
        <v>67</v>
      </c>
      <c r="AV371" s="1"/>
    </row>
    <row r="372" spans="1:48">
      <c r="A372" s="1">
        <v>30648</v>
      </c>
      <c r="B372" s="1">
        <v>0</v>
      </c>
      <c r="C372" s="1">
        <v>2002</v>
      </c>
      <c r="D372" s="11">
        <f t="shared" si="10"/>
        <v>22</v>
      </c>
      <c r="E372" s="12" t="s">
        <v>388</v>
      </c>
      <c r="F372" s="1">
        <v>0</v>
      </c>
      <c r="G372" s="49">
        <v>0</v>
      </c>
      <c r="H372" s="44">
        <v>0</v>
      </c>
      <c r="I372" s="44">
        <v>0</v>
      </c>
      <c r="J372" s="44">
        <v>0</v>
      </c>
      <c r="K372" s="44">
        <v>0</v>
      </c>
      <c r="L372" s="44">
        <v>0</v>
      </c>
      <c r="M372" s="44">
        <v>0</v>
      </c>
      <c r="N372" s="44">
        <v>0</v>
      </c>
      <c r="O372" s="44">
        <v>0</v>
      </c>
      <c r="P372" s="44">
        <v>0</v>
      </c>
      <c r="Q372" s="44">
        <v>0</v>
      </c>
      <c r="R372" s="1">
        <v>4</v>
      </c>
      <c r="S372" s="1">
        <v>2</v>
      </c>
      <c r="T372" s="1">
        <v>4</v>
      </c>
      <c r="U372" s="14">
        <v>1</v>
      </c>
      <c r="V372" s="1">
        <v>1</v>
      </c>
      <c r="W372" s="1">
        <v>4</v>
      </c>
      <c r="X372" s="1">
        <v>2</v>
      </c>
      <c r="Y372" s="14">
        <v>3</v>
      </c>
      <c r="Z372" s="1">
        <v>4</v>
      </c>
      <c r="AA372" s="1">
        <v>4</v>
      </c>
      <c r="AB372" s="1">
        <v>2</v>
      </c>
      <c r="AC372" s="14">
        <v>3</v>
      </c>
      <c r="AD372" s="1">
        <v>3</v>
      </c>
      <c r="AE372" s="1">
        <v>2</v>
      </c>
      <c r="AF372" s="14">
        <v>3</v>
      </c>
      <c r="AG372" s="1">
        <v>4</v>
      </c>
      <c r="AH372" s="14">
        <v>1</v>
      </c>
      <c r="AI372" s="1">
        <v>3</v>
      </c>
      <c r="AJ372" s="1">
        <v>2</v>
      </c>
      <c r="AK372" s="14">
        <v>3</v>
      </c>
      <c r="AL372" s="1">
        <v>2</v>
      </c>
      <c r="AM372" s="14">
        <v>3</v>
      </c>
      <c r="AN372" s="1">
        <v>2</v>
      </c>
      <c r="AO372" s="1">
        <v>4</v>
      </c>
      <c r="AP372" s="1">
        <v>1</v>
      </c>
      <c r="AQ372" s="14">
        <v>4</v>
      </c>
      <c r="AR372" s="1">
        <v>4</v>
      </c>
      <c r="AS372" s="1">
        <v>2</v>
      </c>
      <c r="AT372" s="14">
        <v>3</v>
      </c>
      <c r="AU372" s="1">
        <f t="shared" si="11"/>
        <v>80</v>
      </c>
      <c r="AV372" s="1"/>
    </row>
    <row r="373" spans="1:48">
      <c r="A373" s="1">
        <v>34205</v>
      </c>
      <c r="B373" s="1">
        <v>0</v>
      </c>
      <c r="C373" s="1">
        <v>2002</v>
      </c>
      <c r="D373" s="11">
        <f t="shared" si="10"/>
        <v>22</v>
      </c>
      <c r="E373" s="12" t="s">
        <v>388</v>
      </c>
      <c r="F373" s="1">
        <v>0</v>
      </c>
      <c r="G373" s="49">
        <v>0</v>
      </c>
      <c r="H373" s="44">
        <v>0</v>
      </c>
      <c r="I373" s="44">
        <v>0</v>
      </c>
      <c r="J373" s="44">
        <v>0</v>
      </c>
      <c r="K373" s="44">
        <v>0</v>
      </c>
      <c r="L373" s="44">
        <v>0</v>
      </c>
      <c r="M373" s="44">
        <v>0</v>
      </c>
      <c r="N373" s="44">
        <v>0</v>
      </c>
      <c r="O373" s="44">
        <v>0</v>
      </c>
      <c r="P373" s="44">
        <v>0</v>
      </c>
      <c r="Q373" s="44">
        <v>0</v>
      </c>
      <c r="R373" s="1">
        <v>3</v>
      </c>
      <c r="S373" s="1">
        <v>3</v>
      </c>
      <c r="T373" s="1">
        <v>1</v>
      </c>
      <c r="U373" s="14">
        <v>4</v>
      </c>
      <c r="V373" s="1">
        <v>2</v>
      </c>
      <c r="W373" s="1">
        <v>3</v>
      </c>
      <c r="X373" s="1">
        <v>3</v>
      </c>
      <c r="Y373" s="14">
        <v>2</v>
      </c>
      <c r="Z373" s="1">
        <v>2</v>
      </c>
      <c r="AA373" s="1">
        <v>4</v>
      </c>
      <c r="AB373" s="1">
        <v>1</v>
      </c>
      <c r="AC373" s="14">
        <v>4</v>
      </c>
      <c r="AD373" s="1">
        <v>2</v>
      </c>
      <c r="AE373" s="1">
        <v>3</v>
      </c>
      <c r="AF373" s="14">
        <v>2</v>
      </c>
      <c r="AG373" s="1">
        <v>4</v>
      </c>
      <c r="AH373" s="14">
        <v>1</v>
      </c>
      <c r="AI373" s="1">
        <v>2</v>
      </c>
      <c r="AJ373" s="1">
        <v>3</v>
      </c>
      <c r="AK373" s="14">
        <v>2</v>
      </c>
      <c r="AL373" s="1">
        <v>3</v>
      </c>
      <c r="AM373" s="14">
        <v>2</v>
      </c>
      <c r="AN373" s="1">
        <v>4</v>
      </c>
      <c r="AO373" s="1">
        <v>3</v>
      </c>
      <c r="AP373" s="1">
        <v>2</v>
      </c>
      <c r="AQ373" s="14">
        <v>3</v>
      </c>
      <c r="AR373" s="1">
        <v>2</v>
      </c>
      <c r="AS373" s="1">
        <v>3</v>
      </c>
      <c r="AT373" s="14">
        <v>2</v>
      </c>
      <c r="AU373" s="1">
        <f t="shared" si="11"/>
        <v>75</v>
      </c>
      <c r="AV373" s="1"/>
    </row>
    <row r="374" spans="1:48">
      <c r="A374" s="1">
        <v>30675</v>
      </c>
      <c r="B374" s="1">
        <v>0</v>
      </c>
      <c r="C374" s="1">
        <v>2002</v>
      </c>
      <c r="D374" s="11">
        <f t="shared" si="10"/>
        <v>22</v>
      </c>
      <c r="E374" s="12" t="s">
        <v>388</v>
      </c>
      <c r="F374" s="1">
        <v>0</v>
      </c>
      <c r="G374" s="49">
        <v>0</v>
      </c>
      <c r="H374" s="44">
        <v>0</v>
      </c>
      <c r="I374" s="44">
        <v>0</v>
      </c>
      <c r="J374" s="44">
        <v>0</v>
      </c>
      <c r="K374" s="44">
        <v>0</v>
      </c>
      <c r="L374" s="44">
        <v>0</v>
      </c>
      <c r="M374" s="44">
        <v>0</v>
      </c>
      <c r="N374" s="44">
        <v>0</v>
      </c>
      <c r="O374" s="44">
        <v>0</v>
      </c>
      <c r="P374" s="44">
        <v>0</v>
      </c>
      <c r="Q374" s="44">
        <v>0</v>
      </c>
      <c r="R374" s="1">
        <v>3</v>
      </c>
      <c r="S374" s="1">
        <v>3</v>
      </c>
      <c r="T374" s="1">
        <v>1</v>
      </c>
      <c r="U374" s="14">
        <v>4</v>
      </c>
      <c r="V374" s="1">
        <v>4</v>
      </c>
      <c r="W374" s="1">
        <v>3</v>
      </c>
      <c r="X374" s="1">
        <v>3</v>
      </c>
      <c r="Y374" s="14">
        <v>2</v>
      </c>
      <c r="Z374" s="1">
        <v>4</v>
      </c>
      <c r="AA374" s="1">
        <v>3</v>
      </c>
      <c r="AB374" s="1">
        <v>2</v>
      </c>
      <c r="AC374" s="14">
        <v>3</v>
      </c>
      <c r="AD374" s="1">
        <v>2</v>
      </c>
      <c r="AE374" s="1">
        <v>2</v>
      </c>
      <c r="AF374" s="14">
        <v>3</v>
      </c>
      <c r="AG374" s="1">
        <v>1</v>
      </c>
      <c r="AH374" s="14">
        <v>4</v>
      </c>
      <c r="AI374" s="1">
        <v>3</v>
      </c>
      <c r="AJ374" s="1">
        <v>2</v>
      </c>
      <c r="AK374" s="14">
        <v>3</v>
      </c>
      <c r="AL374" s="1">
        <v>1</v>
      </c>
      <c r="AM374" s="14">
        <v>4</v>
      </c>
      <c r="AN374" s="1">
        <v>4</v>
      </c>
      <c r="AO374" s="1">
        <v>2</v>
      </c>
      <c r="AP374" s="1">
        <v>2</v>
      </c>
      <c r="AQ374" s="14">
        <v>3</v>
      </c>
      <c r="AR374" s="1">
        <v>3</v>
      </c>
      <c r="AS374" s="1">
        <v>2</v>
      </c>
      <c r="AT374" s="14">
        <v>3</v>
      </c>
      <c r="AU374" s="1">
        <f t="shared" si="11"/>
        <v>79</v>
      </c>
      <c r="AV374" s="1"/>
    </row>
    <row r="375" spans="1:48">
      <c r="A375" s="1">
        <v>31349</v>
      </c>
      <c r="B375" s="1">
        <v>0</v>
      </c>
      <c r="C375" s="1">
        <v>2002</v>
      </c>
      <c r="D375" s="11">
        <f t="shared" si="10"/>
        <v>22</v>
      </c>
      <c r="E375" s="12" t="s">
        <v>388</v>
      </c>
      <c r="F375" s="1">
        <v>0</v>
      </c>
      <c r="G375" s="49">
        <v>0</v>
      </c>
      <c r="H375" s="44">
        <v>0</v>
      </c>
      <c r="I375" s="44">
        <v>0</v>
      </c>
      <c r="J375" s="44">
        <v>0</v>
      </c>
      <c r="K375" s="44">
        <v>0</v>
      </c>
      <c r="L375" s="44">
        <v>0</v>
      </c>
      <c r="M375" s="44">
        <v>0</v>
      </c>
      <c r="N375" s="44">
        <v>0</v>
      </c>
      <c r="O375" s="44">
        <v>0</v>
      </c>
      <c r="P375" s="44">
        <v>0</v>
      </c>
      <c r="Q375" s="44">
        <v>0</v>
      </c>
      <c r="R375" s="1">
        <v>4</v>
      </c>
      <c r="S375" s="1">
        <v>4</v>
      </c>
      <c r="T375" s="1">
        <v>2</v>
      </c>
      <c r="U375" s="14">
        <v>3</v>
      </c>
      <c r="V375" s="1">
        <v>1</v>
      </c>
      <c r="W375" s="1">
        <v>4</v>
      </c>
      <c r="X375" s="1">
        <v>2</v>
      </c>
      <c r="Y375" s="14">
        <v>3</v>
      </c>
      <c r="Z375" s="1">
        <v>4</v>
      </c>
      <c r="AA375" s="1">
        <v>4</v>
      </c>
      <c r="AB375" s="1">
        <v>4</v>
      </c>
      <c r="AC375" s="14">
        <v>1</v>
      </c>
      <c r="AD375" s="1">
        <v>4</v>
      </c>
      <c r="AE375" s="1">
        <v>3</v>
      </c>
      <c r="AF375" s="14">
        <v>2</v>
      </c>
      <c r="AG375" s="1">
        <v>3</v>
      </c>
      <c r="AH375" s="14">
        <v>2</v>
      </c>
      <c r="AI375" s="1">
        <v>4</v>
      </c>
      <c r="AJ375" s="1">
        <v>4</v>
      </c>
      <c r="AK375" s="14">
        <v>1</v>
      </c>
      <c r="AL375" s="1">
        <v>1</v>
      </c>
      <c r="AM375" s="14">
        <v>4</v>
      </c>
      <c r="AN375" s="1">
        <v>3</v>
      </c>
      <c r="AO375" s="1">
        <v>4</v>
      </c>
      <c r="AP375" s="1">
        <v>1</v>
      </c>
      <c r="AQ375" s="14">
        <v>4</v>
      </c>
      <c r="AR375" s="1">
        <v>3</v>
      </c>
      <c r="AS375" s="1">
        <v>4</v>
      </c>
      <c r="AT375" s="14">
        <v>1</v>
      </c>
      <c r="AU375" s="1">
        <f t="shared" si="11"/>
        <v>84</v>
      </c>
      <c r="AV375" s="1"/>
    </row>
    <row r="376" spans="1:48">
      <c r="A376" s="1">
        <v>34092</v>
      </c>
      <c r="B376" s="1">
        <v>0</v>
      </c>
      <c r="C376" s="1">
        <v>2002</v>
      </c>
      <c r="D376" s="11">
        <f t="shared" si="10"/>
        <v>22</v>
      </c>
      <c r="E376" s="12" t="s">
        <v>388</v>
      </c>
      <c r="F376" s="1">
        <v>0</v>
      </c>
      <c r="G376" s="49">
        <v>0</v>
      </c>
      <c r="H376" s="44">
        <v>0</v>
      </c>
      <c r="I376" s="44">
        <v>0</v>
      </c>
      <c r="J376" s="44">
        <v>0</v>
      </c>
      <c r="K376" s="44">
        <v>0</v>
      </c>
      <c r="L376" s="44">
        <v>0</v>
      </c>
      <c r="M376" s="44">
        <v>0</v>
      </c>
      <c r="N376" s="44">
        <v>0</v>
      </c>
      <c r="O376" s="44">
        <v>0</v>
      </c>
      <c r="P376" s="44">
        <v>0</v>
      </c>
      <c r="Q376" s="44">
        <v>0</v>
      </c>
      <c r="R376" s="1">
        <v>3</v>
      </c>
      <c r="S376" s="1">
        <v>3</v>
      </c>
      <c r="T376" s="1">
        <v>3</v>
      </c>
      <c r="U376" s="14">
        <v>2</v>
      </c>
      <c r="V376" s="1">
        <v>2</v>
      </c>
      <c r="W376" s="1">
        <v>3</v>
      </c>
      <c r="X376" s="1">
        <v>2</v>
      </c>
      <c r="Y376" s="14">
        <v>3</v>
      </c>
      <c r="Z376" s="1">
        <v>3</v>
      </c>
      <c r="AA376" s="1">
        <v>3</v>
      </c>
      <c r="AB376" s="1">
        <v>2</v>
      </c>
      <c r="AC376" s="14">
        <v>3</v>
      </c>
      <c r="AD376" s="1">
        <v>4</v>
      </c>
      <c r="AE376" s="1">
        <v>2</v>
      </c>
      <c r="AF376" s="14">
        <v>3</v>
      </c>
      <c r="AG376" s="1">
        <v>4</v>
      </c>
      <c r="AH376" s="14">
        <v>1</v>
      </c>
      <c r="AI376" s="1">
        <v>3</v>
      </c>
      <c r="AJ376" s="1">
        <v>2</v>
      </c>
      <c r="AK376" s="14">
        <v>3</v>
      </c>
      <c r="AL376" s="1">
        <v>2</v>
      </c>
      <c r="AM376" s="14">
        <v>3</v>
      </c>
      <c r="AN376" s="1">
        <v>1</v>
      </c>
      <c r="AO376" s="1">
        <v>3</v>
      </c>
      <c r="AP376" s="1">
        <v>2</v>
      </c>
      <c r="AQ376" s="14">
        <v>3</v>
      </c>
      <c r="AR376" s="1">
        <v>1</v>
      </c>
      <c r="AS376" s="1">
        <v>1</v>
      </c>
      <c r="AT376" s="14">
        <v>4</v>
      </c>
      <c r="AU376" s="1">
        <f t="shared" si="11"/>
        <v>74</v>
      </c>
      <c r="AV376" s="1"/>
    </row>
    <row r="377" spans="1:48">
      <c r="A377" s="1">
        <v>30630</v>
      </c>
      <c r="B377" s="1">
        <v>1</v>
      </c>
      <c r="C377" s="1">
        <v>2002</v>
      </c>
      <c r="D377" s="11">
        <f t="shared" si="10"/>
        <v>22</v>
      </c>
      <c r="E377" s="12" t="s">
        <v>388</v>
      </c>
      <c r="F377" s="1">
        <v>0</v>
      </c>
      <c r="G377" s="49">
        <v>0</v>
      </c>
      <c r="H377" s="44">
        <v>0</v>
      </c>
      <c r="I377" s="44">
        <v>0</v>
      </c>
      <c r="J377" s="44">
        <v>0</v>
      </c>
      <c r="K377" s="44">
        <v>0</v>
      </c>
      <c r="L377" s="44">
        <v>0</v>
      </c>
      <c r="M377" s="44">
        <v>0</v>
      </c>
      <c r="N377" s="44">
        <v>0</v>
      </c>
      <c r="O377" s="44">
        <v>0</v>
      </c>
      <c r="P377" s="44">
        <v>0</v>
      </c>
      <c r="Q377" s="44">
        <v>0</v>
      </c>
      <c r="R377" s="1">
        <v>3</v>
      </c>
      <c r="S377" s="1">
        <v>3</v>
      </c>
      <c r="T377" s="1">
        <v>2</v>
      </c>
      <c r="U377" s="14">
        <v>3</v>
      </c>
      <c r="V377" s="1">
        <v>2</v>
      </c>
      <c r="W377" s="1">
        <v>4</v>
      </c>
      <c r="X377" s="1">
        <v>2</v>
      </c>
      <c r="Y377" s="14">
        <v>3</v>
      </c>
      <c r="Z377" s="1">
        <v>3</v>
      </c>
      <c r="AA377" s="1">
        <v>4</v>
      </c>
      <c r="AB377" s="1">
        <v>3</v>
      </c>
      <c r="AC377" s="14">
        <v>2</v>
      </c>
      <c r="AD377" s="1">
        <v>2</v>
      </c>
      <c r="AE377" s="1">
        <v>2</v>
      </c>
      <c r="AF377" s="14">
        <v>3</v>
      </c>
      <c r="AG377" s="1">
        <v>3</v>
      </c>
      <c r="AH377" s="14">
        <v>2</v>
      </c>
      <c r="AI377" s="1">
        <v>3</v>
      </c>
      <c r="AJ377" s="1">
        <v>1</v>
      </c>
      <c r="AK377" s="14">
        <v>4</v>
      </c>
      <c r="AL377" s="1">
        <v>1</v>
      </c>
      <c r="AM377" s="14">
        <v>4</v>
      </c>
      <c r="AN377" s="1">
        <v>2</v>
      </c>
      <c r="AO377" s="1">
        <v>3</v>
      </c>
      <c r="AP377" s="1">
        <v>2</v>
      </c>
      <c r="AQ377" s="14">
        <v>3</v>
      </c>
      <c r="AR377" s="1">
        <v>3</v>
      </c>
      <c r="AS377" s="1">
        <v>3</v>
      </c>
      <c r="AT377" s="14">
        <v>2</v>
      </c>
      <c r="AU377" s="1">
        <f t="shared" si="11"/>
        <v>77</v>
      </c>
      <c r="AV377" s="1"/>
    </row>
    <row r="378" spans="1:48">
      <c r="A378" s="1">
        <v>30694</v>
      </c>
      <c r="B378" s="1">
        <v>1</v>
      </c>
      <c r="C378" s="1">
        <v>2002</v>
      </c>
      <c r="D378" s="11">
        <f t="shared" si="10"/>
        <v>22</v>
      </c>
      <c r="E378" s="12" t="s">
        <v>388</v>
      </c>
      <c r="F378" s="1">
        <v>0</v>
      </c>
      <c r="G378" s="49">
        <v>0</v>
      </c>
      <c r="H378" s="44">
        <v>0</v>
      </c>
      <c r="I378" s="44">
        <v>0</v>
      </c>
      <c r="J378" s="44">
        <v>0</v>
      </c>
      <c r="K378" s="44">
        <v>0</v>
      </c>
      <c r="L378" s="44">
        <v>0</v>
      </c>
      <c r="M378" s="44">
        <v>0</v>
      </c>
      <c r="N378" s="44">
        <v>0</v>
      </c>
      <c r="O378" s="44">
        <v>0</v>
      </c>
      <c r="P378" s="44">
        <v>0</v>
      </c>
      <c r="Q378" s="44">
        <v>0</v>
      </c>
      <c r="R378" s="1">
        <v>3</v>
      </c>
      <c r="S378" s="1">
        <v>3</v>
      </c>
      <c r="T378" s="1">
        <v>2</v>
      </c>
      <c r="U378" s="14">
        <v>3</v>
      </c>
      <c r="V378" s="1">
        <v>3</v>
      </c>
      <c r="W378" s="1">
        <v>3</v>
      </c>
      <c r="X378" s="1">
        <v>2</v>
      </c>
      <c r="Y378" s="14">
        <v>3</v>
      </c>
      <c r="Z378" s="1">
        <v>2</v>
      </c>
      <c r="AA378" s="1">
        <v>3</v>
      </c>
      <c r="AB378" s="1">
        <v>1</v>
      </c>
      <c r="AC378" s="14">
        <v>4</v>
      </c>
      <c r="AD378" s="1">
        <v>3</v>
      </c>
      <c r="AE378" s="1">
        <v>3</v>
      </c>
      <c r="AF378" s="14">
        <v>2</v>
      </c>
      <c r="AG378" s="1">
        <v>3</v>
      </c>
      <c r="AH378" s="14">
        <v>2</v>
      </c>
      <c r="AI378" s="1">
        <v>4</v>
      </c>
      <c r="AJ378" s="1">
        <v>2</v>
      </c>
      <c r="AK378" s="14">
        <v>3</v>
      </c>
      <c r="AL378" s="1">
        <v>3</v>
      </c>
      <c r="AM378" s="14">
        <v>2</v>
      </c>
      <c r="AN378" s="1">
        <v>4</v>
      </c>
      <c r="AO378" s="1">
        <v>3</v>
      </c>
      <c r="AP378" s="1">
        <v>2</v>
      </c>
      <c r="AQ378" s="14">
        <v>3</v>
      </c>
      <c r="AR378" s="1">
        <v>3</v>
      </c>
      <c r="AS378" s="1">
        <v>2</v>
      </c>
      <c r="AT378" s="14">
        <v>3</v>
      </c>
      <c r="AU378" s="1">
        <f t="shared" si="11"/>
        <v>79</v>
      </c>
      <c r="AV378" s="1"/>
    </row>
    <row r="379" spans="1:48">
      <c r="A379" s="1">
        <v>35475</v>
      </c>
      <c r="B379" s="1">
        <v>0</v>
      </c>
      <c r="C379" s="1">
        <v>2002</v>
      </c>
      <c r="D379" s="11">
        <f t="shared" si="10"/>
        <v>22</v>
      </c>
      <c r="E379" s="12" t="s">
        <v>388</v>
      </c>
      <c r="F379" s="1">
        <v>0</v>
      </c>
      <c r="G379" s="49">
        <v>0</v>
      </c>
      <c r="H379" s="44">
        <v>0</v>
      </c>
      <c r="I379" s="44">
        <v>0</v>
      </c>
      <c r="J379" s="44">
        <v>0</v>
      </c>
      <c r="K379" s="44">
        <v>0</v>
      </c>
      <c r="L379" s="44">
        <v>0</v>
      </c>
      <c r="M379" s="44">
        <v>0</v>
      </c>
      <c r="N379" s="44">
        <v>0</v>
      </c>
      <c r="O379" s="44">
        <v>0</v>
      </c>
      <c r="P379" s="44">
        <v>0</v>
      </c>
      <c r="Q379" s="44">
        <v>0</v>
      </c>
      <c r="R379" s="1">
        <v>4</v>
      </c>
      <c r="S379" s="1">
        <v>3</v>
      </c>
      <c r="T379" s="1">
        <v>2</v>
      </c>
      <c r="U379" s="14">
        <v>3</v>
      </c>
      <c r="V379" s="1">
        <v>1</v>
      </c>
      <c r="W379" s="1">
        <v>4</v>
      </c>
      <c r="X379" s="1">
        <v>2</v>
      </c>
      <c r="Y379" s="14">
        <v>3</v>
      </c>
      <c r="Z379" s="1">
        <v>4</v>
      </c>
      <c r="AA379" s="1">
        <v>3</v>
      </c>
      <c r="AB379" s="1">
        <v>3</v>
      </c>
      <c r="AC379" s="14">
        <v>2</v>
      </c>
      <c r="AD379" s="1">
        <v>2</v>
      </c>
      <c r="AE379" s="1">
        <v>3</v>
      </c>
      <c r="AF379" s="14">
        <v>2</v>
      </c>
      <c r="AG379" s="1">
        <v>1</v>
      </c>
      <c r="AH379" s="14">
        <v>4</v>
      </c>
      <c r="AI379" s="1">
        <v>3</v>
      </c>
      <c r="AJ379" s="1">
        <v>1</v>
      </c>
      <c r="AK379" s="14">
        <v>4</v>
      </c>
      <c r="AL379" s="1">
        <v>1</v>
      </c>
      <c r="AM379" s="14">
        <v>4</v>
      </c>
      <c r="AN379" s="1">
        <v>3</v>
      </c>
      <c r="AO379" s="1">
        <v>4</v>
      </c>
      <c r="AP379" s="1">
        <v>2</v>
      </c>
      <c r="AQ379" s="14">
        <v>3</v>
      </c>
      <c r="AR379" s="1">
        <v>4</v>
      </c>
      <c r="AS379" s="1">
        <v>3</v>
      </c>
      <c r="AT379" s="14">
        <v>2</v>
      </c>
      <c r="AU379" s="1">
        <f t="shared" si="11"/>
        <v>80</v>
      </c>
      <c r="AV379" s="1"/>
    </row>
    <row r="380" spans="1:48">
      <c r="A380" s="1">
        <v>30673</v>
      </c>
      <c r="B380" s="1">
        <v>0</v>
      </c>
      <c r="C380" s="1">
        <v>2002</v>
      </c>
      <c r="D380" s="11">
        <f t="shared" si="10"/>
        <v>22</v>
      </c>
      <c r="E380" s="12" t="s">
        <v>388</v>
      </c>
      <c r="F380" s="1">
        <v>0</v>
      </c>
      <c r="G380" s="49">
        <v>0</v>
      </c>
      <c r="H380" s="44">
        <v>0</v>
      </c>
      <c r="I380" s="44">
        <v>0</v>
      </c>
      <c r="J380" s="44">
        <v>0</v>
      </c>
      <c r="K380" s="44">
        <v>0</v>
      </c>
      <c r="L380" s="44">
        <v>0</v>
      </c>
      <c r="M380" s="44">
        <v>0</v>
      </c>
      <c r="N380" s="44">
        <v>0</v>
      </c>
      <c r="O380" s="44">
        <v>0</v>
      </c>
      <c r="P380" s="44">
        <v>0</v>
      </c>
      <c r="Q380" s="44">
        <v>0</v>
      </c>
      <c r="R380" s="1">
        <v>3</v>
      </c>
      <c r="S380" s="1">
        <v>2</v>
      </c>
      <c r="T380" s="1">
        <v>3</v>
      </c>
      <c r="U380" s="14">
        <v>2</v>
      </c>
      <c r="V380" s="1">
        <v>2</v>
      </c>
      <c r="W380" s="1">
        <v>3</v>
      </c>
      <c r="X380" s="1">
        <v>1</v>
      </c>
      <c r="Y380" s="14">
        <v>4</v>
      </c>
      <c r="Z380" s="1">
        <v>2</v>
      </c>
      <c r="AA380" s="1">
        <v>3</v>
      </c>
      <c r="AB380" s="1">
        <v>1</v>
      </c>
      <c r="AC380" s="14">
        <v>4</v>
      </c>
      <c r="AD380" s="1">
        <v>3</v>
      </c>
      <c r="AE380" s="1">
        <v>3</v>
      </c>
      <c r="AF380" s="14">
        <v>2</v>
      </c>
      <c r="AG380" s="1">
        <v>4</v>
      </c>
      <c r="AH380" s="14">
        <v>1</v>
      </c>
      <c r="AI380" s="1">
        <v>3</v>
      </c>
      <c r="AJ380" s="1">
        <v>2</v>
      </c>
      <c r="AK380" s="14">
        <v>3</v>
      </c>
      <c r="AL380" s="1">
        <v>2</v>
      </c>
      <c r="AM380" s="14">
        <v>3</v>
      </c>
      <c r="AN380" s="1">
        <v>2</v>
      </c>
      <c r="AO380" s="1">
        <v>3</v>
      </c>
      <c r="AP380" s="1">
        <v>3</v>
      </c>
      <c r="AQ380" s="14">
        <v>2</v>
      </c>
      <c r="AR380" s="1">
        <v>4</v>
      </c>
      <c r="AS380" s="1">
        <v>2</v>
      </c>
      <c r="AT380" s="14">
        <v>3</v>
      </c>
      <c r="AU380" s="1">
        <f t="shared" si="11"/>
        <v>75</v>
      </c>
      <c r="AV380" s="1"/>
    </row>
    <row r="381" spans="1:48">
      <c r="A381" s="1">
        <v>32858</v>
      </c>
      <c r="B381" s="1">
        <v>0</v>
      </c>
      <c r="C381" s="1">
        <v>2002</v>
      </c>
      <c r="D381" s="11">
        <f t="shared" si="10"/>
        <v>22</v>
      </c>
      <c r="E381" s="12" t="s">
        <v>388</v>
      </c>
      <c r="F381" s="1">
        <v>0</v>
      </c>
      <c r="G381" s="49">
        <v>0</v>
      </c>
      <c r="H381" s="44">
        <v>0</v>
      </c>
      <c r="I381" s="44">
        <v>0</v>
      </c>
      <c r="J381" s="44">
        <v>0</v>
      </c>
      <c r="K381" s="44">
        <v>0</v>
      </c>
      <c r="L381" s="44">
        <v>0</v>
      </c>
      <c r="M381" s="44">
        <v>0</v>
      </c>
      <c r="N381" s="44">
        <v>0</v>
      </c>
      <c r="O381" s="44">
        <v>0</v>
      </c>
      <c r="P381" s="44">
        <v>0</v>
      </c>
      <c r="Q381" s="44">
        <v>0</v>
      </c>
      <c r="R381" s="1">
        <v>2</v>
      </c>
      <c r="S381" s="1">
        <v>3</v>
      </c>
      <c r="T381" s="1">
        <v>2</v>
      </c>
      <c r="U381" s="14">
        <v>3</v>
      </c>
      <c r="V381" s="1">
        <v>3</v>
      </c>
      <c r="W381" s="1">
        <v>4</v>
      </c>
      <c r="X381" s="1">
        <v>2</v>
      </c>
      <c r="Y381" s="14">
        <v>3</v>
      </c>
      <c r="Z381" s="1">
        <v>2</v>
      </c>
      <c r="AA381" s="1">
        <v>3</v>
      </c>
      <c r="AB381" s="1">
        <v>1</v>
      </c>
      <c r="AC381" s="14">
        <v>4</v>
      </c>
      <c r="AD381" s="1">
        <v>3</v>
      </c>
      <c r="AE381" s="1">
        <v>3</v>
      </c>
      <c r="AF381" s="14">
        <v>2</v>
      </c>
      <c r="AG381" s="1">
        <v>3</v>
      </c>
      <c r="AH381" s="14">
        <v>2</v>
      </c>
      <c r="AI381" s="1">
        <v>4</v>
      </c>
      <c r="AJ381" s="1">
        <v>2</v>
      </c>
      <c r="AK381" s="14">
        <v>3</v>
      </c>
      <c r="AL381" s="1">
        <v>1</v>
      </c>
      <c r="AM381" s="14">
        <v>4</v>
      </c>
      <c r="AN381" s="1">
        <v>2</v>
      </c>
      <c r="AO381" s="1">
        <v>3</v>
      </c>
      <c r="AP381" s="1">
        <v>1</v>
      </c>
      <c r="AQ381" s="14">
        <v>4</v>
      </c>
      <c r="AR381" s="1">
        <v>3</v>
      </c>
      <c r="AS381" s="1">
        <v>1</v>
      </c>
      <c r="AT381" s="14">
        <v>4</v>
      </c>
      <c r="AU381" s="1">
        <f t="shared" si="11"/>
        <v>77</v>
      </c>
      <c r="AV381" s="1"/>
    </row>
    <row r="382" spans="1:48">
      <c r="A382" s="1">
        <v>34773</v>
      </c>
      <c r="B382" s="1">
        <v>0</v>
      </c>
      <c r="C382" s="1">
        <v>2002</v>
      </c>
      <c r="D382" s="11">
        <f t="shared" si="10"/>
        <v>22</v>
      </c>
      <c r="E382" s="12" t="s">
        <v>388</v>
      </c>
      <c r="F382" s="1">
        <v>0</v>
      </c>
      <c r="G382" s="49">
        <v>0</v>
      </c>
      <c r="H382" s="44">
        <v>0</v>
      </c>
      <c r="I382" s="44">
        <v>0</v>
      </c>
      <c r="J382" s="44">
        <v>0</v>
      </c>
      <c r="K382" s="44">
        <v>0</v>
      </c>
      <c r="L382" s="44">
        <v>0</v>
      </c>
      <c r="M382" s="44">
        <v>0</v>
      </c>
      <c r="N382" s="44">
        <v>0</v>
      </c>
      <c r="O382" s="44">
        <v>0</v>
      </c>
      <c r="P382" s="44">
        <v>0</v>
      </c>
      <c r="Q382" s="44">
        <v>0</v>
      </c>
      <c r="R382" s="1">
        <v>2</v>
      </c>
      <c r="S382" s="1">
        <v>3</v>
      </c>
      <c r="T382" s="1">
        <v>3</v>
      </c>
      <c r="U382" s="14">
        <v>2</v>
      </c>
      <c r="V382" s="1">
        <v>2</v>
      </c>
      <c r="W382" s="1">
        <v>4</v>
      </c>
      <c r="X382" s="1">
        <v>3</v>
      </c>
      <c r="Y382" s="14">
        <v>2</v>
      </c>
      <c r="Z382" s="1">
        <v>3</v>
      </c>
      <c r="AA382" s="1">
        <v>4</v>
      </c>
      <c r="AB382" s="1">
        <v>3</v>
      </c>
      <c r="AC382" s="14">
        <v>2</v>
      </c>
      <c r="AD382" s="1">
        <v>4</v>
      </c>
      <c r="AE382" s="1">
        <v>1</v>
      </c>
      <c r="AF382" s="14">
        <v>4</v>
      </c>
      <c r="AG382" s="1">
        <v>2</v>
      </c>
      <c r="AH382" s="14">
        <v>3</v>
      </c>
      <c r="AI382" s="1">
        <v>4</v>
      </c>
      <c r="AJ382" s="1">
        <v>1</v>
      </c>
      <c r="AK382" s="14">
        <v>4</v>
      </c>
      <c r="AL382" s="1">
        <v>1</v>
      </c>
      <c r="AM382" s="14">
        <v>4</v>
      </c>
      <c r="AN382" s="1">
        <v>2</v>
      </c>
      <c r="AO382" s="1">
        <v>4</v>
      </c>
      <c r="AP382" s="1">
        <v>2</v>
      </c>
      <c r="AQ382" s="14">
        <v>3</v>
      </c>
      <c r="AR382" s="1">
        <v>1</v>
      </c>
      <c r="AS382" s="1">
        <v>1</v>
      </c>
      <c r="AT382" s="14">
        <v>4</v>
      </c>
      <c r="AU382" s="1">
        <f t="shared" si="11"/>
        <v>78</v>
      </c>
      <c r="AV382" s="1"/>
    </row>
    <row r="383" spans="1:48">
      <c r="A383" s="1">
        <v>32451</v>
      </c>
      <c r="B383" s="1">
        <v>1</v>
      </c>
      <c r="C383" s="1">
        <v>2002</v>
      </c>
      <c r="D383" s="11">
        <f t="shared" si="10"/>
        <v>22</v>
      </c>
      <c r="E383" s="12" t="s">
        <v>388</v>
      </c>
      <c r="F383" s="1">
        <v>0</v>
      </c>
      <c r="G383" s="49">
        <v>0</v>
      </c>
      <c r="H383" s="44">
        <v>0</v>
      </c>
      <c r="I383" s="44">
        <v>0</v>
      </c>
      <c r="J383" s="44">
        <v>0</v>
      </c>
      <c r="K383" s="44">
        <v>0</v>
      </c>
      <c r="L383" s="44">
        <v>0</v>
      </c>
      <c r="M383" s="44">
        <v>0</v>
      </c>
      <c r="N383" s="44">
        <v>0</v>
      </c>
      <c r="O383" s="44">
        <v>0</v>
      </c>
      <c r="P383" s="44">
        <v>0</v>
      </c>
      <c r="Q383" s="44">
        <v>0</v>
      </c>
      <c r="R383" s="1">
        <v>2</v>
      </c>
      <c r="S383" s="1">
        <v>3</v>
      </c>
      <c r="T383" s="1">
        <v>3</v>
      </c>
      <c r="U383" s="14">
        <v>2</v>
      </c>
      <c r="V383" s="1">
        <v>4</v>
      </c>
      <c r="W383" s="1">
        <v>4</v>
      </c>
      <c r="X383" s="1">
        <v>2</v>
      </c>
      <c r="Y383" s="14">
        <v>3</v>
      </c>
      <c r="Z383" s="1">
        <v>4</v>
      </c>
      <c r="AA383" s="1">
        <v>4</v>
      </c>
      <c r="AB383" s="1">
        <v>1</v>
      </c>
      <c r="AC383" s="14">
        <v>4</v>
      </c>
      <c r="AD383" s="1">
        <v>3</v>
      </c>
      <c r="AE383" s="1">
        <v>2</v>
      </c>
      <c r="AF383" s="14">
        <v>3</v>
      </c>
      <c r="AG383" s="1">
        <v>3</v>
      </c>
      <c r="AH383" s="14">
        <v>2</v>
      </c>
      <c r="AI383" s="1">
        <v>3</v>
      </c>
      <c r="AJ383" s="1">
        <v>2</v>
      </c>
      <c r="AK383" s="14">
        <v>3</v>
      </c>
      <c r="AL383" s="1">
        <v>1</v>
      </c>
      <c r="AM383" s="14">
        <v>4</v>
      </c>
      <c r="AN383" s="1">
        <v>3</v>
      </c>
      <c r="AO383" s="1">
        <v>4</v>
      </c>
      <c r="AP383" s="1">
        <v>2</v>
      </c>
      <c r="AQ383" s="14">
        <v>3</v>
      </c>
      <c r="AR383" s="1">
        <v>1</v>
      </c>
      <c r="AS383" s="1">
        <v>2</v>
      </c>
      <c r="AT383" s="14">
        <v>3</v>
      </c>
      <c r="AU383" s="1">
        <f t="shared" si="11"/>
        <v>80</v>
      </c>
      <c r="AV383" s="1"/>
    </row>
    <row r="384" spans="1:48">
      <c r="A384" s="1">
        <v>30697</v>
      </c>
      <c r="B384" s="1">
        <v>1</v>
      </c>
      <c r="C384" s="1">
        <v>2002</v>
      </c>
      <c r="D384" s="11">
        <f t="shared" si="10"/>
        <v>22</v>
      </c>
      <c r="E384" s="12" t="s">
        <v>388</v>
      </c>
      <c r="F384" s="1">
        <v>0</v>
      </c>
      <c r="G384" s="49">
        <v>0</v>
      </c>
      <c r="H384" s="44">
        <v>0</v>
      </c>
      <c r="I384" s="44">
        <v>0</v>
      </c>
      <c r="J384" s="44">
        <v>0</v>
      </c>
      <c r="K384" s="44">
        <v>0</v>
      </c>
      <c r="L384" s="44">
        <v>0</v>
      </c>
      <c r="M384" s="44">
        <v>0</v>
      </c>
      <c r="N384" s="44">
        <v>0</v>
      </c>
      <c r="O384" s="44">
        <v>0</v>
      </c>
      <c r="P384" s="44">
        <v>0</v>
      </c>
      <c r="Q384" s="44">
        <v>0</v>
      </c>
      <c r="R384" s="1">
        <v>3</v>
      </c>
      <c r="S384" s="1">
        <v>3</v>
      </c>
      <c r="T384" s="1">
        <v>2</v>
      </c>
      <c r="U384" s="14">
        <v>3</v>
      </c>
      <c r="V384" s="1">
        <v>4</v>
      </c>
      <c r="W384" s="1">
        <v>4</v>
      </c>
      <c r="X384" s="1">
        <v>2</v>
      </c>
      <c r="Y384" s="14">
        <v>3</v>
      </c>
      <c r="Z384" s="1">
        <v>4</v>
      </c>
      <c r="AA384" s="1">
        <v>3</v>
      </c>
      <c r="AB384" s="1">
        <v>1</v>
      </c>
      <c r="AC384" s="14">
        <v>4</v>
      </c>
      <c r="AD384" s="1">
        <v>4</v>
      </c>
      <c r="AE384" s="1">
        <v>2</v>
      </c>
      <c r="AF384" s="14">
        <v>3</v>
      </c>
      <c r="AG384" s="1">
        <v>4</v>
      </c>
      <c r="AH384" s="14">
        <v>1</v>
      </c>
      <c r="AI384" s="1">
        <v>3</v>
      </c>
      <c r="AJ384" s="1">
        <v>2</v>
      </c>
      <c r="AK384" s="14">
        <v>3</v>
      </c>
      <c r="AL384" s="1">
        <v>2</v>
      </c>
      <c r="AM384" s="14">
        <v>3</v>
      </c>
      <c r="AN384" s="1">
        <v>2</v>
      </c>
      <c r="AO384" s="1">
        <v>2</v>
      </c>
      <c r="AP384" s="1">
        <v>1</v>
      </c>
      <c r="AQ384" s="14">
        <v>4</v>
      </c>
      <c r="AR384" s="1">
        <v>2</v>
      </c>
      <c r="AS384" s="1">
        <v>2</v>
      </c>
      <c r="AT384" s="14">
        <v>3</v>
      </c>
      <c r="AU384" s="1">
        <f t="shared" si="11"/>
        <v>79</v>
      </c>
      <c r="AV384" s="1"/>
    </row>
    <row r="385" spans="1:48">
      <c r="A385" s="1">
        <v>32798</v>
      </c>
      <c r="B385" s="1">
        <v>0</v>
      </c>
      <c r="C385" s="1">
        <v>2002</v>
      </c>
      <c r="D385" s="11">
        <f t="shared" si="10"/>
        <v>22</v>
      </c>
      <c r="E385" s="12" t="s">
        <v>388</v>
      </c>
      <c r="F385" s="1">
        <v>0</v>
      </c>
      <c r="G385" s="49">
        <v>0</v>
      </c>
      <c r="H385" s="44">
        <v>0</v>
      </c>
      <c r="I385" s="44">
        <v>0</v>
      </c>
      <c r="J385" s="44">
        <v>0</v>
      </c>
      <c r="K385" s="44">
        <v>0</v>
      </c>
      <c r="L385" s="44">
        <v>0</v>
      </c>
      <c r="M385" s="44">
        <v>0</v>
      </c>
      <c r="N385" s="44">
        <v>0</v>
      </c>
      <c r="O385" s="44">
        <v>0</v>
      </c>
      <c r="P385" s="44">
        <v>0</v>
      </c>
      <c r="Q385" s="44">
        <v>0</v>
      </c>
      <c r="R385" s="1">
        <v>3</v>
      </c>
      <c r="S385" s="1">
        <v>2</v>
      </c>
      <c r="T385" s="1">
        <v>3</v>
      </c>
      <c r="U385" s="14">
        <v>2</v>
      </c>
      <c r="V385" s="1">
        <v>2</v>
      </c>
      <c r="W385" s="1">
        <v>4</v>
      </c>
      <c r="X385" s="1">
        <v>3</v>
      </c>
      <c r="Y385" s="14">
        <v>2</v>
      </c>
      <c r="Z385" s="1">
        <v>2</v>
      </c>
      <c r="AA385" s="1">
        <v>3</v>
      </c>
      <c r="AB385" s="1">
        <v>4</v>
      </c>
      <c r="AC385" s="14">
        <v>1</v>
      </c>
      <c r="AD385" s="1">
        <v>2</v>
      </c>
      <c r="AE385" s="1">
        <v>3</v>
      </c>
      <c r="AF385" s="14">
        <v>2</v>
      </c>
      <c r="AG385" s="1">
        <v>3</v>
      </c>
      <c r="AH385" s="14">
        <v>2</v>
      </c>
      <c r="AI385" s="1">
        <v>1</v>
      </c>
      <c r="AJ385" s="1">
        <v>2</v>
      </c>
      <c r="AK385" s="14">
        <v>3</v>
      </c>
      <c r="AL385" s="1">
        <v>3</v>
      </c>
      <c r="AM385" s="14">
        <v>2</v>
      </c>
      <c r="AN385" s="1">
        <v>2</v>
      </c>
      <c r="AO385" s="1">
        <v>3</v>
      </c>
      <c r="AP385" s="1">
        <v>1</v>
      </c>
      <c r="AQ385" s="14">
        <v>4</v>
      </c>
      <c r="AR385" s="1">
        <v>3</v>
      </c>
      <c r="AS385" s="1">
        <v>4</v>
      </c>
      <c r="AT385" s="14">
        <v>1</v>
      </c>
      <c r="AU385" s="1">
        <f t="shared" si="11"/>
        <v>72</v>
      </c>
      <c r="AV385" s="1"/>
    </row>
    <row r="386" spans="1:48">
      <c r="A386" s="1">
        <v>33559</v>
      </c>
      <c r="B386" s="1">
        <v>0</v>
      </c>
      <c r="C386" s="1">
        <v>2002</v>
      </c>
      <c r="D386" s="11">
        <f t="shared" ref="D386:D430" si="12">2024-C386</f>
        <v>22</v>
      </c>
      <c r="E386" s="12" t="s">
        <v>388</v>
      </c>
      <c r="F386" s="1">
        <v>0</v>
      </c>
      <c r="G386" s="49">
        <v>0</v>
      </c>
      <c r="H386" s="44">
        <v>0</v>
      </c>
      <c r="I386" s="44">
        <v>0</v>
      </c>
      <c r="J386" s="44">
        <v>0</v>
      </c>
      <c r="K386" s="44">
        <v>0</v>
      </c>
      <c r="L386" s="44">
        <v>0</v>
      </c>
      <c r="M386" s="44">
        <v>0</v>
      </c>
      <c r="N386" s="44">
        <v>0</v>
      </c>
      <c r="O386" s="44">
        <v>0</v>
      </c>
      <c r="P386" s="44">
        <v>0</v>
      </c>
      <c r="Q386" s="44">
        <v>0</v>
      </c>
      <c r="R386" s="1">
        <v>2</v>
      </c>
      <c r="S386" s="1">
        <v>3</v>
      </c>
      <c r="T386" s="1">
        <v>4</v>
      </c>
      <c r="U386" s="14">
        <v>1</v>
      </c>
      <c r="V386" s="1">
        <v>3</v>
      </c>
      <c r="W386" s="1">
        <v>4</v>
      </c>
      <c r="X386" s="1">
        <v>2</v>
      </c>
      <c r="Y386" s="14">
        <v>3</v>
      </c>
      <c r="Z386" s="1">
        <v>4</v>
      </c>
      <c r="AA386" s="1">
        <v>3</v>
      </c>
      <c r="AB386" s="1">
        <v>1</v>
      </c>
      <c r="AC386" s="14">
        <v>4</v>
      </c>
      <c r="AD386" s="1">
        <v>4</v>
      </c>
      <c r="AE386" s="1">
        <v>2</v>
      </c>
      <c r="AF386" s="14">
        <v>3</v>
      </c>
      <c r="AG386" s="1">
        <v>3</v>
      </c>
      <c r="AH386" s="14">
        <v>2</v>
      </c>
      <c r="AI386" s="1">
        <v>4</v>
      </c>
      <c r="AJ386" s="1">
        <v>2</v>
      </c>
      <c r="AK386" s="14">
        <v>3</v>
      </c>
      <c r="AL386" s="1">
        <v>1</v>
      </c>
      <c r="AM386" s="14">
        <v>4</v>
      </c>
      <c r="AN386" s="1">
        <v>1</v>
      </c>
      <c r="AO386" s="1">
        <v>3</v>
      </c>
      <c r="AP386" s="1">
        <v>1</v>
      </c>
      <c r="AQ386" s="14">
        <v>4</v>
      </c>
      <c r="AR386" s="1">
        <v>3</v>
      </c>
      <c r="AS386" s="1">
        <v>1</v>
      </c>
      <c r="AT386" s="14">
        <v>4</v>
      </c>
      <c r="AU386" s="1">
        <f t="shared" si="11"/>
        <v>79</v>
      </c>
      <c r="AV386" s="1"/>
    </row>
    <row r="387" spans="1:48">
      <c r="A387" s="1">
        <v>35502</v>
      </c>
      <c r="B387" s="1">
        <v>0</v>
      </c>
      <c r="C387" s="1">
        <v>2002</v>
      </c>
      <c r="D387" s="11">
        <f t="shared" si="12"/>
        <v>22</v>
      </c>
      <c r="E387" s="12" t="s">
        <v>388</v>
      </c>
      <c r="F387" s="1">
        <v>0</v>
      </c>
      <c r="G387" s="49">
        <v>0</v>
      </c>
      <c r="H387" s="44">
        <v>0</v>
      </c>
      <c r="I387" s="44">
        <v>0</v>
      </c>
      <c r="J387" s="44">
        <v>0</v>
      </c>
      <c r="K387" s="44">
        <v>0</v>
      </c>
      <c r="L387" s="44">
        <v>0</v>
      </c>
      <c r="M387" s="44">
        <v>0</v>
      </c>
      <c r="N387" s="44">
        <v>0</v>
      </c>
      <c r="O387" s="44">
        <v>0</v>
      </c>
      <c r="P387" s="44">
        <v>0</v>
      </c>
      <c r="Q387" s="44">
        <v>0</v>
      </c>
      <c r="R387" s="1">
        <v>2</v>
      </c>
      <c r="S387" s="1">
        <v>3</v>
      </c>
      <c r="T387" s="1">
        <v>3</v>
      </c>
      <c r="U387" s="14">
        <v>2</v>
      </c>
      <c r="V387" s="1">
        <v>3</v>
      </c>
      <c r="W387" s="1">
        <v>4</v>
      </c>
      <c r="X387" s="1">
        <v>2</v>
      </c>
      <c r="Y387" s="14">
        <v>3</v>
      </c>
      <c r="Z387" s="1">
        <v>4</v>
      </c>
      <c r="AA387" s="1">
        <v>4</v>
      </c>
      <c r="AB387" s="1">
        <v>2</v>
      </c>
      <c r="AC387" s="14">
        <v>3</v>
      </c>
      <c r="AD387" s="1">
        <v>4</v>
      </c>
      <c r="AE387" s="1">
        <v>1</v>
      </c>
      <c r="AF387" s="14">
        <v>4</v>
      </c>
      <c r="AG387" s="1">
        <v>4</v>
      </c>
      <c r="AH387" s="14">
        <v>1</v>
      </c>
      <c r="AI387" s="1">
        <v>3</v>
      </c>
      <c r="AJ387" s="1">
        <v>2</v>
      </c>
      <c r="AK387" s="14">
        <v>3</v>
      </c>
      <c r="AL387" s="1">
        <v>1</v>
      </c>
      <c r="AM387" s="14">
        <v>4</v>
      </c>
      <c r="AN387" s="1">
        <v>2</v>
      </c>
      <c r="AO387" s="1">
        <v>3</v>
      </c>
      <c r="AP387" s="1">
        <v>1</v>
      </c>
      <c r="AQ387" s="14">
        <v>4</v>
      </c>
      <c r="AR387" s="1">
        <v>2</v>
      </c>
      <c r="AS387" s="1">
        <v>2</v>
      </c>
      <c r="AT387" s="14">
        <v>3</v>
      </c>
      <c r="AU387" s="1">
        <f t="shared" ref="AU387:AU432" si="13">SUM(R387:AT387)</f>
        <v>79</v>
      </c>
      <c r="AV387" s="1"/>
    </row>
    <row r="388" spans="1:48">
      <c r="A388" s="1">
        <v>34264</v>
      </c>
      <c r="B388" s="1">
        <v>0</v>
      </c>
      <c r="C388" s="1">
        <v>2002</v>
      </c>
      <c r="D388" s="11">
        <f t="shared" si="12"/>
        <v>22</v>
      </c>
      <c r="E388" s="12" t="s">
        <v>388</v>
      </c>
      <c r="F388" s="1">
        <v>0</v>
      </c>
      <c r="G388" s="49">
        <v>0</v>
      </c>
      <c r="H388" s="44">
        <v>0</v>
      </c>
      <c r="I388" s="44">
        <v>0</v>
      </c>
      <c r="J388" s="44">
        <v>0</v>
      </c>
      <c r="K388" s="44">
        <v>0</v>
      </c>
      <c r="L388" s="44">
        <v>0</v>
      </c>
      <c r="M388" s="44">
        <v>0</v>
      </c>
      <c r="N388" s="44">
        <v>0</v>
      </c>
      <c r="O388" s="44">
        <v>0</v>
      </c>
      <c r="P388" s="44">
        <v>0</v>
      </c>
      <c r="Q388" s="44">
        <v>0</v>
      </c>
      <c r="R388" s="1">
        <v>3</v>
      </c>
      <c r="S388" s="1">
        <v>2</v>
      </c>
      <c r="T388" s="1">
        <v>4</v>
      </c>
      <c r="U388" s="14">
        <v>1</v>
      </c>
      <c r="V388" s="1">
        <v>2</v>
      </c>
      <c r="W388" s="1">
        <v>2</v>
      </c>
      <c r="X388" s="1">
        <v>2</v>
      </c>
      <c r="Y388" s="14">
        <v>3</v>
      </c>
      <c r="Z388" s="1">
        <v>2</v>
      </c>
      <c r="AA388" s="1">
        <v>2</v>
      </c>
      <c r="AB388" s="1">
        <v>1</v>
      </c>
      <c r="AC388" s="14">
        <v>4</v>
      </c>
      <c r="AD388" s="1">
        <v>3</v>
      </c>
      <c r="AE388" s="1">
        <v>2</v>
      </c>
      <c r="AF388" s="14">
        <v>3</v>
      </c>
      <c r="AG388" s="1">
        <v>3</v>
      </c>
      <c r="AH388" s="14">
        <v>2</v>
      </c>
      <c r="AI388" s="1">
        <v>2</v>
      </c>
      <c r="AJ388" s="1">
        <v>2</v>
      </c>
      <c r="AK388" s="14">
        <v>3</v>
      </c>
      <c r="AL388" s="1">
        <v>4</v>
      </c>
      <c r="AM388" s="14">
        <v>1</v>
      </c>
      <c r="AN388" s="1">
        <v>1</v>
      </c>
      <c r="AO388" s="1">
        <v>3</v>
      </c>
      <c r="AP388" s="1">
        <v>2</v>
      </c>
      <c r="AQ388" s="14">
        <v>3</v>
      </c>
      <c r="AR388" s="1">
        <v>3</v>
      </c>
      <c r="AS388" s="1">
        <v>2</v>
      </c>
      <c r="AT388" s="14">
        <v>3</v>
      </c>
      <c r="AU388" s="1">
        <f t="shared" si="13"/>
        <v>70</v>
      </c>
      <c r="AV388" s="1"/>
    </row>
    <row r="389" spans="1:48">
      <c r="A389" s="1">
        <v>30825</v>
      </c>
      <c r="B389" s="1">
        <v>0</v>
      </c>
      <c r="C389" s="1">
        <v>2002</v>
      </c>
      <c r="D389" s="11">
        <f t="shared" si="12"/>
        <v>22</v>
      </c>
      <c r="E389" s="12" t="s">
        <v>388</v>
      </c>
      <c r="F389" s="1">
        <v>0</v>
      </c>
      <c r="G389" s="49">
        <v>0</v>
      </c>
      <c r="H389" s="44">
        <v>0</v>
      </c>
      <c r="I389" s="44">
        <v>0</v>
      </c>
      <c r="J389" s="44">
        <v>0</v>
      </c>
      <c r="K389" s="44">
        <v>0</v>
      </c>
      <c r="L389" s="44">
        <v>0</v>
      </c>
      <c r="M389" s="44">
        <v>0</v>
      </c>
      <c r="N389" s="44">
        <v>0</v>
      </c>
      <c r="O389" s="44">
        <v>0</v>
      </c>
      <c r="P389" s="44">
        <v>0</v>
      </c>
      <c r="Q389" s="44">
        <v>0</v>
      </c>
      <c r="R389" s="1">
        <v>3</v>
      </c>
      <c r="S389" s="1">
        <v>3</v>
      </c>
      <c r="T389" s="1">
        <v>2</v>
      </c>
      <c r="U389" s="14">
        <v>3</v>
      </c>
      <c r="V389" s="1">
        <v>2</v>
      </c>
      <c r="W389" s="1">
        <v>3</v>
      </c>
      <c r="X389" s="1">
        <v>2</v>
      </c>
      <c r="Y389" s="14">
        <v>3</v>
      </c>
      <c r="Z389" s="1">
        <v>3</v>
      </c>
      <c r="AA389" s="1">
        <v>3</v>
      </c>
      <c r="AB389" s="1">
        <v>2</v>
      </c>
      <c r="AC389" s="14">
        <v>3</v>
      </c>
      <c r="AD389" s="1">
        <v>3</v>
      </c>
      <c r="AE389" s="1">
        <v>3</v>
      </c>
      <c r="AF389" s="14">
        <v>2</v>
      </c>
      <c r="AG389" s="1">
        <v>3</v>
      </c>
      <c r="AH389" s="14">
        <v>2</v>
      </c>
      <c r="AI389" s="1">
        <v>3</v>
      </c>
      <c r="AJ389" s="1">
        <v>2</v>
      </c>
      <c r="AK389" s="14">
        <v>3</v>
      </c>
      <c r="AL389" s="1">
        <v>2</v>
      </c>
      <c r="AM389" s="14">
        <v>3</v>
      </c>
      <c r="AN389" s="1">
        <v>4</v>
      </c>
      <c r="AO389" s="1">
        <v>3</v>
      </c>
      <c r="AP389" s="1">
        <v>2</v>
      </c>
      <c r="AQ389" s="14">
        <v>3</v>
      </c>
      <c r="AR389" s="1">
        <v>3</v>
      </c>
      <c r="AS389" s="1">
        <v>2</v>
      </c>
      <c r="AT389" s="14">
        <v>3</v>
      </c>
      <c r="AU389" s="1">
        <f t="shared" si="13"/>
        <v>78</v>
      </c>
      <c r="AV389" s="1"/>
    </row>
    <row r="390" spans="1:48">
      <c r="A390" s="1">
        <v>31343</v>
      </c>
      <c r="B390" s="1">
        <v>0</v>
      </c>
      <c r="C390" s="1">
        <v>2003</v>
      </c>
      <c r="D390" s="11">
        <f t="shared" si="12"/>
        <v>21</v>
      </c>
      <c r="E390" s="12" t="s">
        <v>388</v>
      </c>
      <c r="F390" s="1">
        <v>0</v>
      </c>
      <c r="G390" s="49">
        <v>0</v>
      </c>
      <c r="H390" s="44">
        <v>0</v>
      </c>
      <c r="I390" s="44">
        <v>0</v>
      </c>
      <c r="J390" s="44">
        <v>0</v>
      </c>
      <c r="K390" s="44">
        <v>0</v>
      </c>
      <c r="L390" s="44">
        <v>0</v>
      </c>
      <c r="M390" s="44">
        <v>0</v>
      </c>
      <c r="N390" s="44">
        <v>0</v>
      </c>
      <c r="O390" s="44">
        <v>0</v>
      </c>
      <c r="P390" s="44">
        <v>0</v>
      </c>
      <c r="Q390" s="44">
        <v>0</v>
      </c>
      <c r="R390" s="1">
        <v>3</v>
      </c>
      <c r="S390" s="1">
        <v>3</v>
      </c>
      <c r="T390" s="1">
        <v>2</v>
      </c>
      <c r="U390" s="14">
        <v>3</v>
      </c>
      <c r="V390" s="1">
        <v>3</v>
      </c>
      <c r="W390" s="1">
        <v>3</v>
      </c>
      <c r="X390" s="1">
        <v>2</v>
      </c>
      <c r="Y390" s="14">
        <v>3</v>
      </c>
      <c r="Z390" s="1">
        <v>3</v>
      </c>
      <c r="AA390" s="1">
        <v>3</v>
      </c>
      <c r="AB390" s="1">
        <v>2</v>
      </c>
      <c r="AC390" s="14">
        <v>3</v>
      </c>
      <c r="AD390" s="1">
        <v>3</v>
      </c>
      <c r="AE390" s="1">
        <v>2</v>
      </c>
      <c r="AF390" s="14">
        <v>3</v>
      </c>
      <c r="AG390" s="1">
        <v>3</v>
      </c>
      <c r="AH390" s="14">
        <v>2</v>
      </c>
      <c r="AI390" s="1">
        <v>3</v>
      </c>
      <c r="AJ390" s="1">
        <v>1</v>
      </c>
      <c r="AK390" s="14">
        <v>4</v>
      </c>
      <c r="AL390" s="1">
        <v>1</v>
      </c>
      <c r="AM390" s="14">
        <v>4</v>
      </c>
      <c r="AN390" s="1">
        <v>3</v>
      </c>
      <c r="AO390" s="1">
        <v>3</v>
      </c>
      <c r="AP390" s="1">
        <v>2</v>
      </c>
      <c r="AQ390" s="14">
        <v>3</v>
      </c>
      <c r="AR390" s="1">
        <v>3</v>
      </c>
      <c r="AS390" s="1">
        <v>2</v>
      </c>
      <c r="AT390" s="14">
        <v>3</v>
      </c>
      <c r="AU390" s="1">
        <f t="shared" si="13"/>
        <v>78</v>
      </c>
      <c r="AV390" s="1"/>
    </row>
    <row r="391" spans="1:48">
      <c r="A391" s="1">
        <v>34144</v>
      </c>
      <c r="B391" s="1">
        <v>0</v>
      </c>
      <c r="C391" s="1">
        <v>2003</v>
      </c>
      <c r="D391" s="11">
        <f t="shared" si="12"/>
        <v>21</v>
      </c>
      <c r="E391" s="12" t="s">
        <v>388</v>
      </c>
      <c r="F391" s="1">
        <v>0</v>
      </c>
      <c r="G391" s="49">
        <v>0</v>
      </c>
      <c r="H391" s="44">
        <v>0</v>
      </c>
      <c r="I391" s="44">
        <v>0</v>
      </c>
      <c r="J391" s="44">
        <v>0</v>
      </c>
      <c r="K391" s="44">
        <v>0</v>
      </c>
      <c r="L391" s="44">
        <v>0</v>
      </c>
      <c r="M391" s="44">
        <v>0</v>
      </c>
      <c r="N391" s="44">
        <v>0</v>
      </c>
      <c r="O391" s="44">
        <v>0</v>
      </c>
      <c r="P391" s="44">
        <v>0</v>
      </c>
      <c r="Q391" s="44">
        <v>0</v>
      </c>
      <c r="R391" s="1">
        <v>3</v>
      </c>
      <c r="S391" s="1">
        <v>3</v>
      </c>
      <c r="T391" s="1">
        <v>2</v>
      </c>
      <c r="U391" s="14">
        <v>3</v>
      </c>
      <c r="V391" s="1">
        <v>2</v>
      </c>
      <c r="W391" s="1">
        <v>4</v>
      </c>
      <c r="X391" s="1">
        <v>2</v>
      </c>
      <c r="Y391" s="14">
        <v>3</v>
      </c>
      <c r="Z391" s="1">
        <v>3</v>
      </c>
      <c r="AA391" s="1">
        <v>3</v>
      </c>
      <c r="AB391" s="1">
        <v>2</v>
      </c>
      <c r="AC391" s="14">
        <v>3</v>
      </c>
      <c r="AD391" s="1">
        <v>3</v>
      </c>
      <c r="AE391" s="1">
        <v>3</v>
      </c>
      <c r="AF391" s="14">
        <v>2</v>
      </c>
      <c r="AG391" s="1">
        <v>3</v>
      </c>
      <c r="AH391" s="14">
        <v>2</v>
      </c>
      <c r="AI391" s="1">
        <v>4</v>
      </c>
      <c r="AJ391" s="1">
        <v>2</v>
      </c>
      <c r="AK391" s="14">
        <v>3</v>
      </c>
      <c r="AL391" s="1">
        <v>2</v>
      </c>
      <c r="AM391" s="14">
        <v>3</v>
      </c>
      <c r="AN391" s="1">
        <v>4</v>
      </c>
      <c r="AO391" s="1">
        <v>3</v>
      </c>
      <c r="AP391" s="1">
        <v>2</v>
      </c>
      <c r="AQ391" s="14">
        <v>3</v>
      </c>
      <c r="AR391" s="1">
        <v>3</v>
      </c>
      <c r="AS391" s="1">
        <v>1</v>
      </c>
      <c r="AT391" s="14">
        <v>4</v>
      </c>
      <c r="AU391" s="1">
        <f t="shared" si="13"/>
        <v>80</v>
      </c>
      <c r="AV391" s="1"/>
    </row>
    <row r="392" spans="1:48">
      <c r="A392" s="1">
        <v>32840</v>
      </c>
      <c r="B392" s="1">
        <v>0</v>
      </c>
      <c r="C392" s="1">
        <v>2003</v>
      </c>
      <c r="D392" s="11">
        <f t="shared" si="12"/>
        <v>21</v>
      </c>
      <c r="E392" s="12" t="s">
        <v>388</v>
      </c>
      <c r="F392" s="1">
        <v>0</v>
      </c>
      <c r="G392" s="49">
        <v>0</v>
      </c>
      <c r="H392" s="44">
        <v>0</v>
      </c>
      <c r="I392" s="44">
        <v>0</v>
      </c>
      <c r="J392" s="44">
        <v>0</v>
      </c>
      <c r="K392" s="44">
        <v>0</v>
      </c>
      <c r="L392" s="44">
        <v>0</v>
      </c>
      <c r="M392" s="44">
        <v>0</v>
      </c>
      <c r="N392" s="44">
        <v>0</v>
      </c>
      <c r="O392" s="44">
        <v>0</v>
      </c>
      <c r="P392" s="44">
        <v>0</v>
      </c>
      <c r="Q392" s="44">
        <v>0</v>
      </c>
      <c r="R392" s="1">
        <v>2</v>
      </c>
      <c r="S392" s="1">
        <v>2</v>
      </c>
      <c r="T392" s="1">
        <v>2</v>
      </c>
      <c r="U392" s="14">
        <v>3</v>
      </c>
      <c r="V392" s="1">
        <v>3</v>
      </c>
      <c r="W392" s="1">
        <v>2</v>
      </c>
      <c r="X392" s="1">
        <v>2</v>
      </c>
      <c r="Y392" s="14">
        <v>3</v>
      </c>
      <c r="Z392" s="1">
        <v>3</v>
      </c>
      <c r="AA392" s="1">
        <v>2</v>
      </c>
      <c r="AB392" s="1">
        <v>1</v>
      </c>
      <c r="AC392" s="14">
        <v>4</v>
      </c>
      <c r="AD392" s="1">
        <v>3</v>
      </c>
      <c r="AE392" s="1">
        <v>4</v>
      </c>
      <c r="AF392" s="14">
        <v>1</v>
      </c>
      <c r="AG392" s="1">
        <v>2</v>
      </c>
      <c r="AH392" s="14">
        <v>3</v>
      </c>
      <c r="AI392" s="1">
        <v>3</v>
      </c>
      <c r="AJ392" s="1">
        <v>2</v>
      </c>
      <c r="AK392" s="14">
        <v>3</v>
      </c>
      <c r="AL392" s="1">
        <v>3</v>
      </c>
      <c r="AM392" s="14">
        <v>2</v>
      </c>
      <c r="AN392" s="1">
        <v>3</v>
      </c>
      <c r="AO392" s="1">
        <v>2</v>
      </c>
      <c r="AP392" s="1">
        <v>3</v>
      </c>
      <c r="AQ392" s="14">
        <v>2</v>
      </c>
      <c r="AR392" s="1">
        <v>2</v>
      </c>
      <c r="AS392" s="1">
        <v>2</v>
      </c>
      <c r="AT392" s="14">
        <v>3</v>
      </c>
      <c r="AU392" s="1">
        <f t="shared" si="13"/>
        <v>72</v>
      </c>
      <c r="AV392" s="1"/>
    </row>
    <row r="393" spans="1:48">
      <c r="A393" s="1">
        <v>35135</v>
      </c>
      <c r="B393" s="1">
        <v>0</v>
      </c>
      <c r="C393" s="1">
        <v>2003</v>
      </c>
      <c r="D393" s="11">
        <f t="shared" si="12"/>
        <v>21</v>
      </c>
      <c r="E393" s="12" t="s">
        <v>388</v>
      </c>
      <c r="F393" s="1">
        <v>0</v>
      </c>
      <c r="G393" s="49">
        <v>0</v>
      </c>
      <c r="H393" s="44">
        <v>0</v>
      </c>
      <c r="I393" s="44">
        <v>0</v>
      </c>
      <c r="J393" s="44">
        <v>0</v>
      </c>
      <c r="K393" s="44">
        <v>0</v>
      </c>
      <c r="L393" s="44">
        <v>0</v>
      </c>
      <c r="M393" s="44">
        <v>0</v>
      </c>
      <c r="N393" s="44">
        <v>0</v>
      </c>
      <c r="O393" s="44">
        <v>0</v>
      </c>
      <c r="P393" s="44">
        <v>0</v>
      </c>
      <c r="Q393" s="44">
        <v>0</v>
      </c>
      <c r="R393" s="1">
        <v>2</v>
      </c>
      <c r="S393" s="1">
        <v>4</v>
      </c>
      <c r="T393" s="1">
        <v>1</v>
      </c>
      <c r="U393" s="14">
        <v>4</v>
      </c>
      <c r="V393" s="1">
        <v>2</v>
      </c>
      <c r="W393" s="1">
        <v>4</v>
      </c>
      <c r="X393" s="1">
        <v>1</v>
      </c>
      <c r="Y393" s="14">
        <v>4</v>
      </c>
      <c r="Z393" s="1">
        <v>3</v>
      </c>
      <c r="AA393" s="1">
        <v>3</v>
      </c>
      <c r="AB393" s="1">
        <v>2</v>
      </c>
      <c r="AC393" s="14">
        <v>3</v>
      </c>
      <c r="AD393" s="1">
        <v>3</v>
      </c>
      <c r="AE393" s="1">
        <v>2</v>
      </c>
      <c r="AF393" s="14">
        <v>3</v>
      </c>
      <c r="AG393" s="1">
        <v>2</v>
      </c>
      <c r="AH393" s="14">
        <v>3</v>
      </c>
      <c r="AI393" s="1">
        <v>4</v>
      </c>
      <c r="AJ393" s="1">
        <v>2</v>
      </c>
      <c r="AK393" s="14">
        <v>3</v>
      </c>
      <c r="AL393" s="1">
        <v>2</v>
      </c>
      <c r="AM393" s="14">
        <v>3</v>
      </c>
      <c r="AN393" s="1">
        <v>4</v>
      </c>
      <c r="AO393" s="1">
        <v>3</v>
      </c>
      <c r="AP393" s="1">
        <v>1</v>
      </c>
      <c r="AQ393" s="14">
        <v>4</v>
      </c>
      <c r="AR393" s="1">
        <v>4</v>
      </c>
      <c r="AS393" s="1">
        <v>1</v>
      </c>
      <c r="AT393" s="14">
        <v>4</v>
      </c>
      <c r="AU393" s="1">
        <f t="shared" si="13"/>
        <v>81</v>
      </c>
      <c r="AV393" s="1"/>
    </row>
    <row r="394" spans="1:48">
      <c r="A394" s="1">
        <v>34713</v>
      </c>
      <c r="B394" s="1">
        <v>0</v>
      </c>
      <c r="C394" s="1">
        <v>2003</v>
      </c>
      <c r="D394" s="11">
        <f t="shared" si="12"/>
        <v>21</v>
      </c>
      <c r="E394" s="12" t="s">
        <v>388</v>
      </c>
      <c r="F394" s="1">
        <v>0</v>
      </c>
      <c r="G394" s="49">
        <v>0</v>
      </c>
      <c r="H394" s="44">
        <v>0</v>
      </c>
      <c r="I394" s="44">
        <v>0</v>
      </c>
      <c r="J394" s="44">
        <v>0</v>
      </c>
      <c r="K394" s="44">
        <v>0</v>
      </c>
      <c r="L394" s="44">
        <v>0</v>
      </c>
      <c r="M394" s="44">
        <v>0</v>
      </c>
      <c r="N394" s="44">
        <v>0</v>
      </c>
      <c r="O394" s="44">
        <v>0</v>
      </c>
      <c r="P394" s="44">
        <v>0</v>
      </c>
      <c r="Q394" s="44">
        <v>0</v>
      </c>
      <c r="R394" s="1">
        <v>4</v>
      </c>
      <c r="S394" s="1">
        <v>3</v>
      </c>
      <c r="T394" s="1">
        <v>3</v>
      </c>
      <c r="U394" s="14">
        <v>2</v>
      </c>
      <c r="V394" s="1">
        <v>2</v>
      </c>
      <c r="W394" s="1">
        <v>4</v>
      </c>
      <c r="X394" s="1">
        <v>2</v>
      </c>
      <c r="Y394" s="14">
        <v>3</v>
      </c>
      <c r="Z394" s="1">
        <v>4</v>
      </c>
      <c r="AA394" s="1">
        <v>4</v>
      </c>
      <c r="AB394" s="1">
        <v>2</v>
      </c>
      <c r="AC394" s="14">
        <v>3</v>
      </c>
      <c r="AD394" s="1">
        <v>4</v>
      </c>
      <c r="AE394" s="1">
        <v>2</v>
      </c>
      <c r="AF394" s="14">
        <v>3</v>
      </c>
      <c r="AG394" s="1">
        <v>4</v>
      </c>
      <c r="AH394" s="14">
        <v>1</v>
      </c>
      <c r="AI394" s="1">
        <v>3</v>
      </c>
      <c r="AJ394" s="1">
        <v>1</v>
      </c>
      <c r="AK394" s="14">
        <v>4</v>
      </c>
      <c r="AL394" s="1">
        <v>1</v>
      </c>
      <c r="AM394" s="14">
        <v>4</v>
      </c>
      <c r="AN394" s="1">
        <v>2</v>
      </c>
      <c r="AO394" s="1">
        <v>4</v>
      </c>
      <c r="AP394" s="1">
        <v>2</v>
      </c>
      <c r="AQ394" s="14">
        <v>3</v>
      </c>
      <c r="AR394" s="1">
        <v>3</v>
      </c>
      <c r="AS394" s="1">
        <v>2</v>
      </c>
      <c r="AT394" s="14">
        <v>3</v>
      </c>
      <c r="AU394" s="1">
        <f t="shared" si="13"/>
        <v>82</v>
      </c>
      <c r="AV394" s="1"/>
    </row>
    <row r="395" spans="1:48">
      <c r="A395" s="1">
        <v>33658</v>
      </c>
      <c r="B395" s="1">
        <v>1</v>
      </c>
      <c r="C395" s="1">
        <v>2003</v>
      </c>
      <c r="D395" s="11">
        <f t="shared" si="12"/>
        <v>21</v>
      </c>
      <c r="E395" s="12" t="s">
        <v>388</v>
      </c>
      <c r="F395" s="1">
        <v>0</v>
      </c>
      <c r="G395" s="49">
        <v>0</v>
      </c>
      <c r="H395" s="44">
        <v>0</v>
      </c>
      <c r="I395" s="44">
        <v>0</v>
      </c>
      <c r="J395" s="44">
        <v>0</v>
      </c>
      <c r="K395" s="44">
        <v>0</v>
      </c>
      <c r="L395" s="44">
        <v>0</v>
      </c>
      <c r="M395" s="44">
        <v>0</v>
      </c>
      <c r="N395" s="44">
        <v>0</v>
      </c>
      <c r="O395" s="44">
        <v>0</v>
      </c>
      <c r="P395" s="44">
        <v>0</v>
      </c>
      <c r="Q395" s="44">
        <v>0</v>
      </c>
      <c r="R395" s="1">
        <v>4</v>
      </c>
      <c r="S395" s="1">
        <v>3</v>
      </c>
      <c r="T395" s="1">
        <v>2</v>
      </c>
      <c r="U395" s="14">
        <v>3</v>
      </c>
      <c r="V395" s="1">
        <v>2</v>
      </c>
      <c r="W395" s="1">
        <v>4</v>
      </c>
      <c r="X395" s="1">
        <v>2</v>
      </c>
      <c r="Y395" s="14">
        <v>3</v>
      </c>
      <c r="Z395" s="1">
        <v>4</v>
      </c>
      <c r="AA395" s="1">
        <v>4</v>
      </c>
      <c r="AB395" s="1">
        <v>3</v>
      </c>
      <c r="AC395" s="14">
        <v>2</v>
      </c>
      <c r="AD395" s="1">
        <v>4</v>
      </c>
      <c r="AE395" s="1">
        <v>3</v>
      </c>
      <c r="AF395" s="14">
        <v>2</v>
      </c>
      <c r="AG395" s="1">
        <v>3</v>
      </c>
      <c r="AH395" s="14">
        <v>2</v>
      </c>
      <c r="AI395" s="1">
        <v>2</v>
      </c>
      <c r="AJ395" s="1">
        <v>1</v>
      </c>
      <c r="AK395" s="14">
        <v>4</v>
      </c>
      <c r="AL395" s="1">
        <v>2</v>
      </c>
      <c r="AM395" s="14">
        <v>3</v>
      </c>
      <c r="AN395" s="1">
        <v>4</v>
      </c>
      <c r="AO395" s="1">
        <v>4</v>
      </c>
      <c r="AP395" s="1">
        <v>1</v>
      </c>
      <c r="AQ395" s="14">
        <v>4</v>
      </c>
      <c r="AR395" s="1">
        <v>3</v>
      </c>
      <c r="AS395" s="1">
        <v>2</v>
      </c>
      <c r="AT395" s="14">
        <v>3</v>
      </c>
      <c r="AU395" s="1">
        <f t="shared" si="13"/>
        <v>83</v>
      </c>
      <c r="AV395" s="1"/>
    </row>
    <row r="396" spans="1:48">
      <c r="A396" s="1">
        <v>34806</v>
      </c>
      <c r="B396" s="1">
        <v>0</v>
      </c>
      <c r="C396" s="1">
        <v>2003</v>
      </c>
      <c r="D396" s="11">
        <f t="shared" si="12"/>
        <v>21</v>
      </c>
      <c r="E396" s="12" t="s">
        <v>388</v>
      </c>
      <c r="F396" s="1">
        <v>0</v>
      </c>
      <c r="G396" s="49">
        <v>0</v>
      </c>
      <c r="H396" s="44">
        <v>0</v>
      </c>
      <c r="I396" s="44">
        <v>0</v>
      </c>
      <c r="J396" s="44">
        <v>0</v>
      </c>
      <c r="K396" s="44">
        <v>0</v>
      </c>
      <c r="L396" s="44">
        <v>0</v>
      </c>
      <c r="M396" s="44">
        <v>0</v>
      </c>
      <c r="N396" s="44">
        <v>0</v>
      </c>
      <c r="O396" s="44">
        <v>0</v>
      </c>
      <c r="P396" s="44">
        <v>0</v>
      </c>
      <c r="Q396" s="44">
        <v>0</v>
      </c>
      <c r="R396" s="1">
        <v>1</v>
      </c>
      <c r="S396" s="1">
        <v>3</v>
      </c>
      <c r="T396" s="1">
        <v>2</v>
      </c>
      <c r="U396" s="14">
        <v>3</v>
      </c>
      <c r="V396" s="1">
        <v>1</v>
      </c>
      <c r="W396" s="1">
        <v>3</v>
      </c>
      <c r="X396" s="1">
        <v>2</v>
      </c>
      <c r="Y396" s="14">
        <v>3</v>
      </c>
      <c r="Z396" s="1">
        <v>2</v>
      </c>
      <c r="AA396" s="1">
        <v>2</v>
      </c>
      <c r="AB396" s="1">
        <v>3</v>
      </c>
      <c r="AC396" s="14">
        <v>2</v>
      </c>
      <c r="AD396" s="1">
        <v>3</v>
      </c>
      <c r="AE396" s="1">
        <v>2</v>
      </c>
      <c r="AF396" s="14">
        <v>3</v>
      </c>
      <c r="AG396" s="1">
        <v>4</v>
      </c>
      <c r="AH396" s="14">
        <v>1</v>
      </c>
      <c r="AI396" s="1">
        <v>1</v>
      </c>
      <c r="AJ396" s="1">
        <v>3</v>
      </c>
      <c r="AK396" s="14">
        <v>2</v>
      </c>
      <c r="AL396" s="1">
        <v>3</v>
      </c>
      <c r="AM396" s="14">
        <v>2</v>
      </c>
      <c r="AN396" s="1">
        <v>1</v>
      </c>
      <c r="AO396" s="1">
        <v>3</v>
      </c>
      <c r="AP396" s="1">
        <v>2</v>
      </c>
      <c r="AQ396" s="14">
        <v>3</v>
      </c>
      <c r="AR396" s="1">
        <v>3</v>
      </c>
      <c r="AS396" s="1">
        <v>3</v>
      </c>
      <c r="AT396" s="14">
        <v>2</v>
      </c>
      <c r="AU396" s="1">
        <f t="shared" si="13"/>
        <v>68</v>
      </c>
      <c r="AV396" s="1"/>
    </row>
    <row r="397" spans="1:48">
      <c r="A397" s="1">
        <v>31224</v>
      </c>
      <c r="B397" s="1">
        <v>0</v>
      </c>
      <c r="C397" s="1">
        <v>2003</v>
      </c>
      <c r="D397" s="11">
        <f t="shared" si="12"/>
        <v>21</v>
      </c>
      <c r="E397" s="12" t="s">
        <v>388</v>
      </c>
      <c r="F397" s="1">
        <v>0</v>
      </c>
      <c r="G397" s="49">
        <v>0</v>
      </c>
      <c r="H397" s="44">
        <v>0</v>
      </c>
      <c r="I397" s="44">
        <v>0</v>
      </c>
      <c r="J397" s="44">
        <v>0</v>
      </c>
      <c r="K397" s="44">
        <v>0</v>
      </c>
      <c r="L397" s="44">
        <v>0</v>
      </c>
      <c r="M397" s="44">
        <v>0</v>
      </c>
      <c r="N397" s="44">
        <v>0</v>
      </c>
      <c r="O397" s="44">
        <v>0</v>
      </c>
      <c r="P397" s="44">
        <v>0</v>
      </c>
      <c r="Q397" s="44">
        <v>0</v>
      </c>
      <c r="R397" s="1">
        <v>2</v>
      </c>
      <c r="S397" s="1">
        <v>2</v>
      </c>
      <c r="T397" s="1">
        <v>4</v>
      </c>
      <c r="U397" s="14">
        <v>1</v>
      </c>
      <c r="V397" s="1">
        <v>1</v>
      </c>
      <c r="W397" s="1">
        <v>3</v>
      </c>
      <c r="X397" s="1">
        <v>2</v>
      </c>
      <c r="Y397" s="14">
        <v>3</v>
      </c>
      <c r="Z397" s="1">
        <v>1</v>
      </c>
      <c r="AA397" s="1">
        <v>1</v>
      </c>
      <c r="AB397" s="1">
        <v>3</v>
      </c>
      <c r="AC397" s="14">
        <v>2</v>
      </c>
      <c r="AD397" s="1">
        <v>1</v>
      </c>
      <c r="AE397" s="1">
        <v>3</v>
      </c>
      <c r="AF397" s="14">
        <v>2</v>
      </c>
      <c r="AG397" s="1">
        <v>3</v>
      </c>
      <c r="AH397" s="14">
        <v>2</v>
      </c>
      <c r="AI397" s="1">
        <v>4</v>
      </c>
      <c r="AJ397" s="1">
        <v>2</v>
      </c>
      <c r="AK397" s="14">
        <v>3</v>
      </c>
      <c r="AL397" s="1">
        <v>2</v>
      </c>
      <c r="AM397" s="14">
        <v>3</v>
      </c>
      <c r="AN397" s="1">
        <v>1</v>
      </c>
      <c r="AO397" s="1">
        <v>2</v>
      </c>
      <c r="AP397" s="1">
        <v>3</v>
      </c>
      <c r="AQ397" s="14">
        <v>2</v>
      </c>
      <c r="AR397" s="1">
        <v>3</v>
      </c>
      <c r="AS397" s="1">
        <v>2</v>
      </c>
      <c r="AT397" s="14">
        <v>3</v>
      </c>
      <c r="AU397" s="1">
        <f t="shared" si="13"/>
        <v>66</v>
      </c>
      <c r="AV397" s="1"/>
    </row>
    <row r="398" spans="1:48">
      <c r="A398" s="1">
        <v>31446</v>
      </c>
      <c r="B398" s="1">
        <v>0</v>
      </c>
      <c r="C398" s="1">
        <v>2003</v>
      </c>
      <c r="D398" s="11">
        <f t="shared" si="12"/>
        <v>21</v>
      </c>
      <c r="E398" s="94" t="s">
        <v>388</v>
      </c>
      <c r="F398" s="1">
        <v>0</v>
      </c>
      <c r="G398" s="49">
        <v>0</v>
      </c>
      <c r="H398" s="44">
        <v>0</v>
      </c>
      <c r="I398" s="44">
        <v>0</v>
      </c>
      <c r="J398" s="44">
        <v>0</v>
      </c>
      <c r="K398" s="44">
        <v>0</v>
      </c>
      <c r="L398" s="44">
        <v>0</v>
      </c>
      <c r="M398" s="44">
        <v>0</v>
      </c>
      <c r="N398" s="44">
        <v>0</v>
      </c>
      <c r="O398" s="44">
        <v>0</v>
      </c>
      <c r="P398" s="44">
        <v>0</v>
      </c>
      <c r="Q398" s="44">
        <v>0</v>
      </c>
      <c r="R398" s="1">
        <v>4</v>
      </c>
      <c r="S398" s="1">
        <v>4</v>
      </c>
      <c r="T398" s="1">
        <v>2</v>
      </c>
      <c r="U398" s="14">
        <v>3</v>
      </c>
      <c r="V398" s="1">
        <v>4</v>
      </c>
      <c r="W398" s="1">
        <v>4</v>
      </c>
      <c r="X398" s="1">
        <v>1</v>
      </c>
      <c r="Y398" s="14">
        <v>4</v>
      </c>
      <c r="Z398" s="1">
        <v>4</v>
      </c>
      <c r="AA398" s="1">
        <v>4</v>
      </c>
      <c r="AB398" s="1">
        <v>1</v>
      </c>
      <c r="AC398" s="14">
        <v>4</v>
      </c>
      <c r="AD398" s="1">
        <v>3</v>
      </c>
      <c r="AE398" s="1">
        <v>3</v>
      </c>
      <c r="AF398" s="14">
        <v>2</v>
      </c>
      <c r="AG398" s="1">
        <v>3</v>
      </c>
      <c r="AH398" s="14">
        <v>2</v>
      </c>
      <c r="AI398" s="1">
        <v>1</v>
      </c>
      <c r="AJ398" s="1">
        <v>4</v>
      </c>
      <c r="AK398" s="14">
        <v>1</v>
      </c>
      <c r="AL398" s="1">
        <v>1</v>
      </c>
      <c r="AM398" s="14">
        <v>4</v>
      </c>
      <c r="AN398" s="1">
        <v>4</v>
      </c>
      <c r="AO398" s="1">
        <v>4</v>
      </c>
      <c r="AP398" s="1">
        <v>1</v>
      </c>
      <c r="AQ398" s="14">
        <v>4</v>
      </c>
      <c r="AR398" s="1">
        <v>4</v>
      </c>
      <c r="AS398" s="1">
        <v>2</v>
      </c>
      <c r="AT398" s="14">
        <v>3</v>
      </c>
      <c r="AU398" s="1">
        <f t="shared" si="13"/>
        <v>85</v>
      </c>
      <c r="AV398" s="1"/>
    </row>
    <row r="399" spans="1:48">
      <c r="A399" s="1">
        <v>30725</v>
      </c>
      <c r="B399" s="1">
        <v>0</v>
      </c>
      <c r="C399" s="1">
        <v>2003</v>
      </c>
      <c r="D399" s="11">
        <f t="shared" si="12"/>
        <v>21</v>
      </c>
      <c r="E399" s="12" t="s">
        <v>388</v>
      </c>
      <c r="F399" s="1">
        <v>0</v>
      </c>
      <c r="G399" s="49">
        <v>0</v>
      </c>
      <c r="H399" s="44">
        <v>0</v>
      </c>
      <c r="I399" s="44">
        <v>0</v>
      </c>
      <c r="J399" s="44">
        <v>0</v>
      </c>
      <c r="K399" s="44">
        <v>0</v>
      </c>
      <c r="L399" s="44">
        <v>0</v>
      </c>
      <c r="M399" s="44">
        <v>0</v>
      </c>
      <c r="N399" s="44">
        <v>0</v>
      </c>
      <c r="O399" s="44">
        <v>0</v>
      </c>
      <c r="P399" s="44">
        <v>0</v>
      </c>
      <c r="Q399" s="44">
        <v>0</v>
      </c>
      <c r="R399" s="1">
        <v>4</v>
      </c>
      <c r="S399" s="1">
        <v>4</v>
      </c>
      <c r="T399" s="1">
        <v>4</v>
      </c>
      <c r="U399" s="14">
        <v>1</v>
      </c>
      <c r="V399" s="1">
        <v>1</v>
      </c>
      <c r="W399" s="1">
        <v>4</v>
      </c>
      <c r="X399" s="1">
        <v>1</v>
      </c>
      <c r="Y399" s="14">
        <v>4</v>
      </c>
      <c r="Z399" s="1">
        <v>4</v>
      </c>
      <c r="AA399" s="1">
        <v>4</v>
      </c>
      <c r="AB399" s="1">
        <v>1</v>
      </c>
      <c r="AC399" s="14">
        <v>4</v>
      </c>
      <c r="AD399" s="1">
        <v>4</v>
      </c>
      <c r="AE399" s="1">
        <v>1</v>
      </c>
      <c r="AF399" s="14">
        <v>4</v>
      </c>
      <c r="AG399" s="1">
        <v>4</v>
      </c>
      <c r="AH399" s="14">
        <v>1</v>
      </c>
      <c r="AI399" s="1">
        <v>2</v>
      </c>
      <c r="AJ399" s="1">
        <v>1</v>
      </c>
      <c r="AK399" s="14">
        <v>4</v>
      </c>
      <c r="AL399" s="1">
        <v>1</v>
      </c>
      <c r="AM399" s="14">
        <v>4</v>
      </c>
      <c r="AN399" s="1">
        <v>2</v>
      </c>
      <c r="AO399" s="1">
        <v>4</v>
      </c>
      <c r="AP399" s="1">
        <v>1</v>
      </c>
      <c r="AQ399" s="14">
        <v>4</v>
      </c>
      <c r="AR399" s="1">
        <v>4</v>
      </c>
      <c r="AS399" s="1">
        <v>3</v>
      </c>
      <c r="AT399" s="14">
        <v>2</v>
      </c>
      <c r="AU399" s="1">
        <f t="shared" si="13"/>
        <v>82</v>
      </c>
      <c r="AV399" s="1"/>
    </row>
    <row r="400" spans="1:48">
      <c r="A400" s="1">
        <v>34600</v>
      </c>
      <c r="B400" s="1">
        <v>1</v>
      </c>
      <c r="C400" s="1">
        <v>2003</v>
      </c>
      <c r="D400" s="11">
        <f t="shared" si="12"/>
        <v>21</v>
      </c>
      <c r="E400" s="12" t="s">
        <v>388</v>
      </c>
      <c r="F400" s="1">
        <v>0</v>
      </c>
      <c r="G400" s="49">
        <v>0</v>
      </c>
      <c r="H400" s="44">
        <v>0</v>
      </c>
      <c r="I400" s="44">
        <v>0</v>
      </c>
      <c r="J400" s="44">
        <v>0</v>
      </c>
      <c r="K400" s="44">
        <v>0</v>
      </c>
      <c r="L400" s="44">
        <v>0</v>
      </c>
      <c r="M400" s="44">
        <v>0</v>
      </c>
      <c r="N400" s="44">
        <v>0</v>
      </c>
      <c r="O400" s="44">
        <v>0</v>
      </c>
      <c r="P400" s="44">
        <v>0</v>
      </c>
      <c r="Q400" s="44">
        <v>0</v>
      </c>
      <c r="R400" s="1">
        <v>4</v>
      </c>
      <c r="S400" s="1">
        <v>4</v>
      </c>
      <c r="T400" s="1">
        <v>2</v>
      </c>
      <c r="U400" s="14">
        <v>3</v>
      </c>
      <c r="V400" s="1">
        <v>3</v>
      </c>
      <c r="W400" s="1">
        <v>4</v>
      </c>
      <c r="X400" s="1">
        <v>3</v>
      </c>
      <c r="Y400" s="14">
        <v>2</v>
      </c>
      <c r="Z400" s="1">
        <v>4</v>
      </c>
      <c r="AA400" s="1">
        <v>4</v>
      </c>
      <c r="AB400" s="1">
        <v>1</v>
      </c>
      <c r="AC400" s="14">
        <v>4</v>
      </c>
      <c r="AD400" s="1">
        <v>4</v>
      </c>
      <c r="AE400" s="1">
        <v>2</v>
      </c>
      <c r="AF400" s="14">
        <v>3</v>
      </c>
      <c r="AG400" s="1">
        <v>3</v>
      </c>
      <c r="AH400" s="14">
        <v>2</v>
      </c>
      <c r="AI400" s="1">
        <v>4</v>
      </c>
      <c r="AJ400" s="1">
        <v>4</v>
      </c>
      <c r="AK400" s="14">
        <v>1</v>
      </c>
      <c r="AL400" s="1">
        <v>2</v>
      </c>
      <c r="AM400" s="14">
        <v>3</v>
      </c>
      <c r="AN400" s="1">
        <v>2</v>
      </c>
      <c r="AO400" s="1">
        <v>4</v>
      </c>
      <c r="AP400" s="1">
        <v>1</v>
      </c>
      <c r="AQ400" s="14">
        <v>4</v>
      </c>
      <c r="AR400" s="1">
        <v>3</v>
      </c>
      <c r="AS400" s="1">
        <v>1</v>
      </c>
      <c r="AT400" s="14">
        <v>4</v>
      </c>
      <c r="AU400" s="1">
        <f t="shared" si="13"/>
        <v>85</v>
      </c>
      <c r="AV400" s="1"/>
    </row>
    <row r="401" spans="1:48">
      <c r="A401" s="1">
        <v>30333</v>
      </c>
      <c r="B401" s="1">
        <v>0</v>
      </c>
      <c r="C401" s="1">
        <v>2003</v>
      </c>
      <c r="D401" s="11">
        <f t="shared" si="12"/>
        <v>21</v>
      </c>
      <c r="E401" s="12" t="s">
        <v>388</v>
      </c>
      <c r="F401" s="1">
        <v>0</v>
      </c>
      <c r="G401" s="49">
        <v>0</v>
      </c>
      <c r="H401" s="44">
        <v>0</v>
      </c>
      <c r="I401" s="44">
        <v>0</v>
      </c>
      <c r="J401" s="44">
        <v>0</v>
      </c>
      <c r="K401" s="44">
        <v>0</v>
      </c>
      <c r="L401" s="44">
        <v>0</v>
      </c>
      <c r="M401" s="44">
        <v>0</v>
      </c>
      <c r="N401" s="44">
        <v>0</v>
      </c>
      <c r="O401" s="44">
        <v>0</v>
      </c>
      <c r="P401" s="44">
        <v>0</v>
      </c>
      <c r="Q401" s="44">
        <v>0</v>
      </c>
      <c r="R401" s="1">
        <v>2</v>
      </c>
      <c r="S401" s="1">
        <v>1</v>
      </c>
      <c r="T401" s="1">
        <v>3</v>
      </c>
      <c r="U401" s="14">
        <v>2</v>
      </c>
      <c r="V401" s="1">
        <v>1</v>
      </c>
      <c r="W401" s="1">
        <v>2</v>
      </c>
      <c r="X401" s="1">
        <v>2</v>
      </c>
      <c r="Y401" s="14">
        <v>3</v>
      </c>
      <c r="Z401" s="1">
        <v>2</v>
      </c>
      <c r="AA401" s="1">
        <v>2</v>
      </c>
      <c r="AB401" s="1">
        <v>2</v>
      </c>
      <c r="AC401" s="14">
        <v>3</v>
      </c>
      <c r="AD401" s="1">
        <v>3</v>
      </c>
      <c r="AE401" s="1">
        <v>3</v>
      </c>
      <c r="AF401" s="14">
        <v>2</v>
      </c>
      <c r="AG401" s="1">
        <v>3</v>
      </c>
      <c r="AH401" s="14">
        <v>2</v>
      </c>
      <c r="AI401" s="1">
        <v>2</v>
      </c>
      <c r="AJ401" s="1">
        <v>2</v>
      </c>
      <c r="AK401" s="14">
        <v>3</v>
      </c>
      <c r="AL401" s="1">
        <v>3</v>
      </c>
      <c r="AM401" s="14">
        <v>2</v>
      </c>
      <c r="AN401" s="1">
        <v>2</v>
      </c>
      <c r="AO401" s="1">
        <v>2</v>
      </c>
      <c r="AP401" s="1">
        <v>2</v>
      </c>
      <c r="AQ401" s="14">
        <v>3</v>
      </c>
      <c r="AR401" s="1">
        <v>3</v>
      </c>
      <c r="AS401" s="1">
        <v>3</v>
      </c>
      <c r="AT401" s="14">
        <v>2</v>
      </c>
      <c r="AU401" s="1">
        <f t="shared" si="13"/>
        <v>67</v>
      </c>
      <c r="AV401" s="1"/>
    </row>
    <row r="402" spans="1:48">
      <c r="A402" s="1">
        <v>31428</v>
      </c>
      <c r="B402" s="1">
        <v>0</v>
      </c>
      <c r="C402" s="1">
        <v>2003</v>
      </c>
      <c r="D402" s="11">
        <f t="shared" si="12"/>
        <v>21</v>
      </c>
      <c r="E402" s="12" t="s">
        <v>388</v>
      </c>
      <c r="F402" s="1">
        <v>0</v>
      </c>
      <c r="G402" s="49">
        <v>0</v>
      </c>
      <c r="H402" s="44">
        <v>0</v>
      </c>
      <c r="I402" s="44">
        <v>0</v>
      </c>
      <c r="J402" s="44">
        <v>0</v>
      </c>
      <c r="K402" s="44">
        <v>0</v>
      </c>
      <c r="L402" s="44">
        <v>0</v>
      </c>
      <c r="M402" s="44">
        <v>0</v>
      </c>
      <c r="N402" s="44">
        <v>0</v>
      </c>
      <c r="O402" s="44">
        <v>0</v>
      </c>
      <c r="P402" s="44">
        <v>0</v>
      </c>
      <c r="Q402" s="44">
        <v>0</v>
      </c>
      <c r="R402" s="1">
        <v>3</v>
      </c>
      <c r="S402" s="1">
        <v>4</v>
      </c>
      <c r="T402" s="1">
        <v>3</v>
      </c>
      <c r="U402" s="14">
        <v>2</v>
      </c>
      <c r="V402" s="1">
        <v>3</v>
      </c>
      <c r="W402" s="1">
        <v>4</v>
      </c>
      <c r="X402" s="1">
        <v>3</v>
      </c>
      <c r="Y402" s="14">
        <v>2</v>
      </c>
      <c r="Z402" s="1">
        <v>4</v>
      </c>
      <c r="AA402" s="1">
        <v>4</v>
      </c>
      <c r="AB402" s="1">
        <v>1</v>
      </c>
      <c r="AC402" s="14">
        <v>4</v>
      </c>
      <c r="AD402" s="1">
        <v>4</v>
      </c>
      <c r="AE402" s="1">
        <v>2</v>
      </c>
      <c r="AF402" s="14">
        <v>3</v>
      </c>
      <c r="AG402" s="1">
        <v>2</v>
      </c>
      <c r="AH402" s="14">
        <v>3</v>
      </c>
      <c r="AI402" s="1">
        <v>3</v>
      </c>
      <c r="AJ402" s="1">
        <v>1</v>
      </c>
      <c r="AK402" s="14">
        <v>4</v>
      </c>
      <c r="AL402" s="1">
        <v>1</v>
      </c>
      <c r="AM402" s="14">
        <v>4</v>
      </c>
      <c r="AN402" s="1">
        <v>3</v>
      </c>
      <c r="AO402" s="1">
        <v>3</v>
      </c>
      <c r="AP402" s="1">
        <v>1</v>
      </c>
      <c r="AQ402" s="14">
        <v>4</v>
      </c>
      <c r="AR402" s="1">
        <v>2</v>
      </c>
      <c r="AS402" s="1">
        <v>1</v>
      </c>
      <c r="AT402" s="14">
        <v>4</v>
      </c>
      <c r="AU402" s="1">
        <f t="shared" si="13"/>
        <v>82</v>
      </c>
      <c r="AV402" s="1"/>
    </row>
    <row r="403" spans="1:48">
      <c r="A403" s="1">
        <v>32629</v>
      </c>
      <c r="B403" s="1">
        <v>0</v>
      </c>
      <c r="C403" s="1">
        <v>2003</v>
      </c>
      <c r="D403" s="11">
        <f t="shared" si="12"/>
        <v>21</v>
      </c>
      <c r="E403" s="12" t="s">
        <v>388</v>
      </c>
      <c r="F403" s="1">
        <v>0</v>
      </c>
      <c r="G403" s="49">
        <v>0</v>
      </c>
      <c r="H403" s="44">
        <v>0</v>
      </c>
      <c r="I403" s="44">
        <v>0</v>
      </c>
      <c r="J403" s="44">
        <v>0</v>
      </c>
      <c r="K403" s="44">
        <v>0</v>
      </c>
      <c r="L403" s="44">
        <v>0</v>
      </c>
      <c r="M403" s="44">
        <v>0</v>
      </c>
      <c r="N403" s="44">
        <v>0</v>
      </c>
      <c r="O403" s="44">
        <v>0</v>
      </c>
      <c r="P403" s="44">
        <v>0</v>
      </c>
      <c r="Q403" s="44">
        <v>0</v>
      </c>
      <c r="R403" s="1">
        <v>2</v>
      </c>
      <c r="S403" s="1">
        <v>2</v>
      </c>
      <c r="T403" s="1">
        <v>3</v>
      </c>
      <c r="U403" s="14">
        <v>2</v>
      </c>
      <c r="V403" s="1">
        <v>1</v>
      </c>
      <c r="W403" s="1">
        <v>2</v>
      </c>
      <c r="X403" s="1">
        <v>3</v>
      </c>
      <c r="Y403" s="14">
        <v>2</v>
      </c>
      <c r="Z403" s="1">
        <v>2</v>
      </c>
      <c r="AA403" s="1">
        <v>2</v>
      </c>
      <c r="AB403" s="1">
        <v>3</v>
      </c>
      <c r="AC403" s="14">
        <v>2</v>
      </c>
      <c r="AD403" s="1">
        <v>2</v>
      </c>
      <c r="AE403" s="1">
        <v>3</v>
      </c>
      <c r="AF403" s="14">
        <v>2</v>
      </c>
      <c r="AG403" s="1">
        <v>3</v>
      </c>
      <c r="AH403" s="14">
        <v>2</v>
      </c>
      <c r="AI403" s="1">
        <v>2</v>
      </c>
      <c r="AJ403" s="1">
        <v>3</v>
      </c>
      <c r="AK403" s="14">
        <v>2</v>
      </c>
      <c r="AL403" s="1">
        <v>3</v>
      </c>
      <c r="AM403" s="14">
        <v>2</v>
      </c>
      <c r="AN403" s="1">
        <v>2</v>
      </c>
      <c r="AO403" s="1">
        <v>3</v>
      </c>
      <c r="AP403" s="1">
        <v>2</v>
      </c>
      <c r="AQ403" s="14">
        <v>3</v>
      </c>
      <c r="AR403" s="1">
        <v>2</v>
      </c>
      <c r="AS403" s="1">
        <v>2</v>
      </c>
      <c r="AT403" s="14">
        <v>3</v>
      </c>
      <c r="AU403" s="1">
        <f t="shared" si="13"/>
        <v>67</v>
      </c>
      <c r="AV403" s="1"/>
    </row>
    <row r="404" spans="1:48">
      <c r="A404" s="1">
        <v>33071</v>
      </c>
      <c r="B404" s="1">
        <v>1</v>
      </c>
      <c r="C404" s="1">
        <v>2003</v>
      </c>
      <c r="D404" s="11">
        <f t="shared" si="12"/>
        <v>21</v>
      </c>
      <c r="E404" s="12" t="s">
        <v>388</v>
      </c>
      <c r="F404" s="1">
        <v>0</v>
      </c>
      <c r="G404" s="49">
        <v>0</v>
      </c>
      <c r="H404" s="44">
        <v>0</v>
      </c>
      <c r="I404" s="44">
        <v>0</v>
      </c>
      <c r="J404" s="44">
        <v>0</v>
      </c>
      <c r="K404" s="44">
        <v>0</v>
      </c>
      <c r="L404" s="44">
        <v>0</v>
      </c>
      <c r="M404" s="44">
        <v>0</v>
      </c>
      <c r="N404" s="44">
        <v>0</v>
      </c>
      <c r="O404" s="44">
        <v>0</v>
      </c>
      <c r="P404" s="44">
        <v>0</v>
      </c>
      <c r="Q404" s="44">
        <v>0</v>
      </c>
      <c r="R404" s="1">
        <v>3</v>
      </c>
      <c r="S404" s="1">
        <v>4</v>
      </c>
      <c r="T404" s="1">
        <v>1</v>
      </c>
      <c r="U404" s="14">
        <v>4</v>
      </c>
      <c r="V404" s="1">
        <v>4</v>
      </c>
      <c r="W404" s="1">
        <v>4</v>
      </c>
      <c r="X404" s="1">
        <v>3</v>
      </c>
      <c r="Y404" s="14">
        <v>2</v>
      </c>
      <c r="Z404" s="1">
        <v>4</v>
      </c>
      <c r="AA404" s="1">
        <v>4</v>
      </c>
      <c r="AB404" s="1">
        <v>1</v>
      </c>
      <c r="AC404" s="14">
        <v>4</v>
      </c>
      <c r="AD404" s="1">
        <v>4</v>
      </c>
      <c r="AE404" s="1">
        <v>2</v>
      </c>
      <c r="AF404" s="14">
        <v>3</v>
      </c>
      <c r="AG404" s="1">
        <v>3</v>
      </c>
      <c r="AH404" s="14">
        <v>2</v>
      </c>
      <c r="AI404" s="1">
        <v>4</v>
      </c>
      <c r="AJ404" s="1">
        <v>1</v>
      </c>
      <c r="AK404" s="14">
        <v>4</v>
      </c>
      <c r="AL404" s="1">
        <v>2</v>
      </c>
      <c r="AM404" s="14">
        <v>3</v>
      </c>
      <c r="AN404" s="1">
        <v>4</v>
      </c>
      <c r="AO404" s="1">
        <v>3</v>
      </c>
      <c r="AP404" s="1">
        <v>1</v>
      </c>
      <c r="AQ404" s="14">
        <v>4</v>
      </c>
      <c r="AR404" s="1">
        <v>2</v>
      </c>
      <c r="AS404" s="1">
        <v>1</v>
      </c>
      <c r="AT404" s="14">
        <v>4</v>
      </c>
      <c r="AU404" s="1">
        <f t="shared" si="13"/>
        <v>85</v>
      </c>
      <c r="AV404" s="1"/>
    </row>
    <row r="405" spans="1:48">
      <c r="A405" s="1">
        <v>35169</v>
      </c>
      <c r="B405" s="1">
        <v>0</v>
      </c>
      <c r="C405" s="1">
        <v>2003</v>
      </c>
      <c r="D405" s="11">
        <f t="shared" si="12"/>
        <v>21</v>
      </c>
      <c r="E405" s="12" t="s">
        <v>388</v>
      </c>
      <c r="F405" s="1">
        <v>0</v>
      </c>
      <c r="G405" s="49">
        <v>0</v>
      </c>
      <c r="H405" s="44">
        <v>0</v>
      </c>
      <c r="I405" s="44">
        <v>0</v>
      </c>
      <c r="J405" s="44">
        <v>0</v>
      </c>
      <c r="K405" s="44">
        <v>0</v>
      </c>
      <c r="L405" s="44">
        <v>0</v>
      </c>
      <c r="M405" s="44">
        <v>0</v>
      </c>
      <c r="N405" s="44">
        <v>0</v>
      </c>
      <c r="O405" s="44">
        <v>0</v>
      </c>
      <c r="P405" s="44">
        <v>0</v>
      </c>
      <c r="Q405" s="44">
        <v>0</v>
      </c>
      <c r="R405" s="1">
        <v>3</v>
      </c>
      <c r="S405" s="1">
        <v>4</v>
      </c>
      <c r="T405" s="1">
        <v>3</v>
      </c>
      <c r="U405" s="14">
        <v>2</v>
      </c>
      <c r="V405" s="1">
        <v>1</v>
      </c>
      <c r="W405" s="1">
        <v>2</v>
      </c>
      <c r="X405" s="1">
        <v>1</v>
      </c>
      <c r="Y405" s="14">
        <v>4</v>
      </c>
      <c r="Z405" s="1">
        <v>4</v>
      </c>
      <c r="AA405" s="1">
        <v>1</v>
      </c>
      <c r="AB405" s="1">
        <v>2</v>
      </c>
      <c r="AC405" s="14">
        <v>3</v>
      </c>
      <c r="AD405" s="1">
        <v>4</v>
      </c>
      <c r="AE405" s="1">
        <v>4</v>
      </c>
      <c r="AF405" s="14">
        <v>1</v>
      </c>
      <c r="AG405" s="1">
        <v>4</v>
      </c>
      <c r="AH405" s="14">
        <v>1</v>
      </c>
      <c r="AI405" s="1">
        <v>3</v>
      </c>
      <c r="AJ405" s="1">
        <v>2</v>
      </c>
      <c r="AK405" s="14">
        <v>3</v>
      </c>
      <c r="AL405" s="1">
        <v>3</v>
      </c>
      <c r="AM405" s="14">
        <v>2</v>
      </c>
      <c r="AN405" s="1">
        <v>3</v>
      </c>
      <c r="AO405" s="1">
        <v>1</v>
      </c>
      <c r="AP405" s="1">
        <v>1</v>
      </c>
      <c r="AQ405" s="14">
        <v>4</v>
      </c>
      <c r="AR405" s="1">
        <v>4</v>
      </c>
      <c r="AS405" s="1">
        <v>2</v>
      </c>
      <c r="AT405" s="14">
        <v>3</v>
      </c>
      <c r="AU405" s="1">
        <f t="shared" si="13"/>
        <v>75</v>
      </c>
      <c r="AV405" s="1"/>
    </row>
    <row r="406" spans="1:48">
      <c r="A406" s="1">
        <v>30461</v>
      </c>
      <c r="B406" s="1">
        <v>0</v>
      </c>
      <c r="C406" s="1">
        <v>2003</v>
      </c>
      <c r="D406" s="11">
        <f t="shared" si="12"/>
        <v>21</v>
      </c>
      <c r="E406" s="12" t="s">
        <v>388</v>
      </c>
      <c r="F406" s="1">
        <v>0</v>
      </c>
      <c r="G406" s="49">
        <v>0</v>
      </c>
      <c r="H406" s="44">
        <v>0</v>
      </c>
      <c r="I406" s="44">
        <v>0</v>
      </c>
      <c r="J406" s="44">
        <v>0</v>
      </c>
      <c r="K406" s="44">
        <v>0</v>
      </c>
      <c r="L406" s="44">
        <v>0</v>
      </c>
      <c r="M406" s="44">
        <v>0</v>
      </c>
      <c r="N406" s="44">
        <v>0</v>
      </c>
      <c r="O406" s="44">
        <v>0</v>
      </c>
      <c r="P406" s="44">
        <v>0</v>
      </c>
      <c r="Q406" s="44">
        <v>0</v>
      </c>
      <c r="R406" s="1">
        <v>4</v>
      </c>
      <c r="S406" s="1">
        <v>2</v>
      </c>
      <c r="T406" s="1">
        <v>3</v>
      </c>
      <c r="U406" s="14">
        <v>2</v>
      </c>
      <c r="V406" s="1">
        <v>3</v>
      </c>
      <c r="W406" s="1">
        <v>4</v>
      </c>
      <c r="X406" s="1">
        <v>1</v>
      </c>
      <c r="Y406" s="14">
        <v>4</v>
      </c>
      <c r="Z406" s="1">
        <v>2</v>
      </c>
      <c r="AA406" s="1">
        <v>4</v>
      </c>
      <c r="AB406" s="1">
        <v>1</v>
      </c>
      <c r="AC406" s="14">
        <v>4</v>
      </c>
      <c r="AD406" s="1">
        <v>1</v>
      </c>
      <c r="AE406" s="1">
        <v>3</v>
      </c>
      <c r="AF406" s="14">
        <v>2</v>
      </c>
      <c r="AG406" s="1">
        <v>3</v>
      </c>
      <c r="AH406" s="14">
        <v>2</v>
      </c>
      <c r="AI406" s="1">
        <v>1</v>
      </c>
      <c r="AJ406" s="1">
        <v>1</v>
      </c>
      <c r="AK406" s="14">
        <v>4</v>
      </c>
      <c r="AL406" s="1">
        <v>2</v>
      </c>
      <c r="AM406" s="14">
        <v>3</v>
      </c>
      <c r="AN406" s="1">
        <v>2</v>
      </c>
      <c r="AO406" s="1">
        <v>3</v>
      </c>
      <c r="AP406" s="1">
        <v>2</v>
      </c>
      <c r="AQ406" s="14">
        <v>3</v>
      </c>
      <c r="AR406" s="1">
        <v>4</v>
      </c>
      <c r="AS406" s="1">
        <v>4</v>
      </c>
      <c r="AT406" s="14">
        <v>1</v>
      </c>
      <c r="AU406" s="1">
        <f t="shared" si="13"/>
        <v>75</v>
      </c>
      <c r="AV406" s="1"/>
    </row>
    <row r="407" spans="1:48">
      <c r="A407" s="1">
        <v>34090</v>
      </c>
      <c r="B407" s="1">
        <v>0</v>
      </c>
      <c r="C407" s="1">
        <v>2003</v>
      </c>
      <c r="D407" s="11">
        <f t="shared" si="12"/>
        <v>21</v>
      </c>
      <c r="E407" s="12" t="s">
        <v>388</v>
      </c>
      <c r="F407" s="1">
        <v>0</v>
      </c>
      <c r="G407" s="49">
        <v>0</v>
      </c>
      <c r="H407" s="44">
        <v>0</v>
      </c>
      <c r="I407" s="44">
        <v>0</v>
      </c>
      <c r="J407" s="44">
        <v>0</v>
      </c>
      <c r="K407" s="44">
        <v>0</v>
      </c>
      <c r="L407" s="44">
        <v>0</v>
      </c>
      <c r="M407" s="44">
        <v>0</v>
      </c>
      <c r="N407" s="44">
        <v>0</v>
      </c>
      <c r="O407" s="44">
        <v>0</v>
      </c>
      <c r="P407" s="44">
        <v>0</v>
      </c>
      <c r="Q407" s="44">
        <v>0</v>
      </c>
      <c r="R407" s="1">
        <v>2</v>
      </c>
      <c r="S407" s="1">
        <v>3</v>
      </c>
      <c r="T407" s="1">
        <v>2</v>
      </c>
      <c r="U407" s="14">
        <v>3</v>
      </c>
      <c r="V407" s="1">
        <v>4</v>
      </c>
      <c r="W407" s="1">
        <v>4</v>
      </c>
      <c r="X407" s="1">
        <v>3</v>
      </c>
      <c r="Y407" s="14">
        <v>2</v>
      </c>
      <c r="Z407" s="1">
        <v>4</v>
      </c>
      <c r="AA407" s="1">
        <v>4</v>
      </c>
      <c r="AB407" s="1">
        <v>1</v>
      </c>
      <c r="AC407" s="14">
        <v>4</v>
      </c>
      <c r="AD407" s="1">
        <v>4</v>
      </c>
      <c r="AE407" s="1">
        <v>3</v>
      </c>
      <c r="AF407" s="14">
        <v>2</v>
      </c>
      <c r="AG407" s="1">
        <v>3</v>
      </c>
      <c r="AH407" s="14">
        <v>2</v>
      </c>
      <c r="AI407" s="1">
        <v>3</v>
      </c>
      <c r="AJ407" s="1">
        <v>2</v>
      </c>
      <c r="AK407" s="14">
        <v>3</v>
      </c>
      <c r="AL407" s="1">
        <v>1</v>
      </c>
      <c r="AM407" s="14">
        <v>4</v>
      </c>
      <c r="AN407" s="1">
        <v>1</v>
      </c>
      <c r="AO407" s="1">
        <v>1</v>
      </c>
      <c r="AP407" s="1">
        <v>1</v>
      </c>
      <c r="AQ407" s="14">
        <v>4</v>
      </c>
      <c r="AR407" s="1">
        <v>1</v>
      </c>
      <c r="AS407" s="1">
        <v>2</v>
      </c>
      <c r="AT407" s="14">
        <v>3</v>
      </c>
      <c r="AU407" s="1">
        <f t="shared" si="13"/>
        <v>76</v>
      </c>
      <c r="AV407" s="1"/>
    </row>
    <row r="408" spans="1:48">
      <c r="A408" s="1">
        <v>31994</v>
      </c>
      <c r="B408" s="1">
        <v>0</v>
      </c>
      <c r="C408" s="1">
        <v>2003</v>
      </c>
      <c r="D408" s="11">
        <f t="shared" si="12"/>
        <v>21</v>
      </c>
      <c r="E408" s="12" t="s">
        <v>388</v>
      </c>
      <c r="F408" s="1">
        <v>0</v>
      </c>
      <c r="G408" s="49">
        <v>0</v>
      </c>
      <c r="H408" s="44">
        <v>0</v>
      </c>
      <c r="I408" s="44">
        <v>0</v>
      </c>
      <c r="J408" s="44">
        <v>0</v>
      </c>
      <c r="K408" s="44">
        <v>0</v>
      </c>
      <c r="L408" s="44">
        <v>0</v>
      </c>
      <c r="M408" s="44">
        <v>0</v>
      </c>
      <c r="N408" s="44">
        <v>0</v>
      </c>
      <c r="O408" s="44">
        <v>0</v>
      </c>
      <c r="P408" s="44">
        <v>0</v>
      </c>
      <c r="Q408" s="44">
        <v>0</v>
      </c>
      <c r="R408" s="1">
        <v>3</v>
      </c>
      <c r="S408" s="1">
        <v>3</v>
      </c>
      <c r="T408" s="1">
        <v>1</v>
      </c>
      <c r="U408" s="14">
        <v>4</v>
      </c>
      <c r="V408" s="1">
        <v>3</v>
      </c>
      <c r="W408" s="1">
        <v>3</v>
      </c>
      <c r="X408" s="1">
        <v>1</v>
      </c>
      <c r="Y408" s="14">
        <v>4</v>
      </c>
      <c r="Z408" s="1">
        <v>2</v>
      </c>
      <c r="AA408" s="1">
        <v>2</v>
      </c>
      <c r="AB408" s="1">
        <v>2</v>
      </c>
      <c r="AC408" s="14">
        <v>3</v>
      </c>
      <c r="AD408" s="1">
        <v>2</v>
      </c>
      <c r="AE408" s="1">
        <v>2</v>
      </c>
      <c r="AF408" s="14">
        <v>3</v>
      </c>
      <c r="AG408" s="1">
        <v>3</v>
      </c>
      <c r="AH408" s="14">
        <v>2</v>
      </c>
      <c r="AI408" s="1">
        <v>3</v>
      </c>
      <c r="AJ408" s="1">
        <v>2</v>
      </c>
      <c r="AK408" s="14">
        <v>3</v>
      </c>
      <c r="AL408" s="1">
        <v>2</v>
      </c>
      <c r="AM408" s="14">
        <v>3</v>
      </c>
      <c r="AN408" s="1">
        <v>4</v>
      </c>
      <c r="AO408" s="1">
        <v>1</v>
      </c>
      <c r="AP408" s="1">
        <v>1</v>
      </c>
      <c r="AQ408" s="14">
        <v>4</v>
      </c>
      <c r="AR408" s="1">
        <v>3</v>
      </c>
      <c r="AS408" s="1">
        <v>1</v>
      </c>
      <c r="AT408" s="14">
        <v>4</v>
      </c>
      <c r="AU408" s="1">
        <f t="shared" si="13"/>
        <v>74</v>
      </c>
      <c r="AV408" s="1"/>
    </row>
    <row r="409" spans="1:48">
      <c r="A409" s="1">
        <v>34173</v>
      </c>
      <c r="B409" s="1">
        <v>0</v>
      </c>
      <c r="C409" s="1">
        <v>2003</v>
      </c>
      <c r="D409" s="11">
        <f t="shared" si="12"/>
        <v>21</v>
      </c>
      <c r="E409" s="12" t="s">
        <v>388</v>
      </c>
      <c r="F409" s="1">
        <v>0</v>
      </c>
      <c r="G409" s="49">
        <v>0</v>
      </c>
      <c r="H409" s="44">
        <v>0</v>
      </c>
      <c r="I409" s="44">
        <v>0</v>
      </c>
      <c r="J409" s="44">
        <v>0</v>
      </c>
      <c r="K409" s="44">
        <v>0</v>
      </c>
      <c r="L409" s="44">
        <v>0</v>
      </c>
      <c r="M409" s="44">
        <v>0</v>
      </c>
      <c r="N409" s="44">
        <v>0</v>
      </c>
      <c r="O409" s="44">
        <v>0</v>
      </c>
      <c r="P409" s="44">
        <v>0</v>
      </c>
      <c r="Q409" s="44">
        <v>0</v>
      </c>
      <c r="R409" s="1">
        <v>3</v>
      </c>
      <c r="S409" s="1">
        <v>3</v>
      </c>
      <c r="T409" s="1">
        <v>2</v>
      </c>
      <c r="U409" s="14">
        <v>3</v>
      </c>
      <c r="V409" s="1">
        <v>3</v>
      </c>
      <c r="W409" s="1">
        <v>4</v>
      </c>
      <c r="X409" s="1">
        <v>2</v>
      </c>
      <c r="Y409" s="14">
        <v>3</v>
      </c>
      <c r="Z409" s="1">
        <v>3</v>
      </c>
      <c r="AA409" s="1">
        <v>2</v>
      </c>
      <c r="AB409" s="1">
        <v>1</v>
      </c>
      <c r="AC409" s="14">
        <v>4</v>
      </c>
      <c r="AD409" s="1">
        <v>4</v>
      </c>
      <c r="AE409" s="1">
        <v>3</v>
      </c>
      <c r="AF409" s="14">
        <v>2</v>
      </c>
      <c r="AG409" s="1">
        <v>3</v>
      </c>
      <c r="AH409" s="14">
        <v>2</v>
      </c>
      <c r="AI409" s="1">
        <v>4</v>
      </c>
      <c r="AJ409" s="1">
        <v>2</v>
      </c>
      <c r="AK409" s="14">
        <v>3</v>
      </c>
      <c r="AL409" s="1">
        <v>2</v>
      </c>
      <c r="AM409" s="14">
        <v>3</v>
      </c>
      <c r="AN409" s="1">
        <v>3</v>
      </c>
      <c r="AO409" s="1">
        <v>3</v>
      </c>
      <c r="AP409" s="1">
        <v>4</v>
      </c>
      <c r="AQ409" s="14">
        <v>1</v>
      </c>
      <c r="AR409" s="1">
        <v>2</v>
      </c>
      <c r="AS409" s="1">
        <v>1</v>
      </c>
      <c r="AT409" s="14">
        <v>4</v>
      </c>
      <c r="AU409" s="1">
        <f t="shared" si="13"/>
        <v>79</v>
      </c>
      <c r="AV409" s="1"/>
    </row>
    <row r="410" spans="1:48">
      <c r="A410" s="1">
        <v>30853</v>
      </c>
      <c r="B410" s="1">
        <v>0</v>
      </c>
      <c r="C410" s="1">
        <v>2003</v>
      </c>
      <c r="D410" s="11">
        <f t="shared" si="12"/>
        <v>21</v>
      </c>
      <c r="E410" s="12" t="s">
        <v>388</v>
      </c>
      <c r="F410" s="1">
        <v>0</v>
      </c>
      <c r="G410" s="49">
        <v>0</v>
      </c>
      <c r="H410" s="44">
        <v>0</v>
      </c>
      <c r="I410" s="44">
        <v>0</v>
      </c>
      <c r="J410" s="44">
        <v>0</v>
      </c>
      <c r="K410" s="44">
        <v>0</v>
      </c>
      <c r="L410" s="44">
        <v>0</v>
      </c>
      <c r="M410" s="44">
        <v>0</v>
      </c>
      <c r="N410" s="44">
        <v>0</v>
      </c>
      <c r="O410" s="44">
        <v>0</v>
      </c>
      <c r="P410" s="44">
        <v>0</v>
      </c>
      <c r="Q410" s="44">
        <v>0</v>
      </c>
      <c r="R410" s="1">
        <v>4</v>
      </c>
      <c r="S410" s="1">
        <v>4</v>
      </c>
      <c r="T410" s="1">
        <v>3</v>
      </c>
      <c r="U410" s="14">
        <v>2</v>
      </c>
      <c r="V410" s="1">
        <v>4</v>
      </c>
      <c r="W410" s="1">
        <v>4</v>
      </c>
      <c r="X410" s="1">
        <v>3</v>
      </c>
      <c r="Y410" s="14">
        <v>2</v>
      </c>
      <c r="Z410" s="1">
        <v>4</v>
      </c>
      <c r="AA410" s="1">
        <v>4</v>
      </c>
      <c r="AB410" s="1">
        <v>1</v>
      </c>
      <c r="AC410" s="14">
        <v>4</v>
      </c>
      <c r="AD410" s="1">
        <v>4</v>
      </c>
      <c r="AE410" s="1">
        <v>2</v>
      </c>
      <c r="AF410" s="14">
        <v>3</v>
      </c>
      <c r="AG410" s="1">
        <v>3</v>
      </c>
      <c r="AH410" s="14">
        <v>2</v>
      </c>
      <c r="AI410" s="1">
        <v>1</v>
      </c>
      <c r="AJ410" s="1">
        <v>4</v>
      </c>
      <c r="AK410" s="14">
        <v>1</v>
      </c>
      <c r="AL410" s="1">
        <v>1</v>
      </c>
      <c r="AM410" s="14">
        <v>4</v>
      </c>
      <c r="AN410" s="1">
        <v>2</v>
      </c>
      <c r="AO410" s="1">
        <v>3</v>
      </c>
      <c r="AP410" s="1">
        <v>1</v>
      </c>
      <c r="AQ410" s="14">
        <v>4</v>
      </c>
      <c r="AR410" s="1">
        <v>2</v>
      </c>
      <c r="AS410" s="1">
        <v>4</v>
      </c>
      <c r="AT410" s="14">
        <v>1</v>
      </c>
      <c r="AU410" s="1">
        <f t="shared" si="13"/>
        <v>81</v>
      </c>
      <c r="AV410" s="1"/>
    </row>
    <row r="411" spans="1:48">
      <c r="A411" s="1">
        <v>34058</v>
      </c>
      <c r="B411" s="1">
        <v>0</v>
      </c>
      <c r="C411" s="1">
        <v>2003</v>
      </c>
      <c r="D411" s="11">
        <f t="shared" si="12"/>
        <v>21</v>
      </c>
      <c r="E411" s="12" t="s">
        <v>388</v>
      </c>
      <c r="F411" s="1">
        <v>0</v>
      </c>
      <c r="G411" s="49">
        <v>0</v>
      </c>
      <c r="H411" s="44">
        <v>0</v>
      </c>
      <c r="I411" s="44">
        <v>0</v>
      </c>
      <c r="J411" s="44">
        <v>0</v>
      </c>
      <c r="K411" s="44">
        <v>0</v>
      </c>
      <c r="L411" s="44">
        <v>0</v>
      </c>
      <c r="M411" s="44">
        <v>0</v>
      </c>
      <c r="N411" s="44">
        <v>0</v>
      </c>
      <c r="O411" s="44">
        <v>0</v>
      </c>
      <c r="P411" s="44">
        <v>0</v>
      </c>
      <c r="Q411" s="44">
        <v>0</v>
      </c>
      <c r="R411" s="1">
        <v>1</v>
      </c>
      <c r="S411" s="1">
        <v>2</v>
      </c>
      <c r="T411" s="1">
        <v>2</v>
      </c>
      <c r="U411" s="14">
        <v>3</v>
      </c>
      <c r="V411" s="1">
        <v>3</v>
      </c>
      <c r="W411" s="1">
        <v>3</v>
      </c>
      <c r="X411" s="1">
        <v>3</v>
      </c>
      <c r="Y411" s="14">
        <v>2</v>
      </c>
      <c r="Z411" s="1">
        <v>3</v>
      </c>
      <c r="AA411" s="1">
        <v>2</v>
      </c>
      <c r="AB411" s="1">
        <v>1</v>
      </c>
      <c r="AC411" s="14">
        <v>4</v>
      </c>
      <c r="AD411" s="1">
        <v>2</v>
      </c>
      <c r="AE411" s="1">
        <v>2</v>
      </c>
      <c r="AF411" s="14">
        <v>3</v>
      </c>
      <c r="AG411" s="1">
        <v>3</v>
      </c>
      <c r="AH411" s="14">
        <v>2</v>
      </c>
      <c r="AI411" s="1">
        <v>3</v>
      </c>
      <c r="AJ411" s="1">
        <v>3</v>
      </c>
      <c r="AK411" s="14">
        <v>2</v>
      </c>
      <c r="AL411" s="1">
        <v>2</v>
      </c>
      <c r="AM411" s="14">
        <v>3</v>
      </c>
      <c r="AN411" s="1">
        <v>3</v>
      </c>
      <c r="AO411" s="1">
        <v>2</v>
      </c>
      <c r="AP411" s="1">
        <v>1</v>
      </c>
      <c r="AQ411" s="14">
        <v>4</v>
      </c>
      <c r="AR411" s="1">
        <v>1</v>
      </c>
      <c r="AS411" s="1">
        <v>3</v>
      </c>
      <c r="AT411" s="14">
        <v>2</v>
      </c>
      <c r="AU411" s="1">
        <f t="shared" si="13"/>
        <v>70</v>
      </c>
      <c r="AV411" s="1"/>
    </row>
    <row r="412" spans="1:48">
      <c r="A412" s="1">
        <v>30435</v>
      </c>
      <c r="B412" s="1">
        <v>1</v>
      </c>
      <c r="C412" s="1">
        <v>2003</v>
      </c>
      <c r="D412" s="11">
        <f t="shared" si="12"/>
        <v>21</v>
      </c>
      <c r="E412" s="12" t="s">
        <v>388</v>
      </c>
      <c r="F412" s="1">
        <v>0</v>
      </c>
      <c r="G412" s="49">
        <v>0</v>
      </c>
      <c r="H412" s="44">
        <v>0</v>
      </c>
      <c r="I412" s="44">
        <v>0</v>
      </c>
      <c r="J412" s="44">
        <v>0</v>
      </c>
      <c r="K412" s="44">
        <v>0</v>
      </c>
      <c r="L412" s="44">
        <v>0</v>
      </c>
      <c r="M412" s="44">
        <v>0</v>
      </c>
      <c r="N412" s="44">
        <v>0</v>
      </c>
      <c r="O412" s="44">
        <v>0</v>
      </c>
      <c r="P412" s="44">
        <v>0</v>
      </c>
      <c r="Q412" s="44">
        <v>0</v>
      </c>
      <c r="R412" s="1">
        <v>3</v>
      </c>
      <c r="S412" s="1">
        <v>3</v>
      </c>
      <c r="T412" s="1">
        <v>2</v>
      </c>
      <c r="U412" s="14">
        <v>3</v>
      </c>
      <c r="V412" s="1">
        <v>4</v>
      </c>
      <c r="W412" s="1">
        <v>3</v>
      </c>
      <c r="X412" s="1">
        <v>3</v>
      </c>
      <c r="Y412" s="14">
        <v>2</v>
      </c>
      <c r="Z412" s="1">
        <v>2</v>
      </c>
      <c r="AA412" s="1">
        <v>2</v>
      </c>
      <c r="AB412" s="1">
        <v>3</v>
      </c>
      <c r="AC412" s="14">
        <v>2</v>
      </c>
      <c r="AD412" s="1">
        <v>3</v>
      </c>
      <c r="AE412" s="1">
        <v>2</v>
      </c>
      <c r="AF412" s="14">
        <v>3</v>
      </c>
      <c r="AG412" s="1">
        <v>4</v>
      </c>
      <c r="AH412" s="14">
        <v>1</v>
      </c>
      <c r="AI412" s="1">
        <v>3</v>
      </c>
      <c r="AJ412" s="1">
        <v>2</v>
      </c>
      <c r="AK412" s="14">
        <v>3</v>
      </c>
      <c r="AL412" s="1">
        <v>2</v>
      </c>
      <c r="AM412" s="14">
        <v>3</v>
      </c>
      <c r="AN412" s="1">
        <v>3</v>
      </c>
      <c r="AO412" s="1">
        <v>3</v>
      </c>
      <c r="AP412" s="1">
        <v>2</v>
      </c>
      <c r="AQ412" s="14">
        <v>3</v>
      </c>
      <c r="AR412" s="1">
        <v>3</v>
      </c>
      <c r="AS412" s="1">
        <v>2</v>
      </c>
      <c r="AT412" s="14">
        <v>3</v>
      </c>
      <c r="AU412" s="1">
        <f t="shared" si="13"/>
        <v>77</v>
      </c>
      <c r="AV412" s="1"/>
    </row>
    <row r="413" spans="1:48">
      <c r="A413" s="1">
        <v>31800</v>
      </c>
      <c r="B413" s="1">
        <v>0</v>
      </c>
      <c r="C413" s="1">
        <v>2003</v>
      </c>
      <c r="D413" s="11">
        <f t="shared" si="12"/>
        <v>21</v>
      </c>
      <c r="E413" s="12" t="s">
        <v>388</v>
      </c>
      <c r="F413" s="1">
        <v>0</v>
      </c>
      <c r="G413" s="49">
        <v>0</v>
      </c>
      <c r="H413" s="44">
        <v>0</v>
      </c>
      <c r="I413" s="44">
        <v>0</v>
      </c>
      <c r="J413" s="44">
        <v>0</v>
      </c>
      <c r="K413" s="44">
        <v>0</v>
      </c>
      <c r="L413" s="44">
        <v>0</v>
      </c>
      <c r="M413" s="44">
        <v>0</v>
      </c>
      <c r="N413" s="44">
        <v>0</v>
      </c>
      <c r="O413" s="44">
        <v>0</v>
      </c>
      <c r="P413" s="44">
        <v>0</v>
      </c>
      <c r="Q413" s="44">
        <v>0</v>
      </c>
      <c r="R413" s="1">
        <v>3</v>
      </c>
      <c r="S413" s="1">
        <v>3</v>
      </c>
      <c r="T413" s="1">
        <v>3</v>
      </c>
      <c r="U413" s="14">
        <v>2</v>
      </c>
      <c r="V413" s="1">
        <v>2</v>
      </c>
      <c r="W413" s="1">
        <v>4</v>
      </c>
      <c r="X413" s="1">
        <v>2</v>
      </c>
      <c r="Y413" s="14">
        <v>3</v>
      </c>
      <c r="Z413" s="1">
        <v>3</v>
      </c>
      <c r="AA413" s="1">
        <v>4</v>
      </c>
      <c r="AB413" s="1">
        <v>1</v>
      </c>
      <c r="AC413" s="14">
        <v>4</v>
      </c>
      <c r="AD413" s="1">
        <v>3</v>
      </c>
      <c r="AE413" s="1">
        <v>2</v>
      </c>
      <c r="AF413" s="14">
        <v>3</v>
      </c>
      <c r="AG413" s="1">
        <v>3</v>
      </c>
      <c r="AH413" s="14">
        <v>2</v>
      </c>
      <c r="AI413" s="1">
        <v>2</v>
      </c>
      <c r="AJ413" s="1">
        <v>2</v>
      </c>
      <c r="AK413" s="14">
        <v>3</v>
      </c>
      <c r="AL413" s="1">
        <v>2</v>
      </c>
      <c r="AM413" s="14">
        <v>3</v>
      </c>
      <c r="AN413" s="1">
        <v>2</v>
      </c>
      <c r="AO413" s="1">
        <v>3</v>
      </c>
      <c r="AP413" s="1">
        <v>2</v>
      </c>
      <c r="AQ413" s="14">
        <v>3</v>
      </c>
      <c r="AR413" s="1">
        <v>2</v>
      </c>
      <c r="AS413" s="1">
        <v>3</v>
      </c>
      <c r="AT413" s="14">
        <v>2</v>
      </c>
      <c r="AU413" s="1">
        <f t="shared" si="13"/>
        <v>76</v>
      </c>
      <c r="AV413" s="1"/>
    </row>
    <row r="414" spans="1:48">
      <c r="A414" s="1">
        <v>31579</v>
      </c>
      <c r="B414" s="1">
        <v>1</v>
      </c>
      <c r="C414" s="1">
        <v>2003</v>
      </c>
      <c r="D414" s="11">
        <f t="shared" si="12"/>
        <v>21</v>
      </c>
      <c r="E414" s="12" t="s">
        <v>388</v>
      </c>
      <c r="F414" s="1">
        <v>0</v>
      </c>
      <c r="G414" s="49">
        <v>0</v>
      </c>
      <c r="H414" s="44">
        <v>0</v>
      </c>
      <c r="I414" s="44">
        <v>0</v>
      </c>
      <c r="J414" s="44">
        <v>0</v>
      </c>
      <c r="K414" s="44">
        <v>0</v>
      </c>
      <c r="L414" s="44">
        <v>0</v>
      </c>
      <c r="M414" s="44">
        <v>0</v>
      </c>
      <c r="N414" s="44">
        <v>0</v>
      </c>
      <c r="O414" s="44">
        <v>0</v>
      </c>
      <c r="P414" s="44">
        <v>0</v>
      </c>
      <c r="Q414" s="44">
        <v>0</v>
      </c>
      <c r="R414" s="1">
        <v>4</v>
      </c>
      <c r="S414" s="1">
        <v>3</v>
      </c>
      <c r="T414" s="1">
        <v>1</v>
      </c>
      <c r="U414" s="14">
        <v>4</v>
      </c>
      <c r="V414" s="1">
        <v>1</v>
      </c>
      <c r="W414" s="1">
        <v>4</v>
      </c>
      <c r="X414" s="1">
        <v>3</v>
      </c>
      <c r="Y414" s="14">
        <v>2</v>
      </c>
      <c r="Z414" s="1">
        <v>4</v>
      </c>
      <c r="AA414" s="1">
        <v>4</v>
      </c>
      <c r="AB414" s="1">
        <v>1</v>
      </c>
      <c r="AC414" s="14">
        <v>4</v>
      </c>
      <c r="AD414" s="1">
        <v>2</v>
      </c>
      <c r="AE414" s="1">
        <v>3</v>
      </c>
      <c r="AF414" s="14">
        <v>2</v>
      </c>
      <c r="AG414" s="1">
        <v>3</v>
      </c>
      <c r="AH414" s="14">
        <v>2</v>
      </c>
      <c r="AI414" s="1">
        <v>4</v>
      </c>
      <c r="AJ414" s="1">
        <v>1</v>
      </c>
      <c r="AK414" s="14">
        <v>4</v>
      </c>
      <c r="AL414" s="1">
        <v>2</v>
      </c>
      <c r="AM414" s="14">
        <v>3</v>
      </c>
      <c r="AN414" s="1">
        <v>4</v>
      </c>
      <c r="AO414" s="1">
        <v>3</v>
      </c>
      <c r="AP414" s="1">
        <v>2</v>
      </c>
      <c r="AQ414" s="14">
        <v>3</v>
      </c>
      <c r="AR414" s="1">
        <v>1</v>
      </c>
      <c r="AS414" s="1">
        <v>1</v>
      </c>
      <c r="AT414" s="14">
        <v>4</v>
      </c>
      <c r="AU414" s="1">
        <f t="shared" si="13"/>
        <v>79</v>
      </c>
      <c r="AV414" s="1"/>
    </row>
    <row r="415" spans="1:48">
      <c r="A415" s="1">
        <v>32041</v>
      </c>
      <c r="B415" s="1">
        <v>0</v>
      </c>
      <c r="C415" s="1">
        <v>2003</v>
      </c>
      <c r="D415" s="11">
        <f t="shared" si="12"/>
        <v>21</v>
      </c>
      <c r="E415" s="12" t="s">
        <v>388</v>
      </c>
      <c r="F415" s="1">
        <v>0</v>
      </c>
      <c r="G415" s="49">
        <v>0</v>
      </c>
      <c r="H415" s="44">
        <v>0</v>
      </c>
      <c r="I415" s="44">
        <v>0</v>
      </c>
      <c r="J415" s="44">
        <v>0</v>
      </c>
      <c r="K415" s="44">
        <v>0</v>
      </c>
      <c r="L415" s="44">
        <v>0</v>
      </c>
      <c r="M415" s="44">
        <v>0</v>
      </c>
      <c r="N415" s="44">
        <v>0</v>
      </c>
      <c r="O415" s="44">
        <v>0</v>
      </c>
      <c r="P415" s="44">
        <v>0</v>
      </c>
      <c r="Q415" s="44">
        <v>0</v>
      </c>
      <c r="R415" s="1">
        <v>3</v>
      </c>
      <c r="S415" s="1">
        <v>3</v>
      </c>
      <c r="T415" s="1">
        <v>2</v>
      </c>
      <c r="U415" s="14">
        <v>3</v>
      </c>
      <c r="V415" s="1">
        <v>2</v>
      </c>
      <c r="W415" s="1">
        <v>4</v>
      </c>
      <c r="X415" s="1">
        <v>1</v>
      </c>
      <c r="Y415" s="14">
        <v>4</v>
      </c>
      <c r="Z415" s="1">
        <v>3</v>
      </c>
      <c r="AA415" s="1">
        <v>4</v>
      </c>
      <c r="AB415" s="1">
        <v>2</v>
      </c>
      <c r="AC415" s="14">
        <v>3</v>
      </c>
      <c r="AD415" s="1">
        <v>4</v>
      </c>
      <c r="AE415" s="1">
        <v>1</v>
      </c>
      <c r="AF415" s="14">
        <v>4</v>
      </c>
      <c r="AG415" s="1">
        <v>3</v>
      </c>
      <c r="AH415" s="14">
        <v>2</v>
      </c>
      <c r="AI415" s="1">
        <v>3</v>
      </c>
      <c r="AJ415" s="1">
        <v>1</v>
      </c>
      <c r="AK415" s="14">
        <v>4</v>
      </c>
      <c r="AL415" s="1">
        <v>1</v>
      </c>
      <c r="AM415" s="14">
        <v>4</v>
      </c>
      <c r="AN415" s="1">
        <v>3</v>
      </c>
      <c r="AO415" s="1">
        <v>1</v>
      </c>
      <c r="AP415" s="1">
        <v>1</v>
      </c>
      <c r="AQ415" s="14">
        <v>4</v>
      </c>
      <c r="AR415" s="1">
        <v>3</v>
      </c>
      <c r="AS415" s="1">
        <v>3</v>
      </c>
      <c r="AT415" s="14">
        <v>2</v>
      </c>
      <c r="AU415" s="1">
        <f t="shared" si="13"/>
        <v>78</v>
      </c>
      <c r="AV415" s="1"/>
    </row>
    <row r="416" spans="1:48">
      <c r="A416" s="1">
        <v>30477</v>
      </c>
      <c r="B416" s="1">
        <v>0</v>
      </c>
      <c r="C416" s="1">
        <v>2003</v>
      </c>
      <c r="D416" s="11">
        <f t="shared" si="12"/>
        <v>21</v>
      </c>
      <c r="E416" s="12" t="s">
        <v>388</v>
      </c>
      <c r="F416" s="1">
        <v>0</v>
      </c>
      <c r="G416" s="49">
        <v>0</v>
      </c>
      <c r="H416" s="44">
        <v>0</v>
      </c>
      <c r="I416" s="44">
        <v>0</v>
      </c>
      <c r="J416" s="44">
        <v>0</v>
      </c>
      <c r="K416" s="44">
        <v>0</v>
      </c>
      <c r="L416" s="44">
        <v>0</v>
      </c>
      <c r="M416" s="44">
        <v>0</v>
      </c>
      <c r="N416" s="44">
        <v>0</v>
      </c>
      <c r="O416" s="44">
        <v>0</v>
      </c>
      <c r="P416" s="44">
        <v>0</v>
      </c>
      <c r="Q416" s="44">
        <v>0</v>
      </c>
      <c r="R416" s="1">
        <v>4</v>
      </c>
      <c r="S416" s="1">
        <v>3</v>
      </c>
      <c r="T416" s="1">
        <v>2</v>
      </c>
      <c r="U416" s="14">
        <v>3</v>
      </c>
      <c r="V416" s="1">
        <v>3</v>
      </c>
      <c r="W416" s="1">
        <v>3</v>
      </c>
      <c r="X416" s="1">
        <v>2</v>
      </c>
      <c r="Y416" s="14">
        <v>3</v>
      </c>
      <c r="Z416" s="1">
        <v>3</v>
      </c>
      <c r="AA416" s="1">
        <v>3</v>
      </c>
      <c r="AB416" s="1">
        <v>2</v>
      </c>
      <c r="AC416" s="14">
        <v>3</v>
      </c>
      <c r="AD416" s="1">
        <v>3</v>
      </c>
      <c r="AE416" s="1">
        <v>2</v>
      </c>
      <c r="AF416" s="14">
        <v>3</v>
      </c>
      <c r="AG416" s="1">
        <v>2</v>
      </c>
      <c r="AH416" s="14">
        <v>3</v>
      </c>
      <c r="AI416" s="1">
        <v>3</v>
      </c>
      <c r="AJ416" s="1">
        <v>2</v>
      </c>
      <c r="AK416" s="14">
        <v>3</v>
      </c>
      <c r="AL416" s="1">
        <v>2</v>
      </c>
      <c r="AM416" s="14">
        <v>3</v>
      </c>
      <c r="AN416" s="1">
        <v>3</v>
      </c>
      <c r="AO416" s="1">
        <v>3</v>
      </c>
      <c r="AP416" s="1">
        <v>2</v>
      </c>
      <c r="AQ416" s="14">
        <v>3</v>
      </c>
      <c r="AR416" s="1">
        <v>3</v>
      </c>
      <c r="AS416" s="1">
        <v>2</v>
      </c>
      <c r="AT416" s="14">
        <v>3</v>
      </c>
      <c r="AU416" s="1">
        <f t="shared" si="13"/>
        <v>79</v>
      </c>
      <c r="AV416" s="1"/>
    </row>
    <row r="417" spans="1:48">
      <c r="A417" s="1">
        <v>31488</v>
      </c>
      <c r="B417" s="1">
        <v>1</v>
      </c>
      <c r="C417" s="1">
        <v>2003</v>
      </c>
      <c r="D417" s="11">
        <f t="shared" si="12"/>
        <v>21</v>
      </c>
      <c r="E417" s="12" t="s">
        <v>388</v>
      </c>
      <c r="F417" s="1">
        <v>0</v>
      </c>
      <c r="G417" s="49">
        <v>0</v>
      </c>
      <c r="H417" s="44">
        <v>0</v>
      </c>
      <c r="I417" s="44">
        <v>0</v>
      </c>
      <c r="J417" s="44">
        <v>0</v>
      </c>
      <c r="K417" s="44">
        <v>0</v>
      </c>
      <c r="L417" s="44">
        <v>0</v>
      </c>
      <c r="M417" s="44">
        <v>0</v>
      </c>
      <c r="N417" s="44">
        <v>0</v>
      </c>
      <c r="O417" s="44">
        <v>0</v>
      </c>
      <c r="P417" s="44">
        <v>0</v>
      </c>
      <c r="Q417" s="44">
        <v>0</v>
      </c>
      <c r="R417" s="1">
        <v>3</v>
      </c>
      <c r="S417" s="1">
        <v>4</v>
      </c>
      <c r="T417" s="1">
        <v>3</v>
      </c>
      <c r="U417" s="14">
        <v>2</v>
      </c>
      <c r="V417" s="1">
        <v>2</v>
      </c>
      <c r="W417" s="1">
        <v>4</v>
      </c>
      <c r="X417" s="1">
        <v>1</v>
      </c>
      <c r="Y417" s="14">
        <v>4</v>
      </c>
      <c r="Z417" s="1">
        <v>3</v>
      </c>
      <c r="AA417" s="1">
        <v>3</v>
      </c>
      <c r="AB417" s="1">
        <v>2</v>
      </c>
      <c r="AC417" s="14">
        <v>3</v>
      </c>
      <c r="AD417" s="1">
        <v>3</v>
      </c>
      <c r="AE417" s="1">
        <v>1</v>
      </c>
      <c r="AF417" s="14">
        <v>4</v>
      </c>
      <c r="AG417" s="1">
        <v>3</v>
      </c>
      <c r="AH417" s="14">
        <v>2</v>
      </c>
      <c r="AI417" s="1">
        <v>2</v>
      </c>
      <c r="AJ417" s="1">
        <v>1</v>
      </c>
      <c r="AK417" s="14">
        <v>4</v>
      </c>
      <c r="AL417" s="1">
        <v>1</v>
      </c>
      <c r="AM417" s="14">
        <v>4</v>
      </c>
      <c r="AN417" s="1">
        <v>2</v>
      </c>
      <c r="AO417" s="1">
        <v>3</v>
      </c>
      <c r="AP417" s="1">
        <v>1</v>
      </c>
      <c r="AQ417" s="14">
        <v>4</v>
      </c>
      <c r="AR417" s="1">
        <v>4</v>
      </c>
      <c r="AS417" s="1">
        <v>2</v>
      </c>
      <c r="AT417" s="14">
        <v>3</v>
      </c>
      <c r="AU417" s="1">
        <f t="shared" si="13"/>
        <v>78</v>
      </c>
      <c r="AV417" s="1"/>
    </row>
    <row r="418" spans="1:48">
      <c r="A418" s="1">
        <v>34337</v>
      </c>
      <c r="B418" s="1">
        <v>1</v>
      </c>
      <c r="C418" s="1">
        <v>2003</v>
      </c>
      <c r="D418" s="11">
        <f t="shared" si="12"/>
        <v>21</v>
      </c>
      <c r="E418" s="12" t="s">
        <v>388</v>
      </c>
      <c r="F418" s="1">
        <v>0</v>
      </c>
      <c r="G418" s="49">
        <v>0</v>
      </c>
      <c r="H418" s="44">
        <v>0</v>
      </c>
      <c r="I418" s="44">
        <v>0</v>
      </c>
      <c r="J418" s="44">
        <v>0</v>
      </c>
      <c r="K418" s="44">
        <v>0</v>
      </c>
      <c r="L418" s="44">
        <v>0</v>
      </c>
      <c r="M418" s="44">
        <v>0</v>
      </c>
      <c r="N418" s="44">
        <v>0</v>
      </c>
      <c r="O418" s="44">
        <v>0</v>
      </c>
      <c r="P418" s="44">
        <v>0</v>
      </c>
      <c r="Q418" s="44">
        <v>0</v>
      </c>
      <c r="R418" s="1">
        <v>3</v>
      </c>
      <c r="S418" s="1">
        <v>4</v>
      </c>
      <c r="T418" s="1">
        <v>1</v>
      </c>
      <c r="U418" s="14">
        <v>4</v>
      </c>
      <c r="V418" s="1">
        <v>1</v>
      </c>
      <c r="W418" s="1">
        <v>4</v>
      </c>
      <c r="X418" s="1">
        <v>2</v>
      </c>
      <c r="Y418" s="14">
        <v>3</v>
      </c>
      <c r="Z418" s="1">
        <v>4</v>
      </c>
      <c r="AA418" s="1">
        <v>4</v>
      </c>
      <c r="AB418" s="1">
        <v>1</v>
      </c>
      <c r="AC418" s="14">
        <v>4</v>
      </c>
      <c r="AD418" s="1">
        <v>4</v>
      </c>
      <c r="AE418" s="1">
        <v>1</v>
      </c>
      <c r="AF418" s="14">
        <v>4</v>
      </c>
      <c r="AG418" s="1">
        <v>3</v>
      </c>
      <c r="AH418" s="14">
        <v>2</v>
      </c>
      <c r="AI418" s="1">
        <v>3</v>
      </c>
      <c r="AJ418" s="1">
        <v>3</v>
      </c>
      <c r="AK418" s="14">
        <v>2</v>
      </c>
      <c r="AL418" s="1">
        <v>2</v>
      </c>
      <c r="AM418" s="14">
        <v>3</v>
      </c>
      <c r="AN418" s="1">
        <v>4</v>
      </c>
      <c r="AO418" s="1">
        <v>4</v>
      </c>
      <c r="AP418" s="1">
        <v>2</v>
      </c>
      <c r="AQ418" s="14">
        <v>3</v>
      </c>
      <c r="AR418" s="1">
        <v>3</v>
      </c>
      <c r="AS418" s="1">
        <v>3</v>
      </c>
      <c r="AT418" s="14">
        <v>2</v>
      </c>
      <c r="AU418" s="1">
        <f t="shared" si="13"/>
        <v>83</v>
      </c>
      <c r="AV418" s="1"/>
    </row>
    <row r="419" spans="1:48">
      <c r="A419" s="1">
        <v>35365</v>
      </c>
      <c r="B419" s="1">
        <v>0</v>
      </c>
      <c r="C419" s="1">
        <v>2004</v>
      </c>
      <c r="D419" s="11">
        <f t="shared" si="12"/>
        <v>20</v>
      </c>
      <c r="E419" s="12" t="s">
        <v>388</v>
      </c>
      <c r="F419" s="1">
        <v>0</v>
      </c>
      <c r="G419" s="49">
        <v>0</v>
      </c>
      <c r="H419" s="44">
        <v>0</v>
      </c>
      <c r="I419" s="44">
        <v>0</v>
      </c>
      <c r="J419" s="44">
        <v>0</v>
      </c>
      <c r="K419" s="44">
        <v>0</v>
      </c>
      <c r="L419" s="44">
        <v>0</v>
      </c>
      <c r="M419" s="44">
        <v>0</v>
      </c>
      <c r="N419" s="44">
        <v>0</v>
      </c>
      <c r="O419" s="44">
        <v>0</v>
      </c>
      <c r="P419" s="44">
        <v>0</v>
      </c>
      <c r="Q419" s="44">
        <v>0</v>
      </c>
      <c r="R419" s="1">
        <v>3</v>
      </c>
      <c r="S419" s="1">
        <v>3</v>
      </c>
      <c r="T419" s="1">
        <v>2</v>
      </c>
      <c r="U419" s="14">
        <v>3</v>
      </c>
      <c r="V419" s="1">
        <v>3</v>
      </c>
      <c r="W419" s="1">
        <v>4</v>
      </c>
      <c r="X419" s="1">
        <v>2</v>
      </c>
      <c r="Y419" s="14">
        <v>3</v>
      </c>
      <c r="Z419" s="1">
        <v>3</v>
      </c>
      <c r="AA419" s="1">
        <v>4</v>
      </c>
      <c r="AB419" s="1">
        <v>1</v>
      </c>
      <c r="AC419" s="14">
        <v>4</v>
      </c>
      <c r="AD419" s="1">
        <v>3</v>
      </c>
      <c r="AE419" s="1">
        <v>1</v>
      </c>
      <c r="AF419" s="14">
        <v>4</v>
      </c>
      <c r="AG419" s="1">
        <v>3</v>
      </c>
      <c r="AH419" s="14">
        <v>2</v>
      </c>
      <c r="AI419" s="1">
        <v>3</v>
      </c>
      <c r="AJ419" s="1">
        <v>1</v>
      </c>
      <c r="AK419" s="14">
        <v>4</v>
      </c>
      <c r="AL419" s="1">
        <v>2</v>
      </c>
      <c r="AM419" s="14">
        <v>3</v>
      </c>
      <c r="AN419" s="1">
        <v>3</v>
      </c>
      <c r="AO419" s="1">
        <v>3</v>
      </c>
      <c r="AP419" s="1">
        <v>1</v>
      </c>
      <c r="AQ419" s="14">
        <v>4</v>
      </c>
      <c r="AR419" s="1">
        <v>3</v>
      </c>
      <c r="AS419" s="1">
        <v>3</v>
      </c>
      <c r="AT419" s="14">
        <v>2</v>
      </c>
      <c r="AU419" s="1">
        <f t="shared" si="13"/>
        <v>80</v>
      </c>
      <c r="AV419" s="1"/>
    </row>
    <row r="420" spans="1:48">
      <c r="A420" s="1">
        <v>35540</v>
      </c>
      <c r="B420" s="1">
        <v>0</v>
      </c>
      <c r="C420" s="1">
        <v>2004</v>
      </c>
      <c r="D420" s="11">
        <f t="shared" si="12"/>
        <v>20</v>
      </c>
      <c r="E420" s="12" t="s">
        <v>388</v>
      </c>
      <c r="F420" s="1">
        <v>0</v>
      </c>
      <c r="G420" s="49">
        <v>0</v>
      </c>
      <c r="H420" s="44">
        <v>0</v>
      </c>
      <c r="I420" s="44">
        <v>0</v>
      </c>
      <c r="J420" s="44">
        <v>0</v>
      </c>
      <c r="K420" s="44">
        <v>0</v>
      </c>
      <c r="L420" s="44">
        <v>0</v>
      </c>
      <c r="M420" s="44">
        <v>0</v>
      </c>
      <c r="N420" s="44">
        <v>0</v>
      </c>
      <c r="O420" s="44">
        <v>0</v>
      </c>
      <c r="P420" s="44">
        <v>0</v>
      </c>
      <c r="Q420" s="44">
        <v>0</v>
      </c>
      <c r="R420" s="1">
        <v>2</v>
      </c>
      <c r="S420" s="1">
        <v>3</v>
      </c>
      <c r="T420" s="1">
        <v>3</v>
      </c>
      <c r="U420" s="14">
        <v>2</v>
      </c>
      <c r="V420" s="1">
        <v>4</v>
      </c>
      <c r="W420" s="1">
        <v>3</v>
      </c>
      <c r="X420" s="1">
        <v>4</v>
      </c>
      <c r="Y420" s="14">
        <v>1</v>
      </c>
      <c r="Z420" s="1">
        <v>2</v>
      </c>
      <c r="AA420" s="1">
        <v>2</v>
      </c>
      <c r="AB420" s="1">
        <v>1</v>
      </c>
      <c r="AC420" s="14">
        <v>4</v>
      </c>
      <c r="AD420" s="1">
        <v>2</v>
      </c>
      <c r="AE420" s="1">
        <v>3</v>
      </c>
      <c r="AF420" s="14">
        <v>2</v>
      </c>
      <c r="AG420" s="1">
        <v>3</v>
      </c>
      <c r="AH420" s="14">
        <v>2</v>
      </c>
      <c r="AI420" s="1">
        <v>3</v>
      </c>
      <c r="AJ420" s="1">
        <v>2</v>
      </c>
      <c r="AK420" s="14">
        <v>3</v>
      </c>
      <c r="AL420" s="1">
        <v>3</v>
      </c>
      <c r="AM420" s="14">
        <v>2</v>
      </c>
      <c r="AN420" s="1">
        <v>2</v>
      </c>
      <c r="AO420" s="1">
        <v>3</v>
      </c>
      <c r="AP420" s="1">
        <v>3</v>
      </c>
      <c r="AQ420" s="14">
        <v>2</v>
      </c>
      <c r="AR420" s="1">
        <v>1</v>
      </c>
      <c r="AS420" s="1">
        <v>3</v>
      </c>
      <c r="AT420" s="14">
        <v>2</v>
      </c>
      <c r="AU420" s="1">
        <f t="shared" si="13"/>
        <v>72</v>
      </c>
      <c r="AV420" s="1"/>
    </row>
    <row r="421" spans="1:48">
      <c r="A421" s="1">
        <v>31308</v>
      </c>
      <c r="B421" s="1">
        <v>0</v>
      </c>
      <c r="C421" s="1">
        <v>2004</v>
      </c>
      <c r="D421" s="11">
        <f t="shared" si="12"/>
        <v>20</v>
      </c>
      <c r="E421" s="12" t="s">
        <v>388</v>
      </c>
      <c r="F421" s="1">
        <v>0</v>
      </c>
      <c r="G421" s="49">
        <v>0</v>
      </c>
      <c r="H421" s="44">
        <v>0</v>
      </c>
      <c r="I421" s="44">
        <v>0</v>
      </c>
      <c r="J421" s="44">
        <v>0</v>
      </c>
      <c r="K421" s="44">
        <v>0</v>
      </c>
      <c r="L421" s="44">
        <v>0</v>
      </c>
      <c r="M421" s="44">
        <v>0</v>
      </c>
      <c r="N421" s="44">
        <v>0</v>
      </c>
      <c r="O421" s="44">
        <v>0</v>
      </c>
      <c r="P421" s="44">
        <v>0</v>
      </c>
      <c r="Q421" s="44">
        <v>0</v>
      </c>
      <c r="R421" s="1">
        <v>1</v>
      </c>
      <c r="S421" s="1">
        <v>2</v>
      </c>
      <c r="T421" s="1">
        <v>1</v>
      </c>
      <c r="U421" s="14">
        <v>4</v>
      </c>
      <c r="V421" s="1">
        <v>1</v>
      </c>
      <c r="W421" s="1">
        <v>2</v>
      </c>
      <c r="X421" s="1">
        <v>4</v>
      </c>
      <c r="Y421" s="14">
        <v>1</v>
      </c>
      <c r="Z421" s="1">
        <v>3</v>
      </c>
      <c r="AA421" s="1">
        <v>2</v>
      </c>
      <c r="AB421" s="1">
        <v>3</v>
      </c>
      <c r="AC421" s="14">
        <v>2</v>
      </c>
      <c r="AD421" s="1">
        <v>3</v>
      </c>
      <c r="AE421" s="1">
        <v>4</v>
      </c>
      <c r="AF421" s="14">
        <v>1</v>
      </c>
      <c r="AG421" s="1">
        <v>4</v>
      </c>
      <c r="AH421" s="14">
        <v>1</v>
      </c>
      <c r="AI421" s="1">
        <v>4</v>
      </c>
      <c r="AJ421" s="1">
        <v>2</v>
      </c>
      <c r="AK421" s="14">
        <v>3</v>
      </c>
      <c r="AL421" s="1">
        <v>3</v>
      </c>
      <c r="AM421" s="14">
        <v>2</v>
      </c>
      <c r="AN421" s="1">
        <v>4</v>
      </c>
      <c r="AO421" s="1">
        <v>3</v>
      </c>
      <c r="AP421" s="1">
        <v>2</v>
      </c>
      <c r="AQ421" s="14">
        <v>3</v>
      </c>
      <c r="AR421" s="1">
        <v>1</v>
      </c>
      <c r="AS421" s="1">
        <v>3</v>
      </c>
      <c r="AT421" s="14">
        <v>2</v>
      </c>
      <c r="AU421" s="1">
        <f t="shared" si="13"/>
        <v>71</v>
      </c>
      <c r="AV421" s="1"/>
    </row>
    <row r="422" spans="1:48">
      <c r="A422" s="1">
        <v>34168</v>
      </c>
      <c r="B422" s="1">
        <v>0</v>
      </c>
      <c r="C422" s="1">
        <v>2004</v>
      </c>
      <c r="D422" s="11">
        <f t="shared" si="12"/>
        <v>20</v>
      </c>
      <c r="E422" s="12" t="s">
        <v>388</v>
      </c>
      <c r="F422" s="1">
        <v>0</v>
      </c>
      <c r="G422" s="49">
        <v>0</v>
      </c>
      <c r="H422" s="44">
        <v>0</v>
      </c>
      <c r="I422" s="44">
        <v>0</v>
      </c>
      <c r="J422" s="44">
        <v>0</v>
      </c>
      <c r="K422" s="44">
        <v>0</v>
      </c>
      <c r="L422" s="44">
        <v>0</v>
      </c>
      <c r="M422" s="44">
        <v>0</v>
      </c>
      <c r="N422" s="44">
        <v>0</v>
      </c>
      <c r="O422" s="44">
        <v>0</v>
      </c>
      <c r="P422" s="44">
        <v>0</v>
      </c>
      <c r="Q422" s="44">
        <v>0</v>
      </c>
      <c r="R422" s="1">
        <v>2</v>
      </c>
      <c r="S422" s="1">
        <v>3</v>
      </c>
      <c r="T422" s="1">
        <v>3</v>
      </c>
      <c r="U422" s="14">
        <v>2</v>
      </c>
      <c r="V422" s="1">
        <v>2</v>
      </c>
      <c r="W422" s="1">
        <v>2</v>
      </c>
      <c r="X422" s="1">
        <v>3</v>
      </c>
      <c r="Y422" s="14">
        <v>2</v>
      </c>
      <c r="Z422" s="1">
        <v>2</v>
      </c>
      <c r="AA422" s="1">
        <v>2</v>
      </c>
      <c r="AB422" s="1">
        <v>3</v>
      </c>
      <c r="AC422" s="14">
        <v>2</v>
      </c>
      <c r="AD422" s="1">
        <v>3</v>
      </c>
      <c r="AE422" s="1">
        <v>3</v>
      </c>
      <c r="AF422" s="14">
        <v>2</v>
      </c>
      <c r="AG422" s="1">
        <v>3</v>
      </c>
      <c r="AH422" s="14">
        <v>2</v>
      </c>
      <c r="AI422" s="1">
        <v>3</v>
      </c>
      <c r="AJ422" s="1">
        <v>2</v>
      </c>
      <c r="AK422" s="14">
        <v>3</v>
      </c>
      <c r="AL422" s="1">
        <v>2</v>
      </c>
      <c r="AM422" s="14">
        <v>3</v>
      </c>
      <c r="AN422" s="1">
        <v>2</v>
      </c>
      <c r="AO422" s="1">
        <v>2</v>
      </c>
      <c r="AP422" s="1">
        <v>2</v>
      </c>
      <c r="AQ422" s="14">
        <v>3</v>
      </c>
      <c r="AR422" s="1">
        <v>2</v>
      </c>
      <c r="AS422" s="1">
        <v>2</v>
      </c>
      <c r="AT422" s="14">
        <v>3</v>
      </c>
      <c r="AU422" s="1">
        <f t="shared" si="13"/>
        <v>70</v>
      </c>
      <c r="AV422" s="1"/>
    </row>
    <row r="423" spans="1:48">
      <c r="A423" s="1">
        <v>33605</v>
      </c>
      <c r="B423" s="1">
        <v>0</v>
      </c>
      <c r="C423" s="1">
        <v>2004</v>
      </c>
      <c r="D423" s="11">
        <f t="shared" si="12"/>
        <v>20</v>
      </c>
      <c r="E423" s="12" t="s">
        <v>388</v>
      </c>
      <c r="F423" s="1">
        <v>0</v>
      </c>
      <c r="G423" s="49">
        <v>0</v>
      </c>
      <c r="H423" s="44">
        <v>0</v>
      </c>
      <c r="I423" s="44">
        <v>0</v>
      </c>
      <c r="J423" s="44">
        <v>0</v>
      </c>
      <c r="K423" s="44">
        <v>0</v>
      </c>
      <c r="L423" s="44">
        <v>0</v>
      </c>
      <c r="M423" s="44">
        <v>0</v>
      </c>
      <c r="N423" s="44">
        <v>0</v>
      </c>
      <c r="O423" s="44">
        <v>0</v>
      </c>
      <c r="P423" s="44">
        <v>0</v>
      </c>
      <c r="Q423" s="44">
        <v>0</v>
      </c>
      <c r="R423" s="1">
        <v>2</v>
      </c>
      <c r="S423" s="1">
        <v>2</v>
      </c>
      <c r="T423" s="1">
        <v>3</v>
      </c>
      <c r="U423" s="14">
        <v>2</v>
      </c>
      <c r="V423" s="1">
        <v>1</v>
      </c>
      <c r="W423" s="1">
        <v>4</v>
      </c>
      <c r="X423" s="1">
        <v>4</v>
      </c>
      <c r="Y423" s="14">
        <v>1</v>
      </c>
      <c r="Z423" s="1">
        <v>2</v>
      </c>
      <c r="AA423" s="1">
        <v>1</v>
      </c>
      <c r="AB423" s="1">
        <v>3</v>
      </c>
      <c r="AC423" s="14">
        <v>2</v>
      </c>
      <c r="AD423" s="1">
        <v>1</v>
      </c>
      <c r="AE423" s="1">
        <v>4</v>
      </c>
      <c r="AF423" s="14">
        <v>1</v>
      </c>
      <c r="AG423" s="1">
        <v>3</v>
      </c>
      <c r="AH423" s="14">
        <v>2</v>
      </c>
      <c r="AI423" s="1">
        <v>3</v>
      </c>
      <c r="AJ423" s="1">
        <v>3</v>
      </c>
      <c r="AK423" s="14">
        <v>2</v>
      </c>
      <c r="AL423" s="1">
        <v>2</v>
      </c>
      <c r="AM423" s="14">
        <v>3</v>
      </c>
      <c r="AN423" s="1">
        <v>2</v>
      </c>
      <c r="AO423" s="1">
        <v>2</v>
      </c>
      <c r="AP423" s="1">
        <v>1</v>
      </c>
      <c r="AQ423" s="14">
        <v>4</v>
      </c>
      <c r="AR423" s="1">
        <v>1</v>
      </c>
      <c r="AS423" s="1">
        <v>2</v>
      </c>
      <c r="AT423" s="14">
        <v>3</v>
      </c>
      <c r="AU423" s="1">
        <f t="shared" si="13"/>
        <v>66</v>
      </c>
      <c r="AV423" s="1"/>
    </row>
    <row r="424" spans="1:48">
      <c r="A424" s="1">
        <v>33063</v>
      </c>
      <c r="B424" s="1">
        <v>0</v>
      </c>
      <c r="C424" s="1">
        <v>2004</v>
      </c>
      <c r="D424" s="11">
        <f t="shared" si="12"/>
        <v>20</v>
      </c>
      <c r="E424" s="12" t="s">
        <v>388</v>
      </c>
      <c r="F424" s="1">
        <v>0</v>
      </c>
      <c r="G424" s="49">
        <v>0</v>
      </c>
      <c r="H424" s="44">
        <v>0</v>
      </c>
      <c r="I424" s="44">
        <v>0</v>
      </c>
      <c r="J424" s="44">
        <v>0</v>
      </c>
      <c r="K424" s="44">
        <v>0</v>
      </c>
      <c r="L424" s="44">
        <v>0</v>
      </c>
      <c r="M424" s="44">
        <v>0</v>
      </c>
      <c r="N424" s="44">
        <v>0</v>
      </c>
      <c r="O424" s="44">
        <v>0</v>
      </c>
      <c r="P424" s="44">
        <v>0</v>
      </c>
      <c r="Q424" s="44">
        <v>0</v>
      </c>
      <c r="R424" s="1">
        <v>2</v>
      </c>
      <c r="S424" s="1">
        <v>3</v>
      </c>
      <c r="T424" s="1">
        <v>1</v>
      </c>
      <c r="U424" s="14">
        <v>4</v>
      </c>
      <c r="V424" s="1">
        <v>4</v>
      </c>
      <c r="W424" s="1">
        <v>4</v>
      </c>
      <c r="X424" s="1">
        <v>3</v>
      </c>
      <c r="Y424" s="14">
        <v>2</v>
      </c>
      <c r="Z424" s="1">
        <v>3</v>
      </c>
      <c r="AA424" s="1">
        <v>4</v>
      </c>
      <c r="AB424" s="1">
        <v>1</v>
      </c>
      <c r="AC424" s="14">
        <v>4</v>
      </c>
      <c r="AD424" s="1">
        <v>4</v>
      </c>
      <c r="AE424" s="1">
        <v>2</v>
      </c>
      <c r="AF424" s="14">
        <v>3</v>
      </c>
      <c r="AG424" s="1">
        <v>1</v>
      </c>
      <c r="AH424" s="14">
        <v>4</v>
      </c>
      <c r="AI424" s="1">
        <v>4</v>
      </c>
      <c r="AJ424" s="1">
        <v>1</v>
      </c>
      <c r="AK424" s="14">
        <v>4</v>
      </c>
      <c r="AL424" s="1">
        <v>2</v>
      </c>
      <c r="AM424" s="14">
        <v>3</v>
      </c>
      <c r="AN424" s="1">
        <v>4</v>
      </c>
      <c r="AO424" s="1">
        <v>4</v>
      </c>
      <c r="AP424" s="1">
        <v>2</v>
      </c>
      <c r="AQ424" s="14">
        <v>3</v>
      </c>
      <c r="AR424" s="1">
        <v>2</v>
      </c>
      <c r="AS424" s="1">
        <v>1</v>
      </c>
      <c r="AT424" s="14">
        <v>4</v>
      </c>
      <c r="AU424" s="1">
        <f t="shared" si="13"/>
        <v>83</v>
      </c>
      <c r="AV424" s="1"/>
    </row>
    <row r="425" spans="1:48">
      <c r="A425" s="1">
        <v>33489</v>
      </c>
      <c r="B425" s="1">
        <v>0</v>
      </c>
      <c r="C425" s="1">
        <v>2004</v>
      </c>
      <c r="D425" s="11">
        <f t="shared" si="12"/>
        <v>20</v>
      </c>
      <c r="E425" s="12" t="s">
        <v>388</v>
      </c>
      <c r="F425" s="1">
        <v>0</v>
      </c>
      <c r="G425" s="49">
        <v>0</v>
      </c>
      <c r="H425" s="44">
        <v>0</v>
      </c>
      <c r="I425" s="44">
        <v>0</v>
      </c>
      <c r="J425" s="44">
        <v>0</v>
      </c>
      <c r="K425" s="44">
        <v>0</v>
      </c>
      <c r="L425" s="44">
        <v>0</v>
      </c>
      <c r="M425" s="44">
        <v>0</v>
      </c>
      <c r="N425" s="44">
        <v>0</v>
      </c>
      <c r="O425" s="44">
        <v>0</v>
      </c>
      <c r="P425" s="44">
        <v>0</v>
      </c>
      <c r="Q425" s="44">
        <v>0</v>
      </c>
      <c r="R425" s="1">
        <v>3</v>
      </c>
      <c r="S425" s="1">
        <v>3</v>
      </c>
      <c r="T425" s="1">
        <v>1</v>
      </c>
      <c r="U425" s="14">
        <v>4</v>
      </c>
      <c r="V425" s="1">
        <v>3</v>
      </c>
      <c r="W425" s="1">
        <v>4</v>
      </c>
      <c r="X425" s="1">
        <v>4</v>
      </c>
      <c r="Y425" s="14">
        <v>1</v>
      </c>
      <c r="Z425" s="1">
        <v>4</v>
      </c>
      <c r="AA425" s="1">
        <v>4</v>
      </c>
      <c r="AB425" s="1">
        <v>2</v>
      </c>
      <c r="AC425" s="14">
        <v>3</v>
      </c>
      <c r="AD425" s="1">
        <v>4</v>
      </c>
      <c r="AE425" s="1">
        <v>3</v>
      </c>
      <c r="AF425" s="14">
        <v>2</v>
      </c>
      <c r="AG425" s="1">
        <v>3</v>
      </c>
      <c r="AH425" s="14">
        <v>2</v>
      </c>
      <c r="AI425" s="1">
        <v>4</v>
      </c>
      <c r="AJ425" s="1">
        <v>1</v>
      </c>
      <c r="AK425" s="14">
        <v>4</v>
      </c>
      <c r="AL425" s="1">
        <v>1</v>
      </c>
      <c r="AM425" s="14">
        <v>4</v>
      </c>
      <c r="AN425" s="1">
        <v>4</v>
      </c>
      <c r="AO425" s="1">
        <v>4</v>
      </c>
      <c r="AP425" s="1">
        <v>2</v>
      </c>
      <c r="AQ425" s="14">
        <v>3</v>
      </c>
      <c r="AR425" s="1">
        <v>2</v>
      </c>
      <c r="AS425" s="1">
        <v>1</v>
      </c>
      <c r="AT425" s="14">
        <v>4</v>
      </c>
      <c r="AU425" s="1">
        <f t="shared" si="13"/>
        <v>84</v>
      </c>
      <c r="AV425" s="1"/>
    </row>
    <row r="426" spans="1:48">
      <c r="A426" s="1">
        <v>32365</v>
      </c>
      <c r="B426" s="1">
        <v>0</v>
      </c>
      <c r="C426" s="1">
        <v>2004</v>
      </c>
      <c r="D426" s="11">
        <f t="shared" si="12"/>
        <v>20</v>
      </c>
      <c r="E426" s="12" t="s">
        <v>388</v>
      </c>
      <c r="F426" s="1">
        <v>0</v>
      </c>
      <c r="G426" s="49">
        <v>0</v>
      </c>
      <c r="H426" s="44">
        <v>0</v>
      </c>
      <c r="I426" s="44">
        <v>0</v>
      </c>
      <c r="J426" s="44">
        <v>0</v>
      </c>
      <c r="K426" s="44">
        <v>0</v>
      </c>
      <c r="L426" s="44">
        <v>0</v>
      </c>
      <c r="M426" s="44">
        <v>0</v>
      </c>
      <c r="N426" s="44">
        <v>0</v>
      </c>
      <c r="O426" s="44">
        <v>0</v>
      </c>
      <c r="P426" s="44">
        <v>0</v>
      </c>
      <c r="Q426" s="44">
        <v>0</v>
      </c>
      <c r="R426" s="1">
        <v>4</v>
      </c>
      <c r="S426" s="1">
        <v>1</v>
      </c>
      <c r="T426" s="1">
        <v>2</v>
      </c>
      <c r="U426" s="14">
        <v>3</v>
      </c>
      <c r="V426" s="1">
        <v>2</v>
      </c>
      <c r="W426" s="1">
        <v>4</v>
      </c>
      <c r="X426" s="1">
        <v>2</v>
      </c>
      <c r="Y426" s="14">
        <v>3</v>
      </c>
      <c r="Z426" s="1">
        <v>4</v>
      </c>
      <c r="AA426" s="1">
        <v>4</v>
      </c>
      <c r="AB426" s="1">
        <v>4</v>
      </c>
      <c r="AC426" s="14">
        <v>1</v>
      </c>
      <c r="AD426" s="1">
        <v>4</v>
      </c>
      <c r="AE426" s="1">
        <v>1</v>
      </c>
      <c r="AF426" s="14">
        <v>4</v>
      </c>
      <c r="AG426" s="1">
        <v>3</v>
      </c>
      <c r="AH426" s="14">
        <v>2</v>
      </c>
      <c r="AI426" s="1">
        <v>4</v>
      </c>
      <c r="AJ426" s="1">
        <v>1</v>
      </c>
      <c r="AK426" s="14">
        <v>4</v>
      </c>
      <c r="AL426" s="1">
        <v>1</v>
      </c>
      <c r="AM426" s="14">
        <v>4</v>
      </c>
      <c r="AN426" s="1">
        <v>3</v>
      </c>
      <c r="AO426" s="1">
        <v>4</v>
      </c>
      <c r="AP426" s="1">
        <v>1</v>
      </c>
      <c r="AQ426" s="14">
        <v>4</v>
      </c>
      <c r="AR426" s="1">
        <v>4</v>
      </c>
      <c r="AS426" s="1">
        <v>1</v>
      </c>
      <c r="AT426" s="14">
        <v>4</v>
      </c>
      <c r="AU426" s="1">
        <f t="shared" si="13"/>
        <v>83</v>
      </c>
      <c r="AV426" s="1"/>
    </row>
    <row r="427" spans="1:48">
      <c r="A427" s="1">
        <v>33993</v>
      </c>
      <c r="B427" s="1">
        <v>0</v>
      </c>
      <c r="C427" s="1">
        <v>2004</v>
      </c>
      <c r="D427" s="11">
        <f t="shared" si="12"/>
        <v>20</v>
      </c>
      <c r="E427" s="12" t="s">
        <v>388</v>
      </c>
      <c r="F427" s="1">
        <v>0</v>
      </c>
      <c r="G427" s="49">
        <v>0</v>
      </c>
      <c r="H427" s="44">
        <v>0</v>
      </c>
      <c r="I427" s="44">
        <v>0</v>
      </c>
      <c r="J427" s="44">
        <v>0</v>
      </c>
      <c r="K427" s="44">
        <v>0</v>
      </c>
      <c r="L427" s="44">
        <v>0</v>
      </c>
      <c r="M427" s="44">
        <v>0</v>
      </c>
      <c r="N427" s="44">
        <v>0</v>
      </c>
      <c r="O427" s="44">
        <v>0</v>
      </c>
      <c r="P427" s="44">
        <v>0</v>
      </c>
      <c r="Q427" s="44">
        <v>0</v>
      </c>
      <c r="R427" s="1">
        <v>4</v>
      </c>
      <c r="S427" s="1">
        <v>4</v>
      </c>
      <c r="T427" s="1">
        <v>4</v>
      </c>
      <c r="U427" s="14">
        <v>1</v>
      </c>
      <c r="V427" s="1">
        <v>4</v>
      </c>
      <c r="W427" s="1">
        <v>4</v>
      </c>
      <c r="X427" s="1">
        <v>1</v>
      </c>
      <c r="Y427" s="14">
        <v>4</v>
      </c>
      <c r="Z427" s="1">
        <v>4</v>
      </c>
      <c r="AA427" s="1">
        <v>4</v>
      </c>
      <c r="AB427" s="1">
        <v>2</v>
      </c>
      <c r="AC427" s="14">
        <v>3</v>
      </c>
      <c r="AD427" s="1">
        <v>3</v>
      </c>
      <c r="AE427" s="1">
        <v>2</v>
      </c>
      <c r="AF427" s="14">
        <v>3</v>
      </c>
      <c r="AG427" s="1">
        <v>3</v>
      </c>
      <c r="AH427" s="14">
        <v>2</v>
      </c>
      <c r="AI427" s="1">
        <v>4</v>
      </c>
      <c r="AJ427" s="1">
        <v>1</v>
      </c>
      <c r="AK427" s="14">
        <v>4</v>
      </c>
      <c r="AL427" s="1">
        <v>2</v>
      </c>
      <c r="AM427" s="14">
        <v>3</v>
      </c>
      <c r="AN427" s="1">
        <v>3</v>
      </c>
      <c r="AO427" s="1">
        <v>4</v>
      </c>
      <c r="AP427" s="1">
        <v>1</v>
      </c>
      <c r="AQ427" s="14">
        <v>4</v>
      </c>
      <c r="AR427" s="1">
        <v>4</v>
      </c>
      <c r="AS427" s="1">
        <v>1</v>
      </c>
      <c r="AT427" s="14">
        <v>4</v>
      </c>
      <c r="AU427" s="1">
        <f t="shared" si="13"/>
        <v>87</v>
      </c>
      <c r="AV427" s="1"/>
    </row>
    <row r="428" spans="1:48">
      <c r="A428" s="1">
        <v>31337</v>
      </c>
      <c r="B428" s="1">
        <v>0</v>
      </c>
      <c r="C428" s="1">
        <v>2004</v>
      </c>
      <c r="D428" s="11">
        <f t="shared" si="12"/>
        <v>20</v>
      </c>
      <c r="E428" s="12" t="s">
        <v>388</v>
      </c>
      <c r="F428" s="1">
        <v>0</v>
      </c>
      <c r="G428" s="49">
        <v>0</v>
      </c>
      <c r="H428" s="44">
        <v>0</v>
      </c>
      <c r="I428" s="44">
        <v>0</v>
      </c>
      <c r="J428" s="44">
        <v>0</v>
      </c>
      <c r="K428" s="44">
        <v>0</v>
      </c>
      <c r="L428" s="44">
        <v>0</v>
      </c>
      <c r="M428" s="44">
        <v>0</v>
      </c>
      <c r="N428" s="44">
        <v>0</v>
      </c>
      <c r="O428" s="44">
        <v>0</v>
      </c>
      <c r="P428" s="44">
        <v>0</v>
      </c>
      <c r="Q428" s="44">
        <v>0</v>
      </c>
      <c r="R428" s="1">
        <v>4</v>
      </c>
      <c r="S428" s="1">
        <v>4</v>
      </c>
      <c r="T428" s="1">
        <v>4</v>
      </c>
      <c r="U428" s="14">
        <v>1</v>
      </c>
      <c r="V428" s="1">
        <v>4</v>
      </c>
      <c r="W428" s="1">
        <v>4</v>
      </c>
      <c r="X428" s="1">
        <v>2</v>
      </c>
      <c r="Y428" s="14">
        <v>3</v>
      </c>
      <c r="Z428" s="1">
        <v>4</v>
      </c>
      <c r="AA428" s="1">
        <v>4</v>
      </c>
      <c r="AB428" s="1">
        <v>1</v>
      </c>
      <c r="AC428" s="14">
        <v>4</v>
      </c>
      <c r="AD428" s="1">
        <v>4</v>
      </c>
      <c r="AE428" s="1">
        <v>2</v>
      </c>
      <c r="AF428" s="14">
        <v>3</v>
      </c>
      <c r="AG428" s="1">
        <v>1</v>
      </c>
      <c r="AH428" s="14">
        <v>4</v>
      </c>
      <c r="AI428" s="1">
        <v>4</v>
      </c>
      <c r="AJ428" s="1">
        <v>1</v>
      </c>
      <c r="AK428" s="14">
        <v>4</v>
      </c>
      <c r="AL428" s="1">
        <v>1</v>
      </c>
      <c r="AM428" s="14">
        <v>4</v>
      </c>
      <c r="AN428" s="1">
        <v>3</v>
      </c>
      <c r="AO428" s="1">
        <v>4</v>
      </c>
      <c r="AP428" s="1">
        <v>1</v>
      </c>
      <c r="AQ428" s="14">
        <v>4</v>
      </c>
      <c r="AR428" s="1">
        <v>3</v>
      </c>
      <c r="AS428" s="1">
        <v>1</v>
      </c>
      <c r="AT428" s="14">
        <v>4</v>
      </c>
      <c r="AU428" s="1">
        <f t="shared" si="13"/>
        <v>87</v>
      </c>
      <c r="AV428" s="1"/>
    </row>
    <row r="429" spans="1:48">
      <c r="A429" s="1">
        <v>33181</v>
      </c>
      <c r="B429" s="1">
        <v>0</v>
      </c>
      <c r="C429" s="1">
        <v>2004</v>
      </c>
      <c r="D429" s="11">
        <f t="shared" si="12"/>
        <v>20</v>
      </c>
      <c r="E429" s="12" t="s">
        <v>388</v>
      </c>
      <c r="F429" s="1">
        <v>0</v>
      </c>
      <c r="G429" s="49">
        <v>0</v>
      </c>
      <c r="H429" s="44">
        <v>0</v>
      </c>
      <c r="I429" s="44">
        <v>0</v>
      </c>
      <c r="J429" s="44">
        <v>0</v>
      </c>
      <c r="K429" s="44">
        <v>0</v>
      </c>
      <c r="L429" s="44">
        <v>0</v>
      </c>
      <c r="M429" s="44">
        <v>0</v>
      </c>
      <c r="N429" s="44">
        <v>0</v>
      </c>
      <c r="O429" s="44">
        <v>0</v>
      </c>
      <c r="P429" s="44">
        <v>0</v>
      </c>
      <c r="Q429" s="44">
        <v>0</v>
      </c>
      <c r="R429" s="1">
        <v>3</v>
      </c>
      <c r="S429" s="1">
        <v>4</v>
      </c>
      <c r="T429" s="1">
        <v>2</v>
      </c>
      <c r="U429" s="14">
        <v>3</v>
      </c>
      <c r="V429" s="1">
        <v>4</v>
      </c>
      <c r="W429" s="1">
        <v>4</v>
      </c>
      <c r="X429" s="1">
        <v>1</v>
      </c>
      <c r="Y429" s="14">
        <v>4</v>
      </c>
      <c r="Z429" s="1">
        <v>4</v>
      </c>
      <c r="AA429" s="1">
        <v>4</v>
      </c>
      <c r="AB429" s="1">
        <v>2</v>
      </c>
      <c r="AC429" s="14">
        <v>3</v>
      </c>
      <c r="AD429" s="1">
        <v>4</v>
      </c>
      <c r="AE429" s="1">
        <v>1</v>
      </c>
      <c r="AF429" s="14">
        <v>4</v>
      </c>
      <c r="AG429" s="1">
        <v>3</v>
      </c>
      <c r="AH429" s="14">
        <v>2</v>
      </c>
      <c r="AI429" s="1">
        <v>4</v>
      </c>
      <c r="AJ429" s="1">
        <v>2</v>
      </c>
      <c r="AK429" s="14">
        <v>3</v>
      </c>
      <c r="AL429" s="1">
        <v>2</v>
      </c>
      <c r="AM429" s="14">
        <v>3</v>
      </c>
      <c r="AN429" s="1">
        <v>3</v>
      </c>
      <c r="AO429" s="1">
        <v>4</v>
      </c>
      <c r="AP429" s="1">
        <v>1</v>
      </c>
      <c r="AQ429" s="14">
        <v>4</v>
      </c>
      <c r="AR429" s="1">
        <v>4</v>
      </c>
      <c r="AS429" s="1">
        <v>1</v>
      </c>
      <c r="AT429" s="14">
        <v>4</v>
      </c>
      <c r="AU429" s="1">
        <f t="shared" si="13"/>
        <v>87</v>
      </c>
      <c r="AV429" s="1"/>
    </row>
    <row r="430" spans="1:48">
      <c r="A430" s="1">
        <v>33699</v>
      </c>
      <c r="B430" s="1">
        <v>0</v>
      </c>
      <c r="C430" s="1">
        <v>2004</v>
      </c>
      <c r="D430" s="11">
        <f t="shared" si="12"/>
        <v>20</v>
      </c>
      <c r="E430" s="12" t="s">
        <v>388</v>
      </c>
      <c r="F430" s="1">
        <v>0</v>
      </c>
      <c r="G430" s="49">
        <v>0</v>
      </c>
      <c r="H430" s="44">
        <v>0</v>
      </c>
      <c r="I430" s="44">
        <v>0</v>
      </c>
      <c r="J430" s="44">
        <v>0</v>
      </c>
      <c r="K430" s="44">
        <v>0</v>
      </c>
      <c r="L430" s="44">
        <v>0</v>
      </c>
      <c r="M430" s="44">
        <v>0</v>
      </c>
      <c r="N430" s="44">
        <v>0</v>
      </c>
      <c r="O430" s="44">
        <v>0</v>
      </c>
      <c r="P430" s="44">
        <v>0</v>
      </c>
      <c r="Q430" s="44">
        <v>0</v>
      </c>
      <c r="R430" s="1">
        <v>4</v>
      </c>
      <c r="S430" s="1">
        <v>4</v>
      </c>
      <c r="T430" s="1">
        <v>2</v>
      </c>
      <c r="U430" s="14">
        <v>3</v>
      </c>
      <c r="V430" s="1">
        <v>2</v>
      </c>
      <c r="W430" s="1">
        <v>4</v>
      </c>
      <c r="X430" s="1">
        <v>1</v>
      </c>
      <c r="Y430" s="14">
        <v>4</v>
      </c>
      <c r="Z430" s="1">
        <v>3</v>
      </c>
      <c r="AA430" s="1">
        <v>4</v>
      </c>
      <c r="AB430" s="1">
        <v>1</v>
      </c>
      <c r="AC430" s="14">
        <v>4</v>
      </c>
      <c r="AD430" s="1">
        <v>2</v>
      </c>
      <c r="AE430" s="1">
        <v>1</v>
      </c>
      <c r="AF430" s="14">
        <v>4</v>
      </c>
      <c r="AG430" s="1">
        <v>2</v>
      </c>
      <c r="AH430" s="14">
        <v>3</v>
      </c>
      <c r="AI430" s="1">
        <v>4</v>
      </c>
      <c r="AJ430" s="1">
        <v>1</v>
      </c>
      <c r="AK430" s="14">
        <v>4</v>
      </c>
      <c r="AL430" s="1">
        <v>1</v>
      </c>
      <c r="AM430" s="14">
        <v>4</v>
      </c>
      <c r="AN430" s="1">
        <v>3</v>
      </c>
      <c r="AO430" s="1">
        <v>3</v>
      </c>
      <c r="AP430" s="1">
        <v>1</v>
      </c>
      <c r="AQ430" s="14">
        <v>4</v>
      </c>
      <c r="AR430" s="1">
        <v>4</v>
      </c>
      <c r="AS430" s="1">
        <v>1</v>
      </c>
      <c r="AT430" s="14">
        <v>4</v>
      </c>
      <c r="AU430" s="1">
        <f t="shared" si="13"/>
        <v>82</v>
      </c>
      <c r="AV430" s="1"/>
    </row>
    <row r="431" spans="1:48">
      <c r="D431" s="11"/>
      <c r="F431" s="56">
        <f t="shared" ref="F431:Q431" si="14">SUM(F2:F430)</f>
        <v>220</v>
      </c>
      <c r="G431" s="56">
        <f t="shared" si="14"/>
        <v>156</v>
      </c>
      <c r="H431" s="54">
        <f t="shared" si="14"/>
        <v>40</v>
      </c>
      <c r="I431" s="54">
        <f t="shared" si="14"/>
        <v>44</v>
      </c>
      <c r="J431" s="54">
        <f t="shared" si="14"/>
        <v>4</v>
      </c>
      <c r="K431" s="54">
        <f t="shared" si="14"/>
        <v>10</v>
      </c>
      <c r="L431" s="54">
        <f t="shared" si="14"/>
        <v>20</v>
      </c>
      <c r="M431" s="54">
        <f t="shared" si="14"/>
        <v>43</v>
      </c>
      <c r="N431" s="54">
        <f t="shared" si="14"/>
        <v>14</v>
      </c>
      <c r="O431" s="54">
        <f t="shared" si="14"/>
        <v>5</v>
      </c>
      <c r="P431" s="54">
        <f t="shared" si="14"/>
        <v>26</v>
      </c>
      <c r="Q431" s="54">
        <f t="shared" si="14"/>
        <v>7</v>
      </c>
      <c r="Y431" s="15"/>
      <c r="AC431" s="15"/>
      <c r="AF431" s="15"/>
      <c r="AH431" s="15"/>
      <c r="AK431" s="15"/>
      <c r="AM431" s="15"/>
      <c r="AQ431" s="15"/>
      <c r="AT431" s="15"/>
      <c r="AU431" s="1">
        <f t="shared" si="13"/>
        <v>0</v>
      </c>
    </row>
    <row r="432" spans="1:48">
      <c r="D432" s="11"/>
      <c r="F432" s="57">
        <f>F431/430</f>
        <v>0.51162790697674421</v>
      </c>
      <c r="G432" s="57">
        <f t="shared" ref="G432:Q432" si="15">G431/224</f>
        <v>0.6964285714285714</v>
      </c>
      <c r="H432" s="57">
        <f t="shared" si="15"/>
        <v>0.17857142857142858</v>
      </c>
      <c r="I432" s="57">
        <f t="shared" si="15"/>
        <v>0.19642857142857142</v>
      </c>
      <c r="J432" s="57">
        <f t="shared" si="15"/>
        <v>1.7857142857142856E-2</v>
      </c>
      <c r="K432" s="57">
        <f t="shared" si="15"/>
        <v>4.4642857142857144E-2</v>
      </c>
      <c r="L432" s="57">
        <f t="shared" si="15"/>
        <v>8.9285714285714288E-2</v>
      </c>
      <c r="M432" s="57">
        <f t="shared" si="15"/>
        <v>0.19196428571428573</v>
      </c>
      <c r="N432" s="57">
        <f t="shared" si="15"/>
        <v>6.25E-2</v>
      </c>
      <c r="O432" s="57">
        <f t="shared" si="15"/>
        <v>2.2321428571428572E-2</v>
      </c>
      <c r="P432" s="57">
        <f t="shared" si="15"/>
        <v>0.11607142857142858</v>
      </c>
      <c r="Q432" s="57">
        <f t="shared" si="15"/>
        <v>3.125E-2</v>
      </c>
      <c r="Y432" s="15"/>
      <c r="AC432" s="15"/>
      <c r="AF432" s="15"/>
      <c r="AH432" s="15"/>
      <c r="AK432" s="15"/>
      <c r="AM432" s="15"/>
      <c r="AQ432" s="15"/>
      <c r="AT432" s="15"/>
      <c r="AU432" s="1">
        <f t="shared" si="13"/>
        <v>0</v>
      </c>
    </row>
    <row r="433" spans="4:46">
      <c r="D433" s="11"/>
      <c r="Y433" s="15"/>
      <c r="AC433" s="15"/>
      <c r="AF433" s="15"/>
      <c r="AH433" s="15"/>
      <c r="AK433" s="15"/>
      <c r="AM433" s="15"/>
      <c r="AQ433" s="15"/>
      <c r="AT433" s="15"/>
    </row>
    <row r="434" spans="4:46">
      <c r="D434" s="11"/>
      <c r="Y434" s="15"/>
      <c r="AC434" s="15"/>
      <c r="AF434" s="15"/>
      <c r="AH434" s="15"/>
      <c r="AK434" s="15"/>
      <c r="AM434" s="15"/>
      <c r="AQ434" s="15"/>
      <c r="AT434" s="15"/>
    </row>
    <row r="435" spans="4:46">
      <c r="D435" s="11"/>
      <c r="Y435" s="15"/>
      <c r="AC435" s="15"/>
      <c r="AF435" s="15"/>
      <c r="AH435" s="15"/>
      <c r="AK435" s="15"/>
      <c r="AM435" s="15"/>
      <c r="AQ435" s="15"/>
      <c r="AT435" s="15"/>
    </row>
    <row r="436" spans="4:46">
      <c r="D436" s="11"/>
      <c r="Y436" s="15"/>
      <c r="AC436" s="15"/>
      <c r="AF436" s="15"/>
      <c r="AH436" s="15"/>
      <c r="AK436" s="15"/>
      <c r="AM436" s="15"/>
      <c r="AQ436" s="15"/>
      <c r="AT436" s="15"/>
    </row>
    <row r="437" spans="4:46">
      <c r="D437" s="11"/>
      <c r="Y437" s="15"/>
      <c r="AC437" s="15"/>
      <c r="AF437" s="15"/>
      <c r="AH437" s="15"/>
      <c r="AK437" s="15"/>
      <c r="AM437" s="15"/>
      <c r="AQ437" s="15"/>
      <c r="AT437" s="15"/>
    </row>
    <row r="438" spans="4:46">
      <c r="D438" s="11"/>
      <c r="Y438" s="15"/>
      <c r="AC438" s="15"/>
      <c r="AF438" s="15"/>
      <c r="AH438" s="15"/>
      <c r="AK438" s="15"/>
      <c r="AM438" s="15"/>
      <c r="AQ438" s="15"/>
      <c r="AT438" s="15"/>
    </row>
    <row r="439" spans="4:46">
      <c r="D439" s="11"/>
      <c r="Y439" s="15"/>
      <c r="AC439" s="15"/>
      <c r="AF439" s="15"/>
      <c r="AH439" s="15"/>
      <c r="AK439" s="15"/>
      <c r="AM439" s="15"/>
      <c r="AQ439" s="15"/>
      <c r="AT439" s="15"/>
    </row>
    <row r="440" spans="4:46">
      <c r="D440" s="11"/>
      <c r="Y440" s="15"/>
      <c r="AC440" s="15"/>
      <c r="AF440" s="15"/>
      <c r="AH440" s="15"/>
      <c r="AK440" s="15"/>
      <c r="AM440" s="15"/>
      <c r="AQ440" s="15"/>
      <c r="AT440" s="15"/>
    </row>
    <row r="441" spans="4:46">
      <c r="D441" s="11"/>
      <c r="Y441" s="15"/>
      <c r="AC441" s="15"/>
      <c r="AF441" s="15"/>
      <c r="AH441" s="15"/>
      <c r="AK441" s="15"/>
      <c r="AM441" s="15"/>
      <c r="AQ441" s="15"/>
      <c r="AT441" s="15"/>
    </row>
    <row r="442" spans="4:46">
      <c r="D442" s="11"/>
      <c r="Y442" s="15"/>
      <c r="AC442" s="15"/>
      <c r="AF442" s="15"/>
      <c r="AH442" s="15"/>
      <c r="AK442" s="15"/>
      <c r="AM442" s="15"/>
      <c r="AQ442" s="15"/>
      <c r="AT442" s="15"/>
    </row>
    <row r="443" spans="4:46">
      <c r="D443" s="11"/>
      <c r="Y443" s="15"/>
      <c r="AC443" s="15"/>
      <c r="AF443" s="15"/>
      <c r="AH443" s="15"/>
      <c r="AK443" s="15"/>
      <c r="AM443" s="15"/>
      <c r="AQ443" s="15"/>
      <c r="AT443" s="15"/>
    </row>
    <row r="444" spans="4:46">
      <c r="D444" s="11"/>
      <c r="Y444" s="15"/>
      <c r="AC444" s="15"/>
      <c r="AF444" s="15"/>
      <c r="AH444" s="15"/>
      <c r="AK444" s="15"/>
      <c r="AM444" s="15"/>
      <c r="AQ444" s="15"/>
      <c r="AT444" s="15"/>
    </row>
    <row r="445" spans="4:46">
      <c r="D445" s="11"/>
      <c r="Y445" s="15"/>
      <c r="AC445" s="15"/>
      <c r="AF445" s="15"/>
      <c r="AH445" s="15"/>
      <c r="AK445" s="15"/>
      <c r="AM445" s="15"/>
      <c r="AQ445" s="15"/>
      <c r="AT445" s="15"/>
    </row>
    <row r="446" spans="4:46">
      <c r="D446" s="11"/>
      <c r="Y446" s="15"/>
      <c r="AC446" s="15"/>
      <c r="AF446" s="15"/>
      <c r="AH446" s="15"/>
      <c r="AK446" s="15"/>
      <c r="AM446" s="15"/>
      <c r="AQ446" s="15"/>
      <c r="AT446" s="15"/>
    </row>
    <row r="447" spans="4:46">
      <c r="D447" s="11"/>
      <c r="Y447" s="15"/>
      <c r="AC447" s="15"/>
      <c r="AF447" s="15"/>
      <c r="AH447" s="15"/>
      <c r="AK447" s="15"/>
      <c r="AM447" s="15"/>
      <c r="AQ447" s="15"/>
      <c r="AT447" s="15"/>
    </row>
    <row r="448" spans="4:46">
      <c r="D448" s="11"/>
      <c r="Y448" s="15"/>
      <c r="AC448" s="15"/>
      <c r="AF448" s="15"/>
      <c r="AH448" s="15"/>
      <c r="AK448" s="15"/>
      <c r="AM448" s="15"/>
      <c r="AQ448" s="15"/>
      <c r="AT448" s="15"/>
    </row>
    <row r="449" spans="4:46">
      <c r="D449" s="11"/>
      <c r="Y449" s="15"/>
      <c r="AC449" s="15"/>
      <c r="AF449" s="15"/>
      <c r="AH449" s="15"/>
      <c r="AK449" s="15"/>
      <c r="AM449" s="15"/>
      <c r="AQ449" s="15"/>
      <c r="AT449" s="15"/>
    </row>
    <row r="450" spans="4:46">
      <c r="D450" s="11"/>
      <c r="Y450" s="15"/>
      <c r="AC450" s="15"/>
      <c r="AF450" s="15"/>
      <c r="AH450" s="15"/>
      <c r="AK450" s="15"/>
      <c r="AM450" s="15"/>
      <c r="AQ450" s="15"/>
      <c r="AT450" s="15"/>
    </row>
    <row r="451" spans="4:46">
      <c r="D451" s="11"/>
      <c r="Y451" s="15"/>
      <c r="AC451" s="15"/>
      <c r="AF451" s="15"/>
      <c r="AH451" s="15"/>
      <c r="AK451" s="15"/>
      <c r="AM451" s="15"/>
      <c r="AQ451" s="15"/>
      <c r="AT451" s="15"/>
    </row>
    <row r="452" spans="4:46">
      <c r="D452" s="11"/>
      <c r="Y452" s="15"/>
      <c r="AC452" s="15"/>
      <c r="AF452" s="15"/>
      <c r="AH452" s="15"/>
      <c r="AK452" s="15"/>
      <c r="AM452" s="15"/>
      <c r="AQ452" s="15"/>
      <c r="AT452" s="15"/>
    </row>
    <row r="453" spans="4:46">
      <c r="D453" s="11"/>
      <c r="Y453" s="15"/>
      <c r="AC453" s="15"/>
      <c r="AF453" s="15"/>
      <c r="AH453" s="15"/>
      <c r="AK453" s="15"/>
      <c r="AM453" s="15"/>
      <c r="AQ453" s="15"/>
      <c r="AT453" s="15"/>
    </row>
    <row r="454" spans="4:46">
      <c r="D454" s="11"/>
      <c r="Y454" s="15"/>
      <c r="AC454" s="15"/>
      <c r="AF454" s="15"/>
      <c r="AH454" s="15"/>
      <c r="AK454" s="15"/>
      <c r="AM454" s="15"/>
      <c r="AQ454" s="15"/>
      <c r="AT454" s="15"/>
    </row>
    <row r="455" spans="4:46">
      <c r="D455" s="11"/>
      <c r="Y455" s="15"/>
      <c r="AC455" s="15"/>
      <c r="AF455" s="15"/>
      <c r="AH455" s="15"/>
      <c r="AK455" s="15"/>
      <c r="AM455" s="15"/>
      <c r="AQ455" s="15"/>
      <c r="AT455" s="15"/>
    </row>
    <row r="456" spans="4:46">
      <c r="D456" s="11"/>
      <c r="Y456" s="15"/>
      <c r="AC456" s="15"/>
      <c r="AF456" s="15"/>
      <c r="AH456" s="15"/>
      <c r="AK456" s="15"/>
      <c r="AM456" s="15"/>
      <c r="AQ456" s="15"/>
      <c r="AT456" s="15"/>
    </row>
    <row r="457" spans="4:46">
      <c r="D457" s="11"/>
      <c r="Y457" s="15"/>
      <c r="AC457" s="15"/>
      <c r="AF457" s="15"/>
      <c r="AH457" s="15"/>
      <c r="AK457" s="15"/>
      <c r="AM457" s="15"/>
      <c r="AQ457" s="15"/>
      <c r="AT457" s="15"/>
    </row>
    <row r="458" spans="4:46">
      <c r="D458" s="11"/>
      <c r="Y458" s="15"/>
      <c r="AC458" s="15"/>
      <c r="AF458" s="15"/>
      <c r="AH458" s="15"/>
      <c r="AK458" s="15"/>
      <c r="AM458" s="15"/>
      <c r="AQ458" s="15"/>
      <c r="AT458" s="15"/>
    </row>
    <row r="459" spans="4:46">
      <c r="D459" s="11"/>
      <c r="Y459" s="15"/>
      <c r="AC459" s="15"/>
      <c r="AF459" s="15"/>
      <c r="AH459" s="15"/>
      <c r="AK459" s="15"/>
      <c r="AM459" s="15"/>
      <c r="AQ459" s="15"/>
      <c r="AT459" s="15"/>
    </row>
    <row r="460" spans="4:46">
      <c r="D460" s="11"/>
      <c r="Y460" s="15"/>
      <c r="AC460" s="15"/>
      <c r="AF460" s="15"/>
      <c r="AH460" s="15"/>
      <c r="AK460" s="15"/>
      <c r="AM460" s="15"/>
      <c r="AQ460" s="15"/>
      <c r="AT460" s="15"/>
    </row>
    <row r="461" spans="4:46">
      <c r="D461" s="11"/>
      <c r="Y461" s="15"/>
      <c r="AC461" s="15"/>
      <c r="AF461" s="15"/>
      <c r="AH461" s="15"/>
      <c r="AK461" s="15"/>
      <c r="AM461" s="15"/>
      <c r="AQ461" s="15"/>
      <c r="AT461" s="15"/>
    </row>
    <row r="462" spans="4:46">
      <c r="D462" s="11"/>
      <c r="Y462" s="15"/>
      <c r="AC462" s="15"/>
      <c r="AF462" s="15"/>
      <c r="AH462" s="15"/>
      <c r="AK462" s="15"/>
      <c r="AM462" s="15"/>
      <c r="AQ462" s="15"/>
      <c r="AT462" s="15"/>
    </row>
    <row r="463" spans="4:46">
      <c r="D463" s="11"/>
      <c r="Y463" s="15"/>
      <c r="AC463" s="15"/>
      <c r="AF463" s="15"/>
      <c r="AH463" s="15"/>
      <c r="AK463" s="15"/>
      <c r="AM463" s="15"/>
      <c r="AQ463" s="15"/>
      <c r="AT463" s="15"/>
    </row>
    <row r="464" spans="4:46">
      <c r="D464" s="11"/>
      <c r="Y464" s="15"/>
      <c r="AC464" s="15"/>
      <c r="AF464" s="15"/>
      <c r="AH464" s="15"/>
      <c r="AK464" s="15"/>
      <c r="AM464" s="15"/>
      <c r="AQ464" s="15"/>
      <c r="AT464" s="15"/>
    </row>
    <row r="465" spans="4:46">
      <c r="D465" s="11"/>
      <c r="Y465" s="15"/>
      <c r="AC465" s="15"/>
      <c r="AF465" s="15"/>
      <c r="AH465" s="15"/>
      <c r="AK465" s="15"/>
      <c r="AM465" s="15"/>
      <c r="AQ465" s="15"/>
      <c r="AT465" s="15"/>
    </row>
    <row r="466" spans="4:46">
      <c r="D466" s="11"/>
      <c r="Y466" s="15"/>
      <c r="AC466" s="15"/>
      <c r="AF466" s="15"/>
      <c r="AH466" s="15"/>
      <c r="AK466" s="15"/>
      <c r="AM466" s="15"/>
      <c r="AQ466" s="15"/>
      <c r="AT466" s="15"/>
    </row>
    <row r="467" spans="4:46">
      <c r="D467" s="11"/>
      <c r="Y467" s="15"/>
      <c r="AC467" s="15"/>
      <c r="AF467" s="15"/>
      <c r="AH467" s="15"/>
      <c r="AK467" s="15"/>
      <c r="AM467" s="15"/>
      <c r="AQ467" s="15"/>
      <c r="AT467" s="15"/>
    </row>
    <row r="468" spans="4:46">
      <c r="D468" s="11"/>
      <c r="Y468" s="15"/>
      <c r="AC468" s="15"/>
      <c r="AF468" s="15"/>
      <c r="AH468" s="15"/>
      <c r="AK468" s="15"/>
      <c r="AM468" s="15"/>
      <c r="AQ468" s="15"/>
      <c r="AT468" s="15"/>
    </row>
    <row r="469" spans="4:46">
      <c r="D469" s="11"/>
      <c r="Y469" s="15"/>
      <c r="AC469" s="15"/>
      <c r="AF469" s="15"/>
      <c r="AH469" s="15"/>
      <c r="AK469" s="15"/>
      <c r="AM469" s="15"/>
      <c r="AQ469" s="15"/>
      <c r="AT469" s="15"/>
    </row>
    <row r="470" spans="4:46">
      <c r="D470" s="11"/>
      <c r="Y470" s="15"/>
      <c r="AC470" s="15"/>
      <c r="AF470" s="15"/>
      <c r="AH470" s="15"/>
      <c r="AK470" s="15"/>
      <c r="AM470" s="15"/>
      <c r="AQ470" s="15"/>
      <c r="AT470" s="15"/>
    </row>
    <row r="471" spans="4:46">
      <c r="D471" s="11"/>
      <c r="Y471" s="15"/>
      <c r="AC471" s="15"/>
      <c r="AF471" s="15"/>
      <c r="AH471" s="15"/>
      <c r="AK471" s="15"/>
      <c r="AM471" s="15"/>
      <c r="AQ471" s="15"/>
      <c r="AT471" s="15"/>
    </row>
    <row r="472" spans="4:46">
      <c r="D472" s="11"/>
      <c r="Y472" s="15"/>
      <c r="AC472" s="15"/>
      <c r="AF472" s="15"/>
      <c r="AH472" s="15"/>
      <c r="AK472" s="15"/>
      <c r="AM472" s="15"/>
      <c r="AQ472" s="15"/>
      <c r="AT472" s="15"/>
    </row>
    <row r="473" spans="4:46">
      <c r="D473" s="11"/>
      <c r="Y473" s="15"/>
      <c r="AC473" s="15"/>
      <c r="AF473" s="15"/>
      <c r="AH473" s="15"/>
      <c r="AK473" s="15"/>
      <c r="AM473" s="15"/>
      <c r="AQ473" s="15"/>
      <c r="AT473" s="15"/>
    </row>
    <row r="474" spans="4:46">
      <c r="D474" s="11"/>
      <c r="Y474" s="15"/>
      <c r="AC474" s="15"/>
      <c r="AF474" s="15"/>
      <c r="AH474" s="15"/>
      <c r="AK474" s="15"/>
      <c r="AM474" s="15"/>
      <c r="AQ474" s="15"/>
      <c r="AT474" s="15"/>
    </row>
    <row r="475" spans="4:46">
      <c r="D475" s="11"/>
      <c r="Y475" s="15"/>
      <c r="AC475" s="15"/>
      <c r="AF475" s="15"/>
      <c r="AH475" s="15"/>
      <c r="AK475" s="15"/>
      <c r="AM475" s="15"/>
      <c r="AQ475" s="15"/>
      <c r="AT475" s="15"/>
    </row>
    <row r="476" spans="4:46">
      <c r="D476" s="11"/>
      <c r="Y476" s="15"/>
      <c r="AC476" s="15"/>
      <c r="AF476" s="15"/>
      <c r="AH476" s="15"/>
      <c r="AK476" s="15"/>
      <c r="AM476" s="15"/>
      <c r="AQ476" s="15"/>
      <c r="AT476" s="15"/>
    </row>
    <row r="477" spans="4:46">
      <c r="D477" s="11"/>
      <c r="Y477" s="15"/>
      <c r="AC477" s="15"/>
      <c r="AF477" s="15"/>
      <c r="AH477" s="15"/>
      <c r="AK477" s="15"/>
      <c r="AM477" s="15"/>
      <c r="AQ477" s="15"/>
      <c r="AT477" s="15"/>
    </row>
    <row r="478" spans="4:46">
      <c r="D478" s="11"/>
      <c r="Y478" s="15"/>
      <c r="AC478" s="15"/>
      <c r="AF478" s="15"/>
      <c r="AH478" s="15"/>
      <c r="AK478" s="15"/>
      <c r="AM478" s="15"/>
      <c r="AQ478" s="15"/>
      <c r="AT478" s="15"/>
    </row>
    <row r="479" spans="4:46">
      <c r="D479" s="11"/>
      <c r="Y479" s="15"/>
      <c r="AC479" s="15"/>
      <c r="AF479" s="15"/>
      <c r="AH479" s="15"/>
      <c r="AK479" s="15"/>
      <c r="AM479" s="15"/>
      <c r="AQ479" s="15"/>
      <c r="AT479" s="15"/>
    </row>
    <row r="480" spans="4:46">
      <c r="D480" s="11"/>
      <c r="Y480" s="15"/>
      <c r="AC480" s="15"/>
      <c r="AF480" s="15"/>
      <c r="AH480" s="15"/>
      <c r="AK480" s="15"/>
      <c r="AM480" s="15"/>
      <c r="AQ480" s="15"/>
      <c r="AT480" s="15"/>
    </row>
    <row r="481" spans="4:46">
      <c r="D481" s="11"/>
      <c r="Y481" s="15"/>
      <c r="AC481" s="15"/>
      <c r="AF481" s="15"/>
      <c r="AH481" s="15"/>
      <c r="AK481" s="15"/>
      <c r="AM481" s="15"/>
      <c r="AQ481" s="15"/>
      <c r="AT481" s="15"/>
    </row>
    <row r="482" spans="4:46">
      <c r="D482" s="11"/>
      <c r="Y482" s="15"/>
      <c r="AC482" s="15"/>
      <c r="AF482" s="15"/>
      <c r="AH482" s="15"/>
      <c r="AK482" s="15"/>
      <c r="AM482" s="15"/>
      <c r="AQ482" s="15"/>
      <c r="AT482" s="15"/>
    </row>
    <row r="483" spans="4:46">
      <c r="D483" s="11"/>
      <c r="Y483" s="15"/>
      <c r="AC483" s="15"/>
      <c r="AF483" s="15"/>
      <c r="AH483" s="15"/>
      <c r="AK483" s="15"/>
      <c r="AM483" s="15"/>
      <c r="AQ483" s="15"/>
      <c r="AT483" s="15"/>
    </row>
    <row r="484" spans="4:46">
      <c r="D484" s="11"/>
      <c r="Y484" s="15"/>
      <c r="AC484" s="15"/>
      <c r="AF484" s="15"/>
      <c r="AH484" s="15"/>
      <c r="AK484" s="15"/>
      <c r="AM484" s="15"/>
      <c r="AQ484" s="15"/>
      <c r="AT484" s="15"/>
    </row>
    <row r="485" spans="4:46">
      <c r="D485" s="11"/>
      <c r="Y485" s="15"/>
      <c r="AC485" s="15"/>
      <c r="AF485" s="15"/>
      <c r="AH485" s="15"/>
      <c r="AK485" s="15"/>
      <c r="AM485" s="15"/>
      <c r="AQ485" s="15"/>
      <c r="AT485" s="15"/>
    </row>
    <row r="486" spans="4:46">
      <c r="D486" s="11"/>
      <c r="Y486" s="15"/>
      <c r="AC486" s="15"/>
      <c r="AF486" s="15"/>
      <c r="AH486" s="15"/>
      <c r="AK486" s="15"/>
      <c r="AM486" s="15"/>
      <c r="AQ486" s="15"/>
      <c r="AT486" s="15"/>
    </row>
    <row r="487" spans="4:46">
      <c r="D487" s="11"/>
      <c r="Y487" s="15"/>
      <c r="AC487" s="15"/>
      <c r="AF487" s="15"/>
      <c r="AH487" s="15"/>
      <c r="AK487" s="15"/>
      <c r="AM487" s="15"/>
      <c r="AQ487" s="15"/>
      <c r="AT487" s="15"/>
    </row>
    <row r="488" spans="4:46">
      <c r="D488" s="11"/>
      <c r="Y488" s="15"/>
      <c r="AC488" s="15"/>
      <c r="AF488" s="15"/>
      <c r="AH488" s="15"/>
      <c r="AK488" s="15"/>
      <c r="AM488" s="15"/>
      <c r="AQ488" s="15"/>
      <c r="AT488" s="15"/>
    </row>
    <row r="489" spans="4:46">
      <c r="D489" s="11"/>
      <c r="Y489" s="15"/>
      <c r="AC489" s="15"/>
      <c r="AF489" s="15"/>
      <c r="AH489" s="15"/>
      <c r="AK489" s="15"/>
      <c r="AM489" s="15"/>
      <c r="AQ489" s="15"/>
      <c r="AT489" s="15"/>
    </row>
    <row r="490" spans="4:46">
      <c r="D490" s="11"/>
      <c r="Y490" s="15"/>
      <c r="AC490" s="15"/>
      <c r="AF490" s="15"/>
      <c r="AH490" s="15"/>
      <c r="AK490" s="15"/>
      <c r="AM490" s="15"/>
      <c r="AQ490" s="15"/>
      <c r="AT490" s="15"/>
    </row>
    <row r="491" spans="4:46">
      <c r="D491" s="11"/>
      <c r="Y491" s="15"/>
      <c r="AC491" s="15"/>
      <c r="AF491" s="15"/>
      <c r="AH491" s="15"/>
      <c r="AK491" s="15"/>
      <c r="AM491" s="15"/>
      <c r="AQ491" s="15"/>
      <c r="AT491" s="15"/>
    </row>
    <row r="492" spans="4:46">
      <c r="D492" s="11"/>
      <c r="Y492" s="15"/>
      <c r="AC492" s="15"/>
      <c r="AF492" s="15"/>
      <c r="AH492" s="15"/>
      <c r="AK492" s="15"/>
      <c r="AM492" s="15"/>
      <c r="AQ492" s="15"/>
      <c r="AT492" s="15"/>
    </row>
    <row r="493" spans="4:46">
      <c r="D493" s="11"/>
      <c r="Y493" s="15"/>
      <c r="AC493" s="15"/>
      <c r="AF493" s="15"/>
      <c r="AH493" s="15"/>
      <c r="AK493" s="15"/>
      <c r="AM493" s="15"/>
      <c r="AQ493" s="15"/>
      <c r="AT493" s="15"/>
    </row>
    <row r="494" spans="4:46">
      <c r="D494" s="11"/>
      <c r="Y494" s="15"/>
      <c r="AC494" s="15"/>
      <c r="AF494" s="15"/>
      <c r="AH494" s="15"/>
      <c r="AK494" s="15"/>
      <c r="AM494" s="15"/>
      <c r="AQ494" s="15"/>
      <c r="AT494" s="15"/>
    </row>
    <row r="495" spans="4:46">
      <c r="D495" s="11"/>
      <c r="Y495" s="15"/>
      <c r="AC495" s="15"/>
      <c r="AF495" s="15"/>
      <c r="AH495" s="15"/>
      <c r="AK495" s="15"/>
      <c r="AM495" s="15"/>
      <c r="AQ495" s="15"/>
      <c r="AT495" s="15"/>
    </row>
    <row r="496" spans="4:46">
      <c r="D496" s="11"/>
      <c r="Y496" s="15"/>
      <c r="AC496" s="15"/>
      <c r="AF496" s="15"/>
      <c r="AH496" s="15"/>
      <c r="AK496" s="15"/>
      <c r="AM496" s="15"/>
      <c r="AQ496" s="15"/>
      <c r="AT496" s="15"/>
    </row>
    <row r="497" spans="4:46">
      <c r="D497" s="11"/>
      <c r="Y497" s="15"/>
      <c r="AC497" s="15"/>
      <c r="AF497" s="15"/>
      <c r="AH497" s="15"/>
      <c r="AK497" s="15"/>
      <c r="AM497" s="15"/>
      <c r="AQ497" s="15"/>
      <c r="AT497" s="15"/>
    </row>
    <row r="498" spans="4:46">
      <c r="D498" s="11"/>
      <c r="Y498" s="15"/>
      <c r="AC498" s="15"/>
      <c r="AF498" s="15"/>
      <c r="AH498" s="15"/>
      <c r="AK498" s="15"/>
      <c r="AM498" s="15"/>
      <c r="AQ498" s="15"/>
      <c r="AT498" s="15"/>
    </row>
    <row r="499" spans="4:46">
      <c r="D499" s="11"/>
      <c r="Y499" s="15"/>
      <c r="AC499" s="15"/>
      <c r="AF499" s="15"/>
      <c r="AH499" s="15"/>
      <c r="AK499" s="15"/>
      <c r="AM499" s="15"/>
      <c r="AQ499" s="15"/>
      <c r="AT499" s="15"/>
    </row>
    <row r="500" spans="4:46">
      <c r="D500" s="11"/>
      <c r="Y500" s="15"/>
      <c r="AC500" s="15"/>
      <c r="AF500" s="15"/>
      <c r="AH500" s="15"/>
      <c r="AK500" s="15"/>
      <c r="AM500" s="15"/>
      <c r="AQ500" s="15"/>
      <c r="AT500" s="15"/>
    </row>
    <row r="501" spans="4:46">
      <c r="D501" s="11"/>
      <c r="Y501" s="15"/>
      <c r="AC501" s="15"/>
      <c r="AF501" s="15"/>
      <c r="AH501" s="15"/>
      <c r="AK501" s="15"/>
      <c r="AM501" s="15"/>
      <c r="AQ501" s="15"/>
      <c r="AT501" s="15"/>
    </row>
    <row r="502" spans="4:46">
      <c r="D502" s="11"/>
      <c r="Y502" s="15"/>
      <c r="AC502" s="15"/>
      <c r="AF502" s="15"/>
      <c r="AH502" s="15"/>
      <c r="AK502" s="15"/>
      <c r="AM502" s="15"/>
      <c r="AQ502" s="15"/>
      <c r="AT502" s="15"/>
    </row>
    <row r="503" spans="4:46">
      <c r="D503" s="11"/>
      <c r="Y503" s="15"/>
      <c r="AC503" s="15"/>
      <c r="AF503" s="15"/>
      <c r="AH503" s="15"/>
      <c r="AK503" s="15"/>
      <c r="AM503" s="15"/>
      <c r="AQ503" s="15"/>
      <c r="AT503" s="15"/>
    </row>
    <row r="504" spans="4:46">
      <c r="D504" s="11"/>
      <c r="Y504" s="15"/>
      <c r="AC504" s="15"/>
      <c r="AF504" s="15"/>
      <c r="AH504" s="15"/>
      <c r="AK504" s="15"/>
      <c r="AM504" s="15"/>
      <c r="AQ504" s="15"/>
      <c r="AT504" s="15"/>
    </row>
    <row r="505" spans="4:46">
      <c r="D505" s="11"/>
      <c r="Y505" s="15"/>
      <c r="AC505" s="15"/>
      <c r="AF505" s="15"/>
      <c r="AH505" s="15"/>
      <c r="AK505" s="15"/>
      <c r="AM505" s="15"/>
      <c r="AQ505" s="15"/>
      <c r="AT505" s="15"/>
    </row>
    <row r="506" spans="4:46">
      <c r="D506" s="11"/>
      <c r="Y506" s="15"/>
      <c r="AC506" s="15"/>
      <c r="AF506" s="15"/>
      <c r="AH506" s="15"/>
      <c r="AK506" s="15"/>
      <c r="AM506" s="15"/>
      <c r="AQ506" s="15"/>
      <c r="AT506" s="15"/>
    </row>
    <row r="507" spans="4:46">
      <c r="D507" s="11"/>
      <c r="Y507" s="15"/>
      <c r="AC507" s="15"/>
      <c r="AF507" s="15"/>
      <c r="AH507" s="15"/>
      <c r="AK507" s="15"/>
      <c r="AM507" s="15"/>
      <c r="AQ507" s="15"/>
      <c r="AT507" s="15"/>
    </row>
    <row r="508" spans="4:46">
      <c r="D508" s="11"/>
      <c r="Y508" s="15"/>
      <c r="AC508" s="15"/>
      <c r="AF508" s="15"/>
      <c r="AH508" s="15"/>
      <c r="AK508" s="15"/>
      <c r="AM508" s="15"/>
      <c r="AQ508" s="15"/>
      <c r="AT508" s="15"/>
    </row>
    <row r="509" spans="4:46">
      <c r="D509" s="11"/>
      <c r="Y509" s="15"/>
      <c r="AC509" s="15"/>
      <c r="AF509" s="15"/>
      <c r="AH509" s="15"/>
      <c r="AK509" s="15"/>
      <c r="AM509" s="15"/>
      <c r="AQ509" s="15"/>
      <c r="AT509" s="15"/>
    </row>
    <row r="510" spans="4:46">
      <c r="D510" s="11"/>
      <c r="Y510" s="15"/>
      <c r="AC510" s="15"/>
      <c r="AF510" s="15"/>
      <c r="AH510" s="15"/>
      <c r="AK510" s="15"/>
      <c r="AM510" s="15"/>
      <c r="AQ510" s="15"/>
      <c r="AT510" s="15"/>
    </row>
    <row r="511" spans="4:46">
      <c r="D511" s="11"/>
      <c r="Y511" s="15"/>
      <c r="AC511" s="15"/>
      <c r="AF511" s="15"/>
      <c r="AH511" s="15"/>
      <c r="AK511" s="15"/>
      <c r="AM511" s="15"/>
      <c r="AQ511" s="15"/>
      <c r="AT511" s="15"/>
    </row>
    <row r="512" spans="4:46">
      <c r="D512" s="11"/>
      <c r="Y512" s="15"/>
      <c r="AC512" s="15"/>
      <c r="AF512" s="15"/>
      <c r="AH512" s="15"/>
      <c r="AK512" s="15"/>
      <c r="AM512" s="15"/>
      <c r="AQ512" s="15"/>
      <c r="AT512" s="15"/>
    </row>
    <row r="513" spans="4:46">
      <c r="D513" s="11"/>
      <c r="Y513" s="15"/>
      <c r="AC513" s="15"/>
      <c r="AF513" s="15"/>
      <c r="AH513" s="15"/>
      <c r="AK513" s="15"/>
      <c r="AM513" s="15"/>
      <c r="AQ513" s="15"/>
      <c r="AT513" s="15"/>
    </row>
    <row r="514" spans="4:46">
      <c r="D514" s="11"/>
      <c r="Y514" s="15"/>
      <c r="AC514" s="15"/>
      <c r="AF514" s="15"/>
      <c r="AH514" s="15"/>
      <c r="AK514" s="15"/>
      <c r="AM514" s="15"/>
      <c r="AQ514" s="15"/>
      <c r="AT514" s="15"/>
    </row>
    <row r="515" spans="4:46">
      <c r="D515" s="11"/>
      <c r="Y515" s="15"/>
      <c r="AC515" s="15"/>
      <c r="AF515" s="15"/>
      <c r="AH515" s="15"/>
      <c r="AK515" s="15"/>
      <c r="AM515" s="15"/>
      <c r="AQ515" s="15"/>
      <c r="AT515" s="15"/>
    </row>
    <row r="516" spans="4:46">
      <c r="D516" s="11"/>
      <c r="Y516" s="15"/>
      <c r="AC516" s="15"/>
      <c r="AF516" s="15"/>
      <c r="AH516" s="15"/>
      <c r="AK516" s="15"/>
      <c r="AM516" s="15"/>
      <c r="AQ516" s="15"/>
      <c r="AT516" s="15"/>
    </row>
    <row r="517" spans="4:46">
      <c r="D517" s="11"/>
      <c r="Y517" s="15"/>
      <c r="AC517" s="15"/>
      <c r="AF517" s="15"/>
      <c r="AH517" s="15"/>
      <c r="AK517" s="15"/>
      <c r="AM517" s="15"/>
      <c r="AQ517" s="15"/>
      <c r="AT517" s="15"/>
    </row>
    <row r="518" spans="4:46">
      <c r="D518" s="11"/>
      <c r="Y518" s="15"/>
      <c r="AC518" s="15"/>
      <c r="AF518" s="15"/>
      <c r="AH518" s="15"/>
      <c r="AK518" s="15"/>
      <c r="AM518" s="15"/>
      <c r="AQ518" s="15"/>
      <c r="AT518" s="15"/>
    </row>
    <row r="519" spans="4:46">
      <c r="D519" s="11"/>
      <c r="Y519" s="15"/>
      <c r="AC519" s="15"/>
      <c r="AF519" s="15"/>
      <c r="AH519" s="15"/>
      <c r="AK519" s="15"/>
      <c r="AM519" s="15"/>
      <c r="AQ519" s="15"/>
      <c r="AT519" s="15"/>
    </row>
    <row r="520" spans="4:46">
      <c r="D520" s="11"/>
      <c r="Y520" s="15"/>
      <c r="AC520" s="15"/>
      <c r="AF520" s="15"/>
      <c r="AH520" s="15"/>
      <c r="AK520" s="15"/>
      <c r="AM520" s="15"/>
      <c r="AQ520" s="15"/>
      <c r="AT520" s="15"/>
    </row>
    <row r="521" spans="4:46">
      <c r="D521" s="11"/>
      <c r="Y521" s="15"/>
      <c r="AC521" s="15"/>
      <c r="AF521" s="15"/>
      <c r="AH521" s="15"/>
      <c r="AK521" s="15"/>
      <c r="AM521" s="15"/>
      <c r="AQ521" s="15"/>
      <c r="AT521" s="15"/>
    </row>
    <row r="522" spans="4:46">
      <c r="D522" s="11"/>
      <c r="Y522" s="15"/>
      <c r="AC522" s="15"/>
      <c r="AF522" s="15"/>
      <c r="AH522" s="15"/>
      <c r="AK522" s="15"/>
      <c r="AM522" s="15"/>
      <c r="AQ522" s="15"/>
      <c r="AT522" s="15"/>
    </row>
    <row r="523" spans="4:46">
      <c r="D523" s="11"/>
      <c r="Y523" s="15"/>
      <c r="AC523" s="15"/>
      <c r="AF523" s="15"/>
      <c r="AH523" s="15"/>
      <c r="AK523" s="15"/>
      <c r="AM523" s="15"/>
      <c r="AQ523" s="15"/>
      <c r="AT523" s="15"/>
    </row>
    <row r="524" spans="4:46">
      <c r="D524" s="11"/>
      <c r="Y524" s="15"/>
      <c r="AC524" s="15"/>
      <c r="AF524" s="15"/>
      <c r="AH524" s="15"/>
      <c r="AK524" s="15"/>
      <c r="AM524" s="15"/>
      <c r="AQ524" s="15"/>
      <c r="AT524" s="15"/>
    </row>
    <row r="525" spans="4:46">
      <c r="D525" s="11"/>
      <c r="Y525" s="15"/>
      <c r="AC525" s="15"/>
      <c r="AF525" s="15"/>
      <c r="AH525" s="15"/>
      <c r="AK525" s="15"/>
      <c r="AM525" s="15"/>
      <c r="AQ525" s="15"/>
      <c r="AT525" s="15"/>
    </row>
    <row r="526" spans="4:46">
      <c r="D526" s="11"/>
      <c r="Y526" s="15"/>
      <c r="AC526" s="15"/>
      <c r="AF526" s="15"/>
      <c r="AH526" s="15"/>
      <c r="AK526" s="15"/>
      <c r="AM526" s="15"/>
      <c r="AQ526" s="15"/>
      <c r="AT526" s="15"/>
    </row>
    <row r="527" spans="4:46">
      <c r="D527" s="11"/>
      <c r="Y527" s="15"/>
      <c r="AC527" s="15"/>
      <c r="AF527" s="15"/>
      <c r="AH527" s="15"/>
      <c r="AK527" s="15"/>
      <c r="AM527" s="15"/>
      <c r="AQ527" s="15"/>
      <c r="AT527" s="15"/>
    </row>
    <row r="528" spans="4:46">
      <c r="D528" s="11"/>
      <c r="Y528" s="15"/>
      <c r="AC528" s="15"/>
      <c r="AF528" s="15"/>
      <c r="AH528" s="15"/>
      <c r="AK528" s="15"/>
      <c r="AM528" s="15"/>
      <c r="AQ528" s="15"/>
      <c r="AT528" s="15"/>
    </row>
    <row r="529" spans="4:46">
      <c r="D529" s="11"/>
      <c r="Y529" s="15"/>
      <c r="AC529" s="15"/>
      <c r="AF529" s="15"/>
      <c r="AH529" s="15"/>
      <c r="AK529" s="15"/>
      <c r="AM529" s="15"/>
      <c r="AQ529" s="15"/>
      <c r="AT529" s="15"/>
    </row>
    <row r="530" spans="4:46">
      <c r="D530" s="11"/>
      <c r="Y530" s="15"/>
      <c r="AC530" s="15"/>
      <c r="AF530" s="15"/>
      <c r="AH530" s="15"/>
      <c r="AK530" s="15"/>
      <c r="AM530" s="15"/>
      <c r="AQ530" s="15"/>
      <c r="AT530" s="15"/>
    </row>
    <row r="531" spans="4:46">
      <c r="D531" s="11"/>
      <c r="Y531" s="15"/>
      <c r="AC531" s="15"/>
      <c r="AF531" s="15"/>
      <c r="AH531" s="15"/>
      <c r="AK531" s="15"/>
      <c r="AM531" s="15"/>
      <c r="AQ531" s="15"/>
      <c r="AT531" s="15"/>
    </row>
    <row r="532" spans="4:46">
      <c r="D532" s="11"/>
      <c r="Y532" s="15"/>
      <c r="AC532" s="15"/>
      <c r="AF532" s="15"/>
      <c r="AH532" s="15"/>
      <c r="AK532" s="15"/>
      <c r="AM532" s="15"/>
      <c r="AQ532" s="15"/>
      <c r="AT532" s="15"/>
    </row>
    <row r="533" spans="4:46">
      <c r="D533" s="11"/>
      <c r="Y533" s="15"/>
      <c r="AC533" s="15"/>
      <c r="AF533" s="15"/>
      <c r="AH533" s="15"/>
      <c r="AK533" s="15"/>
      <c r="AM533" s="15"/>
      <c r="AQ533" s="15"/>
      <c r="AT533" s="15"/>
    </row>
    <row r="534" spans="4:46">
      <c r="D534" s="11"/>
      <c r="Y534" s="15"/>
      <c r="AC534" s="15"/>
      <c r="AF534" s="15"/>
      <c r="AH534" s="15"/>
      <c r="AK534" s="15"/>
      <c r="AM534" s="15"/>
      <c r="AQ534" s="15"/>
      <c r="AT534" s="15"/>
    </row>
    <row r="535" spans="4:46">
      <c r="D535" s="11"/>
      <c r="Y535" s="15"/>
      <c r="AC535" s="15"/>
      <c r="AF535" s="15"/>
      <c r="AH535" s="15"/>
      <c r="AK535" s="15"/>
      <c r="AM535" s="15"/>
      <c r="AQ535" s="15"/>
      <c r="AT535" s="15"/>
    </row>
    <row r="536" spans="4:46">
      <c r="D536" s="11"/>
      <c r="Y536" s="15"/>
      <c r="AC536" s="15"/>
      <c r="AF536" s="15"/>
      <c r="AH536" s="15"/>
      <c r="AK536" s="15"/>
      <c r="AM536" s="15"/>
      <c r="AQ536" s="15"/>
      <c r="AT536" s="15"/>
    </row>
    <row r="537" spans="4:46">
      <c r="D537" s="11"/>
      <c r="Y537" s="15"/>
      <c r="AC537" s="15"/>
      <c r="AF537" s="15"/>
      <c r="AH537" s="15"/>
      <c r="AK537" s="15"/>
      <c r="AM537" s="15"/>
      <c r="AQ537" s="15"/>
      <c r="AT537" s="15"/>
    </row>
    <row r="538" spans="4:46">
      <c r="D538" s="11"/>
      <c r="Y538" s="15"/>
      <c r="AC538" s="15"/>
      <c r="AF538" s="15"/>
      <c r="AH538" s="15"/>
      <c r="AK538" s="15"/>
      <c r="AM538" s="15"/>
      <c r="AQ538" s="15"/>
      <c r="AT538" s="15"/>
    </row>
    <row r="539" spans="4:46">
      <c r="D539" s="11"/>
      <c r="Y539" s="15"/>
      <c r="AC539" s="15"/>
      <c r="AF539" s="15"/>
      <c r="AH539" s="15"/>
      <c r="AK539" s="15"/>
      <c r="AM539" s="15"/>
      <c r="AQ539" s="15"/>
      <c r="AT539" s="15"/>
    </row>
    <row r="540" spans="4:46">
      <c r="D540" s="11"/>
      <c r="Y540" s="15"/>
      <c r="AC540" s="15"/>
      <c r="AF540" s="15"/>
      <c r="AH540" s="15"/>
      <c r="AK540" s="15"/>
      <c r="AM540" s="15"/>
      <c r="AQ540" s="15"/>
      <c r="AT540" s="15"/>
    </row>
    <row r="541" spans="4:46">
      <c r="D541" s="11"/>
      <c r="Y541" s="15"/>
      <c r="AC541" s="15"/>
      <c r="AF541" s="15"/>
      <c r="AH541" s="15"/>
      <c r="AK541" s="15"/>
      <c r="AM541" s="15"/>
      <c r="AQ541" s="15"/>
      <c r="AT541" s="15"/>
    </row>
    <row r="542" spans="4:46">
      <c r="D542" s="11"/>
      <c r="Y542" s="15"/>
      <c r="AC542" s="15"/>
      <c r="AF542" s="15"/>
      <c r="AH542" s="15"/>
      <c r="AK542" s="15"/>
      <c r="AM542" s="15"/>
      <c r="AQ542" s="15"/>
      <c r="AT542" s="15"/>
    </row>
    <row r="543" spans="4:46">
      <c r="D543" s="11"/>
      <c r="Y543" s="15"/>
      <c r="AC543" s="15"/>
      <c r="AF543" s="15"/>
      <c r="AH543" s="15"/>
      <c r="AK543" s="15"/>
      <c r="AM543" s="15"/>
      <c r="AQ543" s="15"/>
      <c r="AT543" s="15"/>
    </row>
    <row r="544" spans="4:46">
      <c r="D544" s="11"/>
      <c r="Y544" s="15"/>
      <c r="AC544" s="15"/>
      <c r="AF544" s="15"/>
      <c r="AH544" s="15"/>
      <c r="AK544" s="15"/>
      <c r="AM544" s="15"/>
      <c r="AQ544" s="15"/>
      <c r="AT544" s="15"/>
    </row>
    <row r="545" spans="4:46">
      <c r="D545" s="11"/>
      <c r="Y545" s="15"/>
      <c r="AC545" s="15"/>
      <c r="AF545" s="15"/>
      <c r="AH545" s="15"/>
      <c r="AK545" s="15"/>
      <c r="AM545" s="15"/>
      <c r="AQ545" s="15"/>
      <c r="AT545" s="15"/>
    </row>
    <row r="546" spans="4:46">
      <c r="D546" s="11"/>
      <c r="Y546" s="15"/>
      <c r="AC546" s="15"/>
      <c r="AF546" s="15"/>
      <c r="AH546" s="15"/>
      <c r="AK546" s="15"/>
      <c r="AM546" s="15"/>
      <c r="AQ546" s="15"/>
      <c r="AT546" s="15"/>
    </row>
    <row r="547" spans="4:46">
      <c r="D547" s="11"/>
      <c r="Y547" s="15"/>
      <c r="AC547" s="15"/>
      <c r="AF547" s="15"/>
      <c r="AH547" s="15"/>
      <c r="AK547" s="15"/>
      <c r="AM547" s="15"/>
      <c r="AQ547" s="15"/>
      <c r="AT547" s="15"/>
    </row>
    <row r="548" spans="4:46">
      <c r="D548" s="11"/>
      <c r="Y548" s="15"/>
      <c r="AC548" s="15"/>
      <c r="AF548" s="15"/>
      <c r="AH548" s="15"/>
      <c r="AK548" s="15"/>
      <c r="AM548" s="15"/>
      <c r="AQ548" s="15"/>
      <c r="AT548" s="15"/>
    </row>
    <row r="549" spans="4:46">
      <c r="D549" s="11"/>
      <c r="Y549" s="15"/>
      <c r="AC549" s="15"/>
      <c r="AF549" s="15"/>
      <c r="AH549" s="15"/>
      <c r="AK549" s="15"/>
      <c r="AM549" s="15"/>
      <c r="AQ549" s="15"/>
      <c r="AT549" s="15"/>
    </row>
    <row r="550" spans="4:46">
      <c r="D550" s="11"/>
      <c r="Y550" s="15"/>
      <c r="AC550" s="15"/>
      <c r="AF550" s="15"/>
      <c r="AH550" s="15"/>
      <c r="AK550" s="15"/>
      <c r="AM550" s="15"/>
      <c r="AQ550" s="15"/>
      <c r="AT550" s="15"/>
    </row>
    <row r="551" spans="4:46">
      <c r="D551" s="11"/>
      <c r="Y551" s="15"/>
      <c r="AC551" s="15"/>
      <c r="AF551" s="15"/>
      <c r="AH551" s="15"/>
      <c r="AK551" s="15"/>
      <c r="AM551" s="15"/>
      <c r="AQ551" s="15"/>
      <c r="AT551" s="15"/>
    </row>
    <row r="552" spans="4:46">
      <c r="D552" s="11"/>
      <c r="Y552" s="15"/>
      <c r="AC552" s="15"/>
      <c r="AF552" s="15"/>
      <c r="AH552" s="15"/>
      <c r="AK552" s="15"/>
      <c r="AM552" s="15"/>
      <c r="AQ552" s="15"/>
      <c r="AT552" s="15"/>
    </row>
    <row r="553" spans="4:46">
      <c r="D553" s="11"/>
      <c r="Y553" s="15"/>
      <c r="AC553" s="15"/>
      <c r="AF553" s="15"/>
      <c r="AH553" s="15"/>
      <c r="AK553" s="15"/>
      <c r="AM553" s="15"/>
      <c r="AQ553" s="15"/>
      <c r="AT553" s="15"/>
    </row>
    <row r="554" spans="4:46">
      <c r="D554" s="11"/>
      <c r="Y554" s="15"/>
      <c r="AC554" s="15"/>
      <c r="AF554" s="15"/>
      <c r="AH554" s="15"/>
      <c r="AK554" s="15"/>
      <c r="AM554" s="15"/>
      <c r="AQ554" s="15"/>
      <c r="AT554" s="15"/>
    </row>
    <row r="555" spans="4:46">
      <c r="D555" s="11"/>
      <c r="Y555" s="15"/>
      <c r="AC555" s="15"/>
      <c r="AF555" s="15"/>
      <c r="AH555" s="15"/>
      <c r="AK555" s="15"/>
      <c r="AM555" s="15"/>
      <c r="AQ555" s="15"/>
      <c r="AT555" s="15"/>
    </row>
    <row r="556" spans="4:46">
      <c r="D556" s="11"/>
      <c r="Y556" s="15"/>
      <c r="AC556" s="15"/>
      <c r="AF556" s="15"/>
      <c r="AH556" s="15"/>
      <c r="AK556" s="15"/>
      <c r="AM556" s="15"/>
      <c r="AQ556" s="15"/>
      <c r="AT556" s="15"/>
    </row>
    <row r="557" spans="4:46">
      <c r="D557" s="11"/>
      <c r="Y557" s="15"/>
      <c r="AC557" s="15"/>
      <c r="AF557" s="15"/>
      <c r="AH557" s="15"/>
      <c r="AK557" s="15"/>
      <c r="AM557" s="15"/>
      <c r="AQ557" s="15"/>
      <c r="AT557" s="15"/>
    </row>
    <row r="558" spans="4:46">
      <c r="D558" s="11"/>
      <c r="Y558" s="15"/>
      <c r="AC558" s="15"/>
      <c r="AF558" s="15"/>
      <c r="AH558" s="15"/>
      <c r="AK558" s="15"/>
      <c r="AM558" s="15"/>
      <c r="AQ558" s="15"/>
      <c r="AT558" s="15"/>
    </row>
    <row r="559" spans="4:46">
      <c r="D559" s="11"/>
      <c r="Y559" s="15"/>
      <c r="AC559" s="15"/>
      <c r="AF559" s="15"/>
      <c r="AH559" s="15"/>
      <c r="AK559" s="15"/>
      <c r="AM559" s="15"/>
      <c r="AQ559" s="15"/>
      <c r="AT559" s="15"/>
    </row>
    <row r="560" spans="4:46">
      <c r="D560" s="11"/>
      <c r="Y560" s="15"/>
      <c r="AC560" s="15"/>
      <c r="AF560" s="15"/>
      <c r="AH560" s="15"/>
      <c r="AK560" s="15"/>
      <c r="AM560" s="15"/>
      <c r="AQ560" s="15"/>
      <c r="AT560" s="15"/>
    </row>
    <row r="561" spans="4:46">
      <c r="D561" s="11"/>
      <c r="Y561" s="15"/>
      <c r="AC561" s="15"/>
      <c r="AF561" s="15"/>
      <c r="AH561" s="15"/>
      <c r="AK561" s="15"/>
      <c r="AM561" s="15"/>
      <c r="AQ561" s="15"/>
      <c r="AT561" s="15"/>
    </row>
    <row r="562" spans="4:46">
      <c r="D562" s="11"/>
      <c r="Y562" s="15"/>
      <c r="AC562" s="15"/>
      <c r="AF562" s="15"/>
      <c r="AH562" s="15"/>
      <c r="AK562" s="15"/>
      <c r="AM562" s="15"/>
      <c r="AQ562" s="15"/>
      <c r="AT562" s="15"/>
    </row>
    <row r="563" spans="4:46">
      <c r="D563" s="11"/>
      <c r="Y563" s="15"/>
      <c r="AC563" s="15"/>
      <c r="AF563" s="15"/>
      <c r="AH563" s="15"/>
      <c r="AK563" s="15"/>
      <c r="AM563" s="15"/>
      <c r="AQ563" s="15"/>
      <c r="AT563" s="15"/>
    </row>
    <row r="564" spans="4:46">
      <c r="D564" s="11"/>
      <c r="Y564" s="15"/>
      <c r="AC564" s="15"/>
      <c r="AF564" s="15"/>
      <c r="AH564" s="15"/>
      <c r="AK564" s="15"/>
      <c r="AM564" s="15"/>
      <c r="AQ564" s="15"/>
      <c r="AT564" s="15"/>
    </row>
    <row r="565" spans="4:46">
      <c r="D565" s="11"/>
      <c r="Y565" s="15"/>
      <c r="AC565" s="15"/>
      <c r="AF565" s="15"/>
      <c r="AH565" s="15"/>
      <c r="AK565" s="15"/>
      <c r="AM565" s="15"/>
      <c r="AQ565" s="15"/>
      <c r="AT565" s="15"/>
    </row>
    <row r="566" spans="4:46">
      <c r="D566" s="11"/>
      <c r="Y566" s="15"/>
      <c r="AC566" s="15"/>
      <c r="AF566" s="15"/>
      <c r="AH566" s="15"/>
      <c r="AK566" s="15"/>
      <c r="AM566" s="15"/>
      <c r="AQ566" s="15"/>
      <c r="AT566" s="15"/>
    </row>
    <row r="567" spans="4:46">
      <c r="D567" s="11"/>
      <c r="Y567" s="15"/>
      <c r="AC567" s="15"/>
      <c r="AF567" s="15"/>
      <c r="AH567" s="15"/>
      <c r="AK567" s="15"/>
      <c r="AM567" s="15"/>
      <c r="AQ567" s="15"/>
      <c r="AT567" s="15"/>
    </row>
    <row r="568" spans="4:46">
      <c r="D568" s="11"/>
      <c r="Y568" s="15"/>
      <c r="AC568" s="15"/>
      <c r="AF568" s="15"/>
      <c r="AH568" s="15"/>
      <c r="AK568" s="15"/>
      <c r="AM568" s="15"/>
      <c r="AQ568" s="15"/>
      <c r="AT568" s="15"/>
    </row>
    <row r="569" spans="4:46">
      <c r="D569" s="11"/>
      <c r="Y569" s="15"/>
      <c r="AC569" s="15"/>
      <c r="AF569" s="15"/>
      <c r="AH569" s="15"/>
      <c r="AK569" s="15"/>
      <c r="AM569" s="15"/>
      <c r="AQ569" s="15"/>
      <c r="AT569" s="15"/>
    </row>
    <row r="570" spans="4:46">
      <c r="D570" s="11"/>
      <c r="Y570" s="15"/>
      <c r="AC570" s="15"/>
      <c r="AF570" s="15"/>
      <c r="AH570" s="15"/>
      <c r="AK570" s="15"/>
      <c r="AM570" s="15"/>
      <c r="AQ570" s="15"/>
      <c r="AT570" s="15"/>
    </row>
    <row r="571" spans="4:46">
      <c r="D571" s="11"/>
      <c r="Y571" s="15"/>
      <c r="AC571" s="15"/>
      <c r="AF571" s="15"/>
      <c r="AH571" s="15"/>
      <c r="AK571" s="15"/>
      <c r="AM571" s="15"/>
      <c r="AQ571" s="15"/>
      <c r="AT571" s="15"/>
    </row>
    <row r="572" spans="4:46">
      <c r="D572" s="11"/>
      <c r="Y572" s="15"/>
      <c r="AC572" s="15"/>
      <c r="AF572" s="15"/>
      <c r="AH572" s="15"/>
      <c r="AK572" s="15"/>
      <c r="AM572" s="15"/>
      <c r="AQ572" s="15"/>
      <c r="AT572" s="15"/>
    </row>
    <row r="573" spans="4:46">
      <c r="D573" s="11"/>
      <c r="Y573" s="15"/>
      <c r="AC573" s="15"/>
      <c r="AF573" s="15"/>
      <c r="AH573" s="15"/>
      <c r="AK573" s="15"/>
      <c r="AM573" s="15"/>
      <c r="AQ573" s="15"/>
      <c r="AT573" s="15"/>
    </row>
    <row r="574" spans="4:46">
      <c r="D574" s="11"/>
      <c r="Y574" s="15"/>
      <c r="AC574" s="15"/>
      <c r="AF574" s="15"/>
      <c r="AH574" s="15"/>
      <c r="AK574" s="15"/>
      <c r="AM574" s="15"/>
      <c r="AQ574" s="15"/>
      <c r="AT574" s="15"/>
    </row>
    <row r="575" spans="4:46">
      <c r="D575" s="11"/>
      <c r="Y575" s="15"/>
      <c r="AC575" s="15"/>
      <c r="AF575" s="15"/>
      <c r="AH575" s="15"/>
      <c r="AK575" s="15"/>
      <c r="AM575" s="15"/>
      <c r="AQ575" s="15"/>
      <c r="AT575" s="15"/>
    </row>
    <row r="576" spans="4:46">
      <c r="D576" s="11"/>
      <c r="Y576" s="15"/>
      <c r="AC576" s="15"/>
      <c r="AF576" s="15"/>
      <c r="AH576" s="15"/>
      <c r="AK576" s="15"/>
      <c r="AM576" s="15"/>
      <c r="AQ576" s="15"/>
      <c r="AT576" s="15"/>
    </row>
    <row r="577" spans="4:46">
      <c r="D577" s="11"/>
      <c r="Y577" s="15"/>
      <c r="AC577" s="15"/>
      <c r="AF577" s="15"/>
      <c r="AH577" s="15"/>
      <c r="AK577" s="15"/>
      <c r="AM577" s="15"/>
      <c r="AQ577" s="15"/>
      <c r="AT577" s="15"/>
    </row>
    <row r="578" spans="4:46">
      <c r="D578" s="11"/>
      <c r="Y578" s="15"/>
      <c r="AC578" s="15"/>
      <c r="AF578" s="15"/>
      <c r="AH578" s="15"/>
      <c r="AK578" s="15"/>
      <c r="AM578" s="15"/>
      <c r="AQ578" s="15"/>
      <c r="AT578" s="15"/>
    </row>
    <row r="579" spans="4:46">
      <c r="D579" s="11"/>
      <c r="Y579" s="15"/>
      <c r="AC579" s="15"/>
      <c r="AF579" s="15"/>
      <c r="AH579" s="15"/>
      <c r="AK579" s="15"/>
      <c r="AM579" s="15"/>
      <c r="AQ579" s="15"/>
      <c r="AT579" s="15"/>
    </row>
    <row r="580" spans="4:46">
      <c r="D580" s="11"/>
      <c r="Y580" s="15"/>
      <c r="AC580" s="15"/>
      <c r="AF580" s="15"/>
      <c r="AH580" s="15"/>
      <c r="AK580" s="15"/>
      <c r="AM580" s="15"/>
      <c r="AQ580" s="15"/>
      <c r="AT580" s="15"/>
    </row>
    <row r="581" spans="4:46">
      <c r="D581" s="11"/>
      <c r="Y581" s="15"/>
      <c r="AC581" s="15"/>
      <c r="AF581" s="15"/>
      <c r="AH581" s="15"/>
      <c r="AK581" s="15"/>
      <c r="AM581" s="15"/>
      <c r="AQ581" s="15"/>
      <c r="AT581" s="15"/>
    </row>
    <row r="582" spans="4:46">
      <c r="D582" s="11"/>
      <c r="Y582" s="15"/>
      <c r="AC582" s="15"/>
      <c r="AF582" s="15"/>
      <c r="AH582" s="15"/>
      <c r="AK582" s="15"/>
      <c r="AM582" s="15"/>
      <c r="AQ582" s="15"/>
      <c r="AT582" s="15"/>
    </row>
    <row r="583" spans="4:46">
      <c r="D583" s="11"/>
      <c r="Y583" s="15"/>
      <c r="AC583" s="15"/>
      <c r="AF583" s="15"/>
      <c r="AH583" s="15"/>
      <c r="AK583" s="15"/>
      <c r="AM583" s="15"/>
      <c r="AQ583" s="15"/>
      <c r="AT583" s="15"/>
    </row>
    <row r="584" spans="4:46">
      <c r="D584" s="11"/>
      <c r="Y584" s="15"/>
      <c r="AC584" s="15"/>
      <c r="AF584" s="15"/>
      <c r="AH584" s="15"/>
      <c r="AK584" s="15"/>
      <c r="AM584" s="15"/>
      <c r="AQ584" s="15"/>
      <c r="AT584" s="15"/>
    </row>
    <row r="585" spans="4:46">
      <c r="D585" s="11"/>
      <c r="Y585" s="15"/>
      <c r="AC585" s="15"/>
      <c r="AF585" s="15"/>
      <c r="AH585" s="15"/>
      <c r="AK585" s="15"/>
      <c r="AM585" s="15"/>
      <c r="AQ585" s="15"/>
      <c r="AT585" s="15"/>
    </row>
    <row r="586" spans="4:46">
      <c r="D586" s="11"/>
      <c r="Y586" s="15"/>
      <c r="AC586" s="15"/>
      <c r="AF586" s="15"/>
      <c r="AH586" s="15"/>
      <c r="AK586" s="15"/>
      <c r="AM586" s="15"/>
      <c r="AQ586" s="15"/>
      <c r="AT586" s="15"/>
    </row>
    <row r="587" spans="4:46">
      <c r="D587" s="11"/>
      <c r="Y587" s="15"/>
      <c r="AC587" s="15"/>
      <c r="AF587" s="15"/>
      <c r="AH587" s="15"/>
      <c r="AK587" s="15"/>
      <c r="AM587" s="15"/>
      <c r="AQ587" s="15"/>
      <c r="AT587" s="15"/>
    </row>
    <row r="588" spans="4:46">
      <c r="D588" s="11"/>
      <c r="Y588" s="15"/>
      <c r="AC588" s="15"/>
      <c r="AF588" s="15"/>
      <c r="AH588" s="15"/>
      <c r="AK588" s="15"/>
      <c r="AM588" s="15"/>
      <c r="AQ588" s="15"/>
      <c r="AT588" s="15"/>
    </row>
    <row r="589" spans="4:46">
      <c r="D589" s="11"/>
      <c r="Y589" s="15"/>
      <c r="AC589" s="15"/>
      <c r="AF589" s="15"/>
      <c r="AH589" s="15"/>
      <c r="AK589" s="15"/>
      <c r="AM589" s="15"/>
      <c r="AQ589" s="15"/>
      <c r="AT589" s="15"/>
    </row>
    <row r="590" spans="4:46">
      <c r="D590" s="11"/>
      <c r="Y590" s="15"/>
      <c r="AC590" s="15"/>
      <c r="AF590" s="15"/>
      <c r="AH590" s="15"/>
      <c r="AK590" s="15"/>
      <c r="AM590" s="15"/>
      <c r="AQ590" s="15"/>
      <c r="AT590" s="15"/>
    </row>
    <row r="591" spans="4:46">
      <c r="D591" s="11"/>
      <c r="Y591" s="15"/>
      <c r="AC591" s="15"/>
      <c r="AF591" s="15"/>
      <c r="AH591" s="15"/>
      <c r="AK591" s="15"/>
      <c r="AM591" s="15"/>
      <c r="AQ591" s="15"/>
      <c r="AT591" s="15"/>
    </row>
    <row r="592" spans="4:46">
      <c r="D592" s="11"/>
      <c r="Y592" s="15"/>
      <c r="AC592" s="15"/>
      <c r="AF592" s="15"/>
      <c r="AH592" s="15"/>
      <c r="AK592" s="15"/>
      <c r="AM592" s="15"/>
      <c r="AQ592" s="15"/>
      <c r="AT592" s="15"/>
    </row>
    <row r="593" spans="4:46">
      <c r="D593" s="11"/>
      <c r="Y593" s="15"/>
      <c r="AC593" s="15"/>
      <c r="AF593" s="15"/>
      <c r="AH593" s="15"/>
      <c r="AK593" s="15"/>
      <c r="AM593" s="15"/>
      <c r="AQ593" s="15"/>
      <c r="AT593" s="15"/>
    </row>
    <row r="594" spans="4:46">
      <c r="D594" s="11"/>
      <c r="Y594" s="15"/>
      <c r="AC594" s="15"/>
      <c r="AF594" s="15"/>
      <c r="AH594" s="15"/>
      <c r="AK594" s="15"/>
      <c r="AM594" s="15"/>
      <c r="AQ594" s="15"/>
      <c r="AT594" s="15"/>
    </row>
    <row r="595" spans="4:46">
      <c r="D595" s="11"/>
      <c r="Y595" s="15"/>
      <c r="AC595" s="15"/>
      <c r="AF595" s="15"/>
      <c r="AH595" s="15"/>
      <c r="AK595" s="15"/>
      <c r="AM595" s="15"/>
      <c r="AQ595" s="15"/>
      <c r="AT595" s="15"/>
    </row>
    <row r="596" spans="4:46">
      <c r="D596" s="11"/>
      <c r="Y596" s="15"/>
      <c r="AC596" s="15"/>
      <c r="AF596" s="15"/>
      <c r="AH596" s="15"/>
      <c r="AK596" s="15"/>
      <c r="AM596" s="15"/>
      <c r="AQ596" s="15"/>
      <c r="AT596" s="15"/>
    </row>
    <row r="597" spans="4:46">
      <c r="D597" s="11"/>
      <c r="Y597" s="15"/>
      <c r="AC597" s="15"/>
      <c r="AF597" s="15"/>
      <c r="AH597" s="15"/>
      <c r="AK597" s="15"/>
      <c r="AM597" s="15"/>
      <c r="AQ597" s="15"/>
      <c r="AT597" s="15"/>
    </row>
    <row r="598" spans="4:46">
      <c r="D598" s="11"/>
      <c r="Y598" s="15"/>
      <c r="AC598" s="15"/>
      <c r="AF598" s="15"/>
      <c r="AH598" s="15"/>
      <c r="AK598" s="15"/>
      <c r="AM598" s="15"/>
      <c r="AQ598" s="15"/>
      <c r="AT598" s="15"/>
    </row>
    <row r="599" spans="4:46">
      <c r="D599" s="11"/>
      <c r="Y599" s="15"/>
      <c r="AC599" s="15"/>
      <c r="AF599" s="15"/>
      <c r="AH599" s="15"/>
      <c r="AK599" s="15"/>
      <c r="AM599" s="15"/>
      <c r="AQ599" s="15"/>
      <c r="AT599" s="15"/>
    </row>
    <row r="600" spans="4:46">
      <c r="D600" s="11"/>
      <c r="Y600" s="15"/>
      <c r="AC600" s="15"/>
      <c r="AF600" s="15"/>
      <c r="AH600" s="15"/>
      <c r="AK600" s="15"/>
      <c r="AM600" s="15"/>
      <c r="AQ600" s="15"/>
      <c r="AT600" s="15"/>
    </row>
    <row r="601" spans="4:46">
      <c r="D601" s="11"/>
      <c r="Y601" s="15"/>
      <c r="AC601" s="15"/>
      <c r="AF601" s="15"/>
      <c r="AH601" s="15"/>
      <c r="AK601" s="15"/>
      <c r="AM601" s="15"/>
      <c r="AQ601" s="15"/>
      <c r="AT601" s="15"/>
    </row>
    <row r="602" spans="4:46">
      <c r="D602" s="11"/>
      <c r="Y602" s="15"/>
      <c r="AC602" s="15"/>
      <c r="AF602" s="15"/>
      <c r="AH602" s="15"/>
      <c r="AK602" s="15"/>
      <c r="AM602" s="15"/>
      <c r="AQ602" s="15"/>
      <c r="AT602" s="15"/>
    </row>
    <row r="603" spans="4:46">
      <c r="D603" s="11"/>
      <c r="Y603" s="15"/>
      <c r="AC603" s="15"/>
      <c r="AF603" s="15"/>
      <c r="AH603" s="15"/>
      <c r="AK603" s="15"/>
      <c r="AM603" s="15"/>
      <c r="AQ603" s="15"/>
      <c r="AT603" s="15"/>
    </row>
    <row r="604" spans="4:46">
      <c r="D604" s="11"/>
      <c r="Y604" s="15"/>
      <c r="AC604" s="15"/>
      <c r="AF604" s="15"/>
      <c r="AH604" s="15"/>
      <c r="AK604" s="15"/>
      <c r="AM604" s="15"/>
      <c r="AQ604" s="15"/>
      <c r="AT604" s="15"/>
    </row>
    <row r="605" spans="4:46">
      <c r="D605" s="11"/>
      <c r="Y605" s="15"/>
      <c r="AC605" s="15"/>
      <c r="AF605" s="15"/>
      <c r="AH605" s="15"/>
      <c r="AK605" s="15"/>
      <c r="AM605" s="15"/>
      <c r="AQ605" s="15"/>
      <c r="AT605" s="15"/>
    </row>
    <row r="606" spans="4:46">
      <c r="D606" s="11"/>
      <c r="Y606" s="15"/>
      <c r="AC606" s="15"/>
      <c r="AF606" s="15"/>
      <c r="AH606" s="15"/>
      <c r="AK606" s="15"/>
      <c r="AM606" s="15"/>
      <c r="AQ606" s="15"/>
      <c r="AT606" s="15"/>
    </row>
    <row r="607" spans="4:46">
      <c r="D607" s="11"/>
      <c r="Y607" s="15"/>
      <c r="AC607" s="15"/>
      <c r="AF607" s="15"/>
      <c r="AH607" s="15"/>
      <c r="AK607" s="15"/>
      <c r="AM607" s="15"/>
      <c r="AQ607" s="15"/>
      <c r="AT607" s="15"/>
    </row>
    <row r="608" spans="4:46">
      <c r="D608" s="11"/>
      <c r="Y608" s="15"/>
      <c r="AC608" s="15"/>
      <c r="AF608" s="15"/>
      <c r="AH608" s="15"/>
      <c r="AK608" s="15"/>
      <c r="AM608" s="15"/>
      <c r="AQ608" s="15"/>
      <c r="AT608" s="15"/>
    </row>
    <row r="609" spans="4:46">
      <c r="D609" s="11"/>
      <c r="Y609" s="15"/>
      <c r="AC609" s="15"/>
      <c r="AF609" s="15"/>
      <c r="AH609" s="15"/>
      <c r="AK609" s="15"/>
      <c r="AM609" s="15"/>
      <c r="AQ609" s="15"/>
      <c r="AT609" s="15"/>
    </row>
    <row r="610" spans="4:46">
      <c r="D610" s="11"/>
      <c r="Y610" s="15"/>
      <c r="AC610" s="15"/>
      <c r="AF610" s="15"/>
      <c r="AH610" s="15"/>
      <c r="AK610" s="15"/>
      <c r="AM610" s="15"/>
      <c r="AQ610" s="15"/>
      <c r="AT610" s="15"/>
    </row>
    <row r="611" spans="4:46">
      <c r="D611" s="11"/>
      <c r="Y611" s="15"/>
      <c r="AC611" s="15"/>
      <c r="AF611" s="15"/>
      <c r="AH611" s="15"/>
      <c r="AK611" s="15"/>
      <c r="AM611" s="15"/>
      <c r="AQ611" s="15"/>
      <c r="AT611" s="15"/>
    </row>
    <row r="612" spans="4:46">
      <c r="D612" s="11"/>
      <c r="Y612" s="15"/>
      <c r="AC612" s="15"/>
      <c r="AF612" s="15"/>
      <c r="AH612" s="15"/>
      <c r="AK612" s="15"/>
      <c r="AM612" s="15"/>
      <c r="AQ612" s="15"/>
      <c r="AT612" s="15"/>
    </row>
    <row r="613" spans="4:46">
      <c r="D613" s="11"/>
      <c r="Y613" s="15"/>
      <c r="AC613" s="15"/>
      <c r="AF613" s="15"/>
      <c r="AH613" s="15"/>
      <c r="AK613" s="15"/>
      <c r="AM613" s="15"/>
      <c r="AQ613" s="15"/>
      <c r="AT613" s="15"/>
    </row>
    <row r="614" spans="4:46">
      <c r="D614" s="11"/>
      <c r="Y614" s="15"/>
      <c r="AC614" s="15"/>
      <c r="AF614" s="15"/>
      <c r="AH614" s="15"/>
      <c r="AK614" s="15"/>
      <c r="AM614" s="15"/>
      <c r="AQ614" s="15"/>
      <c r="AT614" s="15"/>
    </row>
    <row r="615" spans="4:46">
      <c r="D615" s="11"/>
      <c r="Y615" s="15"/>
      <c r="AC615" s="15"/>
      <c r="AF615" s="15"/>
      <c r="AH615" s="15"/>
      <c r="AK615" s="15"/>
      <c r="AM615" s="15"/>
      <c r="AQ615" s="15"/>
      <c r="AT615" s="15"/>
    </row>
    <row r="616" spans="4:46">
      <c r="D616" s="11"/>
      <c r="Y616" s="15"/>
      <c r="AC616" s="15"/>
      <c r="AF616" s="15"/>
      <c r="AH616" s="15"/>
      <c r="AK616" s="15"/>
      <c r="AM616" s="15"/>
      <c r="AQ616" s="15"/>
      <c r="AT616" s="15"/>
    </row>
    <row r="617" spans="4:46">
      <c r="D617" s="11"/>
      <c r="Y617" s="15"/>
      <c r="AC617" s="15"/>
      <c r="AF617" s="15"/>
      <c r="AH617" s="15"/>
      <c r="AK617" s="15"/>
      <c r="AM617" s="15"/>
      <c r="AQ617" s="15"/>
      <c r="AT617" s="15"/>
    </row>
    <row r="618" spans="4:46">
      <c r="D618" s="11"/>
      <c r="Y618" s="15"/>
      <c r="AC618" s="15"/>
      <c r="AF618" s="15"/>
      <c r="AH618" s="15"/>
      <c r="AK618" s="15"/>
      <c r="AM618" s="15"/>
      <c r="AQ618" s="15"/>
      <c r="AT618" s="15"/>
    </row>
    <row r="619" spans="4:46">
      <c r="D619" s="11"/>
      <c r="Y619" s="15"/>
      <c r="AC619" s="15"/>
      <c r="AF619" s="15"/>
      <c r="AH619" s="15"/>
      <c r="AK619" s="15"/>
      <c r="AM619" s="15"/>
      <c r="AQ619" s="15"/>
      <c r="AT619" s="15"/>
    </row>
    <row r="620" spans="4:46">
      <c r="D620" s="11"/>
      <c r="Y620" s="15"/>
      <c r="AC620" s="15"/>
      <c r="AF620" s="15"/>
      <c r="AH620" s="15"/>
      <c r="AK620" s="15"/>
      <c r="AM620" s="15"/>
      <c r="AQ620" s="15"/>
      <c r="AT620" s="15"/>
    </row>
    <row r="621" spans="4:46">
      <c r="D621" s="11"/>
      <c r="Y621" s="15"/>
      <c r="AC621" s="15"/>
      <c r="AF621" s="15"/>
      <c r="AH621" s="15"/>
      <c r="AK621" s="15"/>
      <c r="AM621" s="15"/>
      <c r="AQ621" s="15"/>
      <c r="AT621" s="15"/>
    </row>
    <row r="622" spans="4:46">
      <c r="D622" s="11"/>
      <c r="Y622" s="15"/>
      <c r="AC622" s="15"/>
      <c r="AF622" s="15"/>
      <c r="AH622" s="15"/>
      <c r="AK622" s="15"/>
      <c r="AM622" s="15"/>
      <c r="AQ622" s="15"/>
      <c r="AT622" s="15"/>
    </row>
    <row r="623" spans="4:46">
      <c r="D623" s="11"/>
      <c r="Y623" s="15"/>
      <c r="AC623" s="15"/>
      <c r="AF623" s="15"/>
      <c r="AH623" s="15"/>
      <c r="AK623" s="15"/>
      <c r="AM623" s="15"/>
      <c r="AQ623" s="15"/>
      <c r="AT623" s="15"/>
    </row>
    <row r="624" spans="4:46">
      <c r="D624" s="11"/>
      <c r="Y624" s="15"/>
      <c r="AC624" s="15"/>
      <c r="AF624" s="15"/>
      <c r="AH624" s="15"/>
      <c r="AK624" s="15"/>
      <c r="AM624" s="15"/>
      <c r="AQ624" s="15"/>
      <c r="AT624" s="15"/>
    </row>
    <row r="625" spans="4:46">
      <c r="D625" s="11"/>
      <c r="Y625" s="15"/>
      <c r="AC625" s="15"/>
      <c r="AF625" s="15"/>
      <c r="AH625" s="15"/>
      <c r="AK625" s="15"/>
      <c r="AM625" s="15"/>
      <c r="AQ625" s="15"/>
      <c r="AT625" s="15"/>
    </row>
    <row r="626" spans="4:46">
      <c r="D626" s="11"/>
      <c r="Y626" s="15"/>
      <c r="AC626" s="15"/>
      <c r="AF626" s="15"/>
      <c r="AH626" s="15"/>
      <c r="AK626" s="15"/>
      <c r="AM626" s="15"/>
      <c r="AQ626" s="15"/>
      <c r="AT626" s="15"/>
    </row>
    <row r="627" spans="4:46">
      <c r="D627" s="11"/>
      <c r="Y627" s="15"/>
      <c r="AC627" s="15"/>
      <c r="AF627" s="15"/>
      <c r="AH627" s="15"/>
      <c r="AK627" s="15"/>
      <c r="AM627" s="15"/>
      <c r="AQ627" s="15"/>
      <c r="AT627" s="15"/>
    </row>
    <row r="628" spans="4:46">
      <c r="D628" s="11"/>
      <c r="Y628" s="15"/>
      <c r="AC628" s="15"/>
      <c r="AF628" s="15"/>
      <c r="AH628" s="15"/>
      <c r="AK628" s="15"/>
      <c r="AM628" s="15"/>
      <c r="AQ628" s="15"/>
      <c r="AT628" s="15"/>
    </row>
    <row r="629" spans="4:46">
      <c r="D629" s="11"/>
      <c r="Y629" s="15"/>
      <c r="AC629" s="15"/>
      <c r="AF629" s="15"/>
      <c r="AH629" s="15"/>
      <c r="AK629" s="15"/>
      <c r="AM629" s="15"/>
      <c r="AQ629" s="15"/>
      <c r="AT629" s="15"/>
    </row>
    <row r="630" spans="4:46">
      <c r="D630" s="11"/>
      <c r="Y630" s="15"/>
      <c r="AC630" s="15"/>
      <c r="AF630" s="15"/>
      <c r="AH630" s="15"/>
      <c r="AK630" s="15"/>
      <c r="AM630" s="15"/>
      <c r="AQ630" s="15"/>
      <c r="AT630" s="15"/>
    </row>
    <row r="631" spans="4:46">
      <c r="D631" s="11"/>
      <c r="Y631" s="15"/>
      <c r="AC631" s="15"/>
      <c r="AF631" s="15"/>
      <c r="AH631" s="15"/>
      <c r="AK631" s="15"/>
      <c r="AM631" s="15"/>
      <c r="AQ631" s="15"/>
      <c r="AT631" s="15"/>
    </row>
    <row r="632" spans="4:46">
      <c r="D632" s="11"/>
      <c r="Y632" s="15"/>
      <c r="AC632" s="15"/>
      <c r="AF632" s="15"/>
      <c r="AH632" s="15"/>
      <c r="AK632" s="15"/>
      <c r="AM632" s="15"/>
      <c r="AQ632" s="15"/>
      <c r="AT632" s="15"/>
    </row>
    <row r="633" spans="4:46">
      <c r="D633" s="11"/>
      <c r="Y633" s="15"/>
      <c r="AC633" s="15"/>
      <c r="AF633" s="15"/>
      <c r="AH633" s="15"/>
      <c r="AK633" s="15"/>
      <c r="AM633" s="15"/>
      <c r="AQ633" s="15"/>
      <c r="AT633" s="15"/>
    </row>
    <row r="634" spans="4:46">
      <c r="D634" s="11"/>
      <c r="Y634" s="15"/>
      <c r="AC634" s="15"/>
      <c r="AF634" s="15"/>
      <c r="AH634" s="15"/>
      <c r="AK634" s="15"/>
      <c r="AM634" s="15"/>
      <c r="AQ634" s="15"/>
      <c r="AT634" s="15"/>
    </row>
    <row r="635" spans="4:46">
      <c r="D635" s="11"/>
      <c r="Y635" s="15"/>
      <c r="AC635" s="15"/>
      <c r="AF635" s="15"/>
      <c r="AH635" s="15"/>
      <c r="AK635" s="15"/>
      <c r="AM635" s="15"/>
      <c r="AQ635" s="15"/>
      <c r="AT635" s="15"/>
    </row>
    <row r="636" spans="4:46">
      <c r="D636" s="11"/>
      <c r="Y636" s="15"/>
      <c r="AC636" s="15"/>
      <c r="AF636" s="15"/>
      <c r="AH636" s="15"/>
      <c r="AK636" s="15"/>
      <c r="AM636" s="15"/>
      <c r="AQ636" s="15"/>
      <c r="AT636" s="15"/>
    </row>
    <row r="637" spans="4:46">
      <c r="D637" s="11"/>
      <c r="Y637" s="15"/>
      <c r="AC637" s="15"/>
      <c r="AF637" s="15"/>
      <c r="AH637" s="15"/>
      <c r="AK637" s="15"/>
      <c r="AM637" s="15"/>
      <c r="AQ637" s="15"/>
      <c r="AT637" s="15"/>
    </row>
    <row r="638" spans="4:46">
      <c r="D638" s="11"/>
      <c r="Y638" s="15"/>
      <c r="AC638" s="15"/>
      <c r="AF638" s="15"/>
      <c r="AH638" s="15"/>
      <c r="AK638" s="15"/>
      <c r="AM638" s="15"/>
      <c r="AQ638" s="15"/>
      <c r="AT638" s="15"/>
    </row>
    <row r="639" spans="4:46">
      <c r="D639" s="11"/>
      <c r="Y639" s="15"/>
      <c r="AC639" s="15"/>
      <c r="AF639" s="15"/>
      <c r="AH639" s="15"/>
      <c r="AK639" s="15"/>
      <c r="AM639" s="15"/>
      <c r="AQ639" s="15"/>
      <c r="AT639" s="15"/>
    </row>
    <row r="640" spans="4:46">
      <c r="D640" s="11"/>
      <c r="Y640" s="15"/>
      <c r="AC640" s="15"/>
      <c r="AF640" s="15"/>
      <c r="AH640" s="15"/>
      <c r="AK640" s="15"/>
      <c r="AM640" s="15"/>
      <c r="AQ640" s="15"/>
      <c r="AT640" s="15"/>
    </row>
    <row r="641" spans="4:46">
      <c r="D641" s="11"/>
      <c r="Y641" s="15"/>
      <c r="AC641" s="15"/>
      <c r="AF641" s="15"/>
      <c r="AH641" s="15"/>
      <c r="AK641" s="15"/>
      <c r="AM641" s="15"/>
      <c r="AQ641" s="15"/>
      <c r="AT641" s="15"/>
    </row>
    <row r="642" spans="4:46">
      <c r="D642" s="11"/>
      <c r="Y642" s="15"/>
      <c r="AC642" s="15"/>
      <c r="AF642" s="15"/>
      <c r="AH642" s="15"/>
      <c r="AK642" s="15"/>
      <c r="AM642" s="15"/>
      <c r="AQ642" s="15"/>
      <c r="AT642" s="15"/>
    </row>
    <row r="643" spans="4:46">
      <c r="D643" s="11"/>
      <c r="Y643" s="15"/>
      <c r="AC643" s="15"/>
      <c r="AF643" s="15"/>
      <c r="AH643" s="15"/>
      <c r="AK643" s="15"/>
      <c r="AM643" s="15"/>
      <c r="AQ643" s="15"/>
      <c r="AT643" s="15"/>
    </row>
    <row r="644" spans="4:46">
      <c r="D644" s="11"/>
      <c r="Y644" s="15"/>
      <c r="AC644" s="15"/>
      <c r="AF644" s="15"/>
      <c r="AH644" s="15"/>
      <c r="AK644" s="15"/>
      <c r="AM644" s="15"/>
      <c r="AQ644" s="15"/>
      <c r="AT644" s="15"/>
    </row>
    <row r="645" spans="4:46">
      <c r="D645" s="11"/>
      <c r="Y645" s="15"/>
      <c r="AC645" s="15"/>
      <c r="AF645" s="15"/>
      <c r="AH645" s="15"/>
      <c r="AK645" s="15"/>
      <c r="AM645" s="15"/>
      <c r="AQ645" s="15"/>
      <c r="AT645" s="15"/>
    </row>
    <row r="646" spans="4:46">
      <c r="D646" s="11"/>
      <c r="Y646" s="15"/>
      <c r="AC646" s="15"/>
      <c r="AF646" s="15"/>
      <c r="AH646" s="15"/>
      <c r="AK646" s="15"/>
      <c r="AM646" s="15"/>
      <c r="AQ646" s="15"/>
      <c r="AT646" s="15"/>
    </row>
    <row r="647" spans="4:46">
      <c r="D647" s="11"/>
      <c r="Y647" s="15"/>
      <c r="AC647" s="15"/>
      <c r="AF647" s="15"/>
      <c r="AH647" s="15"/>
      <c r="AK647" s="15"/>
      <c r="AM647" s="15"/>
      <c r="AQ647" s="15"/>
      <c r="AT647" s="15"/>
    </row>
    <row r="648" spans="4:46">
      <c r="D648" s="11"/>
      <c r="Y648" s="15"/>
      <c r="AC648" s="15"/>
      <c r="AF648" s="15"/>
      <c r="AH648" s="15"/>
      <c r="AK648" s="15"/>
      <c r="AM648" s="15"/>
      <c r="AQ648" s="15"/>
      <c r="AT648" s="15"/>
    </row>
    <row r="649" spans="4:46">
      <c r="D649" s="11"/>
      <c r="Y649" s="15"/>
      <c r="AC649" s="15"/>
      <c r="AF649" s="15"/>
      <c r="AH649" s="15"/>
      <c r="AK649" s="15"/>
      <c r="AM649" s="15"/>
      <c r="AQ649" s="15"/>
      <c r="AT649" s="15"/>
    </row>
    <row r="650" spans="4:46">
      <c r="D650" s="11"/>
      <c r="Y650" s="15"/>
      <c r="AC650" s="15"/>
      <c r="AF650" s="15"/>
      <c r="AH650" s="15"/>
      <c r="AK650" s="15"/>
      <c r="AM650" s="15"/>
      <c r="AQ650" s="15"/>
      <c r="AT650" s="15"/>
    </row>
    <row r="651" spans="4:46">
      <c r="D651" s="11"/>
      <c r="Y651" s="15"/>
      <c r="AC651" s="15"/>
      <c r="AF651" s="15"/>
      <c r="AH651" s="15"/>
      <c r="AK651" s="15"/>
      <c r="AM651" s="15"/>
      <c r="AQ651" s="15"/>
      <c r="AT651" s="15"/>
    </row>
    <row r="652" spans="4:46">
      <c r="D652" s="11"/>
      <c r="Y652" s="15"/>
      <c r="AC652" s="15"/>
      <c r="AF652" s="15"/>
      <c r="AH652" s="15"/>
      <c r="AK652" s="15"/>
      <c r="AM652" s="15"/>
      <c r="AQ652" s="15"/>
      <c r="AT652" s="15"/>
    </row>
    <row r="653" spans="4:46">
      <c r="D653" s="11"/>
      <c r="Y653" s="15"/>
      <c r="AC653" s="15"/>
      <c r="AF653" s="15"/>
      <c r="AH653" s="15"/>
      <c r="AK653" s="15"/>
      <c r="AM653" s="15"/>
      <c r="AQ653" s="15"/>
      <c r="AT653" s="15"/>
    </row>
    <row r="654" spans="4:46">
      <c r="D654" s="11"/>
      <c r="Y654" s="15"/>
      <c r="AC654" s="15"/>
      <c r="AF654" s="15"/>
      <c r="AH654" s="15"/>
      <c r="AK654" s="15"/>
      <c r="AM654" s="15"/>
      <c r="AQ654" s="15"/>
      <c r="AT654" s="15"/>
    </row>
    <row r="655" spans="4:46">
      <c r="D655" s="11"/>
      <c r="Y655" s="15"/>
      <c r="AC655" s="15"/>
      <c r="AF655" s="15"/>
      <c r="AH655" s="15"/>
      <c r="AK655" s="15"/>
      <c r="AM655" s="15"/>
      <c r="AQ655" s="15"/>
      <c r="AT655" s="15"/>
    </row>
    <row r="656" spans="4:46">
      <c r="D656" s="11"/>
      <c r="Y656" s="15"/>
      <c r="AC656" s="15"/>
      <c r="AF656" s="15"/>
      <c r="AH656" s="15"/>
      <c r="AK656" s="15"/>
      <c r="AM656" s="15"/>
      <c r="AQ656" s="15"/>
      <c r="AT656" s="15"/>
    </row>
    <row r="657" spans="4:46">
      <c r="D657" s="11"/>
      <c r="Y657" s="15"/>
      <c r="AC657" s="15"/>
      <c r="AF657" s="15"/>
      <c r="AH657" s="15"/>
      <c r="AK657" s="15"/>
      <c r="AM657" s="15"/>
      <c r="AQ657" s="15"/>
      <c r="AT657" s="15"/>
    </row>
    <row r="658" spans="4:46">
      <c r="D658" s="11"/>
      <c r="Y658" s="15"/>
      <c r="AC658" s="15"/>
      <c r="AF658" s="15"/>
      <c r="AH658" s="15"/>
      <c r="AK658" s="15"/>
      <c r="AM658" s="15"/>
      <c r="AQ658" s="15"/>
      <c r="AT658" s="15"/>
    </row>
    <row r="659" spans="4:46">
      <c r="D659" s="11"/>
      <c r="Y659" s="15"/>
      <c r="AC659" s="15"/>
      <c r="AF659" s="15"/>
      <c r="AH659" s="15"/>
      <c r="AK659" s="15"/>
      <c r="AM659" s="15"/>
      <c r="AQ659" s="15"/>
      <c r="AT659" s="15"/>
    </row>
    <row r="660" spans="4:46">
      <c r="D660" s="11"/>
      <c r="Y660" s="15"/>
      <c r="AC660" s="15"/>
      <c r="AF660" s="15"/>
      <c r="AH660" s="15"/>
      <c r="AK660" s="15"/>
      <c r="AM660" s="15"/>
      <c r="AQ660" s="15"/>
      <c r="AT660" s="15"/>
    </row>
    <row r="661" spans="4:46">
      <c r="D661" s="11"/>
      <c r="Y661" s="15"/>
      <c r="AC661" s="15"/>
      <c r="AF661" s="15"/>
      <c r="AH661" s="15"/>
      <c r="AK661" s="15"/>
      <c r="AM661" s="15"/>
      <c r="AQ661" s="15"/>
      <c r="AT661" s="15"/>
    </row>
    <row r="662" spans="4:46">
      <c r="D662" s="11"/>
      <c r="Y662" s="15"/>
      <c r="AC662" s="15"/>
      <c r="AF662" s="15"/>
      <c r="AH662" s="15"/>
      <c r="AK662" s="15"/>
      <c r="AM662" s="15"/>
      <c r="AQ662" s="15"/>
      <c r="AT662" s="15"/>
    </row>
    <row r="663" spans="4:46">
      <c r="D663" s="11"/>
      <c r="Y663" s="15"/>
      <c r="AC663" s="15"/>
      <c r="AF663" s="15"/>
      <c r="AH663" s="15"/>
      <c r="AK663" s="15"/>
      <c r="AM663" s="15"/>
      <c r="AQ663" s="15"/>
      <c r="AT663" s="15"/>
    </row>
    <row r="664" spans="4:46">
      <c r="D664" s="11"/>
      <c r="Y664" s="15"/>
      <c r="AC664" s="15"/>
      <c r="AF664" s="15"/>
      <c r="AH664" s="15"/>
      <c r="AK664" s="15"/>
      <c r="AM664" s="15"/>
      <c r="AQ664" s="15"/>
      <c r="AT664" s="15"/>
    </row>
    <row r="665" spans="4:46">
      <c r="D665" s="11"/>
      <c r="Y665" s="15"/>
      <c r="AC665" s="15"/>
      <c r="AF665" s="15"/>
      <c r="AH665" s="15"/>
      <c r="AK665" s="15"/>
      <c r="AM665" s="15"/>
      <c r="AQ665" s="15"/>
      <c r="AT665" s="15"/>
    </row>
    <row r="666" spans="4:46">
      <c r="D666" s="11"/>
      <c r="Y666" s="15"/>
      <c r="AC666" s="15"/>
      <c r="AF666" s="15"/>
      <c r="AH666" s="15"/>
      <c r="AK666" s="15"/>
      <c r="AM666" s="15"/>
      <c r="AQ666" s="15"/>
      <c r="AT666" s="15"/>
    </row>
    <row r="667" spans="4:46">
      <c r="D667" s="11"/>
      <c r="Y667" s="15"/>
      <c r="AC667" s="15"/>
      <c r="AF667" s="15"/>
      <c r="AH667" s="15"/>
      <c r="AK667" s="15"/>
      <c r="AM667" s="15"/>
      <c r="AQ667" s="15"/>
      <c r="AT667" s="15"/>
    </row>
    <row r="668" spans="4:46">
      <c r="D668" s="11"/>
      <c r="Y668" s="15"/>
      <c r="AC668" s="15"/>
      <c r="AF668" s="15"/>
      <c r="AH668" s="15"/>
      <c r="AK668" s="15"/>
      <c r="AM668" s="15"/>
      <c r="AQ668" s="15"/>
      <c r="AT668" s="15"/>
    </row>
    <row r="669" spans="4:46">
      <c r="D669" s="11"/>
      <c r="Y669" s="15"/>
      <c r="AC669" s="15"/>
      <c r="AF669" s="15"/>
      <c r="AH669" s="15"/>
      <c r="AK669" s="15"/>
      <c r="AM669" s="15"/>
      <c r="AQ669" s="15"/>
      <c r="AT669" s="15"/>
    </row>
    <row r="670" spans="4:46">
      <c r="D670" s="11"/>
      <c r="Y670" s="15"/>
      <c r="AC670" s="15"/>
      <c r="AF670" s="15"/>
      <c r="AH670" s="15"/>
      <c r="AK670" s="15"/>
      <c r="AM670" s="15"/>
      <c r="AQ670" s="15"/>
      <c r="AT670" s="15"/>
    </row>
    <row r="671" spans="4:46">
      <c r="D671" s="11"/>
      <c r="Y671" s="15"/>
      <c r="AC671" s="15"/>
      <c r="AF671" s="15"/>
      <c r="AH671" s="15"/>
      <c r="AK671" s="15"/>
      <c r="AM671" s="15"/>
      <c r="AQ671" s="15"/>
      <c r="AT671" s="15"/>
    </row>
    <row r="672" spans="4:46">
      <c r="D672" s="11"/>
      <c r="Y672" s="15"/>
      <c r="AC672" s="15"/>
      <c r="AF672" s="15"/>
      <c r="AH672" s="15"/>
      <c r="AK672" s="15"/>
      <c r="AM672" s="15"/>
      <c r="AQ672" s="15"/>
      <c r="AT672" s="15"/>
    </row>
    <row r="673" spans="4:46">
      <c r="D673" s="11"/>
      <c r="Y673" s="15"/>
      <c r="AC673" s="15"/>
      <c r="AF673" s="15"/>
      <c r="AH673" s="15"/>
      <c r="AK673" s="15"/>
      <c r="AM673" s="15"/>
      <c r="AQ673" s="15"/>
      <c r="AT673" s="15"/>
    </row>
    <row r="674" spans="4:46">
      <c r="D674" s="11"/>
      <c r="Y674" s="15"/>
      <c r="AC674" s="15"/>
      <c r="AF674" s="15"/>
      <c r="AH674" s="15"/>
      <c r="AK674" s="15"/>
      <c r="AM674" s="15"/>
      <c r="AQ674" s="15"/>
      <c r="AT674" s="15"/>
    </row>
    <row r="675" spans="4:46">
      <c r="D675" s="11"/>
      <c r="Y675" s="15"/>
      <c r="AC675" s="15"/>
      <c r="AF675" s="15"/>
      <c r="AH675" s="15"/>
      <c r="AK675" s="15"/>
      <c r="AM675" s="15"/>
      <c r="AQ675" s="15"/>
      <c r="AT675" s="15"/>
    </row>
    <row r="676" spans="4:46">
      <c r="D676" s="11"/>
      <c r="Y676" s="15"/>
      <c r="AC676" s="15"/>
      <c r="AF676" s="15"/>
      <c r="AH676" s="15"/>
      <c r="AK676" s="15"/>
      <c r="AM676" s="15"/>
      <c r="AQ676" s="15"/>
      <c r="AT676" s="15"/>
    </row>
    <row r="677" spans="4:46">
      <c r="D677" s="11"/>
      <c r="Y677" s="15"/>
      <c r="AC677" s="15"/>
      <c r="AF677" s="15"/>
      <c r="AH677" s="15"/>
      <c r="AK677" s="15"/>
      <c r="AM677" s="15"/>
      <c r="AQ677" s="15"/>
      <c r="AT677" s="15"/>
    </row>
    <row r="678" spans="4:46">
      <c r="D678" s="11"/>
      <c r="Y678" s="15"/>
      <c r="AC678" s="15"/>
      <c r="AF678" s="15"/>
      <c r="AH678" s="15"/>
      <c r="AK678" s="15"/>
      <c r="AM678" s="15"/>
      <c r="AQ678" s="15"/>
      <c r="AT678" s="15"/>
    </row>
    <row r="679" spans="4:46">
      <c r="D679" s="11"/>
      <c r="Y679" s="15"/>
      <c r="AC679" s="15"/>
      <c r="AF679" s="15"/>
      <c r="AH679" s="15"/>
      <c r="AK679" s="15"/>
      <c r="AM679" s="15"/>
      <c r="AQ679" s="15"/>
      <c r="AT679" s="15"/>
    </row>
    <row r="680" spans="4:46">
      <c r="D680" s="11"/>
      <c r="Y680" s="15"/>
      <c r="AC680" s="15"/>
      <c r="AF680" s="15"/>
      <c r="AH680" s="15"/>
      <c r="AK680" s="15"/>
      <c r="AM680" s="15"/>
      <c r="AQ680" s="15"/>
      <c r="AT680" s="15"/>
    </row>
    <row r="681" spans="4:46">
      <c r="D681" s="11"/>
      <c r="Y681" s="15"/>
      <c r="AC681" s="15"/>
      <c r="AF681" s="15"/>
      <c r="AH681" s="15"/>
      <c r="AK681" s="15"/>
      <c r="AM681" s="15"/>
      <c r="AQ681" s="15"/>
      <c r="AT681" s="15"/>
    </row>
    <row r="682" spans="4:46">
      <c r="D682" s="11"/>
      <c r="Y682" s="15"/>
      <c r="AC682" s="15"/>
      <c r="AF682" s="15"/>
      <c r="AH682" s="15"/>
      <c r="AK682" s="15"/>
      <c r="AM682" s="15"/>
      <c r="AQ682" s="15"/>
      <c r="AT682" s="15"/>
    </row>
    <row r="683" spans="4:46">
      <c r="D683" s="11"/>
      <c r="Y683" s="15"/>
      <c r="AC683" s="15"/>
      <c r="AF683" s="15"/>
      <c r="AH683" s="15"/>
      <c r="AK683" s="15"/>
      <c r="AM683" s="15"/>
      <c r="AQ683" s="15"/>
      <c r="AT683" s="15"/>
    </row>
    <row r="684" spans="4:46">
      <c r="D684" s="11"/>
      <c r="Y684" s="15"/>
      <c r="AC684" s="15"/>
      <c r="AF684" s="15"/>
      <c r="AH684" s="15"/>
      <c r="AK684" s="15"/>
      <c r="AM684" s="15"/>
      <c r="AQ684" s="15"/>
      <c r="AT684" s="15"/>
    </row>
    <row r="685" spans="4:46">
      <c r="D685" s="11"/>
      <c r="Y685" s="15"/>
      <c r="AC685" s="15"/>
      <c r="AF685" s="15"/>
      <c r="AH685" s="15"/>
      <c r="AK685" s="15"/>
      <c r="AM685" s="15"/>
      <c r="AQ685" s="15"/>
      <c r="AT685" s="15"/>
    </row>
    <row r="686" spans="4:46">
      <c r="D686" s="11"/>
      <c r="Y686" s="15"/>
      <c r="AC686" s="15"/>
      <c r="AF686" s="15"/>
      <c r="AH686" s="15"/>
      <c r="AK686" s="15"/>
      <c r="AM686" s="15"/>
      <c r="AQ686" s="15"/>
      <c r="AT686" s="15"/>
    </row>
    <row r="687" spans="4:46">
      <c r="D687" s="11"/>
      <c r="Y687" s="15"/>
      <c r="AC687" s="15"/>
      <c r="AF687" s="15"/>
      <c r="AH687" s="15"/>
      <c r="AK687" s="15"/>
      <c r="AM687" s="15"/>
      <c r="AQ687" s="15"/>
      <c r="AT687" s="15"/>
    </row>
    <row r="688" spans="4:46">
      <c r="D688" s="11"/>
      <c r="Y688" s="15"/>
      <c r="AC688" s="15"/>
      <c r="AF688" s="15"/>
      <c r="AH688" s="15"/>
      <c r="AK688" s="15"/>
      <c r="AM688" s="15"/>
      <c r="AQ688" s="15"/>
      <c r="AT688" s="15"/>
    </row>
    <row r="689" spans="4:46">
      <c r="D689" s="11"/>
      <c r="Y689" s="15"/>
      <c r="AC689" s="15"/>
      <c r="AF689" s="15"/>
      <c r="AH689" s="15"/>
      <c r="AK689" s="15"/>
      <c r="AM689" s="15"/>
      <c r="AQ689" s="15"/>
      <c r="AT689" s="15"/>
    </row>
    <row r="690" spans="4:46">
      <c r="D690" s="11"/>
      <c r="Y690" s="15"/>
      <c r="AC690" s="15"/>
      <c r="AF690" s="15"/>
      <c r="AH690" s="15"/>
      <c r="AK690" s="15"/>
      <c r="AM690" s="15"/>
      <c r="AQ690" s="15"/>
      <c r="AT690" s="15"/>
    </row>
    <row r="691" spans="4:46">
      <c r="D691" s="11"/>
      <c r="Y691" s="15"/>
      <c r="AC691" s="15"/>
      <c r="AF691" s="15"/>
      <c r="AH691" s="15"/>
      <c r="AK691" s="15"/>
      <c r="AM691" s="15"/>
      <c r="AQ691" s="15"/>
      <c r="AT691" s="15"/>
    </row>
    <row r="692" spans="4:46">
      <c r="D692" s="11"/>
      <c r="Y692" s="15"/>
      <c r="AC692" s="15"/>
      <c r="AF692" s="15"/>
      <c r="AH692" s="15"/>
      <c r="AK692" s="15"/>
      <c r="AM692" s="15"/>
      <c r="AQ692" s="15"/>
      <c r="AT692" s="15"/>
    </row>
    <row r="693" spans="4:46">
      <c r="D693" s="11"/>
      <c r="Y693" s="15"/>
      <c r="AC693" s="15"/>
      <c r="AF693" s="15"/>
      <c r="AH693" s="15"/>
      <c r="AK693" s="15"/>
      <c r="AM693" s="15"/>
      <c r="AQ693" s="15"/>
      <c r="AT693" s="15"/>
    </row>
    <row r="694" spans="4:46">
      <c r="D694" s="11"/>
      <c r="Y694" s="15"/>
      <c r="AC694" s="15"/>
      <c r="AF694" s="15"/>
      <c r="AH694" s="15"/>
      <c r="AK694" s="15"/>
      <c r="AM694" s="15"/>
      <c r="AQ694" s="15"/>
      <c r="AT694" s="15"/>
    </row>
    <row r="695" spans="4:46">
      <c r="D695" s="11"/>
      <c r="Y695" s="15"/>
      <c r="AC695" s="15"/>
      <c r="AF695" s="15"/>
      <c r="AH695" s="15"/>
      <c r="AK695" s="15"/>
      <c r="AM695" s="15"/>
      <c r="AQ695" s="15"/>
      <c r="AT695" s="15"/>
    </row>
    <row r="696" spans="4:46">
      <c r="D696" s="11"/>
      <c r="Y696" s="15"/>
      <c r="AC696" s="15"/>
      <c r="AF696" s="15"/>
      <c r="AH696" s="15"/>
      <c r="AK696" s="15"/>
      <c r="AM696" s="15"/>
      <c r="AQ696" s="15"/>
      <c r="AT696" s="15"/>
    </row>
    <row r="697" spans="4:46">
      <c r="D697" s="11"/>
      <c r="Y697" s="15"/>
      <c r="AC697" s="15"/>
      <c r="AF697" s="15"/>
      <c r="AH697" s="15"/>
      <c r="AK697" s="15"/>
      <c r="AM697" s="15"/>
      <c r="AQ697" s="15"/>
      <c r="AT697" s="15"/>
    </row>
    <row r="698" spans="4:46">
      <c r="D698" s="11"/>
      <c r="Y698" s="15"/>
      <c r="AC698" s="15"/>
      <c r="AF698" s="15"/>
      <c r="AH698" s="15"/>
      <c r="AK698" s="15"/>
      <c r="AM698" s="15"/>
      <c r="AQ698" s="15"/>
      <c r="AT698" s="15"/>
    </row>
    <row r="699" spans="4:46">
      <c r="D699" s="11"/>
      <c r="Y699" s="15"/>
      <c r="AC699" s="15"/>
      <c r="AF699" s="15"/>
      <c r="AH699" s="15"/>
      <c r="AK699" s="15"/>
      <c r="AM699" s="15"/>
      <c r="AQ699" s="15"/>
      <c r="AT699" s="15"/>
    </row>
    <row r="700" spans="4:46">
      <c r="D700" s="11"/>
      <c r="Y700" s="15"/>
      <c r="AC700" s="15"/>
      <c r="AF700" s="15"/>
      <c r="AH700" s="15"/>
      <c r="AK700" s="15"/>
      <c r="AM700" s="15"/>
      <c r="AQ700" s="15"/>
      <c r="AT700" s="15"/>
    </row>
    <row r="701" spans="4:46">
      <c r="D701" s="11"/>
      <c r="Y701" s="15"/>
      <c r="AC701" s="15"/>
      <c r="AF701" s="15"/>
      <c r="AH701" s="15"/>
      <c r="AK701" s="15"/>
      <c r="AM701" s="15"/>
      <c r="AQ701" s="15"/>
      <c r="AT701" s="15"/>
    </row>
    <row r="702" spans="4:46">
      <c r="D702" s="11"/>
      <c r="Y702" s="15"/>
      <c r="AC702" s="15"/>
      <c r="AF702" s="15"/>
      <c r="AH702" s="15"/>
      <c r="AK702" s="15"/>
      <c r="AM702" s="15"/>
      <c r="AQ702" s="15"/>
      <c r="AT702" s="15"/>
    </row>
    <row r="703" spans="4:46">
      <c r="D703" s="11"/>
      <c r="Y703" s="15"/>
      <c r="AC703" s="15"/>
      <c r="AF703" s="15"/>
      <c r="AH703" s="15"/>
      <c r="AK703" s="15"/>
      <c r="AM703" s="15"/>
      <c r="AQ703" s="15"/>
      <c r="AT703" s="15"/>
    </row>
    <row r="704" spans="4:46">
      <c r="D704" s="11"/>
      <c r="Y704" s="15"/>
      <c r="AC704" s="15"/>
      <c r="AF704" s="15"/>
      <c r="AH704" s="15"/>
      <c r="AK704" s="15"/>
      <c r="AM704" s="15"/>
      <c r="AQ704" s="15"/>
      <c r="AT704" s="15"/>
    </row>
    <row r="705" spans="4:46">
      <c r="D705" s="11"/>
      <c r="Y705" s="15"/>
      <c r="AC705" s="15"/>
      <c r="AF705" s="15"/>
      <c r="AH705" s="15"/>
      <c r="AK705" s="15"/>
      <c r="AM705" s="15"/>
      <c r="AQ705" s="15"/>
      <c r="AT705" s="15"/>
    </row>
    <row r="706" spans="4:46">
      <c r="D706" s="11"/>
      <c r="Y706" s="15"/>
      <c r="AC706" s="15"/>
      <c r="AF706" s="15"/>
      <c r="AH706" s="15"/>
      <c r="AK706" s="15"/>
      <c r="AM706" s="15"/>
      <c r="AQ706" s="15"/>
      <c r="AT706" s="15"/>
    </row>
    <row r="707" spans="4:46">
      <c r="D707" s="11"/>
      <c r="Y707" s="15"/>
      <c r="AC707" s="15"/>
      <c r="AF707" s="15"/>
      <c r="AH707" s="15"/>
      <c r="AK707" s="15"/>
      <c r="AM707" s="15"/>
      <c r="AQ707" s="15"/>
      <c r="AT707" s="15"/>
    </row>
    <row r="708" spans="4:46">
      <c r="D708" s="11"/>
      <c r="Y708" s="15"/>
      <c r="AC708" s="15"/>
      <c r="AF708" s="15"/>
      <c r="AH708" s="15"/>
      <c r="AK708" s="15"/>
      <c r="AM708" s="15"/>
      <c r="AQ708" s="15"/>
      <c r="AT708" s="15"/>
    </row>
    <row r="709" spans="4:46">
      <c r="D709" s="11"/>
      <c r="Y709" s="15"/>
      <c r="AC709" s="15"/>
      <c r="AF709" s="15"/>
      <c r="AH709" s="15"/>
      <c r="AK709" s="15"/>
      <c r="AM709" s="15"/>
      <c r="AQ709" s="15"/>
      <c r="AT709" s="15"/>
    </row>
    <row r="710" spans="4:46">
      <c r="D710" s="11"/>
      <c r="Y710" s="15"/>
      <c r="AC710" s="15"/>
      <c r="AF710" s="15"/>
      <c r="AH710" s="15"/>
      <c r="AK710" s="15"/>
      <c r="AM710" s="15"/>
      <c r="AQ710" s="15"/>
      <c r="AT710" s="15"/>
    </row>
    <row r="711" spans="4:46">
      <c r="D711" s="11"/>
      <c r="Y711" s="15"/>
      <c r="AC711" s="15"/>
      <c r="AF711" s="15"/>
      <c r="AH711" s="15"/>
      <c r="AK711" s="15"/>
      <c r="AM711" s="15"/>
      <c r="AQ711" s="15"/>
      <c r="AT711" s="15"/>
    </row>
    <row r="712" spans="4:46">
      <c r="D712" s="11"/>
      <c r="Y712" s="15"/>
      <c r="AC712" s="15"/>
      <c r="AF712" s="15"/>
      <c r="AH712" s="15"/>
      <c r="AK712" s="15"/>
      <c r="AM712" s="15"/>
      <c r="AQ712" s="15"/>
      <c r="AT712" s="15"/>
    </row>
    <row r="713" spans="4:46">
      <c r="D713" s="11"/>
      <c r="Y713" s="15"/>
      <c r="AC713" s="15"/>
      <c r="AF713" s="15"/>
      <c r="AH713" s="15"/>
      <c r="AK713" s="15"/>
      <c r="AM713" s="15"/>
      <c r="AQ713" s="15"/>
      <c r="AT713" s="15"/>
    </row>
    <row r="714" spans="4:46">
      <c r="D714" s="11"/>
      <c r="Y714" s="15"/>
      <c r="AC714" s="15"/>
      <c r="AF714" s="15"/>
      <c r="AH714" s="15"/>
      <c r="AK714" s="15"/>
      <c r="AM714" s="15"/>
      <c r="AQ714" s="15"/>
      <c r="AT714" s="15"/>
    </row>
    <row r="715" spans="4:46">
      <c r="D715" s="11"/>
      <c r="Y715" s="15"/>
      <c r="AC715" s="15"/>
      <c r="AF715" s="15"/>
      <c r="AH715" s="15"/>
      <c r="AK715" s="15"/>
      <c r="AM715" s="15"/>
      <c r="AQ715" s="15"/>
      <c r="AT715" s="15"/>
    </row>
    <row r="716" spans="4:46">
      <c r="D716" s="11"/>
      <c r="Y716" s="15"/>
      <c r="AC716" s="15"/>
      <c r="AF716" s="15"/>
      <c r="AH716" s="15"/>
      <c r="AK716" s="15"/>
      <c r="AM716" s="15"/>
      <c r="AQ716" s="15"/>
      <c r="AT716" s="15"/>
    </row>
    <row r="717" spans="4:46">
      <c r="D717" s="11"/>
      <c r="Y717" s="15"/>
      <c r="AC717" s="15"/>
      <c r="AF717" s="15"/>
      <c r="AH717" s="15"/>
      <c r="AK717" s="15"/>
      <c r="AM717" s="15"/>
      <c r="AQ717" s="15"/>
      <c r="AT717" s="15"/>
    </row>
    <row r="718" spans="4:46">
      <c r="D718" s="11"/>
      <c r="Y718" s="15"/>
      <c r="AC718" s="15"/>
      <c r="AF718" s="15"/>
      <c r="AH718" s="15"/>
      <c r="AK718" s="15"/>
      <c r="AM718" s="15"/>
      <c r="AQ718" s="15"/>
      <c r="AT718" s="15"/>
    </row>
    <row r="719" spans="4:46">
      <c r="D719" s="11"/>
      <c r="Y719" s="15"/>
      <c r="AC719" s="15"/>
      <c r="AF719" s="15"/>
      <c r="AH719" s="15"/>
      <c r="AK719" s="15"/>
      <c r="AM719" s="15"/>
      <c r="AQ719" s="15"/>
      <c r="AT719" s="15"/>
    </row>
    <row r="720" spans="4:46">
      <c r="D720" s="11"/>
      <c r="Y720" s="15"/>
      <c r="AC720" s="15"/>
      <c r="AF720" s="15"/>
      <c r="AH720" s="15"/>
      <c r="AK720" s="15"/>
      <c r="AM720" s="15"/>
      <c r="AQ720" s="15"/>
      <c r="AT720" s="15"/>
    </row>
    <row r="721" spans="4:46">
      <c r="D721" s="11"/>
      <c r="Y721" s="15"/>
      <c r="AC721" s="15"/>
      <c r="AF721" s="15"/>
      <c r="AH721" s="15"/>
      <c r="AK721" s="15"/>
      <c r="AM721" s="15"/>
      <c r="AQ721" s="15"/>
      <c r="AT721" s="15"/>
    </row>
    <row r="722" spans="4:46">
      <c r="D722" s="11"/>
      <c r="Y722" s="15"/>
      <c r="AC722" s="15"/>
      <c r="AF722" s="15"/>
      <c r="AH722" s="15"/>
      <c r="AK722" s="15"/>
      <c r="AM722" s="15"/>
      <c r="AQ722" s="15"/>
      <c r="AT722" s="15"/>
    </row>
    <row r="723" spans="4:46">
      <c r="D723" s="11"/>
      <c r="Y723" s="15"/>
      <c r="AC723" s="15"/>
      <c r="AF723" s="15"/>
      <c r="AH723" s="15"/>
      <c r="AK723" s="15"/>
      <c r="AM723" s="15"/>
      <c r="AQ723" s="15"/>
      <c r="AT723" s="15"/>
    </row>
    <row r="724" spans="4:46">
      <c r="D724" s="11"/>
      <c r="Y724" s="15"/>
      <c r="AC724" s="15"/>
      <c r="AF724" s="15"/>
      <c r="AH724" s="15"/>
      <c r="AK724" s="15"/>
      <c r="AM724" s="15"/>
      <c r="AQ724" s="15"/>
      <c r="AT724" s="15"/>
    </row>
    <row r="725" spans="4:46">
      <c r="D725" s="11"/>
      <c r="Y725" s="15"/>
      <c r="AC725" s="15"/>
      <c r="AF725" s="15"/>
      <c r="AH725" s="15"/>
      <c r="AK725" s="15"/>
      <c r="AM725" s="15"/>
      <c r="AQ725" s="15"/>
      <c r="AT725" s="15"/>
    </row>
    <row r="726" spans="4:46">
      <c r="D726" s="11"/>
      <c r="Y726" s="15"/>
      <c r="AC726" s="15"/>
      <c r="AF726" s="15"/>
      <c r="AH726" s="15"/>
      <c r="AK726" s="15"/>
      <c r="AM726" s="15"/>
      <c r="AQ726" s="15"/>
      <c r="AT726" s="15"/>
    </row>
    <row r="727" spans="4:46">
      <c r="D727" s="11"/>
      <c r="Y727" s="15"/>
      <c r="AC727" s="15"/>
      <c r="AF727" s="15"/>
      <c r="AH727" s="15"/>
      <c r="AK727" s="15"/>
      <c r="AM727" s="15"/>
      <c r="AQ727" s="15"/>
      <c r="AT727" s="15"/>
    </row>
    <row r="728" spans="4:46">
      <c r="D728" s="11"/>
      <c r="Y728" s="15"/>
      <c r="AC728" s="15"/>
      <c r="AF728" s="15"/>
      <c r="AH728" s="15"/>
      <c r="AK728" s="15"/>
      <c r="AM728" s="15"/>
      <c r="AQ728" s="15"/>
      <c r="AT728" s="15"/>
    </row>
    <row r="729" spans="4:46">
      <c r="D729" s="11"/>
      <c r="Y729" s="15"/>
      <c r="AC729" s="15"/>
      <c r="AF729" s="15"/>
      <c r="AH729" s="15"/>
      <c r="AK729" s="15"/>
      <c r="AM729" s="15"/>
      <c r="AQ729" s="15"/>
      <c r="AT729" s="15"/>
    </row>
    <row r="730" spans="4:46">
      <c r="D730" s="11"/>
      <c r="Y730" s="15"/>
      <c r="AC730" s="15"/>
      <c r="AF730" s="15"/>
      <c r="AH730" s="15"/>
      <c r="AK730" s="15"/>
      <c r="AM730" s="15"/>
      <c r="AQ730" s="15"/>
      <c r="AT730" s="15"/>
    </row>
    <row r="731" spans="4:46">
      <c r="D731" s="11"/>
      <c r="Y731" s="15"/>
      <c r="AC731" s="15"/>
      <c r="AF731" s="15"/>
      <c r="AH731" s="15"/>
      <c r="AK731" s="15"/>
      <c r="AM731" s="15"/>
      <c r="AQ731" s="15"/>
      <c r="AT731" s="15"/>
    </row>
    <row r="732" spans="4:46">
      <c r="D732" s="11"/>
      <c r="Y732" s="15"/>
      <c r="AC732" s="15"/>
      <c r="AF732" s="15"/>
      <c r="AH732" s="15"/>
      <c r="AK732" s="15"/>
      <c r="AM732" s="15"/>
      <c r="AQ732" s="15"/>
      <c r="AT732" s="15"/>
    </row>
    <row r="733" spans="4:46">
      <c r="D733" s="11"/>
      <c r="Y733" s="15"/>
      <c r="AC733" s="15"/>
      <c r="AF733" s="15"/>
      <c r="AH733" s="15"/>
      <c r="AK733" s="15"/>
      <c r="AM733" s="15"/>
      <c r="AQ733" s="15"/>
      <c r="AT733" s="15"/>
    </row>
    <row r="734" spans="4:46">
      <c r="D734" s="11"/>
      <c r="Y734" s="15"/>
      <c r="AC734" s="15"/>
      <c r="AF734" s="15"/>
      <c r="AH734" s="15"/>
      <c r="AK734" s="15"/>
      <c r="AM734" s="15"/>
      <c r="AQ734" s="15"/>
      <c r="AT734" s="15"/>
    </row>
    <row r="735" spans="4:46">
      <c r="D735" s="11"/>
      <c r="Y735" s="15"/>
      <c r="AC735" s="15"/>
      <c r="AF735" s="15"/>
      <c r="AH735" s="15"/>
      <c r="AK735" s="15"/>
      <c r="AM735" s="15"/>
      <c r="AQ735" s="15"/>
      <c r="AT735" s="15"/>
    </row>
    <row r="736" spans="4:46">
      <c r="D736" s="11"/>
      <c r="Y736" s="15"/>
      <c r="AC736" s="15"/>
      <c r="AF736" s="15"/>
      <c r="AH736" s="15"/>
      <c r="AK736" s="15"/>
      <c r="AM736" s="15"/>
      <c r="AQ736" s="15"/>
      <c r="AT736" s="15"/>
    </row>
    <row r="737" spans="4:46">
      <c r="D737" s="11"/>
      <c r="Y737" s="15"/>
      <c r="AC737" s="15"/>
      <c r="AF737" s="15"/>
      <c r="AH737" s="15"/>
      <c r="AK737" s="15"/>
      <c r="AM737" s="15"/>
      <c r="AQ737" s="15"/>
      <c r="AT737" s="15"/>
    </row>
    <row r="738" spans="4:46">
      <c r="D738" s="11"/>
      <c r="Y738" s="15"/>
      <c r="AC738" s="15"/>
      <c r="AF738" s="15"/>
      <c r="AH738" s="15"/>
      <c r="AK738" s="15"/>
      <c r="AM738" s="15"/>
      <c r="AQ738" s="15"/>
      <c r="AT738" s="15"/>
    </row>
    <row r="739" spans="4:46">
      <c r="D739" s="11"/>
      <c r="Y739" s="15"/>
      <c r="AC739" s="15"/>
      <c r="AF739" s="15"/>
      <c r="AH739" s="15"/>
      <c r="AK739" s="15"/>
      <c r="AM739" s="15"/>
      <c r="AQ739" s="15"/>
      <c r="AT739" s="15"/>
    </row>
    <row r="740" spans="4:46">
      <c r="D740" s="11"/>
      <c r="Y740" s="15"/>
      <c r="AC740" s="15"/>
      <c r="AF740" s="15"/>
      <c r="AH740" s="15"/>
      <c r="AK740" s="15"/>
      <c r="AM740" s="15"/>
      <c r="AQ740" s="15"/>
      <c r="AT740" s="15"/>
    </row>
    <row r="741" spans="4:46">
      <c r="D741" s="11"/>
      <c r="Y741" s="15"/>
      <c r="AC741" s="15"/>
      <c r="AF741" s="15"/>
      <c r="AH741" s="15"/>
      <c r="AK741" s="15"/>
      <c r="AM741" s="15"/>
      <c r="AQ741" s="15"/>
      <c r="AT741" s="15"/>
    </row>
    <row r="742" spans="4:46">
      <c r="D742" s="11"/>
      <c r="Y742" s="15"/>
      <c r="AC742" s="15"/>
      <c r="AF742" s="15"/>
      <c r="AH742" s="15"/>
      <c r="AK742" s="15"/>
      <c r="AM742" s="15"/>
      <c r="AQ742" s="15"/>
      <c r="AT742" s="15"/>
    </row>
    <row r="743" spans="4:46">
      <c r="D743" s="11"/>
      <c r="Y743" s="15"/>
      <c r="AC743" s="15"/>
      <c r="AF743" s="15"/>
      <c r="AH743" s="15"/>
      <c r="AK743" s="15"/>
      <c r="AM743" s="15"/>
      <c r="AQ743" s="15"/>
      <c r="AT743" s="15"/>
    </row>
    <row r="744" spans="4:46">
      <c r="D744" s="11"/>
      <c r="Y744" s="15"/>
      <c r="AC744" s="15"/>
      <c r="AF744" s="15"/>
      <c r="AH744" s="15"/>
      <c r="AK744" s="15"/>
      <c r="AM744" s="15"/>
      <c r="AQ744" s="15"/>
      <c r="AT744" s="15"/>
    </row>
    <row r="745" spans="4:46">
      <c r="D745" s="11"/>
      <c r="Y745" s="15"/>
      <c r="AC745" s="15"/>
      <c r="AF745" s="15"/>
      <c r="AH745" s="15"/>
      <c r="AK745" s="15"/>
      <c r="AM745" s="15"/>
      <c r="AQ745" s="15"/>
      <c r="AT745" s="15"/>
    </row>
    <row r="746" spans="4:46">
      <c r="D746" s="11"/>
      <c r="Y746" s="15"/>
      <c r="AC746" s="15"/>
      <c r="AF746" s="15"/>
      <c r="AH746" s="15"/>
      <c r="AK746" s="15"/>
      <c r="AM746" s="15"/>
      <c r="AQ746" s="15"/>
      <c r="AT746" s="15"/>
    </row>
    <row r="747" spans="4:46">
      <c r="D747" s="11"/>
      <c r="Y747" s="15"/>
      <c r="AC747" s="15"/>
      <c r="AF747" s="15"/>
      <c r="AH747" s="15"/>
      <c r="AK747" s="15"/>
      <c r="AM747" s="15"/>
      <c r="AQ747" s="15"/>
      <c r="AT747" s="15"/>
    </row>
    <row r="748" spans="4:46">
      <c r="D748" s="11"/>
      <c r="Y748" s="15"/>
      <c r="AC748" s="15"/>
      <c r="AF748" s="15"/>
      <c r="AH748" s="15"/>
      <c r="AK748" s="15"/>
      <c r="AM748" s="15"/>
      <c r="AQ748" s="15"/>
      <c r="AT748" s="15"/>
    </row>
    <row r="749" spans="4:46">
      <c r="D749" s="11"/>
      <c r="Y749" s="15"/>
      <c r="AC749" s="15"/>
      <c r="AF749" s="15"/>
      <c r="AH749" s="15"/>
      <c r="AK749" s="15"/>
      <c r="AM749" s="15"/>
      <c r="AQ749" s="15"/>
      <c r="AT749" s="15"/>
    </row>
    <row r="750" spans="4:46">
      <c r="D750" s="11"/>
      <c r="Y750" s="15"/>
      <c r="AC750" s="15"/>
      <c r="AF750" s="15"/>
      <c r="AH750" s="15"/>
      <c r="AK750" s="15"/>
      <c r="AM750" s="15"/>
      <c r="AQ750" s="15"/>
      <c r="AT750" s="15"/>
    </row>
    <row r="751" spans="4:46">
      <c r="D751" s="11"/>
      <c r="Y751" s="15"/>
      <c r="AC751" s="15"/>
      <c r="AF751" s="15"/>
      <c r="AH751" s="15"/>
      <c r="AK751" s="15"/>
      <c r="AM751" s="15"/>
      <c r="AQ751" s="15"/>
      <c r="AT751" s="15"/>
    </row>
    <row r="752" spans="4:46">
      <c r="D752" s="11"/>
      <c r="Y752" s="15"/>
      <c r="AC752" s="15"/>
      <c r="AF752" s="15"/>
      <c r="AH752" s="15"/>
      <c r="AK752" s="15"/>
      <c r="AM752" s="15"/>
      <c r="AQ752" s="15"/>
      <c r="AT752" s="15"/>
    </row>
    <row r="753" spans="4:46">
      <c r="D753" s="11"/>
      <c r="Y753" s="15"/>
      <c r="AC753" s="15"/>
      <c r="AF753" s="15"/>
      <c r="AH753" s="15"/>
      <c r="AK753" s="15"/>
      <c r="AM753" s="15"/>
      <c r="AQ753" s="15"/>
      <c r="AT753" s="15"/>
    </row>
    <row r="754" spans="4:46">
      <c r="D754" s="11"/>
      <c r="Y754" s="15"/>
      <c r="AC754" s="15"/>
      <c r="AF754" s="15"/>
      <c r="AH754" s="15"/>
      <c r="AK754" s="15"/>
      <c r="AM754" s="15"/>
      <c r="AQ754" s="15"/>
      <c r="AT754" s="15"/>
    </row>
    <row r="755" spans="4:46">
      <c r="D755" s="11"/>
      <c r="Y755" s="15"/>
      <c r="AC755" s="15"/>
      <c r="AF755" s="15"/>
      <c r="AH755" s="15"/>
      <c r="AK755" s="15"/>
      <c r="AM755" s="15"/>
      <c r="AQ755" s="15"/>
      <c r="AT755" s="15"/>
    </row>
    <row r="756" spans="4:46">
      <c r="D756" s="11"/>
      <c r="Y756" s="15"/>
      <c r="AC756" s="15"/>
      <c r="AF756" s="15"/>
      <c r="AH756" s="15"/>
      <c r="AK756" s="15"/>
      <c r="AM756" s="15"/>
      <c r="AQ756" s="15"/>
      <c r="AT756" s="15"/>
    </row>
    <row r="757" spans="4:46">
      <c r="D757" s="11"/>
      <c r="Y757" s="15"/>
      <c r="AC757" s="15"/>
      <c r="AF757" s="15"/>
      <c r="AH757" s="15"/>
      <c r="AK757" s="15"/>
      <c r="AM757" s="15"/>
      <c r="AQ757" s="15"/>
      <c r="AT757" s="15"/>
    </row>
    <row r="758" spans="4:46">
      <c r="D758" s="11"/>
      <c r="Y758" s="15"/>
      <c r="AC758" s="15"/>
      <c r="AF758" s="15"/>
      <c r="AH758" s="15"/>
      <c r="AK758" s="15"/>
      <c r="AM758" s="15"/>
      <c r="AQ758" s="15"/>
      <c r="AT758" s="15"/>
    </row>
    <row r="759" spans="4:46">
      <c r="D759" s="11"/>
      <c r="Y759" s="15"/>
      <c r="AC759" s="15"/>
      <c r="AF759" s="15"/>
      <c r="AH759" s="15"/>
      <c r="AK759" s="15"/>
      <c r="AM759" s="15"/>
      <c r="AQ759" s="15"/>
      <c r="AT759" s="15"/>
    </row>
    <row r="760" spans="4:46">
      <c r="D760" s="11"/>
      <c r="Y760" s="15"/>
      <c r="AC760" s="15"/>
      <c r="AF760" s="15"/>
      <c r="AH760" s="15"/>
      <c r="AK760" s="15"/>
      <c r="AM760" s="15"/>
      <c r="AQ760" s="15"/>
      <c r="AT760" s="15"/>
    </row>
    <row r="761" spans="4:46">
      <c r="D761" s="11"/>
      <c r="Y761" s="15"/>
      <c r="AC761" s="15"/>
      <c r="AF761" s="15"/>
      <c r="AH761" s="15"/>
      <c r="AK761" s="15"/>
      <c r="AM761" s="15"/>
      <c r="AQ761" s="15"/>
      <c r="AT761" s="15"/>
    </row>
    <row r="762" spans="4:46">
      <c r="D762" s="11"/>
      <c r="Y762" s="15"/>
      <c r="AC762" s="15"/>
      <c r="AF762" s="15"/>
      <c r="AH762" s="15"/>
      <c r="AK762" s="15"/>
      <c r="AM762" s="15"/>
      <c r="AQ762" s="15"/>
      <c r="AT762" s="15"/>
    </row>
    <row r="763" spans="4:46">
      <c r="D763" s="11"/>
      <c r="Y763" s="15"/>
      <c r="AC763" s="15"/>
      <c r="AF763" s="15"/>
      <c r="AH763" s="15"/>
      <c r="AK763" s="15"/>
      <c r="AM763" s="15"/>
      <c r="AQ763" s="15"/>
      <c r="AT763" s="15"/>
    </row>
    <row r="764" spans="4:46">
      <c r="D764" s="11"/>
      <c r="Y764" s="15"/>
      <c r="AC764" s="15"/>
      <c r="AF764" s="15"/>
      <c r="AH764" s="15"/>
      <c r="AK764" s="15"/>
      <c r="AM764" s="15"/>
      <c r="AQ764" s="15"/>
      <c r="AT764" s="15"/>
    </row>
    <row r="765" spans="4:46">
      <c r="D765" s="11"/>
      <c r="Y765" s="15"/>
      <c r="AC765" s="15"/>
      <c r="AF765" s="15"/>
      <c r="AH765" s="15"/>
      <c r="AK765" s="15"/>
      <c r="AM765" s="15"/>
      <c r="AQ765" s="15"/>
      <c r="AT765" s="15"/>
    </row>
    <row r="766" spans="4:46">
      <c r="D766" s="11"/>
      <c r="Y766" s="15"/>
      <c r="AC766" s="15"/>
      <c r="AF766" s="15"/>
      <c r="AH766" s="15"/>
      <c r="AK766" s="15"/>
      <c r="AM766" s="15"/>
      <c r="AQ766" s="15"/>
      <c r="AT766" s="15"/>
    </row>
    <row r="767" spans="4:46">
      <c r="D767" s="11"/>
      <c r="Y767" s="15"/>
      <c r="AC767" s="15"/>
      <c r="AF767" s="15"/>
      <c r="AH767" s="15"/>
      <c r="AK767" s="15"/>
      <c r="AM767" s="15"/>
      <c r="AQ767" s="15"/>
      <c r="AT767" s="15"/>
    </row>
    <row r="768" spans="4:46">
      <c r="D768" s="11"/>
      <c r="Y768" s="15"/>
      <c r="AC768" s="15"/>
      <c r="AF768" s="15"/>
      <c r="AH768" s="15"/>
      <c r="AK768" s="15"/>
      <c r="AM768" s="15"/>
      <c r="AQ768" s="15"/>
      <c r="AT768" s="15"/>
    </row>
    <row r="769" spans="4:46">
      <c r="D769" s="11"/>
      <c r="Y769" s="15"/>
      <c r="AC769" s="15"/>
      <c r="AF769" s="15"/>
      <c r="AH769" s="15"/>
      <c r="AK769" s="15"/>
      <c r="AM769" s="15"/>
      <c r="AQ769" s="15"/>
      <c r="AT769" s="15"/>
    </row>
    <row r="770" spans="4:46">
      <c r="D770" s="11"/>
      <c r="Y770" s="15"/>
      <c r="AC770" s="15"/>
      <c r="AF770" s="15"/>
      <c r="AH770" s="15"/>
      <c r="AK770" s="15"/>
      <c r="AM770" s="15"/>
      <c r="AQ770" s="15"/>
      <c r="AT770" s="15"/>
    </row>
    <row r="771" spans="4:46">
      <c r="D771" s="11"/>
      <c r="Y771" s="15"/>
      <c r="AC771" s="15"/>
      <c r="AF771" s="15"/>
      <c r="AH771" s="15"/>
      <c r="AK771" s="15"/>
      <c r="AM771" s="15"/>
      <c r="AQ771" s="15"/>
      <c r="AT771" s="15"/>
    </row>
    <row r="772" spans="4:46">
      <c r="D772" s="11"/>
      <c r="Y772" s="15"/>
      <c r="AC772" s="15"/>
      <c r="AF772" s="15"/>
      <c r="AH772" s="15"/>
      <c r="AK772" s="15"/>
      <c r="AM772" s="15"/>
      <c r="AQ772" s="15"/>
      <c r="AT772" s="15"/>
    </row>
    <row r="773" spans="4:46">
      <c r="D773" s="11"/>
      <c r="Y773" s="15"/>
      <c r="AC773" s="15"/>
      <c r="AF773" s="15"/>
      <c r="AH773" s="15"/>
      <c r="AK773" s="15"/>
      <c r="AM773" s="15"/>
      <c r="AQ773" s="15"/>
      <c r="AT773" s="15"/>
    </row>
    <row r="774" spans="4:46">
      <c r="D774" s="11"/>
      <c r="Y774" s="15"/>
      <c r="AC774" s="15"/>
      <c r="AF774" s="15"/>
      <c r="AH774" s="15"/>
      <c r="AK774" s="15"/>
      <c r="AM774" s="15"/>
      <c r="AQ774" s="15"/>
      <c r="AT774" s="15"/>
    </row>
    <row r="775" spans="4:46">
      <c r="D775" s="11"/>
      <c r="Y775" s="15"/>
      <c r="AC775" s="15"/>
      <c r="AF775" s="15"/>
      <c r="AH775" s="15"/>
      <c r="AK775" s="15"/>
      <c r="AM775" s="15"/>
      <c r="AQ775" s="15"/>
      <c r="AT775" s="15"/>
    </row>
    <row r="776" spans="4:46">
      <c r="D776" s="11"/>
      <c r="Y776" s="15"/>
      <c r="AC776" s="15"/>
      <c r="AF776" s="15"/>
      <c r="AH776" s="15"/>
      <c r="AK776" s="15"/>
      <c r="AM776" s="15"/>
      <c r="AQ776" s="15"/>
      <c r="AT776" s="15"/>
    </row>
    <row r="777" spans="4:46">
      <c r="D777" s="11"/>
      <c r="Y777" s="15"/>
      <c r="AC777" s="15"/>
      <c r="AF777" s="15"/>
      <c r="AH777" s="15"/>
      <c r="AK777" s="15"/>
      <c r="AM777" s="15"/>
      <c r="AQ777" s="15"/>
      <c r="AT777" s="15"/>
    </row>
    <row r="778" spans="4:46">
      <c r="D778" s="11"/>
      <c r="Y778" s="15"/>
      <c r="AC778" s="15"/>
      <c r="AF778" s="15"/>
      <c r="AH778" s="15"/>
      <c r="AK778" s="15"/>
      <c r="AM778" s="15"/>
      <c r="AQ778" s="15"/>
      <c r="AT778" s="15"/>
    </row>
    <row r="779" spans="4:46">
      <c r="D779" s="11"/>
      <c r="Y779" s="15"/>
      <c r="AC779" s="15"/>
      <c r="AF779" s="15"/>
      <c r="AH779" s="15"/>
      <c r="AK779" s="15"/>
      <c r="AM779" s="15"/>
      <c r="AQ779" s="15"/>
      <c r="AT779" s="15"/>
    </row>
    <row r="780" spans="4:46">
      <c r="D780" s="11"/>
      <c r="Y780" s="15"/>
      <c r="AC780" s="15"/>
      <c r="AF780" s="15"/>
      <c r="AH780" s="15"/>
      <c r="AK780" s="15"/>
      <c r="AM780" s="15"/>
      <c r="AQ780" s="15"/>
      <c r="AT780" s="15"/>
    </row>
    <row r="781" spans="4:46">
      <c r="D781" s="11"/>
      <c r="Y781" s="15"/>
      <c r="AC781" s="15"/>
      <c r="AF781" s="15"/>
      <c r="AH781" s="15"/>
      <c r="AK781" s="15"/>
      <c r="AM781" s="15"/>
      <c r="AQ781" s="15"/>
      <c r="AT781" s="15"/>
    </row>
    <row r="782" spans="4:46">
      <c r="D782" s="11"/>
      <c r="Y782" s="15"/>
      <c r="AC782" s="15"/>
      <c r="AF782" s="15"/>
      <c r="AH782" s="15"/>
      <c r="AK782" s="15"/>
      <c r="AM782" s="15"/>
      <c r="AQ782" s="15"/>
      <c r="AT782" s="15"/>
    </row>
    <row r="783" spans="4:46">
      <c r="D783" s="11"/>
      <c r="Y783" s="15"/>
      <c r="AC783" s="15"/>
      <c r="AF783" s="15"/>
      <c r="AH783" s="15"/>
      <c r="AK783" s="15"/>
      <c r="AM783" s="15"/>
      <c r="AQ783" s="15"/>
      <c r="AT783" s="15"/>
    </row>
    <row r="784" spans="4:46">
      <c r="D784" s="11"/>
      <c r="Y784" s="15"/>
      <c r="AC784" s="15"/>
      <c r="AF784" s="15"/>
      <c r="AH784" s="15"/>
      <c r="AK784" s="15"/>
      <c r="AM784" s="15"/>
      <c r="AQ784" s="15"/>
      <c r="AT784" s="15"/>
    </row>
    <row r="785" spans="4:46">
      <c r="D785" s="11"/>
      <c r="Y785" s="15"/>
      <c r="AC785" s="15"/>
      <c r="AF785" s="15"/>
      <c r="AH785" s="15"/>
      <c r="AK785" s="15"/>
      <c r="AM785" s="15"/>
      <c r="AQ785" s="15"/>
      <c r="AT785" s="15"/>
    </row>
    <row r="786" spans="4:46">
      <c r="D786" s="11"/>
      <c r="Y786" s="15"/>
      <c r="AC786" s="15"/>
      <c r="AF786" s="15"/>
      <c r="AH786" s="15"/>
      <c r="AK786" s="15"/>
      <c r="AM786" s="15"/>
      <c r="AQ786" s="15"/>
      <c r="AT786" s="15"/>
    </row>
    <row r="787" spans="4:46">
      <c r="D787" s="11"/>
      <c r="Y787" s="15"/>
      <c r="AC787" s="15"/>
      <c r="AF787" s="15"/>
      <c r="AH787" s="15"/>
      <c r="AK787" s="15"/>
      <c r="AM787" s="15"/>
      <c r="AQ787" s="15"/>
      <c r="AT787" s="15"/>
    </row>
    <row r="788" spans="4:46">
      <c r="D788" s="11"/>
      <c r="Y788" s="15"/>
      <c r="AC788" s="15"/>
      <c r="AF788" s="15"/>
      <c r="AH788" s="15"/>
      <c r="AK788" s="15"/>
      <c r="AM788" s="15"/>
      <c r="AQ788" s="15"/>
      <c r="AT788" s="15"/>
    </row>
    <row r="789" spans="4:46">
      <c r="D789" s="11"/>
      <c r="Y789" s="15"/>
      <c r="AC789" s="15"/>
      <c r="AF789" s="15"/>
      <c r="AH789" s="15"/>
      <c r="AK789" s="15"/>
      <c r="AM789" s="15"/>
      <c r="AQ789" s="15"/>
      <c r="AT789" s="15"/>
    </row>
    <row r="790" spans="4:46">
      <c r="D790" s="11"/>
      <c r="Y790" s="15"/>
      <c r="AC790" s="15"/>
      <c r="AF790" s="15"/>
      <c r="AH790" s="15"/>
      <c r="AK790" s="15"/>
      <c r="AM790" s="15"/>
      <c r="AQ790" s="15"/>
      <c r="AT790" s="15"/>
    </row>
    <row r="791" spans="4:46">
      <c r="D791" s="11"/>
      <c r="Y791" s="15"/>
      <c r="AC791" s="15"/>
      <c r="AF791" s="15"/>
      <c r="AH791" s="15"/>
      <c r="AK791" s="15"/>
      <c r="AM791" s="15"/>
      <c r="AQ791" s="15"/>
      <c r="AT791" s="15"/>
    </row>
    <row r="792" spans="4:46">
      <c r="D792" s="11"/>
      <c r="Y792" s="15"/>
      <c r="AC792" s="15"/>
      <c r="AF792" s="15"/>
      <c r="AH792" s="15"/>
      <c r="AK792" s="15"/>
      <c r="AM792" s="15"/>
      <c r="AQ792" s="15"/>
      <c r="AT792" s="15"/>
    </row>
    <row r="793" spans="4:46">
      <c r="D793" s="11"/>
      <c r="Y793" s="15"/>
      <c r="AC793" s="15"/>
      <c r="AF793" s="15"/>
      <c r="AH793" s="15"/>
      <c r="AK793" s="15"/>
      <c r="AM793" s="15"/>
      <c r="AQ793" s="15"/>
      <c r="AT793" s="15"/>
    </row>
    <row r="794" spans="4:46">
      <c r="D794" s="11"/>
      <c r="Y794" s="15"/>
      <c r="AC794" s="15"/>
      <c r="AF794" s="15"/>
      <c r="AH794" s="15"/>
      <c r="AK794" s="15"/>
      <c r="AM794" s="15"/>
      <c r="AQ794" s="15"/>
      <c r="AT794" s="15"/>
    </row>
    <row r="795" spans="4:46">
      <c r="D795" s="11"/>
      <c r="Y795" s="15"/>
      <c r="AC795" s="15"/>
      <c r="AF795" s="15"/>
      <c r="AH795" s="15"/>
      <c r="AK795" s="15"/>
      <c r="AM795" s="15"/>
      <c r="AQ795" s="15"/>
      <c r="AT795" s="15"/>
    </row>
    <row r="796" spans="4:46">
      <c r="D796" s="11"/>
      <c r="Y796" s="15"/>
      <c r="AC796" s="15"/>
      <c r="AF796" s="15"/>
      <c r="AH796" s="15"/>
      <c r="AK796" s="15"/>
      <c r="AM796" s="15"/>
      <c r="AQ796" s="15"/>
      <c r="AT796" s="15"/>
    </row>
    <row r="797" spans="4:46">
      <c r="D797" s="11"/>
      <c r="Y797" s="15"/>
      <c r="AC797" s="15"/>
      <c r="AF797" s="15"/>
      <c r="AH797" s="15"/>
      <c r="AK797" s="15"/>
      <c r="AM797" s="15"/>
      <c r="AQ797" s="15"/>
      <c r="AT797" s="15"/>
    </row>
    <row r="798" spans="4:46">
      <c r="D798" s="11"/>
      <c r="Y798" s="15"/>
      <c r="AC798" s="15"/>
      <c r="AF798" s="15"/>
      <c r="AH798" s="15"/>
      <c r="AK798" s="15"/>
      <c r="AM798" s="15"/>
      <c r="AQ798" s="15"/>
      <c r="AT798" s="15"/>
    </row>
    <row r="799" spans="4:46">
      <c r="D799" s="11"/>
      <c r="Y799" s="15"/>
      <c r="AC799" s="15"/>
      <c r="AF799" s="15"/>
      <c r="AH799" s="15"/>
      <c r="AK799" s="15"/>
      <c r="AM799" s="15"/>
      <c r="AQ799" s="15"/>
      <c r="AT799" s="15"/>
    </row>
    <row r="800" spans="4:46">
      <c r="D800" s="11"/>
      <c r="Y800" s="15"/>
      <c r="AC800" s="15"/>
      <c r="AF800" s="15"/>
      <c r="AH800" s="15"/>
      <c r="AK800" s="15"/>
      <c r="AM800" s="15"/>
      <c r="AQ800" s="15"/>
      <c r="AT800" s="15"/>
    </row>
    <row r="801" spans="4:46">
      <c r="D801" s="11"/>
      <c r="Y801" s="15"/>
      <c r="AC801" s="15"/>
      <c r="AF801" s="15"/>
      <c r="AH801" s="15"/>
      <c r="AK801" s="15"/>
      <c r="AM801" s="15"/>
      <c r="AQ801" s="15"/>
      <c r="AT801" s="15"/>
    </row>
    <row r="802" spans="4:46">
      <c r="D802" s="11"/>
      <c r="Y802" s="15"/>
      <c r="AC802" s="15"/>
      <c r="AF802" s="15"/>
      <c r="AH802" s="15"/>
      <c r="AK802" s="15"/>
      <c r="AM802" s="15"/>
      <c r="AQ802" s="15"/>
      <c r="AT802" s="15"/>
    </row>
    <row r="803" spans="4:46">
      <c r="D803" s="11"/>
      <c r="Y803" s="15"/>
      <c r="AC803" s="15"/>
      <c r="AF803" s="15"/>
      <c r="AH803" s="15"/>
      <c r="AK803" s="15"/>
      <c r="AM803" s="15"/>
      <c r="AQ803" s="15"/>
      <c r="AT803" s="15"/>
    </row>
    <row r="804" spans="4:46">
      <c r="D804" s="11"/>
      <c r="Y804" s="15"/>
      <c r="AC804" s="15"/>
      <c r="AF804" s="15"/>
      <c r="AH804" s="15"/>
      <c r="AK804" s="15"/>
      <c r="AM804" s="15"/>
      <c r="AQ804" s="15"/>
      <c r="AT804" s="15"/>
    </row>
    <row r="805" spans="4:46">
      <c r="D805" s="11"/>
      <c r="Y805" s="15"/>
      <c r="AC805" s="15"/>
      <c r="AF805" s="15"/>
      <c r="AH805" s="15"/>
      <c r="AK805" s="15"/>
      <c r="AM805" s="15"/>
      <c r="AQ805" s="15"/>
      <c r="AT805" s="15"/>
    </row>
    <row r="806" spans="4:46">
      <c r="D806" s="11"/>
      <c r="Y806" s="15"/>
      <c r="AC806" s="15"/>
      <c r="AF806" s="15"/>
      <c r="AH806" s="15"/>
      <c r="AK806" s="15"/>
      <c r="AM806" s="15"/>
      <c r="AQ806" s="15"/>
      <c r="AT806" s="15"/>
    </row>
    <row r="807" spans="4:46">
      <c r="D807" s="11"/>
      <c r="Y807" s="15"/>
      <c r="AC807" s="15"/>
      <c r="AF807" s="15"/>
      <c r="AH807" s="15"/>
      <c r="AK807" s="15"/>
      <c r="AM807" s="15"/>
      <c r="AQ807" s="15"/>
      <c r="AT807" s="15"/>
    </row>
    <row r="808" spans="4:46">
      <c r="D808" s="11"/>
      <c r="Y808" s="15"/>
      <c r="AC808" s="15"/>
      <c r="AF808" s="15"/>
      <c r="AH808" s="15"/>
      <c r="AK808" s="15"/>
      <c r="AM808" s="15"/>
      <c r="AQ808" s="15"/>
      <c r="AT808" s="15"/>
    </row>
    <row r="809" spans="4:46">
      <c r="D809" s="11"/>
      <c r="Y809" s="15"/>
      <c r="AC809" s="15"/>
      <c r="AF809" s="15"/>
      <c r="AH809" s="15"/>
      <c r="AK809" s="15"/>
      <c r="AM809" s="15"/>
      <c r="AQ809" s="15"/>
      <c r="AT809" s="15"/>
    </row>
    <row r="810" spans="4:46">
      <c r="D810" s="11"/>
      <c r="Y810" s="15"/>
      <c r="AC810" s="15"/>
      <c r="AF810" s="15"/>
      <c r="AH810" s="15"/>
      <c r="AK810" s="15"/>
      <c r="AM810" s="15"/>
      <c r="AQ810" s="15"/>
      <c r="AT810" s="15"/>
    </row>
    <row r="811" spans="4:46">
      <c r="D811" s="11"/>
      <c r="Y811" s="15"/>
      <c r="AC811" s="15"/>
      <c r="AF811" s="15"/>
      <c r="AH811" s="15"/>
      <c r="AK811" s="15"/>
      <c r="AM811" s="15"/>
      <c r="AQ811" s="15"/>
      <c r="AT811" s="15"/>
    </row>
    <row r="812" spans="4:46">
      <c r="D812" s="11"/>
      <c r="Y812" s="15"/>
      <c r="AC812" s="15"/>
      <c r="AF812" s="15"/>
      <c r="AH812" s="15"/>
      <c r="AK812" s="15"/>
      <c r="AM812" s="15"/>
      <c r="AQ812" s="15"/>
      <c r="AT812" s="15"/>
    </row>
    <row r="813" spans="4:46">
      <c r="D813" s="11"/>
      <c r="Y813" s="15"/>
      <c r="AC813" s="15"/>
      <c r="AF813" s="15"/>
      <c r="AH813" s="15"/>
      <c r="AK813" s="15"/>
      <c r="AM813" s="15"/>
      <c r="AQ813" s="15"/>
      <c r="AT813" s="15"/>
    </row>
    <row r="814" spans="4:46">
      <c r="D814" s="11"/>
      <c r="Y814" s="15"/>
      <c r="AC814" s="15"/>
      <c r="AF814" s="15"/>
      <c r="AH814" s="15"/>
      <c r="AK814" s="15"/>
      <c r="AM814" s="15"/>
      <c r="AQ814" s="15"/>
      <c r="AT814" s="15"/>
    </row>
    <row r="815" spans="4:46">
      <c r="D815" s="11"/>
      <c r="Y815" s="15"/>
      <c r="AC815" s="15"/>
      <c r="AF815" s="15"/>
      <c r="AH815" s="15"/>
      <c r="AK815" s="15"/>
      <c r="AM815" s="15"/>
      <c r="AQ815" s="15"/>
      <c r="AT815" s="15"/>
    </row>
    <row r="816" spans="4:46">
      <c r="D816" s="11"/>
      <c r="Y816" s="15"/>
      <c r="AC816" s="15"/>
      <c r="AF816" s="15"/>
      <c r="AH816" s="15"/>
      <c r="AK816" s="15"/>
      <c r="AM816" s="15"/>
      <c r="AQ816" s="15"/>
      <c r="AT816" s="15"/>
    </row>
    <row r="817" spans="4:46">
      <c r="D817" s="11"/>
      <c r="Y817" s="15"/>
      <c r="AC817" s="15"/>
      <c r="AF817" s="15"/>
      <c r="AH817" s="15"/>
      <c r="AK817" s="15"/>
      <c r="AM817" s="15"/>
      <c r="AQ817" s="15"/>
      <c r="AT817" s="15"/>
    </row>
    <row r="818" spans="4:46">
      <c r="D818" s="11"/>
      <c r="Y818" s="15"/>
      <c r="AC818" s="15"/>
      <c r="AF818" s="15"/>
      <c r="AH818" s="15"/>
      <c r="AK818" s="15"/>
      <c r="AM818" s="15"/>
      <c r="AQ818" s="15"/>
      <c r="AT818" s="15"/>
    </row>
    <row r="819" spans="4:46">
      <c r="D819" s="11"/>
      <c r="Y819" s="15"/>
      <c r="AC819" s="15"/>
      <c r="AF819" s="15"/>
      <c r="AH819" s="15"/>
      <c r="AK819" s="15"/>
      <c r="AM819" s="15"/>
      <c r="AQ819" s="15"/>
      <c r="AT819" s="15"/>
    </row>
    <row r="820" spans="4:46">
      <c r="D820" s="11"/>
      <c r="Y820" s="15"/>
      <c r="AC820" s="15"/>
      <c r="AF820" s="15"/>
      <c r="AH820" s="15"/>
      <c r="AK820" s="15"/>
      <c r="AM820" s="15"/>
      <c r="AQ820" s="15"/>
      <c r="AT820" s="15"/>
    </row>
    <row r="821" spans="4:46">
      <c r="D821" s="11"/>
      <c r="Y821" s="15"/>
      <c r="AC821" s="15"/>
      <c r="AF821" s="15"/>
      <c r="AH821" s="15"/>
      <c r="AK821" s="15"/>
      <c r="AM821" s="15"/>
      <c r="AQ821" s="15"/>
      <c r="AT821" s="15"/>
    </row>
    <row r="822" spans="4:46">
      <c r="D822" s="11"/>
      <c r="Y822" s="15"/>
      <c r="AC822" s="15"/>
      <c r="AF822" s="15"/>
      <c r="AH822" s="15"/>
      <c r="AK822" s="15"/>
      <c r="AM822" s="15"/>
      <c r="AQ822" s="15"/>
      <c r="AT822" s="15"/>
    </row>
    <row r="823" spans="4:46">
      <c r="D823" s="11"/>
      <c r="Y823" s="15"/>
      <c r="AC823" s="15"/>
      <c r="AF823" s="15"/>
      <c r="AH823" s="15"/>
      <c r="AK823" s="15"/>
      <c r="AM823" s="15"/>
      <c r="AQ823" s="15"/>
      <c r="AT823" s="15"/>
    </row>
    <row r="824" spans="4:46">
      <c r="D824" s="11"/>
      <c r="Y824" s="15"/>
      <c r="AC824" s="15"/>
      <c r="AF824" s="15"/>
      <c r="AH824" s="15"/>
      <c r="AK824" s="15"/>
      <c r="AM824" s="15"/>
      <c r="AQ824" s="15"/>
      <c r="AT824" s="15"/>
    </row>
    <row r="825" spans="4:46">
      <c r="D825" s="11"/>
      <c r="Y825" s="15"/>
      <c r="AC825" s="15"/>
      <c r="AF825" s="15"/>
      <c r="AH825" s="15"/>
      <c r="AK825" s="15"/>
      <c r="AM825" s="15"/>
      <c r="AQ825" s="15"/>
      <c r="AT825" s="15"/>
    </row>
    <row r="826" spans="4:46">
      <c r="D826" s="11"/>
      <c r="Y826" s="15"/>
      <c r="AC826" s="15"/>
      <c r="AF826" s="15"/>
      <c r="AH826" s="15"/>
      <c r="AK826" s="15"/>
      <c r="AM826" s="15"/>
      <c r="AQ826" s="15"/>
      <c r="AT826" s="15"/>
    </row>
    <row r="827" spans="4:46">
      <c r="D827" s="11"/>
      <c r="Y827" s="15"/>
      <c r="AC827" s="15"/>
      <c r="AF827" s="15"/>
      <c r="AH827" s="15"/>
      <c r="AK827" s="15"/>
      <c r="AM827" s="15"/>
      <c r="AQ827" s="15"/>
      <c r="AT827" s="15"/>
    </row>
    <row r="828" spans="4:46">
      <c r="D828" s="11"/>
      <c r="Y828" s="15"/>
      <c r="AC828" s="15"/>
      <c r="AF828" s="15"/>
      <c r="AH828" s="15"/>
      <c r="AK828" s="15"/>
      <c r="AM828" s="15"/>
      <c r="AQ828" s="15"/>
      <c r="AT828" s="15"/>
    </row>
    <row r="829" spans="4:46">
      <c r="D829" s="11"/>
      <c r="Y829" s="15"/>
      <c r="AC829" s="15"/>
      <c r="AF829" s="15"/>
      <c r="AH829" s="15"/>
      <c r="AK829" s="15"/>
      <c r="AM829" s="15"/>
      <c r="AQ829" s="15"/>
      <c r="AT829" s="15"/>
    </row>
    <row r="830" spans="4:46">
      <c r="D830" s="11"/>
      <c r="Y830" s="15"/>
      <c r="AC830" s="15"/>
      <c r="AF830" s="15"/>
      <c r="AH830" s="15"/>
      <c r="AK830" s="15"/>
      <c r="AM830" s="15"/>
      <c r="AQ830" s="15"/>
      <c r="AT830" s="15"/>
    </row>
    <row r="831" spans="4:46">
      <c r="D831" s="11"/>
      <c r="Y831" s="15"/>
      <c r="AC831" s="15"/>
      <c r="AF831" s="15"/>
      <c r="AH831" s="15"/>
      <c r="AK831" s="15"/>
      <c r="AM831" s="15"/>
      <c r="AQ831" s="15"/>
      <c r="AT831" s="15"/>
    </row>
    <row r="832" spans="4:46">
      <c r="D832" s="11"/>
      <c r="Y832" s="15"/>
      <c r="AC832" s="15"/>
      <c r="AF832" s="15"/>
      <c r="AH832" s="15"/>
      <c r="AK832" s="15"/>
      <c r="AM832" s="15"/>
      <c r="AQ832" s="15"/>
      <c r="AT832" s="15"/>
    </row>
    <row r="833" spans="4:46">
      <c r="D833" s="11"/>
      <c r="Y833" s="15"/>
      <c r="AC833" s="15"/>
      <c r="AF833" s="15"/>
      <c r="AH833" s="15"/>
      <c r="AK833" s="15"/>
      <c r="AM833" s="15"/>
      <c r="AQ833" s="15"/>
      <c r="AT833" s="15"/>
    </row>
    <row r="834" spans="4:46">
      <c r="D834" s="11"/>
      <c r="Y834" s="15"/>
      <c r="AC834" s="15"/>
      <c r="AF834" s="15"/>
      <c r="AH834" s="15"/>
      <c r="AK834" s="15"/>
      <c r="AM834" s="15"/>
      <c r="AQ834" s="15"/>
      <c r="AT834" s="15"/>
    </row>
    <row r="835" spans="4:46">
      <c r="D835" s="11"/>
      <c r="Y835" s="15"/>
      <c r="AC835" s="15"/>
      <c r="AF835" s="15"/>
      <c r="AH835" s="15"/>
      <c r="AK835" s="15"/>
      <c r="AM835" s="15"/>
      <c r="AQ835" s="15"/>
      <c r="AT835" s="15"/>
    </row>
    <row r="836" spans="4:46">
      <c r="D836" s="11"/>
      <c r="Y836" s="15"/>
      <c r="AC836" s="15"/>
      <c r="AF836" s="15"/>
      <c r="AH836" s="15"/>
      <c r="AK836" s="15"/>
      <c r="AM836" s="15"/>
      <c r="AQ836" s="15"/>
      <c r="AT836" s="15"/>
    </row>
    <row r="837" spans="4:46">
      <c r="D837" s="11"/>
      <c r="Y837" s="15"/>
      <c r="AC837" s="15"/>
      <c r="AF837" s="15"/>
      <c r="AH837" s="15"/>
      <c r="AK837" s="15"/>
      <c r="AM837" s="15"/>
      <c r="AQ837" s="15"/>
      <c r="AT837" s="15"/>
    </row>
    <row r="838" spans="4:46">
      <c r="D838" s="11"/>
      <c r="Y838" s="15"/>
      <c r="AC838" s="15"/>
      <c r="AF838" s="15"/>
      <c r="AH838" s="15"/>
      <c r="AK838" s="15"/>
      <c r="AM838" s="15"/>
      <c r="AQ838" s="15"/>
      <c r="AT838" s="15"/>
    </row>
    <row r="839" spans="4:46">
      <c r="D839" s="11"/>
      <c r="Y839" s="15"/>
      <c r="AC839" s="15"/>
      <c r="AF839" s="15"/>
      <c r="AH839" s="15"/>
      <c r="AK839" s="15"/>
      <c r="AM839" s="15"/>
      <c r="AQ839" s="15"/>
      <c r="AT839" s="15"/>
    </row>
    <row r="840" spans="4:46">
      <c r="D840" s="11"/>
      <c r="Y840" s="15"/>
      <c r="AC840" s="15"/>
      <c r="AF840" s="15"/>
      <c r="AH840" s="15"/>
      <c r="AK840" s="15"/>
      <c r="AM840" s="15"/>
      <c r="AQ840" s="15"/>
      <c r="AT840" s="15"/>
    </row>
    <row r="841" spans="4:46">
      <c r="D841" s="11"/>
      <c r="Y841" s="15"/>
      <c r="AC841" s="15"/>
      <c r="AF841" s="15"/>
      <c r="AH841" s="15"/>
      <c r="AK841" s="15"/>
      <c r="AM841" s="15"/>
      <c r="AQ841" s="15"/>
      <c r="AT841" s="15"/>
    </row>
    <row r="842" spans="4:46">
      <c r="D842" s="11"/>
      <c r="Y842" s="15"/>
      <c r="AC842" s="15"/>
      <c r="AF842" s="15"/>
      <c r="AH842" s="15"/>
      <c r="AK842" s="15"/>
      <c r="AM842" s="15"/>
      <c r="AQ842" s="15"/>
      <c r="AT842" s="15"/>
    </row>
    <row r="843" spans="4:46">
      <c r="D843" s="11"/>
      <c r="Y843" s="15"/>
      <c r="AC843" s="15"/>
      <c r="AF843" s="15"/>
      <c r="AH843" s="15"/>
      <c r="AK843" s="15"/>
      <c r="AM843" s="15"/>
      <c r="AQ843" s="15"/>
      <c r="AT843" s="15"/>
    </row>
    <row r="844" spans="4:46">
      <c r="D844" s="11"/>
      <c r="Y844" s="15"/>
      <c r="AC844" s="15"/>
      <c r="AF844" s="15"/>
      <c r="AH844" s="15"/>
      <c r="AK844" s="15"/>
      <c r="AM844" s="15"/>
      <c r="AQ844" s="15"/>
      <c r="AT844" s="15"/>
    </row>
    <row r="845" spans="4:46">
      <c r="D845" s="11"/>
      <c r="Y845" s="15"/>
      <c r="AC845" s="15"/>
      <c r="AF845" s="15"/>
      <c r="AH845" s="15"/>
      <c r="AK845" s="15"/>
      <c r="AM845" s="15"/>
      <c r="AQ845" s="15"/>
      <c r="AT845" s="15"/>
    </row>
    <row r="846" spans="4:46">
      <c r="D846" s="11"/>
      <c r="Y846" s="15"/>
      <c r="AC846" s="15"/>
      <c r="AF846" s="15"/>
      <c r="AH846" s="15"/>
      <c r="AK846" s="15"/>
      <c r="AM846" s="15"/>
      <c r="AQ846" s="15"/>
      <c r="AT846" s="15"/>
    </row>
    <row r="847" spans="4:46">
      <c r="D847" s="11"/>
      <c r="Y847" s="15"/>
      <c r="AC847" s="15"/>
      <c r="AF847" s="15"/>
      <c r="AH847" s="15"/>
      <c r="AK847" s="15"/>
      <c r="AM847" s="15"/>
      <c r="AQ847" s="15"/>
      <c r="AT847" s="15"/>
    </row>
    <row r="848" spans="4:46">
      <c r="D848" s="11"/>
      <c r="Y848" s="15"/>
      <c r="AC848" s="15"/>
      <c r="AF848" s="15"/>
      <c r="AH848" s="15"/>
      <c r="AK848" s="15"/>
      <c r="AM848" s="15"/>
      <c r="AQ848" s="15"/>
      <c r="AT848" s="15"/>
    </row>
    <row r="849" spans="4:46">
      <c r="D849" s="11"/>
      <c r="Y849" s="15"/>
      <c r="AC849" s="15"/>
      <c r="AF849" s="15"/>
      <c r="AH849" s="15"/>
      <c r="AK849" s="15"/>
      <c r="AM849" s="15"/>
      <c r="AQ849" s="15"/>
      <c r="AT849" s="15"/>
    </row>
    <row r="850" spans="4:46">
      <c r="D850" s="11"/>
      <c r="Y850" s="15"/>
      <c r="AC850" s="15"/>
      <c r="AF850" s="15"/>
      <c r="AH850" s="15"/>
      <c r="AK850" s="15"/>
      <c r="AM850" s="15"/>
      <c r="AQ850" s="15"/>
      <c r="AT850" s="15"/>
    </row>
    <row r="851" spans="4:46">
      <c r="D851" s="11"/>
      <c r="Y851" s="15"/>
      <c r="AC851" s="15"/>
      <c r="AF851" s="15"/>
      <c r="AH851" s="15"/>
      <c r="AK851" s="15"/>
      <c r="AM851" s="15"/>
      <c r="AQ851" s="15"/>
      <c r="AT851" s="15"/>
    </row>
    <row r="852" spans="4:46">
      <c r="D852" s="11"/>
      <c r="Y852" s="15"/>
      <c r="AC852" s="15"/>
      <c r="AF852" s="15"/>
      <c r="AH852" s="15"/>
      <c r="AK852" s="15"/>
      <c r="AM852" s="15"/>
      <c r="AQ852" s="15"/>
      <c r="AT852" s="15"/>
    </row>
    <row r="853" spans="4:46">
      <c r="D853" s="11"/>
      <c r="Y853" s="15"/>
      <c r="AC853" s="15"/>
      <c r="AF853" s="15"/>
      <c r="AH853" s="15"/>
      <c r="AK853" s="15"/>
      <c r="AM853" s="15"/>
      <c r="AQ853" s="15"/>
      <c r="AT853" s="15"/>
    </row>
    <row r="854" spans="4:46">
      <c r="D854" s="11"/>
      <c r="Y854" s="15"/>
      <c r="AC854" s="15"/>
      <c r="AF854" s="15"/>
      <c r="AH854" s="15"/>
      <c r="AK854" s="15"/>
      <c r="AM854" s="15"/>
      <c r="AQ854" s="15"/>
      <c r="AT854" s="15"/>
    </row>
    <row r="855" spans="4:46">
      <c r="D855" s="11"/>
      <c r="Y855" s="15"/>
      <c r="AC855" s="15"/>
      <c r="AF855" s="15"/>
      <c r="AH855" s="15"/>
      <c r="AK855" s="15"/>
      <c r="AM855" s="15"/>
      <c r="AQ855" s="15"/>
      <c r="AT855" s="15"/>
    </row>
    <row r="856" spans="4:46">
      <c r="D856" s="11"/>
      <c r="Y856" s="15"/>
      <c r="AC856" s="15"/>
      <c r="AF856" s="15"/>
      <c r="AH856" s="15"/>
      <c r="AK856" s="15"/>
      <c r="AM856" s="15"/>
      <c r="AQ856" s="15"/>
      <c r="AT856" s="15"/>
    </row>
    <row r="857" spans="4:46">
      <c r="D857" s="11"/>
      <c r="Y857" s="15"/>
      <c r="AC857" s="15"/>
      <c r="AF857" s="15"/>
      <c r="AH857" s="15"/>
      <c r="AK857" s="15"/>
      <c r="AM857" s="15"/>
      <c r="AQ857" s="15"/>
      <c r="AT857" s="15"/>
    </row>
    <row r="858" spans="4:46">
      <c r="D858" s="11"/>
      <c r="Y858" s="15"/>
      <c r="AC858" s="15"/>
      <c r="AF858" s="15"/>
      <c r="AH858" s="15"/>
      <c r="AK858" s="15"/>
      <c r="AM858" s="15"/>
      <c r="AQ858" s="15"/>
      <c r="AT858" s="15"/>
    </row>
    <row r="859" spans="4:46">
      <c r="D859" s="11"/>
      <c r="Y859" s="15"/>
      <c r="AC859" s="15"/>
      <c r="AF859" s="15"/>
      <c r="AH859" s="15"/>
      <c r="AK859" s="15"/>
      <c r="AM859" s="15"/>
      <c r="AQ859" s="15"/>
      <c r="AT859" s="15"/>
    </row>
    <row r="860" spans="4:46">
      <c r="D860" s="11"/>
      <c r="Y860" s="15"/>
      <c r="AC860" s="15"/>
      <c r="AF860" s="15"/>
      <c r="AH860" s="15"/>
      <c r="AK860" s="15"/>
      <c r="AM860" s="15"/>
      <c r="AQ860" s="15"/>
      <c r="AT860" s="15"/>
    </row>
    <row r="861" spans="4:46">
      <c r="D861" s="11"/>
      <c r="Y861" s="15"/>
      <c r="AC861" s="15"/>
      <c r="AF861" s="15"/>
      <c r="AH861" s="15"/>
      <c r="AK861" s="15"/>
      <c r="AM861" s="15"/>
      <c r="AQ861" s="15"/>
      <c r="AT861" s="15"/>
    </row>
    <row r="862" spans="4:46">
      <c r="D862" s="11"/>
      <c r="Y862" s="15"/>
      <c r="AC862" s="15"/>
      <c r="AF862" s="15"/>
      <c r="AH862" s="15"/>
      <c r="AK862" s="15"/>
      <c r="AM862" s="15"/>
      <c r="AQ862" s="15"/>
      <c r="AT862" s="15"/>
    </row>
    <row r="863" spans="4:46">
      <c r="D863" s="11"/>
      <c r="Y863" s="15"/>
      <c r="AC863" s="15"/>
      <c r="AF863" s="15"/>
      <c r="AH863" s="15"/>
      <c r="AK863" s="15"/>
      <c r="AM863" s="15"/>
      <c r="AQ863" s="15"/>
      <c r="AT863" s="15"/>
    </row>
    <row r="864" spans="4:46">
      <c r="D864" s="11"/>
      <c r="Y864" s="15"/>
      <c r="AC864" s="15"/>
      <c r="AF864" s="15"/>
      <c r="AH864" s="15"/>
      <c r="AK864" s="15"/>
      <c r="AM864" s="15"/>
      <c r="AQ864" s="15"/>
      <c r="AT864" s="15"/>
    </row>
    <row r="865" spans="4:46">
      <c r="D865" s="11"/>
      <c r="Y865" s="15"/>
      <c r="AC865" s="15"/>
      <c r="AF865" s="15"/>
      <c r="AH865" s="15"/>
      <c r="AK865" s="15"/>
      <c r="AM865" s="15"/>
      <c r="AQ865" s="15"/>
      <c r="AT865" s="15"/>
    </row>
    <row r="866" spans="4:46">
      <c r="D866" s="11"/>
      <c r="Y866" s="15"/>
      <c r="AC866" s="15"/>
      <c r="AF866" s="15"/>
      <c r="AH866" s="15"/>
      <c r="AK866" s="15"/>
      <c r="AM866" s="15"/>
      <c r="AQ866" s="15"/>
      <c r="AT866" s="15"/>
    </row>
    <row r="867" spans="4:46">
      <c r="D867" s="11"/>
      <c r="Y867" s="15"/>
      <c r="AC867" s="15"/>
      <c r="AF867" s="15"/>
      <c r="AH867" s="15"/>
      <c r="AK867" s="15"/>
      <c r="AM867" s="15"/>
      <c r="AQ867" s="15"/>
      <c r="AT867" s="15"/>
    </row>
    <row r="868" spans="4:46">
      <c r="D868" s="11"/>
      <c r="Y868" s="15"/>
      <c r="AC868" s="15"/>
      <c r="AF868" s="15"/>
      <c r="AH868" s="15"/>
      <c r="AK868" s="15"/>
      <c r="AM868" s="15"/>
      <c r="AQ868" s="15"/>
      <c r="AT868" s="15"/>
    </row>
    <row r="869" spans="4:46">
      <c r="D869" s="11"/>
      <c r="Y869" s="15"/>
      <c r="AC869" s="15"/>
      <c r="AF869" s="15"/>
      <c r="AH869" s="15"/>
      <c r="AK869" s="15"/>
      <c r="AM869" s="15"/>
      <c r="AQ869" s="15"/>
      <c r="AT869" s="15"/>
    </row>
    <row r="870" spans="4:46">
      <c r="D870" s="11"/>
      <c r="Y870" s="15"/>
      <c r="AC870" s="15"/>
      <c r="AF870" s="15"/>
      <c r="AH870" s="15"/>
      <c r="AK870" s="15"/>
      <c r="AM870" s="15"/>
      <c r="AQ870" s="15"/>
      <c r="AT870" s="15"/>
    </row>
    <row r="871" spans="4:46">
      <c r="D871" s="11"/>
      <c r="Y871" s="15"/>
      <c r="AC871" s="15"/>
      <c r="AF871" s="15"/>
      <c r="AH871" s="15"/>
      <c r="AK871" s="15"/>
      <c r="AM871" s="15"/>
      <c r="AQ871" s="15"/>
      <c r="AT871" s="15"/>
    </row>
    <row r="872" spans="4:46">
      <c r="D872" s="11"/>
      <c r="Y872" s="15"/>
      <c r="AC872" s="15"/>
      <c r="AF872" s="15"/>
      <c r="AH872" s="15"/>
      <c r="AK872" s="15"/>
      <c r="AM872" s="15"/>
      <c r="AQ872" s="15"/>
      <c r="AT872" s="15"/>
    </row>
    <row r="873" spans="4:46">
      <c r="D873" s="11"/>
      <c r="Y873" s="15"/>
      <c r="AC873" s="15"/>
      <c r="AF873" s="15"/>
      <c r="AH873" s="15"/>
      <c r="AK873" s="15"/>
      <c r="AM873" s="15"/>
      <c r="AQ873" s="15"/>
      <c r="AT873" s="15"/>
    </row>
    <row r="874" spans="4:46">
      <c r="D874" s="11"/>
      <c r="Y874" s="15"/>
      <c r="AC874" s="15"/>
      <c r="AF874" s="15"/>
      <c r="AH874" s="15"/>
      <c r="AK874" s="15"/>
      <c r="AM874" s="15"/>
      <c r="AQ874" s="15"/>
      <c r="AT874" s="15"/>
    </row>
    <row r="875" spans="4:46">
      <c r="D875" s="11"/>
      <c r="Y875" s="15"/>
      <c r="AC875" s="15"/>
      <c r="AF875" s="15"/>
      <c r="AH875" s="15"/>
      <c r="AK875" s="15"/>
      <c r="AM875" s="15"/>
      <c r="AQ875" s="15"/>
      <c r="AT875" s="15"/>
    </row>
    <row r="876" spans="4:46">
      <c r="D876" s="11"/>
      <c r="Y876" s="15"/>
      <c r="AC876" s="15"/>
      <c r="AF876" s="15"/>
      <c r="AH876" s="15"/>
      <c r="AK876" s="15"/>
      <c r="AM876" s="15"/>
      <c r="AQ876" s="15"/>
      <c r="AT876" s="15"/>
    </row>
    <row r="877" spans="4:46">
      <c r="D877" s="11"/>
      <c r="Y877" s="15"/>
      <c r="AC877" s="15"/>
      <c r="AF877" s="15"/>
      <c r="AH877" s="15"/>
      <c r="AK877" s="15"/>
      <c r="AM877" s="15"/>
      <c r="AQ877" s="15"/>
      <c r="AT877" s="15"/>
    </row>
    <row r="878" spans="4:46">
      <c r="D878" s="11"/>
      <c r="Y878" s="15"/>
      <c r="AC878" s="15"/>
      <c r="AF878" s="15"/>
      <c r="AH878" s="15"/>
      <c r="AK878" s="15"/>
      <c r="AM878" s="15"/>
      <c r="AQ878" s="15"/>
      <c r="AT878" s="15"/>
    </row>
    <row r="879" spans="4:46">
      <c r="D879" s="11"/>
      <c r="Y879" s="15"/>
      <c r="AC879" s="15"/>
      <c r="AF879" s="15"/>
      <c r="AH879" s="15"/>
      <c r="AK879" s="15"/>
      <c r="AM879" s="15"/>
      <c r="AQ879" s="15"/>
      <c r="AT879" s="15"/>
    </row>
    <row r="880" spans="4:46">
      <c r="D880" s="11"/>
      <c r="Y880" s="15"/>
      <c r="AC880" s="15"/>
      <c r="AF880" s="15"/>
      <c r="AH880" s="15"/>
      <c r="AK880" s="15"/>
      <c r="AM880" s="15"/>
      <c r="AQ880" s="15"/>
      <c r="AT880" s="15"/>
    </row>
    <row r="881" spans="4:46">
      <c r="D881" s="11"/>
      <c r="Y881" s="15"/>
      <c r="AC881" s="15"/>
      <c r="AF881" s="15"/>
      <c r="AH881" s="15"/>
      <c r="AK881" s="15"/>
      <c r="AM881" s="15"/>
      <c r="AQ881" s="15"/>
      <c r="AT881" s="15"/>
    </row>
    <row r="882" spans="4:46">
      <c r="D882" s="11"/>
      <c r="Y882" s="15"/>
      <c r="AC882" s="15"/>
      <c r="AF882" s="15"/>
      <c r="AH882" s="15"/>
      <c r="AK882" s="15"/>
      <c r="AM882" s="15"/>
      <c r="AQ882" s="15"/>
      <c r="AT882" s="15"/>
    </row>
    <row r="883" spans="4:46">
      <c r="D883" s="11"/>
      <c r="Y883" s="15"/>
      <c r="AC883" s="15"/>
      <c r="AF883" s="15"/>
      <c r="AH883" s="15"/>
      <c r="AK883" s="15"/>
      <c r="AM883" s="15"/>
      <c r="AQ883" s="15"/>
      <c r="AT883" s="15"/>
    </row>
    <row r="884" spans="4:46">
      <c r="D884" s="11"/>
      <c r="Y884" s="15"/>
      <c r="AC884" s="15"/>
      <c r="AF884" s="15"/>
      <c r="AH884" s="15"/>
      <c r="AK884" s="15"/>
      <c r="AM884" s="15"/>
      <c r="AQ884" s="15"/>
      <c r="AT884" s="15"/>
    </row>
    <row r="885" spans="4:46">
      <c r="D885" s="11"/>
      <c r="Y885" s="15"/>
      <c r="AC885" s="15"/>
      <c r="AF885" s="15"/>
      <c r="AH885" s="15"/>
      <c r="AK885" s="15"/>
      <c r="AM885" s="15"/>
      <c r="AQ885" s="15"/>
      <c r="AT885" s="15"/>
    </row>
    <row r="886" spans="4:46">
      <c r="D886" s="11"/>
      <c r="Y886" s="15"/>
      <c r="AC886" s="15"/>
      <c r="AF886" s="15"/>
      <c r="AH886" s="15"/>
      <c r="AK886" s="15"/>
      <c r="AM886" s="15"/>
      <c r="AQ886" s="15"/>
      <c r="AT886" s="15"/>
    </row>
    <row r="887" spans="4:46">
      <c r="D887" s="11"/>
      <c r="Y887" s="15"/>
      <c r="AC887" s="15"/>
      <c r="AF887" s="15"/>
      <c r="AH887" s="15"/>
      <c r="AK887" s="15"/>
      <c r="AM887" s="15"/>
      <c r="AQ887" s="15"/>
      <c r="AT887" s="15"/>
    </row>
    <row r="888" spans="4:46">
      <c r="D888" s="11"/>
      <c r="Y888" s="15"/>
      <c r="AC888" s="15"/>
      <c r="AF888" s="15"/>
      <c r="AH888" s="15"/>
      <c r="AK888" s="15"/>
      <c r="AM888" s="15"/>
      <c r="AQ888" s="15"/>
      <c r="AT888" s="15"/>
    </row>
    <row r="889" spans="4:46">
      <c r="D889" s="11"/>
      <c r="Y889" s="15"/>
      <c r="AC889" s="15"/>
      <c r="AF889" s="15"/>
      <c r="AH889" s="15"/>
      <c r="AK889" s="15"/>
      <c r="AM889" s="15"/>
      <c r="AQ889" s="15"/>
      <c r="AT889" s="15"/>
    </row>
    <row r="890" spans="4:46">
      <c r="D890" s="11"/>
      <c r="Y890" s="15"/>
      <c r="AC890" s="15"/>
      <c r="AF890" s="15"/>
      <c r="AH890" s="15"/>
      <c r="AK890" s="15"/>
      <c r="AM890" s="15"/>
      <c r="AQ890" s="15"/>
      <c r="AT890" s="15"/>
    </row>
    <row r="891" spans="4:46">
      <c r="D891" s="11"/>
      <c r="Y891" s="15"/>
      <c r="AC891" s="15"/>
      <c r="AF891" s="15"/>
      <c r="AH891" s="15"/>
      <c r="AK891" s="15"/>
      <c r="AM891" s="15"/>
      <c r="AQ891" s="15"/>
      <c r="AT891" s="15"/>
    </row>
    <row r="892" spans="4:46">
      <c r="D892" s="11"/>
      <c r="Y892" s="15"/>
      <c r="AC892" s="15"/>
      <c r="AF892" s="15"/>
      <c r="AH892" s="15"/>
      <c r="AK892" s="15"/>
      <c r="AM892" s="15"/>
      <c r="AQ892" s="15"/>
      <c r="AT892" s="15"/>
    </row>
    <row r="893" spans="4:46">
      <c r="D893" s="11"/>
      <c r="Y893" s="15"/>
      <c r="AC893" s="15"/>
      <c r="AF893" s="15"/>
      <c r="AH893" s="15"/>
      <c r="AK893" s="15"/>
      <c r="AM893" s="15"/>
      <c r="AQ893" s="15"/>
      <c r="AT893" s="15"/>
    </row>
    <row r="894" spans="4:46">
      <c r="D894" s="11"/>
      <c r="Y894" s="15"/>
      <c r="AC894" s="15"/>
      <c r="AF894" s="15"/>
      <c r="AH894" s="15"/>
      <c r="AK894" s="15"/>
      <c r="AM894" s="15"/>
      <c r="AQ894" s="15"/>
      <c r="AT894" s="15"/>
    </row>
    <row r="895" spans="4:46">
      <c r="D895" s="11"/>
      <c r="Y895" s="15"/>
      <c r="AC895" s="15"/>
      <c r="AF895" s="15"/>
      <c r="AH895" s="15"/>
      <c r="AK895" s="15"/>
      <c r="AM895" s="15"/>
      <c r="AQ895" s="15"/>
      <c r="AT895" s="15"/>
    </row>
    <row r="896" spans="4:46">
      <c r="D896" s="11"/>
      <c r="Y896" s="15"/>
      <c r="AC896" s="15"/>
      <c r="AF896" s="15"/>
      <c r="AH896" s="15"/>
      <c r="AK896" s="15"/>
      <c r="AM896" s="15"/>
      <c r="AQ896" s="15"/>
      <c r="AT896" s="15"/>
    </row>
    <row r="897" spans="4:46">
      <c r="D897" s="11"/>
      <c r="Y897" s="15"/>
      <c r="AC897" s="15"/>
      <c r="AF897" s="15"/>
      <c r="AH897" s="15"/>
      <c r="AK897" s="15"/>
      <c r="AM897" s="15"/>
      <c r="AQ897" s="15"/>
      <c r="AT897" s="15"/>
    </row>
    <row r="898" spans="4:46">
      <c r="D898" s="11"/>
      <c r="Y898" s="15"/>
      <c r="AC898" s="15"/>
      <c r="AF898" s="15"/>
      <c r="AH898" s="15"/>
      <c r="AK898" s="15"/>
      <c r="AM898" s="15"/>
      <c r="AQ898" s="15"/>
      <c r="AT898" s="15"/>
    </row>
    <row r="899" spans="4:46">
      <c r="D899" s="11"/>
      <c r="Y899" s="15"/>
      <c r="AC899" s="15"/>
      <c r="AF899" s="15"/>
      <c r="AH899" s="15"/>
      <c r="AK899" s="15"/>
      <c r="AM899" s="15"/>
      <c r="AQ899" s="15"/>
      <c r="AT899" s="15"/>
    </row>
    <row r="900" spans="4:46">
      <c r="D900" s="11"/>
      <c r="Y900" s="15"/>
      <c r="AC900" s="15"/>
      <c r="AF900" s="15"/>
      <c r="AH900" s="15"/>
      <c r="AK900" s="15"/>
      <c r="AM900" s="15"/>
      <c r="AQ900" s="15"/>
      <c r="AT900" s="15"/>
    </row>
    <row r="901" spans="4:46">
      <c r="D901" s="11"/>
      <c r="Y901" s="15"/>
      <c r="AC901" s="15"/>
      <c r="AF901" s="15"/>
      <c r="AH901" s="15"/>
      <c r="AK901" s="15"/>
      <c r="AM901" s="15"/>
      <c r="AQ901" s="15"/>
      <c r="AT901" s="15"/>
    </row>
    <row r="902" spans="4:46">
      <c r="D902" s="11"/>
      <c r="Y902" s="15"/>
      <c r="AC902" s="15"/>
      <c r="AF902" s="15"/>
      <c r="AH902" s="15"/>
      <c r="AK902" s="15"/>
      <c r="AM902" s="15"/>
      <c r="AQ902" s="15"/>
      <c r="AT902" s="15"/>
    </row>
    <row r="903" spans="4:46">
      <c r="D903" s="11"/>
      <c r="Y903" s="15"/>
      <c r="AC903" s="15"/>
      <c r="AF903" s="15"/>
      <c r="AH903" s="15"/>
      <c r="AK903" s="15"/>
      <c r="AM903" s="15"/>
      <c r="AQ903" s="15"/>
      <c r="AT903" s="15"/>
    </row>
    <row r="904" spans="4:46">
      <c r="D904" s="11"/>
      <c r="Y904" s="15"/>
      <c r="AC904" s="15"/>
      <c r="AF904" s="15"/>
      <c r="AH904" s="15"/>
      <c r="AK904" s="15"/>
      <c r="AM904" s="15"/>
      <c r="AQ904" s="15"/>
      <c r="AT904" s="15"/>
    </row>
    <row r="905" spans="4:46">
      <c r="D905" s="11"/>
      <c r="Y905" s="15"/>
      <c r="AC905" s="15"/>
      <c r="AF905" s="15"/>
      <c r="AH905" s="15"/>
      <c r="AK905" s="15"/>
      <c r="AM905" s="15"/>
      <c r="AQ905" s="15"/>
      <c r="AT905" s="15"/>
    </row>
    <row r="906" spans="4:46">
      <c r="D906" s="11"/>
      <c r="Y906" s="15"/>
      <c r="AC906" s="15"/>
      <c r="AF906" s="15"/>
      <c r="AH906" s="15"/>
      <c r="AK906" s="15"/>
      <c r="AM906" s="15"/>
      <c r="AQ906" s="15"/>
      <c r="AT906" s="15"/>
    </row>
    <row r="907" spans="4:46">
      <c r="D907" s="11"/>
      <c r="Y907" s="15"/>
      <c r="AC907" s="15"/>
      <c r="AF907" s="15"/>
      <c r="AH907" s="15"/>
      <c r="AK907" s="15"/>
      <c r="AM907" s="15"/>
      <c r="AQ907" s="15"/>
      <c r="AT907" s="15"/>
    </row>
    <row r="908" spans="4:46">
      <c r="D908" s="11"/>
      <c r="Y908" s="15"/>
      <c r="AC908" s="15"/>
      <c r="AF908" s="15"/>
      <c r="AH908" s="15"/>
      <c r="AK908" s="15"/>
      <c r="AM908" s="15"/>
      <c r="AQ908" s="15"/>
      <c r="AT908" s="15"/>
    </row>
    <row r="909" spans="4:46">
      <c r="D909" s="11"/>
      <c r="Y909" s="15"/>
      <c r="AC909" s="15"/>
      <c r="AF909" s="15"/>
      <c r="AH909" s="15"/>
      <c r="AK909" s="15"/>
      <c r="AM909" s="15"/>
      <c r="AQ909" s="15"/>
      <c r="AT909" s="15"/>
    </row>
    <row r="910" spans="4:46">
      <c r="D910" s="11"/>
      <c r="Y910" s="15"/>
      <c r="AC910" s="15"/>
      <c r="AF910" s="15"/>
      <c r="AH910" s="15"/>
      <c r="AK910" s="15"/>
      <c r="AM910" s="15"/>
      <c r="AQ910" s="15"/>
      <c r="AT910" s="15"/>
    </row>
    <row r="911" spans="4:46">
      <c r="D911" s="11"/>
      <c r="Y911" s="15"/>
      <c r="AC911" s="15"/>
      <c r="AF911" s="15"/>
      <c r="AH911" s="15"/>
      <c r="AK911" s="15"/>
      <c r="AM911" s="15"/>
      <c r="AQ911" s="15"/>
      <c r="AT911" s="15"/>
    </row>
    <row r="912" spans="4:46">
      <c r="D912" s="11"/>
      <c r="Y912" s="15"/>
      <c r="AC912" s="15"/>
      <c r="AF912" s="15"/>
      <c r="AH912" s="15"/>
      <c r="AK912" s="15"/>
      <c r="AM912" s="15"/>
      <c r="AQ912" s="15"/>
      <c r="AT912" s="15"/>
    </row>
    <row r="913" spans="4:46">
      <c r="D913" s="11"/>
      <c r="Y913" s="15"/>
      <c r="AC913" s="15"/>
      <c r="AF913" s="15"/>
      <c r="AH913" s="15"/>
      <c r="AK913" s="15"/>
      <c r="AM913" s="15"/>
      <c r="AQ913" s="15"/>
      <c r="AT913" s="15"/>
    </row>
    <row r="914" spans="4:46">
      <c r="D914" s="11"/>
      <c r="Y914" s="15"/>
      <c r="AC914" s="15"/>
      <c r="AF914" s="15"/>
      <c r="AH914" s="15"/>
      <c r="AK914" s="15"/>
      <c r="AM914" s="15"/>
      <c r="AQ914" s="15"/>
      <c r="AT914" s="15"/>
    </row>
    <row r="915" spans="4:46">
      <c r="D915" s="11"/>
      <c r="Y915" s="15"/>
      <c r="AC915" s="15"/>
      <c r="AF915" s="15"/>
      <c r="AH915" s="15"/>
      <c r="AK915" s="15"/>
      <c r="AM915" s="15"/>
      <c r="AQ915" s="15"/>
      <c r="AT915" s="15"/>
    </row>
    <row r="916" spans="4:46">
      <c r="D916" s="11"/>
      <c r="Y916" s="15"/>
      <c r="AC916" s="15"/>
      <c r="AF916" s="15"/>
      <c r="AH916" s="15"/>
      <c r="AK916" s="15"/>
      <c r="AM916" s="15"/>
      <c r="AQ916" s="15"/>
      <c r="AT916" s="15"/>
    </row>
    <row r="917" spans="4:46">
      <c r="D917" s="11"/>
      <c r="Y917" s="15"/>
      <c r="AC917" s="15"/>
      <c r="AF917" s="15"/>
      <c r="AH917" s="15"/>
      <c r="AK917" s="15"/>
      <c r="AM917" s="15"/>
      <c r="AQ917" s="15"/>
      <c r="AT917" s="15"/>
    </row>
    <row r="918" spans="4:46">
      <c r="D918" s="11"/>
      <c r="Y918" s="15"/>
      <c r="AC918" s="15"/>
      <c r="AF918" s="15"/>
      <c r="AH918" s="15"/>
      <c r="AK918" s="15"/>
      <c r="AM918" s="15"/>
      <c r="AQ918" s="15"/>
      <c r="AT918" s="15"/>
    </row>
    <row r="919" spans="4:46">
      <c r="D919" s="11"/>
      <c r="Y919" s="15"/>
      <c r="AC919" s="15"/>
      <c r="AF919" s="15"/>
      <c r="AH919" s="15"/>
      <c r="AK919" s="15"/>
      <c r="AM919" s="15"/>
      <c r="AQ919" s="15"/>
      <c r="AT919" s="15"/>
    </row>
    <row r="920" spans="4:46">
      <c r="D920" s="11"/>
      <c r="Y920" s="15"/>
      <c r="AC920" s="15"/>
      <c r="AF920" s="15"/>
      <c r="AH920" s="15"/>
      <c r="AK920" s="15"/>
      <c r="AM920" s="15"/>
      <c r="AQ920" s="15"/>
      <c r="AT920" s="15"/>
    </row>
    <row r="921" spans="4:46">
      <c r="D921" s="11"/>
      <c r="Y921" s="15"/>
      <c r="AC921" s="15"/>
      <c r="AF921" s="15"/>
      <c r="AH921" s="15"/>
      <c r="AK921" s="15"/>
      <c r="AM921" s="15"/>
      <c r="AQ921" s="15"/>
      <c r="AT921" s="15"/>
    </row>
    <row r="922" spans="4:46">
      <c r="D922" s="11"/>
      <c r="Y922" s="15"/>
      <c r="AC922" s="15"/>
      <c r="AF922" s="15"/>
      <c r="AH922" s="15"/>
      <c r="AK922" s="15"/>
      <c r="AM922" s="15"/>
      <c r="AQ922" s="15"/>
      <c r="AT922" s="15"/>
    </row>
    <row r="923" spans="4:46">
      <c r="D923" s="11"/>
      <c r="Y923" s="15"/>
      <c r="AC923" s="15"/>
      <c r="AF923" s="15"/>
      <c r="AH923" s="15"/>
      <c r="AK923" s="15"/>
      <c r="AM923" s="15"/>
      <c r="AQ923" s="15"/>
      <c r="AT923" s="15"/>
    </row>
    <row r="924" spans="4:46">
      <c r="D924" s="11"/>
      <c r="Y924" s="15"/>
      <c r="AC924" s="15"/>
      <c r="AF924" s="15"/>
      <c r="AH924" s="15"/>
      <c r="AK924" s="15"/>
      <c r="AM924" s="15"/>
      <c r="AQ924" s="15"/>
      <c r="AT924" s="15"/>
    </row>
    <row r="925" spans="4:46">
      <c r="D925" s="11"/>
      <c r="Y925" s="15"/>
      <c r="AC925" s="15"/>
      <c r="AF925" s="15"/>
      <c r="AH925" s="15"/>
      <c r="AK925" s="15"/>
      <c r="AM925" s="15"/>
      <c r="AQ925" s="15"/>
      <c r="AT925" s="15"/>
    </row>
    <row r="926" spans="4:46">
      <c r="D926" s="11"/>
      <c r="Y926" s="15"/>
      <c r="AC926" s="15"/>
      <c r="AF926" s="15"/>
      <c r="AH926" s="15"/>
      <c r="AK926" s="15"/>
      <c r="AM926" s="15"/>
      <c r="AQ926" s="15"/>
      <c r="AT926" s="15"/>
    </row>
    <row r="927" spans="4:46">
      <c r="D927" s="11"/>
      <c r="Y927" s="15"/>
      <c r="AC927" s="15"/>
      <c r="AF927" s="15"/>
      <c r="AH927" s="15"/>
      <c r="AK927" s="15"/>
      <c r="AM927" s="15"/>
      <c r="AQ927" s="15"/>
      <c r="AT927" s="15"/>
    </row>
    <row r="928" spans="4:46">
      <c r="D928" s="11"/>
      <c r="Y928" s="15"/>
      <c r="AC928" s="15"/>
      <c r="AF928" s="15"/>
      <c r="AH928" s="15"/>
      <c r="AK928" s="15"/>
      <c r="AM928" s="15"/>
      <c r="AQ928" s="15"/>
      <c r="AT928" s="15"/>
    </row>
    <row r="929" spans="4:46">
      <c r="D929" s="11"/>
      <c r="Y929" s="15"/>
      <c r="AC929" s="15"/>
      <c r="AF929" s="15"/>
      <c r="AH929" s="15"/>
      <c r="AK929" s="15"/>
      <c r="AM929" s="15"/>
      <c r="AQ929" s="15"/>
      <c r="AT929" s="15"/>
    </row>
    <row r="930" spans="4:46">
      <c r="D930" s="11"/>
      <c r="Y930" s="15"/>
      <c r="AC930" s="15"/>
      <c r="AF930" s="15"/>
      <c r="AH930" s="15"/>
      <c r="AK930" s="15"/>
      <c r="AM930" s="15"/>
      <c r="AQ930" s="15"/>
      <c r="AT930" s="15"/>
    </row>
    <row r="931" spans="4:46">
      <c r="D931" s="11"/>
      <c r="Y931" s="15"/>
      <c r="AC931" s="15"/>
      <c r="AF931" s="15"/>
      <c r="AH931" s="15"/>
      <c r="AK931" s="15"/>
      <c r="AM931" s="15"/>
      <c r="AQ931" s="15"/>
      <c r="AT931" s="15"/>
    </row>
    <row r="932" spans="4:46">
      <c r="D932" s="11"/>
      <c r="Y932" s="15"/>
      <c r="AC932" s="15"/>
      <c r="AF932" s="15"/>
      <c r="AH932" s="15"/>
      <c r="AK932" s="15"/>
      <c r="AM932" s="15"/>
      <c r="AQ932" s="15"/>
      <c r="AT932" s="15"/>
    </row>
    <row r="933" spans="4:46">
      <c r="D933" s="11"/>
      <c r="Y933" s="15"/>
      <c r="AC933" s="15"/>
      <c r="AF933" s="15"/>
      <c r="AH933" s="15"/>
      <c r="AK933" s="15"/>
      <c r="AM933" s="15"/>
      <c r="AQ933" s="15"/>
      <c r="AT933" s="15"/>
    </row>
    <row r="934" spans="4:46">
      <c r="D934" s="11"/>
      <c r="Y934" s="15"/>
      <c r="AC934" s="15"/>
      <c r="AF934" s="15"/>
      <c r="AH934" s="15"/>
      <c r="AK934" s="15"/>
      <c r="AM934" s="15"/>
      <c r="AQ934" s="15"/>
      <c r="AT934" s="15"/>
    </row>
    <row r="935" spans="4:46">
      <c r="D935" s="11"/>
      <c r="Y935" s="15"/>
      <c r="AC935" s="15"/>
      <c r="AF935" s="15"/>
      <c r="AH935" s="15"/>
      <c r="AK935" s="15"/>
      <c r="AM935" s="15"/>
      <c r="AQ935" s="15"/>
      <c r="AT935" s="15"/>
    </row>
    <row r="936" spans="4:46">
      <c r="D936" s="11"/>
      <c r="Y936" s="15"/>
      <c r="AC936" s="15"/>
      <c r="AF936" s="15"/>
      <c r="AH936" s="15"/>
      <c r="AK936" s="15"/>
      <c r="AM936" s="15"/>
      <c r="AQ936" s="15"/>
      <c r="AT936" s="15"/>
    </row>
    <row r="937" spans="4:46">
      <c r="D937" s="11"/>
      <c r="Y937" s="15"/>
      <c r="AC937" s="15"/>
      <c r="AF937" s="15"/>
      <c r="AH937" s="15"/>
      <c r="AK937" s="15"/>
      <c r="AM937" s="15"/>
      <c r="AQ937" s="15"/>
      <c r="AT937" s="15"/>
    </row>
    <row r="938" spans="4:46">
      <c r="D938" s="11"/>
      <c r="Y938" s="15"/>
      <c r="AC938" s="15"/>
      <c r="AF938" s="15"/>
      <c r="AH938" s="15"/>
      <c r="AK938" s="15"/>
      <c r="AM938" s="15"/>
      <c r="AQ938" s="15"/>
      <c r="AT938" s="15"/>
    </row>
    <row r="939" spans="4:46">
      <c r="D939" s="11"/>
      <c r="Y939" s="15"/>
      <c r="AC939" s="15"/>
      <c r="AF939" s="15"/>
      <c r="AH939" s="15"/>
      <c r="AK939" s="15"/>
      <c r="AM939" s="15"/>
      <c r="AQ939" s="15"/>
      <c r="AT939" s="15"/>
    </row>
    <row r="940" spans="4:46">
      <c r="D940" s="11"/>
      <c r="Y940" s="15"/>
      <c r="AC940" s="15"/>
      <c r="AF940" s="15"/>
      <c r="AH940" s="15"/>
      <c r="AK940" s="15"/>
      <c r="AM940" s="15"/>
      <c r="AQ940" s="15"/>
      <c r="AT940" s="15"/>
    </row>
    <row r="941" spans="4:46">
      <c r="D941" s="11"/>
      <c r="Y941" s="15"/>
      <c r="AC941" s="15"/>
      <c r="AF941" s="15"/>
      <c r="AH941" s="15"/>
      <c r="AK941" s="15"/>
      <c r="AM941" s="15"/>
      <c r="AQ941" s="15"/>
      <c r="AT941" s="15"/>
    </row>
    <row r="942" spans="4:46">
      <c r="D942" s="11"/>
      <c r="Y942" s="15"/>
      <c r="AC942" s="15"/>
      <c r="AF942" s="15"/>
      <c r="AH942" s="15"/>
      <c r="AK942" s="15"/>
      <c r="AM942" s="15"/>
      <c r="AQ942" s="15"/>
      <c r="AT942" s="15"/>
    </row>
    <row r="943" spans="4:46">
      <c r="D943" s="11"/>
      <c r="Y943" s="15"/>
      <c r="AC943" s="15"/>
      <c r="AF943" s="15"/>
      <c r="AH943" s="15"/>
      <c r="AK943" s="15"/>
      <c r="AM943" s="15"/>
      <c r="AQ943" s="15"/>
      <c r="AT943" s="15"/>
    </row>
    <row r="944" spans="4:46">
      <c r="D944" s="11"/>
      <c r="Y944" s="15"/>
      <c r="AC944" s="15"/>
      <c r="AF944" s="15"/>
      <c r="AH944" s="15"/>
      <c r="AK944" s="15"/>
      <c r="AM944" s="15"/>
      <c r="AQ944" s="15"/>
      <c r="AT944" s="15"/>
    </row>
    <row r="945" spans="4:46">
      <c r="D945" s="11"/>
      <c r="Y945" s="15"/>
      <c r="AC945" s="15"/>
      <c r="AF945" s="15"/>
      <c r="AH945" s="15"/>
      <c r="AK945" s="15"/>
      <c r="AM945" s="15"/>
      <c r="AQ945" s="15"/>
      <c r="AT945" s="15"/>
    </row>
    <row r="946" spans="4:46">
      <c r="D946" s="11"/>
      <c r="Y946" s="15"/>
      <c r="AC946" s="15"/>
      <c r="AF946" s="15"/>
      <c r="AH946" s="15"/>
      <c r="AK946" s="15"/>
      <c r="AM946" s="15"/>
      <c r="AQ946" s="15"/>
      <c r="AT946" s="15"/>
    </row>
    <row r="947" spans="4:46">
      <c r="D947" s="11"/>
      <c r="Y947" s="15"/>
      <c r="AC947" s="15"/>
      <c r="AF947" s="15"/>
      <c r="AH947" s="15"/>
      <c r="AK947" s="15"/>
      <c r="AM947" s="15"/>
      <c r="AQ947" s="15"/>
      <c r="AT947" s="15"/>
    </row>
    <row r="948" spans="4:46">
      <c r="D948" s="11"/>
      <c r="Y948" s="15"/>
      <c r="AC948" s="15"/>
      <c r="AF948" s="15"/>
      <c r="AH948" s="15"/>
      <c r="AK948" s="15"/>
      <c r="AM948" s="15"/>
      <c r="AQ948" s="15"/>
      <c r="AT948" s="15"/>
    </row>
    <row r="949" spans="4:46">
      <c r="D949" s="11"/>
      <c r="Y949" s="15"/>
      <c r="AC949" s="15"/>
      <c r="AF949" s="15"/>
      <c r="AH949" s="15"/>
      <c r="AK949" s="15"/>
      <c r="AM949" s="15"/>
      <c r="AQ949" s="15"/>
      <c r="AT949" s="15"/>
    </row>
    <row r="950" spans="4:46">
      <c r="D950" s="11"/>
      <c r="Y950" s="15"/>
      <c r="AC950" s="15"/>
      <c r="AF950" s="15"/>
      <c r="AH950" s="15"/>
      <c r="AK950" s="15"/>
      <c r="AM950" s="15"/>
      <c r="AQ950" s="15"/>
      <c r="AT950" s="15"/>
    </row>
    <row r="951" spans="4:46">
      <c r="D951" s="11"/>
      <c r="Y951" s="15"/>
      <c r="AC951" s="15"/>
      <c r="AF951" s="15"/>
      <c r="AH951" s="15"/>
      <c r="AK951" s="15"/>
      <c r="AM951" s="15"/>
      <c r="AQ951" s="15"/>
      <c r="AT951" s="15"/>
    </row>
    <row r="952" spans="4:46">
      <c r="D952" s="11"/>
      <c r="Y952" s="15"/>
      <c r="AC952" s="15"/>
      <c r="AF952" s="15"/>
      <c r="AH952" s="15"/>
      <c r="AK952" s="15"/>
      <c r="AM952" s="15"/>
      <c r="AQ952" s="15"/>
      <c r="AT952" s="15"/>
    </row>
    <row r="953" spans="4:46">
      <c r="D953" s="11"/>
      <c r="Y953" s="15"/>
      <c r="AC953" s="15"/>
      <c r="AF953" s="15"/>
      <c r="AH953" s="15"/>
      <c r="AK953" s="15"/>
      <c r="AM953" s="15"/>
      <c r="AQ953" s="15"/>
      <c r="AT953" s="15"/>
    </row>
    <row r="954" spans="4:46">
      <c r="D954" s="11"/>
      <c r="Y954" s="15"/>
      <c r="AC954" s="15"/>
      <c r="AF954" s="15"/>
      <c r="AH954" s="15"/>
      <c r="AK954" s="15"/>
      <c r="AM954" s="15"/>
      <c r="AQ954" s="15"/>
      <c r="AT954" s="15"/>
    </row>
    <row r="955" spans="4:46">
      <c r="D955" s="11"/>
      <c r="Y955" s="15"/>
      <c r="AC955" s="15"/>
      <c r="AF955" s="15"/>
      <c r="AH955" s="15"/>
      <c r="AK955" s="15"/>
      <c r="AM955" s="15"/>
      <c r="AQ955" s="15"/>
      <c r="AT955" s="15"/>
    </row>
    <row r="956" spans="4:46">
      <c r="D956" s="11"/>
      <c r="Y956" s="15"/>
      <c r="AC956" s="15"/>
      <c r="AF956" s="15"/>
      <c r="AH956" s="15"/>
      <c r="AK956" s="15"/>
      <c r="AM956" s="15"/>
      <c r="AQ956" s="15"/>
      <c r="AT956" s="15"/>
    </row>
    <row r="957" spans="4:46">
      <c r="D957" s="11"/>
      <c r="Y957" s="15"/>
      <c r="AC957" s="15"/>
      <c r="AF957" s="15"/>
      <c r="AH957" s="15"/>
      <c r="AK957" s="15"/>
      <c r="AM957" s="15"/>
      <c r="AQ957" s="15"/>
      <c r="AT957" s="15"/>
    </row>
    <row r="958" spans="4:46">
      <c r="D958" s="11"/>
      <c r="Y958" s="15"/>
      <c r="AC958" s="15"/>
      <c r="AF958" s="15"/>
      <c r="AH958" s="15"/>
      <c r="AK958" s="15"/>
      <c r="AM958" s="15"/>
      <c r="AQ958" s="15"/>
      <c r="AT958" s="15"/>
    </row>
    <row r="959" spans="4:46">
      <c r="D959" s="11"/>
      <c r="Y959" s="15"/>
      <c r="AC959" s="15"/>
      <c r="AF959" s="15"/>
      <c r="AH959" s="15"/>
      <c r="AK959" s="15"/>
      <c r="AM959" s="15"/>
      <c r="AQ959" s="15"/>
      <c r="AT959" s="15"/>
    </row>
  </sheetData>
  <autoFilter ref="A1:Q1" xr:uid="{E1158CF5-E5FA-499B-905E-CCDD91B054E9}">
    <sortState xmlns:xlrd2="http://schemas.microsoft.com/office/spreadsheetml/2017/richdata2" ref="A2:Q432">
      <sortCondition ref="E1"/>
    </sortState>
  </autoFilter>
  <pageMargins left="0.7" right="0.7" top="0.75" bottom="0.75" header="0.3" footer="0.3"/>
  <pageSetup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W577"/>
  <sheetViews>
    <sheetView topLeftCell="A519" workbookViewId="0">
      <selection activeCell="F541" sqref="F541"/>
    </sheetView>
  </sheetViews>
  <sheetFormatPr defaultColWidth="12.7109375" defaultRowHeight="15.75" customHeight="1"/>
  <sheetData>
    <row r="1" spans="1:2" ht="15.75" customHeight="1">
      <c r="A1" s="1" t="s">
        <v>0</v>
      </c>
      <c r="B1" s="1">
        <v>271</v>
      </c>
    </row>
    <row r="2" spans="1:2" ht="15.75" customHeight="1">
      <c r="A2" s="1" t="s">
        <v>1</v>
      </c>
      <c r="B2" s="1" t="s">
        <v>2</v>
      </c>
    </row>
    <row r="3" spans="1:2" ht="15.75" customHeight="1">
      <c r="A3" s="1" t="s">
        <v>3</v>
      </c>
      <c r="B3" s="1" t="s">
        <v>4</v>
      </c>
    </row>
    <row r="4" spans="1:2" ht="15.75" customHeight="1">
      <c r="A4" s="1" t="s">
        <v>5</v>
      </c>
      <c r="B4" s="2" t="s">
        <v>6</v>
      </c>
    </row>
    <row r="5" spans="1:2" ht="15.75" customHeight="1">
      <c r="A5" s="1" t="s">
        <v>7</v>
      </c>
    </row>
    <row r="7" spans="1:2" ht="15.75" customHeight="1">
      <c r="A7" s="1">
        <v>1</v>
      </c>
      <c r="B7" s="1" t="s">
        <v>8</v>
      </c>
    </row>
    <row r="8" spans="1:2" ht="15.75" customHeight="1">
      <c r="A8" s="1">
        <v>2</v>
      </c>
      <c r="B8" s="1" t="s">
        <v>9</v>
      </c>
    </row>
    <row r="9" spans="1:2" ht="15.75" customHeight="1">
      <c r="A9" s="1">
        <v>3</v>
      </c>
      <c r="B9" s="1" t="s">
        <v>10</v>
      </c>
    </row>
    <row r="10" spans="1:2" ht="15.75" customHeight="1">
      <c r="A10" s="1">
        <v>4</v>
      </c>
      <c r="B10" s="1" t="s">
        <v>11</v>
      </c>
    </row>
    <row r="12" spans="1:2" ht="15.75" customHeight="1">
      <c r="A12" s="1">
        <v>1</v>
      </c>
      <c r="B12" s="1" t="s">
        <v>12</v>
      </c>
    </row>
    <row r="13" spans="1:2" ht="15.75" customHeight="1">
      <c r="A13" s="1">
        <v>2</v>
      </c>
      <c r="B13" s="1" t="s">
        <v>13</v>
      </c>
    </row>
    <row r="14" spans="1:2" ht="15.75" customHeight="1">
      <c r="A14" s="1">
        <v>3</v>
      </c>
      <c r="B14" s="1" t="s">
        <v>14</v>
      </c>
    </row>
    <row r="15" spans="1:2" ht="15.75" customHeight="1">
      <c r="A15" s="1">
        <v>4</v>
      </c>
      <c r="B15" s="1" t="s">
        <v>15</v>
      </c>
    </row>
    <row r="16" spans="1:2" ht="15.75" customHeight="1">
      <c r="A16" s="1">
        <v>5</v>
      </c>
      <c r="B16" s="1" t="s">
        <v>16</v>
      </c>
    </row>
    <row r="17" spans="1:2" ht="15.75" customHeight="1">
      <c r="A17" s="1">
        <v>6</v>
      </c>
      <c r="B17" s="1" t="s">
        <v>17</v>
      </c>
    </row>
    <row r="18" spans="1:2" ht="15.75" customHeight="1">
      <c r="A18" s="1">
        <v>7</v>
      </c>
      <c r="B18" s="1" t="s">
        <v>18</v>
      </c>
    </row>
    <row r="19" spans="1:2" ht="15.75" customHeight="1">
      <c r="A19" s="1">
        <v>8</v>
      </c>
      <c r="B19" s="1" t="s">
        <v>19</v>
      </c>
    </row>
    <row r="20" spans="1:2" ht="15.75" customHeight="1">
      <c r="A20" s="1">
        <v>9</v>
      </c>
      <c r="B20" s="1" t="s">
        <v>20</v>
      </c>
    </row>
    <row r="21" spans="1:2" ht="15.75" customHeight="1">
      <c r="A21" s="1">
        <v>10</v>
      </c>
      <c r="B21" s="1" t="s">
        <v>21</v>
      </c>
    </row>
    <row r="22" spans="1:2" ht="15.75" customHeight="1">
      <c r="A22" s="1">
        <v>11</v>
      </c>
      <c r="B22" s="1" t="s">
        <v>22</v>
      </c>
    </row>
    <row r="23" spans="1:2" ht="15.75" customHeight="1">
      <c r="A23" s="1">
        <v>12</v>
      </c>
      <c r="B23" s="1" t="s">
        <v>23</v>
      </c>
    </row>
    <row r="24" spans="1:2" ht="15.75" customHeight="1">
      <c r="A24" s="1">
        <v>13</v>
      </c>
      <c r="B24" s="1" t="s">
        <v>24</v>
      </c>
    </row>
    <row r="25" spans="1:2" ht="15.75" customHeight="1">
      <c r="A25" s="1">
        <v>14</v>
      </c>
      <c r="B25" s="1" t="s">
        <v>25</v>
      </c>
    </row>
    <row r="26" spans="1:2" ht="15.75" customHeight="1">
      <c r="A26" s="1">
        <v>15</v>
      </c>
      <c r="B26" s="1" t="s">
        <v>26</v>
      </c>
    </row>
    <row r="27" spans="1:2" ht="15.75" customHeight="1">
      <c r="A27" s="1">
        <v>16</v>
      </c>
      <c r="B27" s="1" t="s">
        <v>27</v>
      </c>
    </row>
    <row r="28" spans="1:2" ht="15.75" customHeight="1">
      <c r="A28" s="1">
        <v>17</v>
      </c>
      <c r="B28" s="1" t="s">
        <v>28</v>
      </c>
    </row>
    <row r="29" spans="1:2" ht="15.75" customHeight="1">
      <c r="A29" s="1">
        <v>18</v>
      </c>
      <c r="B29" s="1" t="s">
        <v>29</v>
      </c>
    </row>
    <row r="30" spans="1:2" ht="15.75" customHeight="1">
      <c r="A30" s="1">
        <v>19</v>
      </c>
      <c r="B30" s="1" t="s">
        <v>30</v>
      </c>
    </row>
    <row r="31" spans="1:2" ht="12.75">
      <c r="A31" s="1">
        <v>20</v>
      </c>
      <c r="B31" s="1" t="s">
        <v>31</v>
      </c>
    </row>
    <row r="32" spans="1:2" ht="12.75">
      <c r="A32" s="1"/>
      <c r="B32" s="1"/>
    </row>
    <row r="33" spans="1:49" ht="12.75">
      <c r="A33" s="3" t="s">
        <v>32</v>
      </c>
      <c r="B33" s="4" t="s">
        <v>33</v>
      </c>
      <c r="C33" s="4" t="s">
        <v>34</v>
      </c>
      <c r="D33" s="4" t="s">
        <v>35</v>
      </c>
      <c r="E33" s="4" t="s">
        <v>36</v>
      </c>
      <c r="F33" s="4" t="s">
        <v>37</v>
      </c>
      <c r="G33" s="4" t="s">
        <v>38</v>
      </c>
      <c r="H33" s="5" t="s">
        <v>39</v>
      </c>
      <c r="I33" s="4" t="s">
        <v>40</v>
      </c>
      <c r="J33" s="4" t="s">
        <v>41</v>
      </c>
      <c r="K33" s="5" t="s">
        <v>42</v>
      </c>
      <c r="L33" s="4" t="s">
        <v>43</v>
      </c>
      <c r="M33" s="4" t="s">
        <v>44</v>
      </c>
      <c r="N33" s="4" t="s">
        <v>45</v>
      </c>
      <c r="O33" s="4" t="s">
        <v>46</v>
      </c>
      <c r="P33" s="4" t="s">
        <v>47</v>
      </c>
      <c r="Q33" s="4" t="s">
        <v>48</v>
      </c>
      <c r="R33" s="4" t="s">
        <v>49</v>
      </c>
      <c r="S33" s="4" t="s">
        <v>50</v>
      </c>
      <c r="T33" s="4" t="s">
        <v>51</v>
      </c>
      <c r="U33" s="4" t="s">
        <v>52</v>
      </c>
      <c r="V33" s="4" t="s">
        <v>53</v>
      </c>
      <c r="W33" s="4" t="s">
        <v>54</v>
      </c>
      <c r="X33" s="4" t="s">
        <v>55</v>
      </c>
      <c r="Y33" s="4" t="s">
        <v>56</v>
      </c>
      <c r="Z33" s="4" t="s">
        <v>57</v>
      </c>
      <c r="AA33" s="4" t="s">
        <v>58</v>
      </c>
      <c r="AB33" s="4" t="s">
        <v>59</v>
      </c>
      <c r="AC33" s="4" t="s">
        <v>60</v>
      </c>
      <c r="AD33" s="4" t="s">
        <v>61</v>
      </c>
      <c r="AE33" s="4" t="s">
        <v>62</v>
      </c>
      <c r="AF33" s="4" t="s">
        <v>63</v>
      </c>
      <c r="AG33" s="4" t="s">
        <v>64</v>
      </c>
      <c r="AH33" s="4" t="s">
        <v>65</v>
      </c>
      <c r="AI33" s="4" t="s">
        <v>66</v>
      </c>
      <c r="AJ33" s="4" t="s">
        <v>67</v>
      </c>
      <c r="AK33" s="4" t="s">
        <v>68</v>
      </c>
      <c r="AL33" s="4" t="s">
        <v>69</v>
      </c>
      <c r="AM33" s="4" t="s">
        <v>70</v>
      </c>
      <c r="AN33" s="4" t="s">
        <v>71</v>
      </c>
      <c r="AO33" s="4" t="s">
        <v>72</v>
      </c>
      <c r="AP33" s="4" t="s">
        <v>73</v>
      </c>
      <c r="AQ33" s="4" t="s">
        <v>74</v>
      </c>
      <c r="AR33" s="4" t="s">
        <v>75</v>
      </c>
      <c r="AS33" s="4" t="s">
        <v>76</v>
      </c>
      <c r="AT33" s="4" t="s">
        <v>77</v>
      </c>
      <c r="AU33" s="4"/>
      <c r="AV33" s="4"/>
      <c r="AW33" s="6"/>
    </row>
    <row r="34" spans="1:49" ht="12.75">
      <c r="A34" s="1">
        <v>30164</v>
      </c>
      <c r="B34" s="1">
        <v>0</v>
      </c>
      <c r="C34" s="1">
        <v>2000</v>
      </c>
      <c r="D34" s="7">
        <v>45223.354097222225</v>
      </c>
      <c r="E34" s="1" t="s">
        <v>78</v>
      </c>
      <c r="F34" s="1">
        <v>3</v>
      </c>
      <c r="G34" s="1">
        <v>4</v>
      </c>
      <c r="H34" s="1">
        <v>3</v>
      </c>
      <c r="I34" s="1">
        <v>3</v>
      </c>
      <c r="J34" s="1">
        <v>4</v>
      </c>
      <c r="K34" s="1">
        <v>2</v>
      </c>
      <c r="L34" s="1">
        <v>3</v>
      </c>
      <c r="M34" s="1">
        <v>3</v>
      </c>
      <c r="N34" s="1">
        <v>2</v>
      </c>
      <c r="O34" s="1">
        <v>4</v>
      </c>
      <c r="P34" s="1">
        <v>3</v>
      </c>
      <c r="Q34" s="1">
        <v>3</v>
      </c>
      <c r="R34" s="1">
        <v>3</v>
      </c>
      <c r="S34" s="1">
        <v>2</v>
      </c>
      <c r="T34" s="1">
        <v>2</v>
      </c>
      <c r="U34" s="1">
        <v>3</v>
      </c>
      <c r="V34" s="1">
        <v>2</v>
      </c>
      <c r="W34" s="1">
        <v>1</v>
      </c>
      <c r="X34" s="1">
        <v>3</v>
      </c>
      <c r="Y34" s="1">
        <v>2</v>
      </c>
      <c r="Z34" s="1">
        <v>6</v>
      </c>
      <c r="AA34" s="1">
        <v>4</v>
      </c>
      <c r="AB34" s="1">
        <v>5</v>
      </c>
      <c r="AC34" s="1">
        <v>3</v>
      </c>
      <c r="AD34" s="1">
        <v>2</v>
      </c>
      <c r="AE34" s="1">
        <v>5</v>
      </c>
      <c r="AF34" s="1">
        <v>2</v>
      </c>
      <c r="AG34" s="1">
        <v>2</v>
      </c>
      <c r="AH34" s="1">
        <v>4</v>
      </c>
      <c r="AI34" s="1">
        <v>2</v>
      </c>
      <c r="AJ34" s="1">
        <v>3</v>
      </c>
      <c r="AK34" s="1">
        <v>3</v>
      </c>
      <c r="AL34" s="1">
        <v>2</v>
      </c>
      <c r="AM34" s="1">
        <v>4</v>
      </c>
      <c r="AN34" s="1">
        <v>4</v>
      </c>
      <c r="AO34" s="1">
        <v>4</v>
      </c>
      <c r="AP34" s="1">
        <v>4</v>
      </c>
      <c r="AQ34" s="1">
        <v>3</v>
      </c>
      <c r="AR34" s="1">
        <v>4</v>
      </c>
      <c r="AS34" s="1">
        <v>3</v>
      </c>
      <c r="AT34" s="1">
        <v>52</v>
      </c>
    </row>
    <row r="35" spans="1:49" ht="12.75">
      <c r="A35" s="1">
        <v>30169</v>
      </c>
      <c r="B35" s="1">
        <v>1</v>
      </c>
      <c r="C35" s="1">
        <v>1998</v>
      </c>
      <c r="D35" s="7">
        <v>45223.387476851851</v>
      </c>
      <c r="E35" s="1" t="s">
        <v>79</v>
      </c>
      <c r="F35" s="1">
        <v>1</v>
      </c>
      <c r="G35" s="1">
        <v>1</v>
      </c>
      <c r="H35" s="1">
        <v>4</v>
      </c>
      <c r="I35" s="1">
        <v>2</v>
      </c>
      <c r="J35" s="1">
        <v>1</v>
      </c>
      <c r="K35" s="1">
        <v>4</v>
      </c>
      <c r="L35" s="1">
        <v>1</v>
      </c>
      <c r="M35" s="1">
        <v>1</v>
      </c>
      <c r="N35" s="1">
        <v>4</v>
      </c>
      <c r="O35" s="1">
        <v>1</v>
      </c>
      <c r="P35" s="1">
        <v>4</v>
      </c>
      <c r="Q35" s="1">
        <v>4</v>
      </c>
      <c r="R35" s="1">
        <v>1</v>
      </c>
      <c r="S35" s="1">
        <v>4</v>
      </c>
      <c r="T35" s="1">
        <v>4</v>
      </c>
      <c r="U35" s="1">
        <v>2</v>
      </c>
      <c r="V35" s="1">
        <v>3</v>
      </c>
      <c r="W35" s="1">
        <v>3</v>
      </c>
      <c r="X35" s="1">
        <v>2</v>
      </c>
      <c r="Y35" s="1">
        <v>2</v>
      </c>
      <c r="Z35" s="1">
        <v>4</v>
      </c>
      <c r="AA35" s="1">
        <v>2</v>
      </c>
      <c r="AB35" s="1">
        <v>3</v>
      </c>
      <c r="AC35" s="1">
        <v>3</v>
      </c>
      <c r="AD35" s="1">
        <v>3</v>
      </c>
      <c r="AE35" s="1">
        <v>1</v>
      </c>
      <c r="AF35" s="1">
        <v>8</v>
      </c>
      <c r="AG35" s="1">
        <v>3</v>
      </c>
      <c r="AH35" s="1">
        <v>5</v>
      </c>
      <c r="AI35" s="1">
        <v>2</v>
      </c>
      <c r="AJ35" s="1">
        <v>2</v>
      </c>
      <c r="AK35" s="1">
        <v>1</v>
      </c>
      <c r="AL35" s="1">
        <v>2</v>
      </c>
      <c r="AM35" s="1">
        <v>6</v>
      </c>
      <c r="AN35" s="1">
        <v>1</v>
      </c>
      <c r="AO35" s="1">
        <v>4</v>
      </c>
      <c r="AP35" s="1">
        <v>3</v>
      </c>
      <c r="AQ35" s="1">
        <v>4</v>
      </c>
      <c r="AR35" s="1">
        <v>6</v>
      </c>
      <c r="AS35" s="1">
        <v>2</v>
      </c>
      <c r="AT35" s="1">
        <v>5</v>
      </c>
    </row>
    <row r="36" spans="1:49" ht="12.75">
      <c r="A36" s="1">
        <v>30171</v>
      </c>
      <c r="B36" s="1">
        <v>0</v>
      </c>
      <c r="C36" s="1">
        <v>1999</v>
      </c>
      <c r="D36" s="7">
        <v>45223.389525462961</v>
      </c>
      <c r="E36" s="1" t="s">
        <v>80</v>
      </c>
      <c r="F36" s="1">
        <v>4</v>
      </c>
      <c r="G36" s="1">
        <v>4</v>
      </c>
      <c r="H36" s="1">
        <v>1</v>
      </c>
      <c r="I36" s="1">
        <v>4</v>
      </c>
      <c r="J36" s="1">
        <v>4</v>
      </c>
      <c r="K36" s="1">
        <v>1</v>
      </c>
      <c r="L36" s="1">
        <v>4</v>
      </c>
      <c r="M36" s="1">
        <v>4</v>
      </c>
      <c r="N36" s="1">
        <v>1</v>
      </c>
      <c r="O36" s="1">
        <v>4</v>
      </c>
      <c r="P36" s="1">
        <v>2</v>
      </c>
      <c r="Q36" s="1">
        <v>3</v>
      </c>
      <c r="R36" s="1">
        <v>4</v>
      </c>
      <c r="S36" s="1">
        <v>1</v>
      </c>
      <c r="T36" s="1">
        <v>2</v>
      </c>
      <c r="U36" s="1">
        <v>4</v>
      </c>
      <c r="V36" s="1">
        <v>4</v>
      </c>
      <c r="W36" s="1">
        <v>1</v>
      </c>
      <c r="X36" s="1">
        <v>4</v>
      </c>
      <c r="Y36" s="1">
        <v>2</v>
      </c>
      <c r="Z36" s="1">
        <v>2</v>
      </c>
      <c r="AA36" s="1">
        <v>2</v>
      </c>
      <c r="AB36" s="1">
        <v>8</v>
      </c>
      <c r="AC36" s="1">
        <v>2</v>
      </c>
      <c r="AD36" s="1">
        <v>2</v>
      </c>
      <c r="AE36" s="1">
        <v>2</v>
      </c>
      <c r="AF36" s="1">
        <v>2</v>
      </c>
      <c r="AG36" s="1">
        <v>2</v>
      </c>
      <c r="AH36" s="1">
        <v>2</v>
      </c>
      <c r="AI36" s="1">
        <v>2</v>
      </c>
      <c r="AJ36" s="1">
        <v>5</v>
      </c>
      <c r="AK36" s="1">
        <v>3</v>
      </c>
      <c r="AL36" s="1">
        <v>3</v>
      </c>
      <c r="AM36" s="1">
        <v>8</v>
      </c>
      <c r="AN36" s="1">
        <v>2</v>
      </c>
      <c r="AO36" s="1">
        <v>5</v>
      </c>
      <c r="AP36" s="1">
        <v>4</v>
      </c>
      <c r="AQ36" s="1">
        <v>4</v>
      </c>
      <c r="AR36" s="1">
        <v>6</v>
      </c>
      <c r="AS36" s="1">
        <v>5</v>
      </c>
      <c r="AT36" s="1">
        <v>5</v>
      </c>
    </row>
    <row r="37" spans="1:49" ht="12.75">
      <c r="A37" s="1">
        <v>30199</v>
      </c>
      <c r="B37" s="1">
        <v>0</v>
      </c>
      <c r="C37" s="1">
        <v>2002</v>
      </c>
      <c r="D37" s="7">
        <v>45223.430960648147</v>
      </c>
      <c r="E37" s="1" t="s">
        <v>81</v>
      </c>
      <c r="F37" s="1">
        <v>4</v>
      </c>
      <c r="G37" s="1">
        <v>3</v>
      </c>
      <c r="H37" s="1">
        <v>1</v>
      </c>
      <c r="I37" s="1">
        <v>2</v>
      </c>
      <c r="J37" s="1">
        <v>3</v>
      </c>
      <c r="K37" s="1">
        <v>2</v>
      </c>
      <c r="L37" s="1">
        <v>3</v>
      </c>
      <c r="M37" s="1">
        <v>4</v>
      </c>
      <c r="N37" s="1">
        <v>3</v>
      </c>
      <c r="O37" s="1">
        <v>3</v>
      </c>
      <c r="P37" s="1">
        <v>3</v>
      </c>
      <c r="Q37" s="1">
        <v>1</v>
      </c>
      <c r="R37" s="1">
        <v>2</v>
      </c>
      <c r="S37" s="1">
        <v>1</v>
      </c>
      <c r="T37" s="1">
        <v>1</v>
      </c>
      <c r="U37" s="1">
        <v>4</v>
      </c>
      <c r="V37" s="1">
        <v>2</v>
      </c>
      <c r="W37" s="1">
        <v>1</v>
      </c>
      <c r="X37" s="1">
        <v>3</v>
      </c>
      <c r="Y37" s="1">
        <v>3</v>
      </c>
      <c r="Z37" s="1">
        <v>4</v>
      </c>
      <c r="AA37" s="1">
        <v>3</v>
      </c>
      <c r="AB37" s="1">
        <v>3</v>
      </c>
      <c r="AC37" s="1">
        <v>3</v>
      </c>
      <c r="AD37" s="1">
        <v>2</v>
      </c>
      <c r="AE37" s="1">
        <v>2</v>
      </c>
      <c r="AF37" s="1">
        <v>3</v>
      </c>
      <c r="AG37" s="1">
        <v>2</v>
      </c>
      <c r="AH37" s="1">
        <v>2</v>
      </c>
      <c r="AI37" s="1">
        <v>2</v>
      </c>
      <c r="AJ37" s="1">
        <v>4</v>
      </c>
      <c r="AK37" s="1">
        <v>2</v>
      </c>
      <c r="AL37" s="1">
        <v>3</v>
      </c>
      <c r="AM37" s="1">
        <v>4</v>
      </c>
      <c r="AN37" s="1">
        <v>3</v>
      </c>
      <c r="AO37" s="1">
        <v>2</v>
      </c>
      <c r="AP37" s="1">
        <v>3</v>
      </c>
      <c r="AQ37" s="1">
        <v>2</v>
      </c>
      <c r="AR37" s="1">
        <v>3</v>
      </c>
      <c r="AS37" s="1">
        <v>3</v>
      </c>
      <c r="AT37" s="1">
        <v>57</v>
      </c>
    </row>
    <row r="38" spans="1:49" ht="12.75">
      <c r="A38" s="1">
        <v>30182</v>
      </c>
      <c r="B38" s="1">
        <v>0</v>
      </c>
      <c r="C38" s="1">
        <v>1999</v>
      </c>
      <c r="D38" s="7">
        <v>45223.435046296298</v>
      </c>
      <c r="E38" s="1" t="s">
        <v>82</v>
      </c>
      <c r="F38" s="1">
        <v>3</v>
      </c>
      <c r="G38" s="1">
        <v>3</v>
      </c>
      <c r="H38" s="1">
        <v>3</v>
      </c>
      <c r="I38" s="1">
        <v>2</v>
      </c>
      <c r="J38" s="1">
        <v>4</v>
      </c>
      <c r="K38" s="1">
        <v>1</v>
      </c>
      <c r="L38" s="1">
        <v>3</v>
      </c>
      <c r="M38" s="1">
        <v>3</v>
      </c>
      <c r="N38" s="1">
        <v>2</v>
      </c>
      <c r="O38" s="1">
        <v>3</v>
      </c>
      <c r="P38" s="1">
        <v>3</v>
      </c>
      <c r="Q38" s="1">
        <v>3</v>
      </c>
      <c r="R38" s="1">
        <v>2</v>
      </c>
      <c r="S38" s="1">
        <v>2</v>
      </c>
      <c r="T38" s="1">
        <v>2</v>
      </c>
      <c r="U38" s="1">
        <v>2</v>
      </c>
      <c r="V38" s="1">
        <v>3</v>
      </c>
      <c r="W38" s="1">
        <v>2</v>
      </c>
      <c r="X38" s="1">
        <v>3</v>
      </c>
      <c r="Y38" s="1">
        <v>2</v>
      </c>
      <c r="Z38" s="1">
        <v>13</v>
      </c>
      <c r="AA38" s="1">
        <v>5</v>
      </c>
      <c r="AB38" s="1">
        <v>8</v>
      </c>
      <c r="AC38" s="1">
        <v>3</v>
      </c>
      <c r="AD38" s="1">
        <v>3</v>
      </c>
      <c r="AE38" s="1">
        <v>4</v>
      </c>
      <c r="AF38" s="1">
        <v>3</v>
      </c>
      <c r="AG38" s="1">
        <v>2</v>
      </c>
      <c r="AH38" s="1">
        <v>4</v>
      </c>
      <c r="AI38" s="1">
        <v>3</v>
      </c>
      <c r="AJ38" s="1">
        <v>121</v>
      </c>
      <c r="AK38" s="1">
        <v>26</v>
      </c>
      <c r="AL38" s="1">
        <v>4</v>
      </c>
      <c r="AM38" s="1">
        <v>3</v>
      </c>
      <c r="AN38" s="1">
        <v>2</v>
      </c>
      <c r="AO38" s="1">
        <v>5</v>
      </c>
      <c r="AP38" s="1">
        <v>3</v>
      </c>
      <c r="AQ38" s="1">
        <v>2</v>
      </c>
      <c r="AR38" s="1">
        <v>3</v>
      </c>
      <c r="AS38" s="1">
        <v>3</v>
      </c>
      <c r="AT38" s="1">
        <v>51</v>
      </c>
    </row>
    <row r="39" spans="1:49" ht="12.75">
      <c r="A39" s="1">
        <v>30217</v>
      </c>
      <c r="B39" s="1">
        <v>0</v>
      </c>
      <c r="C39" s="1">
        <v>2002</v>
      </c>
      <c r="D39" s="7">
        <v>45223.45275462963</v>
      </c>
      <c r="E39" s="1" t="s">
        <v>83</v>
      </c>
      <c r="F39" s="1">
        <v>3</v>
      </c>
      <c r="G39" s="1">
        <v>4</v>
      </c>
      <c r="H39" s="1">
        <v>4</v>
      </c>
      <c r="I39" s="1">
        <v>2</v>
      </c>
      <c r="J39" s="1">
        <v>4</v>
      </c>
      <c r="K39" s="1">
        <v>1</v>
      </c>
      <c r="L39" s="1">
        <v>4</v>
      </c>
      <c r="M39" s="1">
        <v>3</v>
      </c>
      <c r="N39" s="1">
        <v>2</v>
      </c>
      <c r="O39" s="1">
        <v>3</v>
      </c>
      <c r="P39" s="1">
        <v>2</v>
      </c>
      <c r="Q39" s="1">
        <v>3</v>
      </c>
      <c r="R39" s="1">
        <v>2</v>
      </c>
      <c r="S39" s="1">
        <v>2</v>
      </c>
      <c r="T39" s="1">
        <v>1</v>
      </c>
      <c r="U39" s="1">
        <v>1</v>
      </c>
      <c r="V39" s="1">
        <v>2</v>
      </c>
      <c r="W39" s="1">
        <v>2</v>
      </c>
      <c r="X39" s="1">
        <v>3</v>
      </c>
      <c r="Y39" s="1">
        <v>3</v>
      </c>
      <c r="Z39" s="1">
        <v>7</v>
      </c>
      <c r="AA39" s="1">
        <v>7</v>
      </c>
      <c r="AB39" s="1">
        <v>4</v>
      </c>
      <c r="AC39" s="1">
        <v>5</v>
      </c>
      <c r="AD39" s="1">
        <v>3</v>
      </c>
      <c r="AE39" s="1">
        <v>3</v>
      </c>
      <c r="AF39" s="1">
        <v>5</v>
      </c>
      <c r="AG39" s="1">
        <v>3</v>
      </c>
      <c r="AH39" s="1">
        <v>5</v>
      </c>
      <c r="AI39" s="1">
        <v>3</v>
      </c>
      <c r="AJ39" s="1">
        <v>4</v>
      </c>
      <c r="AK39" s="1">
        <v>3</v>
      </c>
      <c r="AL39" s="1">
        <v>3</v>
      </c>
      <c r="AM39" s="1">
        <v>6</v>
      </c>
      <c r="AN39" s="1">
        <v>3</v>
      </c>
      <c r="AO39" s="1">
        <v>5</v>
      </c>
      <c r="AP39" s="1">
        <v>5</v>
      </c>
      <c r="AQ39" s="1">
        <v>4</v>
      </c>
      <c r="AR39" s="1">
        <v>5</v>
      </c>
      <c r="AS39" s="1">
        <v>4</v>
      </c>
      <c r="AT39" s="1">
        <v>64</v>
      </c>
    </row>
    <row r="40" spans="1:49" ht="12.75">
      <c r="A40" s="1">
        <v>30222</v>
      </c>
      <c r="B40" s="1">
        <v>0</v>
      </c>
      <c r="C40" s="1">
        <v>2000</v>
      </c>
      <c r="D40" s="7">
        <v>45223.453958333332</v>
      </c>
      <c r="E40" s="1" t="s">
        <v>84</v>
      </c>
      <c r="F40" s="1">
        <v>2</v>
      </c>
      <c r="G40" s="1">
        <v>1</v>
      </c>
      <c r="H40" s="1">
        <v>2</v>
      </c>
      <c r="I40" s="1">
        <v>1</v>
      </c>
      <c r="J40" s="1">
        <v>4</v>
      </c>
      <c r="K40" s="1">
        <v>1</v>
      </c>
      <c r="L40" s="1">
        <v>3</v>
      </c>
      <c r="M40" s="1">
        <v>3</v>
      </c>
      <c r="N40" s="1">
        <v>1</v>
      </c>
      <c r="O40" s="1">
        <v>1</v>
      </c>
      <c r="P40" s="1">
        <v>3</v>
      </c>
      <c r="Q40" s="1">
        <v>3</v>
      </c>
      <c r="R40" s="1">
        <v>3</v>
      </c>
      <c r="S40" s="1">
        <v>2</v>
      </c>
      <c r="T40" s="1">
        <v>1</v>
      </c>
      <c r="U40" s="1">
        <v>2</v>
      </c>
      <c r="V40" s="1">
        <v>2</v>
      </c>
      <c r="W40" s="1">
        <v>3</v>
      </c>
      <c r="X40" s="1">
        <v>4</v>
      </c>
      <c r="Y40" s="1">
        <v>2</v>
      </c>
      <c r="Z40" s="1">
        <v>9</v>
      </c>
      <c r="AA40" s="1">
        <v>8</v>
      </c>
      <c r="AB40" s="1">
        <v>17</v>
      </c>
      <c r="AC40" s="1">
        <v>5</v>
      </c>
      <c r="AD40" s="1">
        <v>4</v>
      </c>
      <c r="AE40" s="1">
        <v>3</v>
      </c>
      <c r="AF40" s="1">
        <v>4</v>
      </c>
      <c r="AG40" s="1">
        <v>6</v>
      </c>
      <c r="AH40" s="1">
        <v>5</v>
      </c>
      <c r="AI40" s="1">
        <v>8</v>
      </c>
      <c r="AJ40" s="1">
        <v>5</v>
      </c>
      <c r="AK40" s="1">
        <v>4</v>
      </c>
      <c r="AL40" s="1">
        <v>4</v>
      </c>
      <c r="AM40" s="1">
        <v>9</v>
      </c>
      <c r="AN40" s="1">
        <v>4</v>
      </c>
      <c r="AO40" s="1">
        <v>13</v>
      </c>
      <c r="AP40" s="1">
        <v>14</v>
      </c>
      <c r="AQ40" s="1">
        <v>4</v>
      </c>
      <c r="AR40" s="1">
        <v>14</v>
      </c>
      <c r="AS40" s="1">
        <v>5</v>
      </c>
      <c r="AT40" s="1">
        <v>72</v>
      </c>
    </row>
    <row r="41" spans="1:49" ht="12.75">
      <c r="A41" s="1">
        <v>30242</v>
      </c>
      <c r="B41" s="1">
        <v>0</v>
      </c>
      <c r="C41" s="1">
        <v>2002</v>
      </c>
      <c r="D41" s="7">
        <v>45223.467141203706</v>
      </c>
      <c r="E41" s="1" t="s">
        <v>83</v>
      </c>
      <c r="F41" s="1">
        <v>3</v>
      </c>
      <c r="G41" s="1">
        <v>4</v>
      </c>
      <c r="H41" s="1">
        <v>2</v>
      </c>
      <c r="I41" s="1">
        <v>2</v>
      </c>
      <c r="J41" s="1">
        <v>4</v>
      </c>
      <c r="K41" s="1">
        <v>2</v>
      </c>
      <c r="L41" s="1">
        <v>2</v>
      </c>
      <c r="M41" s="1">
        <v>3</v>
      </c>
      <c r="N41" s="1">
        <v>1</v>
      </c>
      <c r="O41" s="1">
        <v>4</v>
      </c>
      <c r="P41" s="1">
        <v>3</v>
      </c>
      <c r="Q41" s="1">
        <v>2</v>
      </c>
      <c r="R41" s="1">
        <v>1</v>
      </c>
      <c r="S41" s="1">
        <v>3</v>
      </c>
      <c r="T41" s="1">
        <v>1</v>
      </c>
      <c r="U41" s="1">
        <v>3</v>
      </c>
      <c r="V41" s="1">
        <v>3</v>
      </c>
      <c r="W41" s="1">
        <v>1</v>
      </c>
      <c r="X41" s="1">
        <v>2</v>
      </c>
      <c r="Y41" s="1">
        <v>4</v>
      </c>
      <c r="Z41" s="1">
        <v>5</v>
      </c>
      <c r="AA41" s="1">
        <v>4</v>
      </c>
      <c r="AB41" s="1">
        <v>4</v>
      </c>
      <c r="AC41" s="1">
        <v>3</v>
      </c>
      <c r="AD41" s="1">
        <v>2</v>
      </c>
      <c r="AE41" s="1">
        <v>5</v>
      </c>
      <c r="AF41" s="1">
        <v>3</v>
      </c>
      <c r="AG41" s="1">
        <v>2</v>
      </c>
      <c r="AH41" s="1">
        <v>4</v>
      </c>
      <c r="AI41" s="1">
        <v>3</v>
      </c>
      <c r="AJ41" s="1">
        <v>4</v>
      </c>
      <c r="AK41" s="1">
        <v>3</v>
      </c>
      <c r="AL41" s="1">
        <v>4</v>
      </c>
      <c r="AM41" s="1">
        <v>5</v>
      </c>
      <c r="AN41" s="1">
        <v>2</v>
      </c>
      <c r="AO41" s="1">
        <v>5</v>
      </c>
      <c r="AP41" s="1">
        <v>6</v>
      </c>
      <c r="AQ41" s="1">
        <v>3</v>
      </c>
      <c r="AR41" s="1">
        <v>7</v>
      </c>
      <c r="AS41" s="1">
        <v>3</v>
      </c>
      <c r="AT41" s="1">
        <v>68</v>
      </c>
    </row>
    <row r="42" spans="1:49" ht="12.75">
      <c r="A42" s="1">
        <v>30210</v>
      </c>
      <c r="B42" s="1">
        <v>0</v>
      </c>
      <c r="C42" s="1">
        <v>2001</v>
      </c>
      <c r="D42" s="7">
        <v>45223.48945601852</v>
      </c>
      <c r="E42" s="1" t="s">
        <v>85</v>
      </c>
      <c r="F42" s="1">
        <v>3</v>
      </c>
      <c r="G42" s="1">
        <v>2</v>
      </c>
      <c r="H42" s="1">
        <v>2</v>
      </c>
      <c r="I42" s="1">
        <v>2</v>
      </c>
      <c r="J42" s="1">
        <v>4</v>
      </c>
      <c r="K42" s="1">
        <v>1</v>
      </c>
      <c r="L42" s="1">
        <v>3</v>
      </c>
      <c r="M42" s="1">
        <v>3</v>
      </c>
      <c r="N42" s="1">
        <v>3</v>
      </c>
      <c r="O42" s="1">
        <v>3</v>
      </c>
      <c r="P42" s="1">
        <v>2</v>
      </c>
      <c r="Q42" s="1">
        <v>3</v>
      </c>
      <c r="R42" s="1">
        <v>3</v>
      </c>
      <c r="S42" s="1">
        <v>2</v>
      </c>
      <c r="T42" s="1">
        <v>1</v>
      </c>
      <c r="U42" s="1">
        <v>3</v>
      </c>
      <c r="V42" s="1">
        <v>3</v>
      </c>
      <c r="W42" s="1">
        <v>2</v>
      </c>
      <c r="X42" s="1">
        <v>3</v>
      </c>
      <c r="Y42" s="1">
        <v>3</v>
      </c>
      <c r="Z42" s="1">
        <v>12</v>
      </c>
      <c r="AA42" s="1">
        <v>2</v>
      </c>
      <c r="AB42" s="1">
        <v>2</v>
      </c>
      <c r="AC42" s="1">
        <v>15</v>
      </c>
      <c r="AD42" s="1">
        <v>3</v>
      </c>
      <c r="AE42" s="1">
        <v>3</v>
      </c>
      <c r="AF42" s="1">
        <v>2</v>
      </c>
      <c r="AG42" s="1">
        <v>25</v>
      </c>
      <c r="AH42" s="1">
        <v>2</v>
      </c>
      <c r="AI42" s="1">
        <v>2</v>
      </c>
      <c r="AJ42" s="1">
        <v>3</v>
      </c>
      <c r="AK42" s="1">
        <v>2</v>
      </c>
      <c r="AL42" s="1">
        <v>2</v>
      </c>
      <c r="AM42" s="1">
        <v>4</v>
      </c>
      <c r="AN42" s="1">
        <v>3</v>
      </c>
      <c r="AO42" s="1">
        <v>3</v>
      </c>
      <c r="AP42" s="1">
        <v>3</v>
      </c>
      <c r="AQ42" s="1">
        <v>2</v>
      </c>
      <c r="AR42" s="1">
        <v>3</v>
      </c>
      <c r="AS42" s="1">
        <v>3</v>
      </c>
      <c r="AT42" s="1">
        <v>55</v>
      </c>
    </row>
    <row r="43" spans="1:49" ht="12.75">
      <c r="A43" s="1">
        <v>30264</v>
      </c>
      <c r="B43" s="1">
        <v>1</v>
      </c>
      <c r="C43" s="1">
        <v>2000</v>
      </c>
      <c r="D43" s="7">
        <v>45223.501863425925</v>
      </c>
      <c r="E43" s="1" t="s">
        <v>86</v>
      </c>
      <c r="F43" s="1">
        <v>2</v>
      </c>
      <c r="G43" s="1">
        <v>3</v>
      </c>
      <c r="H43" s="1">
        <v>2</v>
      </c>
      <c r="I43" s="1">
        <v>1</v>
      </c>
      <c r="J43" s="1">
        <v>3</v>
      </c>
      <c r="K43" s="1">
        <v>4</v>
      </c>
      <c r="L43" s="1">
        <v>3</v>
      </c>
      <c r="M43" s="1">
        <v>3</v>
      </c>
      <c r="N43" s="1">
        <v>2</v>
      </c>
      <c r="O43" s="1">
        <v>3</v>
      </c>
      <c r="P43" s="1">
        <v>2</v>
      </c>
      <c r="Q43" s="1">
        <v>3</v>
      </c>
      <c r="R43" s="1">
        <v>4</v>
      </c>
      <c r="S43" s="1">
        <v>1</v>
      </c>
      <c r="T43" s="1">
        <v>3</v>
      </c>
      <c r="U43" s="1">
        <v>3</v>
      </c>
      <c r="V43" s="1">
        <v>3</v>
      </c>
      <c r="W43" s="1">
        <v>2</v>
      </c>
      <c r="X43" s="1">
        <v>2</v>
      </c>
      <c r="Y43" s="1">
        <v>2</v>
      </c>
      <c r="Z43" s="1">
        <v>10</v>
      </c>
      <c r="AA43" s="1">
        <v>3</v>
      </c>
      <c r="AB43" s="1">
        <v>5</v>
      </c>
      <c r="AC43" s="1">
        <v>2</v>
      </c>
      <c r="AD43" s="1">
        <v>2</v>
      </c>
      <c r="AE43" s="1">
        <v>2</v>
      </c>
      <c r="AF43" s="1">
        <v>3</v>
      </c>
      <c r="AG43" s="1">
        <v>2</v>
      </c>
      <c r="AH43" s="1">
        <v>3</v>
      </c>
      <c r="AI43" s="1">
        <v>2</v>
      </c>
      <c r="AJ43" s="1">
        <v>3</v>
      </c>
      <c r="AK43" s="1">
        <v>1</v>
      </c>
      <c r="AL43" s="1">
        <v>2</v>
      </c>
      <c r="AM43" s="1">
        <v>4</v>
      </c>
      <c r="AN43" s="1">
        <v>3</v>
      </c>
      <c r="AO43" s="1">
        <v>2</v>
      </c>
      <c r="AP43" s="1">
        <v>3</v>
      </c>
      <c r="AQ43" s="1">
        <v>2</v>
      </c>
      <c r="AR43" s="1">
        <v>2</v>
      </c>
      <c r="AS43" s="1">
        <v>2</v>
      </c>
      <c r="AT43" s="1">
        <v>53</v>
      </c>
    </row>
    <row r="44" spans="1:49" ht="12.75">
      <c r="A44" s="1">
        <v>30303</v>
      </c>
      <c r="B44" s="1">
        <v>0</v>
      </c>
      <c r="C44" s="1">
        <v>1999</v>
      </c>
      <c r="D44" s="7">
        <v>45223.508148148147</v>
      </c>
      <c r="E44" s="1" t="s">
        <v>83</v>
      </c>
      <c r="F44" s="1">
        <v>3</v>
      </c>
      <c r="G44" s="1">
        <v>4</v>
      </c>
      <c r="H44" s="1">
        <v>1</v>
      </c>
      <c r="I44" s="1">
        <v>2</v>
      </c>
      <c r="J44" s="1">
        <v>4</v>
      </c>
      <c r="K44" s="1">
        <v>2</v>
      </c>
      <c r="L44" s="1">
        <v>4</v>
      </c>
      <c r="M44" s="1">
        <v>3</v>
      </c>
      <c r="N44" s="1">
        <v>1</v>
      </c>
      <c r="O44" s="1">
        <v>2</v>
      </c>
      <c r="P44" s="1">
        <v>3</v>
      </c>
      <c r="Q44" s="1">
        <v>3</v>
      </c>
      <c r="R44" s="1">
        <v>3</v>
      </c>
      <c r="S44" s="1">
        <v>1</v>
      </c>
      <c r="T44" s="1">
        <v>3</v>
      </c>
      <c r="U44" s="1">
        <v>3</v>
      </c>
      <c r="V44" s="1">
        <v>3</v>
      </c>
      <c r="W44" s="1">
        <v>1</v>
      </c>
      <c r="X44" s="1">
        <v>3</v>
      </c>
      <c r="Y44" s="1">
        <v>2</v>
      </c>
      <c r="Z44" s="1">
        <v>6</v>
      </c>
      <c r="AA44" s="1">
        <v>5</v>
      </c>
      <c r="AB44" s="1">
        <v>6</v>
      </c>
      <c r="AC44" s="1">
        <v>3</v>
      </c>
      <c r="AD44" s="1">
        <v>3</v>
      </c>
      <c r="AE44" s="1">
        <v>2</v>
      </c>
      <c r="AF44" s="1">
        <v>3</v>
      </c>
      <c r="AG44" s="1">
        <v>7</v>
      </c>
      <c r="AH44" s="1">
        <v>3</v>
      </c>
      <c r="AI44" s="1">
        <v>4</v>
      </c>
      <c r="AJ44" s="1">
        <v>5</v>
      </c>
      <c r="AK44" s="1">
        <v>3</v>
      </c>
      <c r="AL44" s="1">
        <v>4</v>
      </c>
      <c r="AM44" s="1">
        <v>53</v>
      </c>
      <c r="AN44" s="1">
        <v>4</v>
      </c>
      <c r="AO44" s="1">
        <v>5</v>
      </c>
      <c r="AP44" s="1">
        <v>3</v>
      </c>
      <c r="AQ44" s="1">
        <v>4</v>
      </c>
      <c r="AR44" s="1">
        <v>3</v>
      </c>
      <c r="AS44" s="1">
        <v>3</v>
      </c>
      <c r="AT44" s="1">
        <v>51</v>
      </c>
    </row>
    <row r="45" spans="1:49" ht="12.75">
      <c r="A45" s="1">
        <v>30311</v>
      </c>
      <c r="B45" s="1">
        <v>0</v>
      </c>
      <c r="C45" s="1">
        <v>2000</v>
      </c>
      <c r="D45" s="7">
        <v>45223.509305555555</v>
      </c>
      <c r="E45" s="1" t="s">
        <v>87</v>
      </c>
      <c r="F45" s="1">
        <v>4</v>
      </c>
      <c r="G45" s="1">
        <v>4</v>
      </c>
      <c r="H45" s="1">
        <v>3</v>
      </c>
      <c r="I45" s="1">
        <v>4</v>
      </c>
      <c r="J45" s="1">
        <v>4</v>
      </c>
      <c r="K45" s="1">
        <v>1</v>
      </c>
      <c r="L45" s="1">
        <v>4</v>
      </c>
      <c r="M45" s="1">
        <v>4</v>
      </c>
      <c r="N45" s="1">
        <v>2</v>
      </c>
      <c r="O45" s="1">
        <v>3</v>
      </c>
      <c r="P45" s="1">
        <v>2</v>
      </c>
      <c r="Q45" s="1">
        <v>2</v>
      </c>
      <c r="R45" s="1">
        <v>4</v>
      </c>
      <c r="S45" s="1">
        <v>4</v>
      </c>
      <c r="T45" s="1">
        <v>2</v>
      </c>
      <c r="U45" s="1">
        <v>3</v>
      </c>
      <c r="V45" s="1">
        <v>4</v>
      </c>
      <c r="W45" s="1">
        <v>2</v>
      </c>
      <c r="X45" s="1">
        <v>4</v>
      </c>
      <c r="Y45" s="1">
        <v>1</v>
      </c>
      <c r="Z45" s="1">
        <v>6</v>
      </c>
      <c r="AA45" s="1">
        <v>2</v>
      </c>
      <c r="AB45" s="1">
        <v>3</v>
      </c>
      <c r="AC45" s="1">
        <v>3</v>
      </c>
      <c r="AD45" s="1">
        <v>2</v>
      </c>
      <c r="AE45" s="1">
        <v>3</v>
      </c>
      <c r="AF45" s="1">
        <v>3</v>
      </c>
      <c r="AG45" s="1">
        <v>6</v>
      </c>
      <c r="AH45" s="1">
        <v>2</v>
      </c>
      <c r="AI45" s="1">
        <v>2</v>
      </c>
      <c r="AJ45" s="1">
        <v>6</v>
      </c>
      <c r="AK45" s="1">
        <v>3</v>
      </c>
      <c r="AL45" s="1">
        <v>2</v>
      </c>
      <c r="AM45" s="1">
        <v>2</v>
      </c>
      <c r="AN45" s="1">
        <v>3</v>
      </c>
      <c r="AO45" s="1">
        <v>5</v>
      </c>
      <c r="AP45" s="1">
        <v>2</v>
      </c>
      <c r="AQ45" s="1">
        <v>4</v>
      </c>
      <c r="AR45" s="1">
        <v>6</v>
      </c>
      <c r="AS45" s="1">
        <v>2</v>
      </c>
      <c r="AT45" s="1">
        <v>21</v>
      </c>
    </row>
    <row r="46" spans="1:49" ht="12.75">
      <c r="A46" s="1">
        <v>30333</v>
      </c>
      <c r="B46" s="1">
        <v>0</v>
      </c>
      <c r="C46" s="1">
        <v>2003</v>
      </c>
      <c r="D46" s="7">
        <v>45223.512048611112</v>
      </c>
      <c r="E46" s="1" t="s">
        <v>83</v>
      </c>
      <c r="F46" s="1">
        <v>4</v>
      </c>
      <c r="G46" s="1">
        <v>4</v>
      </c>
      <c r="H46" s="1">
        <v>2</v>
      </c>
      <c r="I46" s="1">
        <v>1</v>
      </c>
      <c r="J46" s="1">
        <v>4</v>
      </c>
      <c r="K46" s="1">
        <v>2</v>
      </c>
      <c r="L46" s="1">
        <v>4</v>
      </c>
      <c r="M46" s="1">
        <v>4</v>
      </c>
      <c r="N46" s="1">
        <v>4</v>
      </c>
      <c r="O46" s="1">
        <v>4</v>
      </c>
      <c r="P46" s="1">
        <v>3</v>
      </c>
      <c r="Q46" s="1">
        <v>3</v>
      </c>
      <c r="R46" s="1">
        <v>4</v>
      </c>
      <c r="S46" s="1">
        <v>4</v>
      </c>
      <c r="T46" s="1">
        <v>1</v>
      </c>
      <c r="U46" s="1">
        <v>3</v>
      </c>
      <c r="V46" s="1">
        <v>4</v>
      </c>
      <c r="W46" s="1">
        <v>1</v>
      </c>
      <c r="X46" s="1">
        <v>3</v>
      </c>
      <c r="Y46" s="1">
        <v>4</v>
      </c>
      <c r="Z46" s="1">
        <v>10</v>
      </c>
      <c r="AA46" s="1">
        <v>4</v>
      </c>
      <c r="AB46" s="1">
        <v>3</v>
      </c>
      <c r="AC46" s="1">
        <v>5</v>
      </c>
      <c r="AD46" s="1">
        <v>2</v>
      </c>
      <c r="AE46" s="1">
        <v>5</v>
      </c>
      <c r="AF46" s="1">
        <v>2</v>
      </c>
      <c r="AG46" s="1">
        <v>2</v>
      </c>
      <c r="AH46" s="1">
        <v>4</v>
      </c>
      <c r="AI46" s="1">
        <v>3</v>
      </c>
      <c r="AJ46" s="1">
        <v>4</v>
      </c>
      <c r="AK46" s="1">
        <v>3</v>
      </c>
      <c r="AL46" s="1">
        <v>3</v>
      </c>
      <c r="AM46" s="1">
        <v>3</v>
      </c>
      <c r="AN46" s="1">
        <v>2</v>
      </c>
      <c r="AO46" s="1">
        <v>3</v>
      </c>
      <c r="AP46" s="1">
        <v>4</v>
      </c>
      <c r="AQ46" s="1">
        <v>3</v>
      </c>
      <c r="AR46" s="1">
        <v>3</v>
      </c>
      <c r="AS46" s="1">
        <v>2</v>
      </c>
      <c r="AT46" s="1">
        <v>55</v>
      </c>
    </row>
    <row r="47" spans="1:49" ht="12.75">
      <c r="A47" s="1">
        <v>30331</v>
      </c>
      <c r="B47" s="1">
        <v>0</v>
      </c>
      <c r="C47" s="1">
        <v>1974</v>
      </c>
      <c r="D47" s="7">
        <v>45223.516875000001</v>
      </c>
      <c r="E47" s="1" t="s">
        <v>83</v>
      </c>
      <c r="F47" s="1">
        <v>1</v>
      </c>
      <c r="G47" s="1">
        <v>4</v>
      </c>
      <c r="H47" s="1">
        <v>4</v>
      </c>
      <c r="I47" s="1">
        <v>4</v>
      </c>
      <c r="J47" s="1">
        <v>4</v>
      </c>
      <c r="K47" s="1">
        <v>4</v>
      </c>
      <c r="L47" s="1">
        <v>4</v>
      </c>
      <c r="M47" s="1">
        <v>4</v>
      </c>
      <c r="N47" s="1">
        <v>1</v>
      </c>
      <c r="O47" s="1">
        <v>4</v>
      </c>
      <c r="P47" s="1">
        <v>4</v>
      </c>
      <c r="Q47" s="1">
        <v>4</v>
      </c>
      <c r="R47" s="1">
        <v>4</v>
      </c>
      <c r="S47" s="1">
        <v>4</v>
      </c>
      <c r="T47" s="1">
        <v>1</v>
      </c>
      <c r="U47" s="1">
        <v>1</v>
      </c>
      <c r="V47" s="1">
        <v>4</v>
      </c>
      <c r="W47" s="1">
        <v>1</v>
      </c>
      <c r="X47" s="1">
        <v>1</v>
      </c>
      <c r="Y47" s="1">
        <v>1</v>
      </c>
      <c r="Z47" s="1">
        <v>12</v>
      </c>
      <c r="AA47" s="1">
        <v>5</v>
      </c>
      <c r="AB47" s="1">
        <v>4</v>
      </c>
      <c r="AC47" s="1">
        <v>4</v>
      </c>
      <c r="AD47" s="1">
        <v>2</v>
      </c>
      <c r="AE47" s="1">
        <v>3</v>
      </c>
      <c r="AF47" s="1">
        <v>4</v>
      </c>
      <c r="AG47" s="1">
        <v>3</v>
      </c>
      <c r="AH47" s="1">
        <v>5</v>
      </c>
      <c r="AI47" s="1">
        <v>2</v>
      </c>
      <c r="AJ47" s="1">
        <v>3</v>
      </c>
      <c r="AK47" s="1">
        <v>3</v>
      </c>
      <c r="AL47" s="1">
        <v>3</v>
      </c>
      <c r="AM47" s="1">
        <v>3</v>
      </c>
      <c r="AN47" s="1">
        <v>3</v>
      </c>
      <c r="AO47" s="1">
        <v>3</v>
      </c>
      <c r="AP47" s="1">
        <v>3</v>
      </c>
      <c r="AQ47" s="1">
        <v>3</v>
      </c>
      <c r="AR47" s="1">
        <v>8</v>
      </c>
      <c r="AS47" s="1">
        <v>4</v>
      </c>
      <c r="AT47" s="1">
        <v>84</v>
      </c>
    </row>
    <row r="48" spans="1:49" ht="12.75">
      <c r="A48" s="1">
        <v>30175</v>
      </c>
      <c r="B48" s="1">
        <v>0</v>
      </c>
      <c r="C48" s="1">
        <v>2002</v>
      </c>
      <c r="D48" s="7">
        <v>45223.524201388886</v>
      </c>
      <c r="E48" s="1" t="s">
        <v>88</v>
      </c>
      <c r="F48" s="1">
        <v>4</v>
      </c>
      <c r="G48" s="1">
        <v>2</v>
      </c>
      <c r="H48" s="1">
        <v>3</v>
      </c>
      <c r="I48" s="1">
        <v>1</v>
      </c>
      <c r="J48" s="1">
        <v>4</v>
      </c>
      <c r="K48" s="1">
        <v>1</v>
      </c>
      <c r="L48" s="1">
        <v>3</v>
      </c>
      <c r="M48" s="1">
        <v>4</v>
      </c>
      <c r="N48" s="1">
        <v>2</v>
      </c>
      <c r="O48" s="1">
        <v>4</v>
      </c>
      <c r="P48" s="1">
        <v>2</v>
      </c>
      <c r="Q48" s="1">
        <v>4</v>
      </c>
      <c r="R48" s="1">
        <v>1</v>
      </c>
      <c r="S48" s="1">
        <v>1</v>
      </c>
      <c r="T48" s="1">
        <v>2</v>
      </c>
      <c r="U48" s="1">
        <v>2</v>
      </c>
      <c r="V48" s="1">
        <v>4</v>
      </c>
      <c r="W48" s="1">
        <v>1</v>
      </c>
      <c r="X48" s="1">
        <v>4</v>
      </c>
      <c r="Y48" s="1">
        <v>4</v>
      </c>
      <c r="Z48" s="1">
        <v>4</v>
      </c>
      <c r="AA48" s="1">
        <v>4</v>
      </c>
      <c r="AB48" s="1">
        <v>3</v>
      </c>
      <c r="AC48" s="1">
        <v>2</v>
      </c>
      <c r="AD48" s="1">
        <v>2</v>
      </c>
      <c r="AE48" s="1">
        <v>2</v>
      </c>
      <c r="AF48" s="1">
        <v>3</v>
      </c>
      <c r="AG48" s="1">
        <v>2</v>
      </c>
      <c r="AH48" s="1">
        <v>2</v>
      </c>
      <c r="AI48" s="1">
        <v>3</v>
      </c>
      <c r="AJ48" s="1">
        <v>2</v>
      </c>
      <c r="AK48" s="1">
        <v>3</v>
      </c>
      <c r="AL48" s="1">
        <v>2</v>
      </c>
      <c r="AM48" s="1">
        <v>9</v>
      </c>
      <c r="AN48" s="1">
        <v>3</v>
      </c>
      <c r="AO48" s="1">
        <v>3</v>
      </c>
      <c r="AP48" s="1">
        <v>4</v>
      </c>
      <c r="AQ48" s="1">
        <v>5</v>
      </c>
      <c r="AR48" s="1">
        <v>3</v>
      </c>
      <c r="AS48" s="1">
        <v>3</v>
      </c>
      <c r="AT48" s="1">
        <v>66</v>
      </c>
    </row>
    <row r="49" spans="1:46" ht="12.75">
      <c r="A49" s="1">
        <v>30363</v>
      </c>
      <c r="B49" s="1">
        <v>0</v>
      </c>
      <c r="C49" s="1">
        <v>2000</v>
      </c>
      <c r="D49" s="7">
        <v>45223.52584490741</v>
      </c>
      <c r="E49" s="1" t="s">
        <v>89</v>
      </c>
      <c r="F49" s="1">
        <v>4</v>
      </c>
      <c r="G49" s="1">
        <v>3</v>
      </c>
      <c r="H49" s="1">
        <v>2</v>
      </c>
      <c r="I49" s="1">
        <v>4</v>
      </c>
      <c r="J49" s="1">
        <v>4</v>
      </c>
      <c r="K49" s="1">
        <v>2</v>
      </c>
      <c r="L49" s="1">
        <v>4</v>
      </c>
      <c r="M49" s="1">
        <v>4</v>
      </c>
      <c r="N49" s="1">
        <v>1</v>
      </c>
      <c r="O49" s="1">
        <v>4</v>
      </c>
      <c r="P49" s="1">
        <v>2</v>
      </c>
      <c r="Q49" s="1">
        <v>2</v>
      </c>
      <c r="R49" s="1">
        <v>4</v>
      </c>
      <c r="S49" s="1">
        <v>1</v>
      </c>
      <c r="T49" s="1">
        <v>2</v>
      </c>
      <c r="U49" s="1">
        <v>4</v>
      </c>
      <c r="V49" s="1">
        <v>4</v>
      </c>
      <c r="W49" s="1">
        <v>3</v>
      </c>
      <c r="X49" s="1">
        <v>3</v>
      </c>
      <c r="Y49" s="1">
        <v>1</v>
      </c>
      <c r="Z49" s="1">
        <v>3</v>
      </c>
      <c r="AA49" s="1">
        <v>2</v>
      </c>
      <c r="AB49" s="1">
        <v>4</v>
      </c>
      <c r="AC49" s="1">
        <v>2</v>
      </c>
      <c r="AD49" s="1">
        <v>2</v>
      </c>
      <c r="AE49" s="1">
        <v>6</v>
      </c>
      <c r="AF49" s="1">
        <v>5</v>
      </c>
      <c r="AG49" s="1">
        <v>2</v>
      </c>
      <c r="AH49" s="1">
        <v>2</v>
      </c>
      <c r="AI49" s="1">
        <v>1</v>
      </c>
      <c r="AJ49" s="1">
        <v>2</v>
      </c>
      <c r="AK49" s="1">
        <v>2</v>
      </c>
      <c r="AL49" s="1">
        <v>1</v>
      </c>
      <c r="AM49" s="1">
        <v>2</v>
      </c>
      <c r="AN49" s="1">
        <v>5</v>
      </c>
      <c r="AO49" s="1">
        <v>5</v>
      </c>
      <c r="AP49" s="1">
        <v>3</v>
      </c>
      <c r="AQ49" s="1">
        <v>2</v>
      </c>
      <c r="AR49" s="1">
        <v>3</v>
      </c>
      <c r="AS49" s="1">
        <v>9</v>
      </c>
      <c r="AT49" s="1">
        <v>8</v>
      </c>
    </row>
    <row r="50" spans="1:46" ht="12.75">
      <c r="A50" s="1">
        <v>30373</v>
      </c>
      <c r="B50" s="1">
        <v>0</v>
      </c>
      <c r="C50" s="1">
        <v>2001</v>
      </c>
      <c r="D50" s="7">
        <v>45223.526354166665</v>
      </c>
      <c r="E50" s="1" t="s">
        <v>83</v>
      </c>
      <c r="F50" s="1">
        <v>4</v>
      </c>
      <c r="G50" s="1">
        <v>4</v>
      </c>
      <c r="H50" s="1">
        <v>1</v>
      </c>
      <c r="I50" s="1">
        <v>1</v>
      </c>
      <c r="J50" s="1">
        <v>3</v>
      </c>
      <c r="K50" s="1">
        <v>4</v>
      </c>
      <c r="L50" s="1">
        <v>4</v>
      </c>
      <c r="M50" s="1">
        <v>3</v>
      </c>
      <c r="N50" s="1">
        <v>1</v>
      </c>
      <c r="O50" s="1">
        <v>1</v>
      </c>
      <c r="P50" s="1">
        <v>2</v>
      </c>
      <c r="Q50" s="1">
        <v>4</v>
      </c>
      <c r="R50" s="1">
        <v>1</v>
      </c>
      <c r="S50" s="1">
        <v>1</v>
      </c>
      <c r="T50" s="1">
        <v>2</v>
      </c>
      <c r="U50" s="1">
        <v>4</v>
      </c>
      <c r="V50" s="1">
        <v>4</v>
      </c>
      <c r="W50" s="1">
        <v>1</v>
      </c>
      <c r="X50" s="1">
        <v>1</v>
      </c>
      <c r="Y50" s="1">
        <v>4</v>
      </c>
      <c r="Z50" s="1">
        <v>7</v>
      </c>
      <c r="AA50" s="1">
        <v>3</v>
      </c>
      <c r="AB50" s="1">
        <v>8</v>
      </c>
      <c r="AC50" s="1">
        <v>4</v>
      </c>
      <c r="AD50" s="1">
        <v>2</v>
      </c>
      <c r="AE50" s="1">
        <v>4</v>
      </c>
      <c r="AF50" s="1">
        <v>5</v>
      </c>
      <c r="AG50" s="1">
        <v>4</v>
      </c>
      <c r="AH50" s="1">
        <v>2</v>
      </c>
      <c r="AI50" s="1">
        <v>2</v>
      </c>
      <c r="AJ50" s="1">
        <v>4</v>
      </c>
      <c r="AK50" s="1">
        <v>4</v>
      </c>
      <c r="AL50" s="1">
        <v>3</v>
      </c>
      <c r="AM50" s="1">
        <v>7</v>
      </c>
      <c r="AN50" s="1">
        <v>2</v>
      </c>
      <c r="AO50" s="1">
        <v>4</v>
      </c>
      <c r="AP50" s="1">
        <v>3</v>
      </c>
      <c r="AQ50" s="1">
        <v>2</v>
      </c>
      <c r="AR50" s="1">
        <v>4</v>
      </c>
      <c r="AS50" s="1">
        <v>3</v>
      </c>
      <c r="AT50" s="1">
        <v>82</v>
      </c>
    </row>
    <row r="51" spans="1:46" ht="12.75">
      <c r="A51" s="1">
        <v>30372</v>
      </c>
      <c r="B51" s="1">
        <v>1</v>
      </c>
      <c r="C51" s="1">
        <v>2001</v>
      </c>
      <c r="D51" s="7">
        <v>45223.526550925926</v>
      </c>
      <c r="E51" s="1" t="s">
        <v>90</v>
      </c>
      <c r="F51" s="1">
        <v>3</v>
      </c>
      <c r="G51" s="1">
        <v>3</v>
      </c>
      <c r="H51" s="1">
        <v>1</v>
      </c>
      <c r="I51" s="1">
        <v>3</v>
      </c>
      <c r="J51" s="1">
        <v>4</v>
      </c>
      <c r="K51" s="1">
        <v>1</v>
      </c>
      <c r="L51" s="1">
        <v>3</v>
      </c>
      <c r="M51" s="1">
        <v>4</v>
      </c>
      <c r="N51" s="1">
        <v>1</v>
      </c>
      <c r="O51" s="1">
        <v>3</v>
      </c>
      <c r="P51" s="1">
        <v>3</v>
      </c>
      <c r="Q51" s="1">
        <v>4</v>
      </c>
      <c r="R51" s="1">
        <v>3</v>
      </c>
      <c r="S51" s="1">
        <v>1</v>
      </c>
      <c r="T51" s="1">
        <v>2</v>
      </c>
      <c r="U51" s="1">
        <v>4</v>
      </c>
      <c r="V51" s="1">
        <v>3</v>
      </c>
      <c r="W51" s="1">
        <v>1</v>
      </c>
      <c r="X51" s="1">
        <v>4</v>
      </c>
      <c r="Y51" s="1">
        <v>3</v>
      </c>
      <c r="Z51" s="1">
        <v>11</v>
      </c>
      <c r="AA51" s="1">
        <v>10</v>
      </c>
      <c r="AB51" s="1">
        <v>12</v>
      </c>
      <c r="AC51" s="1">
        <v>5</v>
      </c>
      <c r="AD51" s="1">
        <v>2</v>
      </c>
      <c r="AE51" s="1">
        <v>3</v>
      </c>
      <c r="AF51" s="1">
        <v>3</v>
      </c>
      <c r="AG51" s="1">
        <v>3</v>
      </c>
      <c r="AH51" s="1">
        <v>3</v>
      </c>
      <c r="AI51" s="1">
        <v>2</v>
      </c>
      <c r="AJ51" s="1">
        <v>5</v>
      </c>
      <c r="AK51" s="1">
        <v>5</v>
      </c>
      <c r="AL51" s="1">
        <v>4</v>
      </c>
      <c r="AM51" s="1">
        <v>6</v>
      </c>
      <c r="AN51" s="1">
        <v>2</v>
      </c>
      <c r="AO51" s="1">
        <v>4</v>
      </c>
      <c r="AP51" s="1">
        <v>4</v>
      </c>
      <c r="AQ51" s="1">
        <v>2</v>
      </c>
      <c r="AR51" s="1">
        <v>4</v>
      </c>
      <c r="AS51" s="1">
        <v>2</v>
      </c>
      <c r="AT51" s="1">
        <v>38</v>
      </c>
    </row>
    <row r="52" spans="1:46" ht="12.75">
      <c r="A52" s="1">
        <v>30375</v>
      </c>
      <c r="B52" s="1">
        <v>0</v>
      </c>
      <c r="C52" s="1">
        <v>2001</v>
      </c>
      <c r="D52" s="7">
        <v>45223.527129629627</v>
      </c>
      <c r="E52" s="1" t="s">
        <v>83</v>
      </c>
      <c r="F52" s="1">
        <v>3</v>
      </c>
      <c r="G52" s="1">
        <v>3</v>
      </c>
      <c r="H52" s="1">
        <v>2</v>
      </c>
      <c r="I52" s="1">
        <v>2</v>
      </c>
      <c r="J52" s="1">
        <v>3</v>
      </c>
      <c r="K52" s="1">
        <v>2</v>
      </c>
      <c r="L52" s="1">
        <v>4</v>
      </c>
      <c r="M52" s="1">
        <v>3</v>
      </c>
      <c r="N52" s="1">
        <v>2</v>
      </c>
      <c r="O52" s="1">
        <v>3</v>
      </c>
      <c r="P52" s="1">
        <v>1</v>
      </c>
      <c r="Q52" s="1">
        <v>3</v>
      </c>
      <c r="R52" s="1">
        <v>1</v>
      </c>
      <c r="S52" s="1">
        <v>2</v>
      </c>
      <c r="T52" s="1">
        <v>3</v>
      </c>
      <c r="U52" s="1">
        <v>2</v>
      </c>
      <c r="V52" s="1">
        <v>3</v>
      </c>
      <c r="W52" s="1">
        <v>2</v>
      </c>
      <c r="X52" s="1">
        <v>3</v>
      </c>
      <c r="Y52" s="1">
        <v>3</v>
      </c>
      <c r="Z52" s="1">
        <v>11</v>
      </c>
      <c r="AA52" s="1">
        <v>1</v>
      </c>
      <c r="AB52" s="1">
        <v>5</v>
      </c>
      <c r="AC52" s="1">
        <v>8</v>
      </c>
      <c r="AD52" s="1">
        <v>2</v>
      </c>
      <c r="AE52" s="1">
        <v>3</v>
      </c>
      <c r="AF52" s="1">
        <v>3</v>
      </c>
      <c r="AG52" s="1">
        <v>10</v>
      </c>
      <c r="AH52" s="1">
        <v>3</v>
      </c>
      <c r="AI52" s="1">
        <v>2</v>
      </c>
      <c r="AJ52" s="1">
        <v>4</v>
      </c>
      <c r="AK52" s="1">
        <v>5</v>
      </c>
      <c r="AL52" s="1">
        <v>3</v>
      </c>
      <c r="AM52" s="1">
        <v>3</v>
      </c>
      <c r="AN52" s="1">
        <v>3</v>
      </c>
      <c r="AO52" s="1">
        <v>2</v>
      </c>
      <c r="AP52" s="1">
        <v>4</v>
      </c>
      <c r="AQ52" s="1">
        <v>2</v>
      </c>
      <c r="AR52" s="1">
        <v>4</v>
      </c>
      <c r="AS52" s="1">
        <v>3</v>
      </c>
      <c r="AT52" s="1">
        <v>58</v>
      </c>
    </row>
    <row r="53" spans="1:46" ht="12.75">
      <c r="A53" s="1">
        <v>30361</v>
      </c>
      <c r="B53" s="1">
        <v>0</v>
      </c>
      <c r="C53" s="1">
        <v>2000</v>
      </c>
      <c r="D53" s="7">
        <v>45223.527939814812</v>
      </c>
      <c r="E53" s="1" t="s">
        <v>83</v>
      </c>
      <c r="F53" s="1">
        <v>4</v>
      </c>
      <c r="G53" s="1">
        <v>2</v>
      </c>
      <c r="H53" s="1">
        <v>2</v>
      </c>
      <c r="I53" s="1">
        <v>4</v>
      </c>
      <c r="J53" s="1">
        <v>4</v>
      </c>
      <c r="K53" s="1">
        <v>1</v>
      </c>
      <c r="L53" s="1">
        <v>4</v>
      </c>
      <c r="M53" s="1">
        <v>4</v>
      </c>
      <c r="N53" s="1">
        <v>2</v>
      </c>
      <c r="O53" s="1">
        <v>3</v>
      </c>
      <c r="P53" s="1">
        <v>2</v>
      </c>
      <c r="Q53" s="1">
        <v>4</v>
      </c>
      <c r="R53" s="1">
        <v>3</v>
      </c>
      <c r="S53" s="1">
        <v>1</v>
      </c>
      <c r="T53" s="1">
        <v>1</v>
      </c>
      <c r="U53" s="1">
        <v>3</v>
      </c>
      <c r="V53" s="1">
        <v>4</v>
      </c>
      <c r="W53" s="1">
        <v>3</v>
      </c>
      <c r="X53" s="1">
        <v>4</v>
      </c>
      <c r="Y53" s="1">
        <v>2</v>
      </c>
      <c r="Z53" s="1">
        <v>7</v>
      </c>
      <c r="AA53" s="1">
        <v>10</v>
      </c>
      <c r="AB53" s="1">
        <v>5</v>
      </c>
      <c r="AC53" s="1">
        <v>3</v>
      </c>
      <c r="AD53" s="1">
        <v>2</v>
      </c>
      <c r="AE53" s="1">
        <v>7</v>
      </c>
      <c r="AF53" s="1">
        <v>3</v>
      </c>
      <c r="AG53" s="1">
        <v>2</v>
      </c>
      <c r="AH53" s="1">
        <v>9</v>
      </c>
      <c r="AI53" s="1">
        <v>3</v>
      </c>
      <c r="AJ53" s="1">
        <v>3</v>
      </c>
      <c r="AK53" s="1">
        <v>3</v>
      </c>
      <c r="AL53" s="1">
        <v>2</v>
      </c>
      <c r="AM53" s="1">
        <v>3</v>
      </c>
      <c r="AN53" s="1">
        <v>3</v>
      </c>
      <c r="AO53" s="1">
        <v>3</v>
      </c>
      <c r="AP53" s="1">
        <v>3</v>
      </c>
      <c r="AQ53" s="1">
        <v>4</v>
      </c>
      <c r="AR53" s="1">
        <v>4</v>
      </c>
      <c r="AS53" s="1">
        <v>3</v>
      </c>
      <c r="AT53" s="1">
        <v>39</v>
      </c>
    </row>
    <row r="54" spans="1:46" ht="12.75">
      <c r="A54" s="1">
        <v>30380</v>
      </c>
      <c r="B54" s="1">
        <v>1</v>
      </c>
      <c r="C54" s="1">
        <v>1998</v>
      </c>
      <c r="D54" s="7">
        <v>45223.528009259258</v>
      </c>
      <c r="E54" s="1" t="s">
        <v>83</v>
      </c>
      <c r="F54" s="1">
        <v>4</v>
      </c>
      <c r="G54" s="1">
        <v>4</v>
      </c>
      <c r="H54" s="1">
        <v>4</v>
      </c>
      <c r="I54" s="1">
        <v>4</v>
      </c>
      <c r="J54" s="1">
        <v>4</v>
      </c>
      <c r="K54" s="1">
        <v>4</v>
      </c>
      <c r="L54" s="1">
        <v>4</v>
      </c>
      <c r="M54" s="1">
        <v>4</v>
      </c>
      <c r="N54" s="1">
        <v>4</v>
      </c>
      <c r="O54" s="1">
        <v>4</v>
      </c>
      <c r="P54" s="1">
        <v>4</v>
      </c>
      <c r="Q54" s="1">
        <v>4</v>
      </c>
      <c r="R54" s="1">
        <v>4</v>
      </c>
      <c r="S54" s="1">
        <v>4</v>
      </c>
      <c r="T54" s="1">
        <v>4</v>
      </c>
      <c r="U54" s="1">
        <v>4</v>
      </c>
      <c r="V54" s="1">
        <v>4</v>
      </c>
      <c r="W54" s="1">
        <v>4</v>
      </c>
      <c r="X54" s="1">
        <v>4</v>
      </c>
      <c r="Y54" s="1">
        <v>4</v>
      </c>
      <c r="Z54" s="1">
        <v>8</v>
      </c>
      <c r="AA54" s="1">
        <v>3</v>
      </c>
      <c r="AB54" s="1">
        <v>1</v>
      </c>
      <c r="AC54" s="1">
        <v>3</v>
      </c>
      <c r="AD54" s="1">
        <v>4</v>
      </c>
      <c r="AE54" s="1">
        <v>1</v>
      </c>
      <c r="AF54" s="1">
        <v>1</v>
      </c>
      <c r="AG54" s="1">
        <v>4</v>
      </c>
      <c r="AH54" s="1">
        <v>1</v>
      </c>
      <c r="AI54" s="1">
        <v>1</v>
      </c>
      <c r="AJ54" s="1">
        <v>2</v>
      </c>
      <c r="AK54" s="1">
        <v>1</v>
      </c>
      <c r="AL54" s="1">
        <v>1</v>
      </c>
      <c r="AM54" s="1">
        <v>1</v>
      </c>
      <c r="AN54" s="1">
        <v>2</v>
      </c>
      <c r="AO54" s="1">
        <v>1</v>
      </c>
      <c r="AP54" s="1">
        <v>2</v>
      </c>
      <c r="AQ54" s="1">
        <v>1</v>
      </c>
      <c r="AR54" s="1">
        <v>1</v>
      </c>
      <c r="AS54" s="1">
        <v>1</v>
      </c>
      <c r="AT54" s="1">
        <v>95</v>
      </c>
    </row>
    <row r="55" spans="1:46" ht="12.75">
      <c r="A55" s="1">
        <v>30374</v>
      </c>
      <c r="B55" s="1">
        <v>0</v>
      </c>
      <c r="C55" s="1">
        <v>1998</v>
      </c>
      <c r="D55" s="7">
        <v>45223.528217592589</v>
      </c>
      <c r="E55" s="1" t="s">
        <v>91</v>
      </c>
      <c r="F55" s="1">
        <v>4</v>
      </c>
      <c r="G55" s="1">
        <v>3</v>
      </c>
      <c r="H55" s="1">
        <v>3</v>
      </c>
      <c r="I55" s="1">
        <v>1</v>
      </c>
      <c r="J55" s="1">
        <v>3</v>
      </c>
      <c r="K55" s="1">
        <v>1</v>
      </c>
      <c r="L55" s="1">
        <v>3</v>
      </c>
      <c r="M55" s="1">
        <v>3</v>
      </c>
      <c r="N55" s="1">
        <v>2</v>
      </c>
      <c r="O55" s="1">
        <v>3</v>
      </c>
      <c r="P55" s="1">
        <v>1</v>
      </c>
      <c r="Q55" s="1">
        <v>2</v>
      </c>
      <c r="R55" s="1">
        <v>4</v>
      </c>
      <c r="S55" s="1">
        <v>1</v>
      </c>
      <c r="T55" s="1">
        <v>3</v>
      </c>
      <c r="U55" s="1">
        <v>4</v>
      </c>
      <c r="V55" s="1">
        <v>4</v>
      </c>
      <c r="W55" s="1">
        <v>1</v>
      </c>
      <c r="X55" s="1">
        <v>4</v>
      </c>
      <c r="Y55" s="1">
        <v>2</v>
      </c>
      <c r="Z55" s="1">
        <v>20</v>
      </c>
      <c r="AA55" s="1">
        <v>8</v>
      </c>
      <c r="AB55" s="1">
        <v>5</v>
      </c>
      <c r="AC55" s="1">
        <v>26</v>
      </c>
      <c r="AD55" s="1">
        <v>9</v>
      </c>
      <c r="AE55" s="1">
        <v>3</v>
      </c>
      <c r="AF55" s="1">
        <v>9</v>
      </c>
      <c r="AG55" s="1">
        <v>4</v>
      </c>
      <c r="AH55" s="1">
        <v>5</v>
      </c>
      <c r="AI55" s="1">
        <v>7</v>
      </c>
      <c r="AJ55" s="1">
        <v>4</v>
      </c>
      <c r="AK55" s="1">
        <v>7</v>
      </c>
      <c r="AL55" s="1">
        <v>7</v>
      </c>
      <c r="AM55" s="1">
        <v>6</v>
      </c>
      <c r="AN55" s="1">
        <v>16</v>
      </c>
      <c r="AO55" s="1">
        <v>12</v>
      </c>
      <c r="AP55" s="1">
        <v>7</v>
      </c>
      <c r="AQ55" s="1">
        <v>5</v>
      </c>
      <c r="AR55" s="1">
        <v>6</v>
      </c>
      <c r="AS55" s="1">
        <v>4</v>
      </c>
      <c r="AT55" s="1">
        <v>51</v>
      </c>
    </row>
    <row r="56" spans="1:46" ht="12.75">
      <c r="A56" s="1">
        <v>30385</v>
      </c>
      <c r="B56" s="1">
        <v>0</v>
      </c>
      <c r="C56" s="1">
        <v>2000</v>
      </c>
      <c r="D56" s="7">
        <v>45223.530115740738</v>
      </c>
      <c r="E56" s="1" t="s">
        <v>92</v>
      </c>
      <c r="F56" s="1">
        <v>3</v>
      </c>
      <c r="G56" s="1">
        <v>3</v>
      </c>
      <c r="H56" s="1">
        <v>4</v>
      </c>
      <c r="I56" s="1">
        <v>3</v>
      </c>
      <c r="J56" s="1">
        <v>3</v>
      </c>
      <c r="K56" s="1">
        <v>3</v>
      </c>
      <c r="L56" s="1">
        <v>3</v>
      </c>
      <c r="M56" s="1">
        <v>3</v>
      </c>
      <c r="N56" s="1">
        <v>2</v>
      </c>
      <c r="O56" s="1">
        <v>3</v>
      </c>
      <c r="P56" s="1">
        <v>3</v>
      </c>
      <c r="Q56" s="1">
        <v>3</v>
      </c>
      <c r="R56" s="1">
        <v>3</v>
      </c>
      <c r="S56" s="1">
        <v>2</v>
      </c>
      <c r="T56" s="1">
        <v>2</v>
      </c>
      <c r="U56" s="1">
        <v>3</v>
      </c>
      <c r="V56" s="1">
        <v>3</v>
      </c>
      <c r="W56" s="1">
        <v>3</v>
      </c>
      <c r="X56" s="1">
        <v>2</v>
      </c>
      <c r="Y56" s="1">
        <v>2</v>
      </c>
      <c r="Z56" s="1">
        <v>7</v>
      </c>
      <c r="AA56" s="1">
        <v>6</v>
      </c>
      <c r="AB56" s="1">
        <v>4</v>
      </c>
      <c r="AC56" s="1">
        <v>7</v>
      </c>
      <c r="AD56" s="1">
        <v>2</v>
      </c>
      <c r="AE56" s="1">
        <v>2</v>
      </c>
      <c r="AF56" s="1">
        <v>3</v>
      </c>
      <c r="AG56" s="1">
        <v>2</v>
      </c>
      <c r="AH56" s="1">
        <v>2</v>
      </c>
      <c r="AI56" s="1">
        <v>2</v>
      </c>
      <c r="AJ56" s="1">
        <v>3</v>
      </c>
      <c r="AK56" s="1">
        <v>2</v>
      </c>
      <c r="AL56" s="1">
        <v>3</v>
      </c>
      <c r="AM56" s="1">
        <v>4</v>
      </c>
      <c r="AN56" s="1">
        <v>6</v>
      </c>
      <c r="AO56" s="1">
        <v>4</v>
      </c>
      <c r="AP56" s="1">
        <v>3</v>
      </c>
      <c r="AQ56" s="1">
        <v>3</v>
      </c>
      <c r="AR56" s="1">
        <v>4</v>
      </c>
      <c r="AS56" s="1">
        <v>2</v>
      </c>
      <c r="AT56" s="1">
        <v>48</v>
      </c>
    </row>
    <row r="57" spans="1:46" ht="12.75">
      <c r="A57" s="1">
        <v>30366</v>
      </c>
      <c r="B57" s="1">
        <v>0</v>
      </c>
      <c r="C57" s="1">
        <v>2004</v>
      </c>
      <c r="D57" s="7">
        <v>45223.530428240738</v>
      </c>
      <c r="E57" s="1" t="s">
        <v>79</v>
      </c>
      <c r="F57" s="1">
        <v>1</v>
      </c>
      <c r="G57" s="1">
        <v>2</v>
      </c>
      <c r="H57" s="1">
        <v>2</v>
      </c>
      <c r="I57" s="1">
        <v>3</v>
      </c>
      <c r="J57" s="1">
        <v>3</v>
      </c>
      <c r="K57" s="1">
        <v>3</v>
      </c>
      <c r="L57" s="1">
        <v>3</v>
      </c>
      <c r="M57" s="1">
        <v>2</v>
      </c>
      <c r="N57" s="1">
        <v>1</v>
      </c>
      <c r="O57" s="1">
        <v>2</v>
      </c>
      <c r="P57" s="1">
        <v>2</v>
      </c>
      <c r="Q57" s="1">
        <v>3</v>
      </c>
      <c r="R57" s="1">
        <v>3</v>
      </c>
      <c r="S57" s="1">
        <v>3</v>
      </c>
      <c r="T57" s="1">
        <v>2</v>
      </c>
      <c r="U57" s="1">
        <v>3</v>
      </c>
      <c r="V57" s="1">
        <v>2</v>
      </c>
      <c r="W57" s="1">
        <v>1</v>
      </c>
      <c r="X57" s="1">
        <v>1</v>
      </c>
      <c r="Y57" s="1">
        <v>3</v>
      </c>
      <c r="Z57" s="1">
        <v>6</v>
      </c>
      <c r="AA57" s="1">
        <v>5</v>
      </c>
      <c r="AB57" s="1">
        <v>4</v>
      </c>
      <c r="AC57" s="1">
        <v>4</v>
      </c>
      <c r="AD57" s="1">
        <v>4</v>
      </c>
      <c r="AE57" s="1">
        <v>3</v>
      </c>
      <c r="AF57" s="1">
        <v>4</v>
      </c>
      <c r="AG57" s="1">
        <v>3</v>
      </c>
      <c r="AH57" s="1">
        <v>5</v>
      </c>
      <c r="AI57" s="1">
        <v>3</v>
      </c>
      <c r="AJ57" s="1">
        <v>5</v>
      </c>
      <c r="AK57" s="1">
        <v>3</v>
      </c>
      <c r="AL57" s="1">
        <v>3</v>
      </c>
      <c r="AM57" s="1">
        <v>7</v>
      </c>
      <c r="AN57" s="1">
        <v>3</v>
      </c>
      <c r="AO57" s="1">
        <v>4</v>
      </c>
      <c r="AP57" s="1">
        <v>5</v>
      </c>
      <c r="AQ57" s="1">
        <v>3</v>
      </c>
      <c r="AR57" s="1">
        <v>5</v>
      </c>
      <c r="AS57" s="1">
        <v>4</v>
      </c>
      <c r="AT57" s="1">
        <v>56</v>
      </c>
    </row>
    <row r="58" spans="1:46" ht="12.75">
      <c r="A58" s="1">
        <v>30386</v>
      </c>
      <c r="B58" s="1">
        <v>0</v>
      </c>
      <c r="C58" s="1">
        <v>2000</v>
      </c>
      <c r="D58" s="7">
        <v>45223.532175925924</v>
      </c>
      <c r="E58" s="1" t="s">
        <v>93</v>
      </c>
      <c r="F58" s="1">
        <v>2</v>
      </c>
      <c r="G58" s="1">
        <v>3</v>
      </c>
      <c r="H58" s="1">
        <v>2</v>
      </c>
      <c r="I58" s="1">
        <v>1</v>
      </c>
      <c r="J58" s="1">
        <v>1</v>
      </c>
      <c r="K58" s="1">
        <v>3</v>
      </c>
      <c r="L58" s="1">
        <v>3</v>
      </c>
      <c r="M58" s="1">
        <v>2</v>
      </c>
      <c r="N58" s="1">
        <v>1</v>
      </c>
      <c r="O58" s="1">
        <v>3</v>
      </c>
      <c r="P58" s="1">
        <v>2</v>
      </c>
      <c r="Q58" s="1">
        <v>3</v>
      </c>
      <c r="R58" s="1">
        <v>3</v>
      </c>
      <c r="S58" s="1">
        <v>1</v>
      </c>
      <c r="T58" s="1">
        <v>3</v>
      </c>
      <c r="U58" s="1">
        <v>3</v>
      </c>
      <c r="V58" s="1">
        <v>2</v>
      </c>
      <c r="W58" s="1">
        <v>4</v>
      </c>
      <c r="X58" s="1">
        <v>1</v>
      </c>
      <c r="Y58" s="1">
        <v>2</v>
      </c>
      <c r="Z58" s="1">
        <v>9</v>
      </c>
      <c r="AA58" s="1">
        <v>3</v>
      </c>
      <c r="AB58" s="1">
        <v>4</v>
      </c>
      <c r="AC58" s="1">
        <v>4</v>
      </c>
      <c r="AD58" s="1">
        <v>2</v>
      </c>
      <c r="AE58" s="1">
        <v>3</v>
      </c>
      <c r="AF58" s="1">
        <v>3</v>
      </c>
      <c r="AG58" s="1">
        <v>3</v>
      </c>
      <c r="AH58" s="1">
        <v>3</v>
      </c>
      <c r="AI58" s="1">
        <v>2</v>
      </c>
      <c r="AJ58" s="1">
        <v>4</v>
      </c>
      <c r="AK58" s="1">
        <v>9</v>
      </c>
      <c r="AL58" s="1">
        <v>2</v>
      </c>
      <c r="AM58" s="1">
        <v>5</v>
      </c>
      <c r="AN58" s="1">
        <v>3</v>
      </c>
      <c r="AO58" s="1">
        <v>4</v>
      </c>
      <c r="AP58" s="1">
        <v>4</v>
      </c>
      <c r="AQ58" s="1">
        <v>4</v>
      </c>
      <c r="AR58" s="1">
        <v>4</v>
      </c>
      <c r="AS58" s="1">
        <v>67</v>
      </c>
      <c r="AT58" s="1">
        <v>51</v>
      </c>
    </row>
    <row r="59" spans="1:46" ht="12.75">
      <c r="A59" s="1">
        <v>30394</v>
      </c>
      <c r="B59" s="1">
        <v>0</v>
      </c>
      <c r="C59" s="1">
        <v>2000</v>
      </c>
      <c r="D59" s="7">
        <v>45223.533125000002</v>
      </c>
      <c r="E59" s="1" t="s">
        <v>83</v>
      </c>
      <c r="F59" s="1">
        <v>3</v>
      </c>
      <c r="G59" s="1">
        <v>3</v>
      </c>
      <c r="H59" s="1">
        <v>2</v>
      </c>
      <c r="I59" s="1">
        <v>2</v>
      </c>
      <c r="J59" s="1">
        <v>4</v>
      </c>
      <c r="K59" s="1">
        <v>3</v>
      </c>
      <c r="L59" s="1">
        <v>4</v>
      </c>
      <c r="M59" s="1">
        <v>3</v>
      </c>
      <c r="N59" s="1">
        <v>3</v>
      </c>
      <c r="O59" s="1">
        <v>4</v>
      </c>
      <c r="P59" s="1">
        <v>2</v>
      </c>
      <c r="Q59" s="1">
        <v>4</v>
      </c>
      <c r="R59" s="1">
        <v>4</v>
      </c>
      <c r="S59" s="1">
        <v>2</v>
      </c>
      <c r="T59" s="1">
        <v>1</v>
      </c>
      <c r="U59" s="1">
        <v>2</v>
      </c>
      <c r="V59" s="1">
        <v>3</v>
      </c>
      <c r="W59" s="1">
        <v>2</v>
      </c>
      <c r="X59" s="1">
        <v>2</v>
      </c>
      <c r="Y59" s="1">
        <v>2</v>
      </c>
      <c r="Z59" s="1">
        <v>5</v>
      </c>
      <c r="AA59" s="1">
        <v>9</v>
      </c>
      <c r="AB59" s="1">
        <v>4</v>
      </c>
      <c r="AC59" s="1">
        <v>5</v>
      </c>
      <c r="AD59" s="1">
        <v>3</v>
      </c>
      <c r="AE59" s="1">
        <v>3</v>
      </c>
      <c r="AF59" s="1">
        <v>2</v>
      </c>
      <c r="AG59" s="1">
        <v>2</v>
      </c>
      <c r="AH59" s="1">
        <v>4</v>
      </c>
      <c r="AI59" s="1">
        <v>2</v>
      </c>
      <c r="AJ59" s="1">
        <v>2</v>
      </c>
      <c r="AK59" s="1">
        <v>3</v>
      </c>
      <c r="AL59" s="1">
        <v>8</v>
      </c>
      <c r="AM59" s="1">
        <v>2</v>
      </c>
      <c r="AN59" s="1">
        <v>2</v>
      </c>
      <c r="AO59" s="1">
        <v>4</v>
      </c>
      <c r="AP59" s="1">
        <v>8</v>
      </c>
      <c r="AQ59" s="1">
        <v>1</v>
      </c>
      <c r="AR59" s="1">
        <v>9</v>
      </c>
      <c r="AS59" s="1">
        <v>3</v>
      </c>
      <c r="AT59" s="1">
        <v>53</v>
      </c>
    </row>
    <row r="60" spans="1:46" ht="12.75">
      <c r="A60" s="1">
        <v>30393</v>
      </c>
      <c r="B60" s="1">
        <v>0</v>
      </c>
      <c r="C60" s="1">
        <v>1999</v>
      </c>
      <c r="D60" s="7">
        <v>45223.533206018517</v>
      </c>
      <c r="E60" s="1" t="s">
        <v>83</v>
      </c>
      <c r="F60" s="1">
        <v>3</v>
      </c>
      <c r="G60" s="1">
        <v>3</v>
      </c>
      <c r="H60" s="1">
        <v>4</v>
      </c>
      <c r="I60" s="1">
        <v>2</v>
      </c>
      <c r="J60" s="1">
        <v>4</v>
      </c>
      <c r="K60" s="1">
        <v>3</v>
      </c>
      <c r="L60" s="1">
        <v>3</v>
      </c>
      <c r="M60" s="1">
        <v>4</v>
      </c>
      <c r="N60" s="1">
        <v>4</v>
      </c>
      <c r="O60" s="1">
        <v>2</v>
      </c>
      <c r="P60" s="1">
        <v>1</v>
      </c>
      <c r="Q60" s="1">
        <v>2</v>
      </c>
      <c r="R60" s="1">
        <v>4</v>
      </c>
      <c r="S60" s="1">
        <v>2</v>
      </c>
      <c r="T60" s="1">
        <v>1</v>
      </c>
      <c r="U60" s="1">
        <v>2</v>
      </c>
      <c r="V60" s="1">
        <v>3</v>
      </c>
      <c r="W60" s="1">
        <v>2</v>
      </c>
      <c r="X60" s="1">
        <v>3</v>
      </c>
      <c r="Y60" s="1">
        <v>1</v>
      </c>
      <c r="Z60" s="1">
        <v>6</v>
      </c>
      <c r="AA60" s="1">
        <v>13</v>
      </c>
      <c r="AB60" s="1">
        <v>4</v>
      </c>
      <c r="AC60" s="1">
        <v>4</v>
      </c>
      <c r="AD60" s="1">
        <v>2</v>
      </c>
      <c r="AE60" s="1">
        <v>11</v>
      </c>
      <c r="AF60" s="1">
        <v>4</v>
      </c>
      <c r="AG60" s="1">
        <v>2</v>
      </c>
      <c r="AH60" s="1">
        <v>4</v>
      </c>
      <c r="AI60" s="1">
        <v>4</v>
      </c>
      <c r="AJ60" s="1">
        <v>6</v>
      </c>
      <c r="AK60" s="1">
        <v>3</v>
      </c>
      <c r="AL60" s="1">
        <v>3</v>
      </c>
      <c r="AM60" s="1">
        <v>3</v>
      </c>
      <c r="AN60" s="1">
        <v>2</v>
      </c>
      <c r="AO60" s="1">
        <v>4</v>
      </c>
      <c r="AP60" s="1">
        <v>7</v>
      </c>
      <c r="AQ60" s="1">
        <v>5</v>
      </c>
      <c r="AR60" s="1">
        <v>8</v>
      </c>
      <c r="AS60" s="1">
        <v>4</v>
      </c>
      <c r="AT60" s="1">
        <v>57</v>
      </c>
    </row>
    <row r="61" spans="1:46" ht="12.75">
      <c r="A61" s="1">
        <v>30390</v>
      </c>
      <c r="B61" s="1">
        <v>0</v>
      </c>
      <c r="C61" s="1">
        <v>2001</v>
      </c>
      <c r="D61" s="7">
        <v>45223.53434027778</v>
      </c>
      <c r="E61" s="1" t="s">
        <v>94</v>
      </c>
      <c r="F61" s="1">
        <v>3</v>
      </c>
      <c r="G61" s="1">
        <v>3</v>
      </c>
      <c r="H61" s="1">
        <v>3</v>
      </c>
      <c r="I61" s="1">
        <v>2</v>
      </c>
      <c r="J61" s="1">
        <v>3</v>
      </c>
      <c r="K61" s="1">
        <v>1</v>
      </c>
      <c r="L61" s="1">
        <v>3</v>
      </c>
      <c r="M61" s="1">
        <v>3</v>
      </c>
      <c r="N61" s="1">
        <v>3</v>
      </c>
      <c r="O61" s="1">
        <v>3</v>
      </c>
      <c r="P61" s="1">
        <v>2</v>
      </c>
      <c r="Q61" s="1">
        <v>3</v>
      </c>
      <c r="R61" s="1">
        <v>3</v>
      </c>
      <c r="S61" s="1">
        <v>1</v>
      </c>
      <c r="T61" s="1">
        <v>2</v>
      </c>
      <c r="U61" s="1">
        <v>3</v>
      </c>
      <c r="V61" s="1">
        <v>3</v>
      </c>
      <c r="W61" s="1">
        <v>2</v>
      </c>
      <c r="X61" s="1">
        <v>4</v>
      </c>
      <c r="Y61" s="1">
        <v>2</v>
      </c>
      <c r="Z61" s="1">
        <v>4</v>
      </c>
      <c r="AA61" s="1">
        <v>3</v>
      </c>
      <c r="AB61" s="1">
        <v>4</v>
      </c>
      <c r="AC61" s="1">
        <v>6</v>
      </c>
      <c r="AD61" s="1">
        <v>2</v>
      </c>
      <c r="AE61" s="1">
        <v>2</v>
      </c>
      <c r="AF61" s="1">
        <v>3</v>
      </c>
      <c r="AG61" s="1">
        <v>3</v>
      </c>
      <c r="AH61" s="1">
        <v>8</v>
      </c>
      <c r="AI61" s="1">
        <v>7</v>
      </c>
      <c r="AJ61" s="1">
        <v>7</v>
      </c>
      <c r="AK61" s="1">
        <v>2</v>
      </c>
      <c r="AL61" s="1">
        <v>4</v>
      </c>
      <c r="AM61" s="1">
        <v>3</v>
      </c>
      <c r="AN61" s="1">
        <v>3</v>
      </c>
      <c r="AO61" s="1">
        <v>5</v>
      </c>
      <c r="AP61" s="1">
        <v>5</v>
      </c>
      <c r="AQ61" s="1">
        <v>3</v>
      </c>
      <c r="AR61" s="1">
        <v>3</v>
      </c>
      <c r="AS61" s="1">
        <v>2</v>
      </c>
      <c r="AT61" s="1">
        <v>51</v>
      </c>
    </row>
    <row r="62" spans="1:46" ht="12.75">
      <c r="A62" s="1">
        <v>30403</v>
      </c>
      <c r="B62" s="1">
        <v>0</v>
      </c>
      <c r="C62" s="1">
        <v>2000</v>
      </c>
      <c r="D62" s="7">
        <v>45223.53696759259</v>
      </c>
      <c r="E62" s="1" t="s">
        <v>83</v>
      </c>
      <c r="F62" s="1">
        <v>4</v>
      </c>
      <c r="G62" s="1">
        <v>2</v>
      </c>
      <c r="H62" s="1">
        <v>1</v>
      </c>
      <c r="I62" s="1">
        <v>2</v>
      </c>
      <c r="J62" s="1">
        <v>3</v>
      </c>
      <c r="K62" s="1">
        <v>3</v>
      </c>
      <c r="L62" s="1">
        <v>2</v>
      </c>
      <c r="M62" s="1">
        <v>4</v>
      </c>
      <c r="N62" s="1">
        <v>3</v>
      </c>
      <c r="O62" s="1">
        <v>1</v>
      </c>
      <c r="P62" s="1">
        <v>3</v>
      </c>
      <c r="Q62" s="1">
        <v>2</v>
      </c>
      <c r="R62" s="1">
        <v>4</v>
      </c>
      <c r="S62" s="1">
        <v>1</v>
      </c>
      <c r="T62" s="1">
        <v>3</v>
      </c>
      <c r="U62" s="1">
        <v>3</v>
      </c>
      <c r="V62" s="1">
        <v>3</v>
      </c>
      <c r="W62" s="1">
        <v>2</v>
      </c>
      <c r="X62" s="1">
        <v>2</v>
      </c>
      <c r="Y62" s="1">
        <v>2</v>
      </c>
      <c r="Z62" s="1">
        <v>5</v>
      </c>
      <c r="AA62" s="1">
        <v>3</v>
      </c>
      <c r="AB62" s="1">
        <v>5</v>
      </c>
      <c r="AC62" s="1">
        <v>3</v>
      </c>
      <c r="AD62" s="1">
        <v>3</v>
      </c>
      <c r="AE62" s="1">
        <v>3</v>
      </c>
      <c r="AF62" s="1">
        <v>2</v>
      </c>
      <c r="AG62" s="1">
        <v>3</v>
      </c>
      <c r="AH62" s="1">
        <v>3</v>
      </c>
      <c r="AI62" s="1">
        <v>4</v>
      </c>
      <c r="AJ62" s="1">
        <v>4</v>
      </c>
      <c r="AK62" s="1">
        <v>4</v>
      </c>
      <c r="AL62" s="1">
        <v>3</v>
      </c>
      <c r="AM62" s="1">
        <v>3</v>
      </c>
      <c r="AN62" s="1">
        <v>3</v>
      </c>
      <c r="AO62" s="1">
        <v>4</v>
      </c>
      <c r="AP62" s="1">
        <v>6</v>
      </c>
      <c r="AQ62" s="1">
        <v>2</v>
      </c>
      <c r="AR62" s="1">
        <v>4</v>
      </c>
      <c r="AS62" s="1">
        <v>3</v>
      </c>
      <c r="AT62" s="1">
        <v>69</v>
      </c>
    </row>
    <row r="63" spans="1:46" ht="12.75">
      <c r="A63" s="1">
        <v>30411</v>
      </c>
      <c r="B63" s="1">
        <v>0</v>
      </c>
      <c r="C63" s="1">
        <v>1998</v>
      </c>
      <c r="D63" s="7">
        <v>45223.538460648146</v>
      </c>
      <c r="E63" s="1" t="s">
        <v>95</v>
      </c>
      <c r="F63" s="1">
        <v>3</v>
      </c>
      <c r="G63" s="1">
        <v>4</v>
      </c>
      <c r="H63" s="1">
        <v>2</v>
      </c>
      <c r="I63" s="1">
        <v>4</v>
      </c>
      <c r="J63" s="1">
        <v>4</v>
      </c>
      <c r="K63" s="1">
        <v>4</v>
      </c>
      <c r="L63" s="1">
        <v>4</v>
      </c>
      <c r="M63" s="1">
        <v>4</v>
      </c>
      <c r="N63" s="1">
        <v>1</v>
      </c>
      <c r="O63" s="1">
        <v>3</v>
      </c>
      <c r="P63" s="1">
        <v>2</v>
      </c>
      <c r="Q63" s="1">
        <v>4</v>
      </c>
      <c r="R63" s="1">
        <v>1</v>
      </c>
      <c r="S63" s="1">
        <v>1</v>
      </c>
      <c r="T63" s="1">
        <v>1</v>
      </c>
      <c r="U63" s="1">
        <v>3</v>
      </c>
      <c r="V63" s="1">
        <v>1</v>
      </c>
      <c r="W63" s="1">
        <v>1</v>
      </c>
      <c r="X63" s="1">
        <v>1</v>
      </c>
      <c r="Y63" s="1">
        <v>4</v>
      </c>
      <c r="Z63" s="1">
        <v>6</v>
      </c>
      <c r="AA63" s="1">
        <v>10</v>
      </c>
      <c r="AB63" s="1">
        <v>3</v>
      </c>
      <c r="AC63" s="1">
        <v>3</v>
      </c>
      <c r="AD63" s="1">
        <v>2</v>
      </c>
      <c r="AE63" s="1">
        <v>3</v>
      </c>
      <c r="AF63" s="1">
        <v>2</v>
      </c>
      <c r="AG63" s="1">
        <v>5</v>
      </c>
      <c r="AH63" s="1">
        <v>3</v>
      </c>
      <c r="AI63" s="1">
        <v>2</v>
      </c>
      <c r="AJ63" s="1">
        <v>2</v>
      </c>
      <c r="AK63" s="1">
        <v>2</v>
      </c>
      <c r="AL63" s="1">
        <v>2</v>
      </c>
      <c r="AM63" s="1">
        <v>3</v>
      </c>
      <c r="AN63" s="1">
        <v>4</v>
      </c>
      <c r="AO63" s="1">
        <v>3</v>
      </c>
      <c r="AP63" s="1">
        <v>6</v>
      </c>
      <c r="AQ63" s="1">
        <v>1</v>
      </c>
      <c r="AR63" s="1">
        <v>3</v>
      </c>
      <c r="AS63" s="1">
        <v>3</v>
      </c>
      <c r="AT63" s="1">
        <v>74</v>
      </c>
    </row>
    <row r="64" spans="1:46" ht="12.75">
      <c r="A64" s="1">
        <v>30414</v>
      </c>
      <c r="B64" s="1">
        <v>1</v>
      </c>
      <c r="C64" s="1">
        <v>2001</v>
      </c>
      <c r="D64" s="7">
        <v>45223.541747685187</v>
      </c>
      <c r="E64" s="1" t="s">
        <v>83</v>
      </c>
      <c r="F64" s="1">
        <v>2</v>
      </c>
      <c r="G64" s="1">
        <v>3</v>
      </c>
      <c r="H64" s="1">
        <v>3</v>
      </c>
      <c r="I64" s="1">
        <v>2</v>
      </c>
      <c r="J64" s="1">
        <v>3</v>
      </c>
      <c r="K64" s="1">
        <v>2</v>
      </c>
      <c r="L64" s="1">
        <v>2</v>
      </c>
      <c r="M64" s="1">
        <v>2</v>
      </c>
      <c r="N64" s="1">
        <v>2</v>
      </c>
      <c r="O64" s="1">
        <v>3</v>
      </c>
      <c r="P64" s="1">
        <v>2</v>
      </c>
      <c r="Q64" s="1">
        <v>2</v>
      </c>
      <c r="R64" s="1">
        <v>3</v>
      </c>
      <c r="S64" s="1">
        <v>3</v>
      </c>
      <c r="T64" s="1">
        <v>3</v>
      </c>
      <c r="U64" s="1">
        <v>2</v>
      </c>
      <c r="V64" s="1">
        <v>2</v>
      </c>
      <c r="W64" s="1">
        <v>2</v>
      </c>
      <c r="X64" s="1">
        <v>3</v>
      </c>
      <c r="Y64" s="1">
        <v>2</v>
      </c>
      <c r="Z64" s="1">
        <v>9</v>
      </c>
      <c r="AA64" s="1">
        <v>7</v>
      </c>
      <c r="AB64" s="1">
        <v>10</v>
      </c>
      <c r="AC64" s="1">
        <v>5</v>
      </c>
      <c r="AD64" s="1">
        <v>3</v>
      </c>
      <c r="AE64" s="1">
        <v>9</v>
      </c>
      <c r="AF64" s="1">
        <v>3</v>
      </c>
      <c r="AG64" s="1">
        <v>4</v>
      </c>
      <c r="AH64" s="1">
        <v>10</v>
      </c>
      <c r="AI64" s="1">
        <v>8</v>
      </c>
      <c r="AJ64" s="1">
        <v>9</v>
      </c>
      <c r="AK64" s="1">
        <v>13</v>
      </c>
      <c r="AL64" s="1">
        <v>6</v>
      </c>
      <c r="AM64" s="1">
        <v>10</v>
      </c>
      <c r="AN64" s="1">
        <v>8</v>
      </c>
      <c r="AO64" s="1">
        <v>5</v>
      </c>
      <c r="AP64" s="1">
        <v>6</v>
      </c>
      <c r="AQ64" s="1">
        <v>7</v>
      </c>
      <c r="AR64" s="1">
        <v>4</v>
      </c>
      <c r="AS64" s="1">
        <v>5</v>
      </c>
      <c r="AT64" s="1">
        <v>46</v>
      </c>
    </row>
    <row r="65" spans="1:46" ht="12.75">
      <c r="A65" s="1">
        <v>30419</v>
      </c>
      <c r="B65" s="1">
        <v>0</v>
      </c>
      <c r="C65" s="1">
        <v>1999</v>
      </c>
      <c r="D65" s="7">
        <v>45223.54383101852</v>
      </c>
      <c r="E65" s="1" t="s">
        <v>83</v>
      </c>
      <c r="F65" s="1">
        <v>3</v>
      </c>
      <c r="G65" s="1">
        <v>3</v>
      </c>
      <c r="H65" s="1">
        <v>4</v>
      </c>
      <c r="I65" s="1">
        <v>2</v>
      </c>
      <c r="J65" s="1">
        <v>4</v>
      </c>
      <c r="K65" s="1">
        <v>4</v>
      </c>
      <c r="L65" s="1">
        <v>3</v>
      </c>
      <c r="M65" s="1">
        <v>4</v>
      </c>
      <c r="N65" s="1">
        <v>1</v>
      </c>
      <c r="O65" s="1">
        <v>3</v>
      </c>
      <c r="P65" s="1">
        <v>2</v>
      </c>
      <c r="Q65" s="1">
        <v>2</v>
      </c>
      <c r="R65" s="1">
        <v>3</v>
      </c>
      <c r="S65" s="1">
        <v>3</v>
      </c>
      <c r="T65" s="1">
        <v>2</v>
      </c>
      <c r="U65" s="1">
        <v>2</v>
      </c>
      <c r="V65" s="1">
        <v>3</v>
      </c>
      <c r="W65" s="1">
        <v>1</v>
      </c>
      <c r="X65" s="1">
        <v>2</v>
      </c>
      <c r="Y65" s="1">
        <v>2</v>
      </c>
      <c r="Z65" s="1">
        <v>6</v>
      </c>
      <c r="AA65" s="1">
        <v>6</v>
      </c>
      <c r="AB65" s="1">
        <v>4</v>
      </c>
      <c r="AC65" s="1">
        <v>10</v>
      </c>
      <c r="AD65" s="1">
        <v>3</v>
      </c>
      <c r="AE65" s="1">
        <v>6</v>
      </c>
      <c r="AF65" s="1">
        <v>4</v>
      </c>
      <c r="AG65" s="1">
        <v>4</v>
      </c>
      <c r="AH65" s="1">
        <v>5</v>
      </c>
      <c r="AI65" s="1">
        <v>4</v>
      </c>
      <c r="AJ65" s="1">
        <v>6</v>
      </c>
      <c r="AK65" s="1">
        <v>5</v>
      </c>
      <c r="AL65" s="1">
        <v>3</v>
      </c>
      <c r="AM65" s="1">
        <v>13</v>
      </c>
      <c r="AN65" s="1">
        <v>5</v>
      </c>
      <c r="AO65" s="1">
        <v>8</v>
      </c>
      <c r="AP65" s="1">
        <v>4</v>
      </c>
      <c r="AQ65" s="1">
        <v>5</v>
      </c>
      <c r="AR65" s="1">
        <v>5</v>
      </c>
      <c r="AS65" s="1">
        <v>5</v>
      </c>
      <c r="AT65" s="1">
        <v>56</v>
      </c>
    </row>
    <row r="66" spans="1:46" ht="12.75">
      <c r="A66" s="1">
        <v>30421</v>
      </c>
      <c r="B66" s="1">
        <v>0</v>
      </c>
      <c r="C66" s="1">
        <v>1998</v>
      </c>
      <c r="D66" s="7">
        <v>45223.544374999998</v>
      </c>
      <c r="E66" s="1" t="s">
        <v>83</v>
      </c>
      <c r="F66" s="1">
        <v>4</v>
      </c>
      <c r="G66" s="1">
        <v>4</v>
      </c>
      <c r="H66" s="1">
        <v>2</v>
      </c>
      <c r="I66" s="1">
        <v>2</v>
      </c>
      <c r="J66" s="1">
        <v>4</v>
      </c>
      <c r="K66" s="1">
        <v>1</v>
      </c>
      <c r="L66" s="1">
        <v>4</v>
      </c>
      <c r="M66" s="1">
        <v>3</v>
      </c>
      <c r="N66" s="1">
        <v>2</v>
      </c>
      <c r="O66" s="1">
        <v>2</v>
      </c>
      <c r="P66" s="1">
        <v>3</v>
      </c>
      <c r="Q66" s="1">
        <v>1</v>
      </c>
      <c r="R66" s="1">
        <v>3</v>
      </c>
      <c r="S66" s="1">
        <v>1</v>
      </c>
      <c r="T66" s="1">
        <v>3</v>
      </c>
      <c r="U66" s="1">
        <v>3</v>
      </c>
      <c r="V66" s="1">
        <v>3</v>
      </c>
      <c r="W66" s="1">
        <v>2</v>
      </c>
      <c r="X66" s="1">
        <v>4</v>
      </c>
      <c r="Y66" s="1">
        <v>2</v>
      </c>
      <c r="Z66" s="1">
        <v>15</v>
      </c>
      <c r="AA66" s="1">
        <v>6</v>
      </c>
      <c r="AB66" s="1">
        <v>8</v>
      </c>
      <c r="AC66" s="1">
        <v>6</v>
      </c>
      <c r="AD66" s="1">
        <v>3</v>
      </c>
      <c r="AE66" s="1">
        <v>3</v>
      </c>
      <c r="AF66" s="1">
        <v>2</v>
      </c>
      <c r="AG66" s="1">
        <v>5</v>
      </c>
      <c r="AH66" s="1">
        <v>5</v>
      </c>
      <c r="AI66" s="1">
        <v>4</v>
      </c>
      <c r="AJ66" s="1">
        <v>4</v>
      </c>
      <c r="AK66" s="1">
        <v>5</v>
      </c>
      <c r="AL66" s="1">
        <v>3</v>
      </c>
      <c r="AM66" s="1">
        <v>5</v>
      </c>
      <c r="AN66" s="1">
        <v>3</v>
      </c>
      <c r="AO66" s="1">
        <v>5</v>
      </c>
      <c r="AP66" s="1">
        <v>6</v>
      </c>
      <c r="AQ66" s="1">
        <v>4</v>
      </c>
      <c r="AR66" s="1">
        <v>3</v>
      </c>
      <c r="AS66" s="1">
        <v>3</v>
      </c>
      <c r="AT66" s="1">
        <v>52</v>
      </c>
    </row>
    <row r="67" spans="1:46" ht="12.75">
      <c r="A67" s="1">
        <v>30424</v>
      </c>
      <c r="B67" s="1">
        <v>0</v>
      </c>
      <c r="C67" s="1">
        <v>1998</v>
      </c>
      <c r="D67" s="7">
        <v>45223.544918981483</v>
      </c>
      <c r="E67" s="1" t="s">
        <v>83</v>
      </c>
      <c r="F67" s="1">
        <v>3</v>
      </c>
      <c r="G67" s="1">
        <v>2</v>
      </c>
      <c r="H67" s="1">
        <v>3</v>
      </c>
      <c r="I67" s="1">
        <v>3</v>
      </c>
      <c r="J67" s="1">
        <v>4</v>
      </c>
      <c r="K67" s="1">
        <v>1</v>
      </c>
      <c r="L67" s="1">
        <v>2</v>
      </c>
      <c r="M67" s="1">
        <v>3</v>
      </c>
      <c r="N67" s="1">
        <v>1</v>
      </c>
      <c r="O67" s="1">
        <v>3</v>
      </c>
      <c r="P67" s="1">
        <v>2</v>
      </c>
      <c r="Q67" s="1">
        <v>3</v>
      </c>
      <c r="R67" s="1">
        <v>4</v>
      </c>
      <c r="S67" s="1">
        <v>2</v>
      </c>
      <c r="T67" s="1">
        <v>1</v>
      </c>
      <c r="U67" s="1">
        <v>2</v>
      </c>
      <c r="V67" s="1">
        <v>3</v>
      </c>
      <c r="W67" s="1">
        <v>3</v>
      </c>
      <c r="X67" s="1">
        <v>4</v>
      </c>
      <c r="Y67" s="1">
        <v>1</v>
      </c>
      <c r="Z67" s="1">
        <v>7</v>
      </c>
      <c r="AA67" s="1">
        <v>5</v>
      </c>
      <c r="AB67" s="1">
        <v>4</v>
      </c>
      <c r="AC67" s="1">
        <v>5</v>
      </c>
      <c r="AD67" s="1">
        <v>3</v>
      </c>
      <c r="AE67" s="1">
        <v>5</v>
      </c>
      <c r="AF67" s="1">
        <v>5</v>
      </c>
      <c r="AG67" s="1">
        <v>4</v>
      </c>
      <c r="AH67" s="1">
        <v>4</v>
      </c>
      <c r="AI67" s="1">
        <v>2</v>
      </c>
      <c r="AJ67" s="1">
        <v>5</v>
      </c>
      <c r="AK67" s="1">
        <v>4</v>
      </c>
      <c r="AL67" s="1">
        <v>3</v>
      </c>
      <c r="AM67" s="1">
        <v>5</v>
      </c>
      <c r="AN67" s="1">
        <v>4</v>
      </c>
      <c r="AO67" s="1">
        <v>4</v>
      </c>
      <c r="AP67" s="1">
        <v>6</v>
      </c>
      <c r="AQ67" s="1">
        <v>3</v>
      </c>
      <c r="AR67" s="1">
        <v>4</v>
      </c>
      <c r="AS67" s="1">
        <v>3</v>
      </c>
      <c r="AT67" s="1">
        <v>60</v>
      </c>
    </row>
    <row r="68" spans="1:46" ht="12.75">
      <c r="A68" s="1">
        <v>30431</v>
      </c>
      <c r="B68" s="1">
        <v>1</v>
      </c>
      <c r="C68" s="1">
        <v>1999</v>
      </c>
      <c r="D68" s="7">
        <v>45223.546412037038</v>
      </c>
      <c r="E68" s="1" t="s">
        <v>83</v>
      </c>
      <c r="F68" s="1">
        <v>3</v>
      </c>
      <c r="G68" s="1">
        <v>4</v>
      </c>
      <c r="H68" s="1">
        <v>2</v>
      </c>
      <c r="I68" s="1">
        <v>1</v>
      </c>
      <c r="J68" s="1">
        <v>2</v>
      </c>
      <c r="K68" s="1">
        <v>2</v>
      </c>
      <c r="L68" s="1">
        <v>1</v>
      </c>
      <c r="M68" s="1">
        <v>2</v>
      </c>
      <c r="N68" s="1">
        <v>1</v>
      </c>
      <c r="O68" s="1">
        <v>4</v>
      </c>
      <c r="P68" s="1">
        <v>3</v>
      </c>
      <c r="Q68" s="1">
        <v>3</v>
      </c>
      <c r="R68" s="1">
        <v>4</v>
      </c>
      <c r="S68" s="1">
        <v>2</v>
      </c>
      <c r="T68" s="1">
        <v>3</v>
      </c>
      <c r="U68" s="1">
        <v>3</v>
      </c>
      <c r="V68" s="1">
        <v>4</v>
      </c>
      <c r="W68" s="1">
        <v>1</v>
      </c>
      <c r="X68" s="1">
        <v>2</v>
      </c>
      <c r="Y68" s="1">
        <v>1</v>
      </c>
      <c r="Z68" s="1">
        <v>13</v>
      </c>
      <c r="AA68" s="1">
        <v>6</v>
      </c>
      <c r="AB68" s="1">
        <v>14</v>
      </c>
      <c r="AC68" s="1">
        <v>8</v>
      </c>
      <c r="AD68" s="1">
        <v>4</v>
      </c>
      <c r="AE68" s="1">
        <v>5</v>
      </c>
      <c r="AF68" s="1">
        <v>3</v>
      </c>
      <c r="AG68" s="1">
        <v>5</v>
      </c>
      <c r="AH68" s="1">
        <v>7</v>
      </c>
      <c r="AI68" s="1">
        <v>4</v>
      </c>
      <c r="AJ68" s="1">
        <v>8</v>
      </c>
      <c r="AK68" s="1">
        <v>5</v>
      </c>
      <c r="AL68" s="1">
        <v>4</v>
      </c>
      <c r="AM68" s="1">
        <v>15</v>
      </c>
      <c r="AN68" s="1">
        <v>4</v>
      </c>
      <c r="AO68" s="1">
        <v>5</v>
      </c>
      <c r="AP68" s="1">
        <v>5</v>
      </c>
      <c r="AQ68" s="1">
        <v>4</v>
      </c>
      <c r="AR68" s="1">
        <v>10</v>
      </c>
      <c r="AS68" s="1">
        <v>4</v>
      </c>
      <c r="AT68" s="1">
        <v>83</v>
      </c>
    </row>
    <row r="69" spans="1:46" ht="12.75">
      <c r="A69" s="1">
        <v>30435</v>
      </c>
      <c r="B69" s="1">
        <v>1</v>
      </c>
      <c r="C69" s="1">
        <v>2003</v>
      </c>
      <c r="D69" s="7">
        <v>45223.546724537038</v>
      </c>
      <c r="E69" s="1" t="s">
        <v>83</v>
      </c>
      <c r="F69" s="1">
        <v>4</v>
      </c>
      <c r="G69" s="1">
        <v>3</v>
      </c>
      <c r="H69" s="1">
        <v>2</v>
      </c>
      <c r="I69" s="1">
        <v>2</v>
      </c>
      <c r="J69" s="1">
        <v>4</v>
      </c>
      <c r="K69" s="1">
        <v>2</v>
      </c>
      <c r="L69" s="1">
        <v>4</v>
      </c>
      <c r="M69" s="1">
        <v>4</v>
      </c>
      <c r="N69" s="1">
        <v>3</v>
      </c>
      <c r="O69" s="1">
        <v>4</v>
      </c>
      <c r="P69" s="1">
        <v>3</v>
      </c>
      <c r="Q69" s="1">
        <v>3</v>
      </c>
      <c r="R69" s="1">
        <v>2</v>
      </c>
      <c r="S69" s="1">
        <v>1</v>
      </c>
      <c r="T69" s="1">
        <v>2</v>
      </c>
      <c r="U69" s="1">
        <v>4</v>
      </c>
      <c r="V69" s="1">
        <v>4</v>
      </c>
      <c r="W69" s="1">
        <v>1</v>
      </c>
      <c r="X69" s="1">
        <v>3</v>
      </c>
      <c r="Y69" s="1">
        <v>2</v>
      </c>
      <c r="Z69" s="1">
        <v>4</v>
      </c>
      <c r="AA69" s="1">
        <v>15</v>
      </c>
      <c r="AB69" s="1">
        <v>16</v>
      </c>
      <c r="AC69" s="1">
        <v>6</v>
      </c>
      <c r="AD69" s="1">
        <v>2</v>
      </c>
      <c r="AE69" s="1">
        <v>6</v>
      </c>
      <c r="AF69" s="1">
        <v>3</v>
      </c>
      <c r="AG69" s="1">
        <v>3</v>
      </c>
      <c r="AH69" s="1">
        <v>7</v>
      </c>
      <c r="AI69" s="1">
        <v>2</v>
      </c>
      <c r="AJ69" s="1">
        <v>5</v>
      </c>
      <c r="AK69" s="1">
        <v>6</v>
      </c>
      <c r="AL69" s="1">
        <v>2</v>
      </c>
      <c r="AM69" s="1">
        <v>4</v>
      </c>
      <c r="AN69" s="1">
        <v>4</v>
      </c>
      <c r="AO69" s="1">
        <v>4</v>
      </c>
      <c r="AP69" s="1">
        <v>4</v>
      </c>
      <c r="AQ69" s="1">
        <v>2</v>
      </c>
      <c r="AR69" s="1">
        <v>4</v>
      </c>
      <c r="AS69" s="1">
        <v>3</v>
      </c>
      <c r="AT69" s="1">
        <v>33</v>
      </c>
    </row>
    <row r="70" spans="1:46" ht="12.75">
      <c r="A70" s="1">
        <v>30438</v>
      </c>
      <c r="B70" s="1">
        <v>0</v>
      </c>
      <c r="C70" s="1">
        <v>2001</v>
      </c>
      <c r="D70" s="7">
        <v>45223.54859953704</v>
      </c>
      <c r="E70" s="1" t="s">
        <v>96</v>
      </c>
      <c r="F70" s="1">
        <v>2</v>
      </c>
      <c r="G70" s="1">
        <v>1</v>
      </c>
      <c r="H70" s="1">
        <v>3</v>
      </c>
      <c r="I70" s="1">
        <v>3</v>
      </c>
      <c r="J70" s="1">
        <v>4</v>
      </c>
      <c r="K70" s="1">
        <v>3</v>
      </c>
      <c r="L70" s="1">
        <v>4</v>
      </c>
      <c r="M70" s="1">
        <v>3</v>
      </c>
      <c r="N70" s="1">
        <v>2</v>
      </c>
      <c r="O70" s="1">
        <v>2</v>
      </c>
      <c r="P70" s="1">
        <v>3</v>
      </c>
      <c r="Q70" s="1">
        <v>2</v>
      </c>
      <c r="R70" s="1">
        <v>4</v>
      </c>
      <c r="S70" s="1">
        <v>2</v>
      </c>
      <c r="T70" s="1">
        <v>3</v>
      </c>
      <c r="U70" s="1">
        <v>2</v>
      </c>
      <c r="V70" s="1">
        <v>3</v>
      </c>
      <c r="W70" s="1">
        <v>3</v>
      </c>
      <c r="X70" s="1">
        <v>3</v>
      </c>
      <c r="Y70" s="1">
        <v>1</v>
      </c>
      <c r="Z70" s="1">
        <v>13</v>
      </c>
      <c r="AA70" s="1">
        <v>3</v>
      </c>
      <c r="AB70" s="1">
        <v>3</v>
      </c>
      <c r="AC70" s="1">
        <v>5</v>
      </c>
      <c r="AD70" s="1">
        <v>3</v>
      </c>
      <c r="AE70" s="1">
        <v>8</v>
      </c>
      <c r="AF70" s="1">
        <v>3</v>
      </c>
      <c r="AG70" s="1">
        <v>10</v>
      </c>
      <c r="AH70" s="1">
        <v>3</v>
      </c>
      <c r="AI70" s="1">
        <v>3</v>
      </c>
      <c r="AJ70" s="1">
        <v>4</v>
      </c>
      <c r="AK70" s="1">
        <v>4</v>
      </c>
      <c r="AL70" s="1">
        <v>3</v>
      </c>
      <c r="AM70" s="1">
        <v>5</v>
      </c>
      <c r="AN70" s="1">
        <v>3</v>
      </c>
      <c r="AO70" s="1">
        <v>4</v>
      </c>
      <c r="AP70" s="1">
        <v>3</v>
      </c>
      <c r="AQ70" s="1">
        <v>4</v>
      </c>
      <c r="AR70" s="1">
        <v>7</v>
      </c>
      <c r="AS70" s="1">
        <v>4</v>
      </c>
      <c r="AT70" s="1">
        <v>67</v>
      </c>
    </row>
    <row r="71" spans="1:46" ht="12.75">
      <c r="A71" s="1">
        <v>30451</v>
      </c>
      <c r="B71" s="1">
        <v>0</v>
      </c>
      <c r="C71" s="1">
        <v>2002</v>
      </c>
      <c r="D71" s="7">
        <v>45223.557835648149</v>
      </c>
      <c r="E71" s="1" t="s">
        <v>83</v>
      </c>
      <c r="F71" s="1">
        <v>2</v>
      </c>
      <c r="G71" s="1">
        <v>4</v>
      </c>
      <c r="H71" s="1">
        <v>3</v>
      </c>
      <c r="I71" s="1">
        <v>2</v>
      </c>
      <c r="J71" s="1">
        <v>4</v>
      </c>
      <c r="K71" s="1">
        <v>2</v>
      </c>
      <c r="L71" s="1">
        <v>2</v>
      </c>
      <c r="M71" s="1">
        <v>3</v>
      </c>
      <c r="N71" s="1">
        <v>4</v>
      </c>
      <c r="O71" s="1">
        <v>4</v>
      </c>
      <c r="P71" s="1">
        <v>1</v>
      </c>
      <c r="Q71" s="1">
        <v>3</v>
      </c>
      <c r="R71" s="1">
        <v>2</v>
      </c>
      <c r="S71" s="1">
        <v>2</v>
      </c>
      <c r="T71" s="1">
        <v>2</v>
      </c>
      <c r="U71" s="1">
        <v>2</v>
      </c>
      <c r="V71" s="1">
        <v>1</v>
      </c>
      <c r="W71" s="1">
        <v>2</v>
      </c>
      <c r="X71" s="1">
        <v>2</v>
      </c>
      <c r="Y71" s="1">
        <v>3</v>
      </c>
      <c r="Z71" s="1">
        <v>4</v>
      </c>
      <c r="AA71" s="1">
        <v>4</v>
      </c>
      <c r="AB71" s="1">
        <v>3</v>
      </c>
      <c r="AC71" s="1">
        <v>6</v>
      </c>
      <c r="AD71" s="1">
        <v>3</v>
      </c>
      <c r="AE71" s="1">
        <v>3</v>
      </c>
      <c r="AF71" s="1">
        <v>3</v>
      </c>
      <c r="AG71" s="1">
        <v>2</v>
      </c>
      <c r="AH71" s="1">
        <v>4</v>
      </c>
      <c r="AI71" s="1">
        <v>3</v>
      </c>
      <c r="AJ71" s="1">
        <v>2</v>
      </c>
      <c r="AK71" s="1">
        <v>2</v>
      </c>
      <c r="AL71" s="1">
        <v>3</v>
      </c>
      <c r="AM71" s="1">
        <v>4</v>
      </c>
      <c r="AN71" s="1">
        <v>3</v>
      </c>
      <c r="AO71" s="1">
        <v>4</v>
      </c>
      <c r="AP71" s="1">
        <v>7</v>
      </c>
      <c r="AQ71" s="1">
        <v>3</v>
      </c>
      <c r="AR71" s="1">
        <v>5</v>
      </c>
      <c r="AS71" s="1">
        <v>3</v>
      </c>
      <c r="AT71" s="1">
        <v>68</v>
      </c>
    </row>
    <row r="72" spans="1:46" ht="12.75">
      <c r="A72" s="1">
        <v>30460</v>
      </c>
      <c r="B72" s="1">
        <v>0</v>
      </c>
      <c r="C72" s="1">
        <v>1998</v>
      </c>
      <c r="D72" s="7">
        <v>45223.561550925922</v>
      </c>
      <c r="E72" s="1" t="s">
        <v>83</v>
      </c>
      <c r="F72" s="1">
        <v>1</v>
      </c>
      <c r="G72" s="1">
        <v>1</v>
      </c>
      <c r="H72" s="1">
        <v>4</v>
      </c>
      <c r="I72" s="1">
        <v>1</v>
      </c>
      <c r="J72" s="1">
        <v>2</v>
      </c>
      <c r="K72" s="1">
        <v>4</v>
      </c>
      <c r="L72" s="1">
        <v>1</v>
      </c>
      <c r="M72" s="1">
        <v>1</v>
      </c>
      <c r="N72" s="1">
        <v>3</v>
      </c>
      <c r="O72" s="1">
        <v>1</v>
      </c>
      <c r="P72" s="1">
        <v>4</v>
      </c>
      <c r="Q72" s="1">
        <v>3</v>
      </c>
      <c r="R72" s="1">
        <v>2</v>
      </c>
      <c r="S72" s="1">
        <v>2</v>
      </c>
      <c r="T72" s="1">
        <v>4</v>
      </c>
      <c r="U72" s="1">
        <v>1</v>
      </c>
      <c r="V72" s="1">
        <v>1</v>
      </c>
      <c r="W72" s="1">
        <v>2</v>
      </c>
      <c r="X72" s="1">
        <v>1</v>
      </c>
      <c r="Y72" s="1">
        <v>4</v>
      </c>
      <c r="Z72" s="1">
        <v>9</v>
      </c>
      <c r="AA72" s="1">
        <v>5</v>
      </c>
      <c r="AB72" s="1">
        <v>6</v>
      </c>
      <c r="AC72" s="1">
        <v>4</v>
      </c>
      <c r="AD72" s="1">
        <v>3</v>
      </c>
      <c r="AE72" s="1">
        <v>2</v>
      </c>
      <c r="AF72" s="1">
        <v>3</v>
      </c>
      <c r="AG72" s="1">
        <v>2</v>
      </c>
      <c r="AH72" s="1">
        <v>4</v>
      </c>
      <c r="AI72" s="1">
        <v>3</v>
      </c>
      <c r="AJ72" s="1">
        <v>3</v>
      </c>
      <c r="AK72" s="1">
        <v>3</v>
      </c>
      <c r="AL72" s="1">
        <v>3</v>
      </c>
      <c r="AM72" s="1">
        <v>5</v>
      </c>
      <c r="AN72" s="1">
        <v>2</v>
      </c>
      <c r="AO72" s="1">
        <v>4</v>
      </c>
      <c r="AP72" s="1">
        <v>4</v>
      </c>
      <c r="AQ72" s="1">
        <v>4</v>
      </c>
      <c r="AR72" s="1">
        <v>7</v>
      </c>
      <c r="AS72" s="1">
        <v>5</v>
      </c>
      <c r="AT72" s="1">
        <v>5</v>
      </c>
    </row>
    <row r="73" spans="1:46" ht="12.75">
      <c r="A73" s="1">
        <v>30461</v>
      </c>
      <c r="B73" s="1">
        <v>0</v>
      </c>
      <c r="C73" s="1">
        <v>2003</v>
      </c>
      <c r="D73" s="7">
        <v>45223.562395833331</v>
      </c>
      <c r="E73" s="1" t="s">
        <v>83</v>
      </c>
      <c r="F73" s="1">
        <v>2</v>
      </c>
      <c r="G73" s="1">
        <v>3</v>
      </c>
      <c r="H73" s="1">
        <v>3</v>
      </c>
      <c r="I73" s="1">
        <v>2</v>
      </c>
      <c r="J73" s="1">
        <v>4</v>
      </c>
      <c r="K73" s="1">
        <v>3</v>
      </c>
      <c r="L73" s="1">
        <v>3</v>
      </c>
      <c r="M73" s="1">
        <v>4</v>
      </c>
      <c r="N73" s="1">
        <v>3</v>
      </c>
      <c r="O73" s="1">
        <v>4</v>
      </c>
      <c r="P73" s="1">
        <v>1</v>
      </c>
      <c r="Q73" s="1">
        <v>2</v>
      </c>
      <c r="R73" s="1">
        <v>4</v>
      </c>
      <c r="S73" s="1">
        <v>1</v>
      </c>
      <c r="T73" s="1">
        <v>1</v>
      </c>
      <c r="U73" s="1">
        <v>2</v>
      </c>
      <c r="V73" s="1">
        <v>4</v>
      </c>
      <c r="W73" s="1">
        <v>2</v>
      </c>
      <c r="X73" s="1">
        <v>1</v>
      </c>
      <c r="Y73" s="1">
        <v>1</v>
      </c>
      <c r="Z73" s="1">
        <v>9</v>
      </c>
      <c r="AA73" s="1">
        <v>6</v>
      </c>
      <c r="AB73" s="1">
        <v>4</v>
      </c>
      <c r="AC73" s="1">
        <v>5</v>
      </c>
      <c r="AD73" s="1">
        <v>4</v>
      </c>
      <c r="AE73" s="1">
        <v>3</v>
      </c>
      <c r="AF73" s="1">
        <v>4</v>
      </c>
      <c r="AG73" s="1">
        <v>5</v>
      </c>
      <c r="AH73" s="1">
        <v>4</v>
      </c>
      <c r="AI73" s="1">
        <v>8</v>
      </c>
      <c r="AJ73" s="1">
        <v>32</v>
      </c>
      <c r="AK73" s="1">
        <v>4</v>
      </c>
      <c r="AL73" s="1">
        <v>2</v>
      </c>
      <c r="AM73" s="1">
        <v>4</v>
      </c>
      <c r="AN73" s="1">
        <v>3</v>
      </c>
      <c r="AO73" s="1">
        <v>2</v>
      </c>
      <c r="AP73" s="1">
        <v>9</v>
      </c>
      <c r="AQ73" s="1">
        <v>3</v>
      </c>
      <c r="AR73" s="1">
        <v>9</v>
      </c>
      <c r="AS73" s="1">
        <v>3</v>
      </c>
      <c r="AT73" s="1">
        <v>53</v>
      </c>
    </row>
    <row r="74" spans="1:46" ht="12.75">
      <c r="A74" s="1">
        <v>30471</v>
      </c>
      <c r="B74" s="1">
        <v>0</v>
      </c>
      <c r="C74" s="1">
        <v>2001</v>
      </c>
      <c r="D74" s="7">
        <v>45223.569479166668</v>
      </c>
      <c r="E74" s="1" t="s">
        <v>83</v>
      </c>
      <c r="F74" s="1">
        <v>2</v>
      </c>
      <c r="G74" s="1">
        <v>3</v>
      </c>
      <c r="H74" s="1">
        <v>1</v>
      </c>
      <c r="I74" s="1">
        <v>3</v>
      </c>
      <c r="J74" s="1">
        <v>4</v>
      </c>
      <c r="K74" s="1">
        <v>3</v>
      </c>
      <c r="L74" s="1">
        <v>2</v>
      </c>
      <c r="M74" s="1">
        <v>3</v>
      </c>
      <c r="N74" s="1">
        <v>1</v>
      </c>
      <c r="O74" s="1">
        <v>4</v>
      </c>
      <c r="P74" s="1">
        <v>1</v>
      </c>
      <c r="Q74" s="1">
        <v>3</v>
      </c>
      <c r="R74" s="1">
        <v>4</v>
      </c>
      <c r="S74" s="1">
        <v>1</v>
      </c>
      <c r="T74" s="1">
        <v>1</v>
      </c>
      <c r="U74" s="1">
        <v>4</v>
      </c>
      <c r="V74" s="1">
        <v>3</v>
      </c>
      <c r="W74" s="1">
        <v>1</v>
      </c>
      <c r="X74" s="1">
        <v>3</v>
      </c>
      <c r="Y74" s="1">
        <v>1</v>
      </c>
      <c r="Z74" s="1">
        <v>5</v>
      </c>
      <c r="AA74" s="1">
        <v>2</v>
      </c>
      <c r="AB74" s="1">
        <v>4</v>
      </c>
      <c r="AC74" s="1">
        <v>3</v>
      </c>
      <c r="AD74" s="1">
        <v>15</v>
      </c>
      <c r="AE74" s="1">
        <v>2</v>
      </c>
      <c r="AF74" s="1">
        <v>2</v>
      </c>
      <c r="AG74" s="1">
        <v>2</v>
      </c>
      <c r="AH74" s="1">
        <v>3</v>
      </c>
      <c r="AI74" s="1">
        <v>2</v>
      </c>
      <c r="AJ74" s="1">
        <v>17</v>
      </c>
      <c r="AK74" s="1">
        <v>2</v>
      </c>
      <c r="AL74" s="1">
        <v>1</v>
      </c>
      <c r="AM74" s="1">
        <v>4</v>
      </c>
      <c r="AN74" s="1">
        <v>3</v>
      </c>
      <c r="AO74" s="1">
        <v>4</v>
      </c>
      <c r="AP74" s="1">
        <v>4</v>
      </c>
      <c r="AQ74" s="1">
        <v>3</v>
      </c>
      <c r="AR74" s="1">
        <v>2</v>
      </c>
      <c r="AS74" s="1">
        <v>4</v>
      </c>
      <c r="AT74" s="1">
        <v>39</v>
      </c>
    </row>
    <row r="75" spans="1:46" ht="12.75">
      <c r="A75" s="1">
        <v>30473</v>
      </c>
      <c r="B75" s="1">
        <v>0</v>
      </c>
      <c r="C75" s="1">
        <v>1998</v>
      </c>
      <c r="D75" s="7">
        <v>45223.570208333331</v>
      </c>
      <c r="E75" s="1" t="s">
        <v>83</v>
      </c>
      <c r="F75" s="1">
        <v>3</v>
      </c>
      <c r="G75" s="1">
        <v>4</v>
      </c>
      <c r="H75" s="1">
        <v>4</v>
      </c>
      <c r="I75" s="1">
        <v>3</v>
      </c>
      <c r="J75" s="1">
        <v>4</v>
      </c>
      <c r="K75" s="1">
        <v>2</v>
      </c>
      <c r="L75" s="1">
        <v>3</v>
      </c>
      <c r="M75" s="1">
        <v>4</v>
      </c>
      <c r="N75" s="1">
        <v>2</v>
      </c>
      <c r="O75" s="1">
        <v>3</v>
      </c>
      <c r="P75" s="1">
        <v>2</v>
      </c>
      <c r="Q75" s="1">
        <v>3</v>
      </c>
      <c r="R75" s="1">
        <v>4</v>
      </c>
      <c r="S75" s="1">
        <v>4</v>
      </c>
      <c r="T75" s="1">
        <v>1</v>
      </c>
      <c r="U75" s="1">
        <v>1</v>
      </c>
      <c r="V75" s="1">
        <v>2</v>
      </c>
      <c r="W75" s="1">
        <v>1</v>
      </c>
      <c r="X75" s="1">
        <v>4</v>
      </c>
      <c r="Y75" s="1">
        <v>4</v>
      </c>
      <c r="Z75" s="1">
        <v>23</v>
      </c>
      <c r="AA75" s="1">
        <v>5</v>
      </c>
      <c r="AB75" s="1">
        <v>5</v>
      </c>
      <c r="AC75" s="1">
        <v>2</v>
      </c>
      <c r="AD75" s="1">
        <v>2</v>
      </c>
      <c r="AE75" s="1">
        <v>5</v>
      </c>
      <c r="AF75" s="1">
        <v>4</v>
      </c>
      <c r="AG75" s="1">
        <v>4</v>
      </c>
      <c r="AH75" s="1">
        <v>5</v>
      </c>
      <c r="AI75" s="1">
        <v>4</v>
      </c>
      <c r="AJ75" s="1">
        <v>4</v>
      </c>
      <c r="AK75" s="1">
        <v>4</v>
      </c>
      <c r="AL75" s="1">
        <v>5</v>
      </c>
      <c r="AM75" s="1">
        <v>3</v>
      </c>
      <c r="AN75" s="1">
        <v>6</v>
      </c>
      <c r="AO75" s="1">
        <v>8</v>
      </c>
      <c r="AP75" s="1">
        <v>6</v>
      </c>
      <c r="AQ75" s="1">
        <v>6</v>
      </c>
      <c r="AR75" s="1">
        <v>4</v>
      </c>
      <c r="AS75" s="1">
        <v>2</v>
      </c>
      <c r="AT75" s="1">
        <v>68</v>
      </c>
    </row>
    <row r="76" spans="1:46" ht="12.75">
      <c r="A76" s="1">
        <v>30477</v>
      </c>
      <c r="B76" s="1">
        <v>0</v>
      </c>
      <c r="C76" s="1">
        <v>2003</v>
      </c>
      <c r="D76" s="7">
        <v>45223.57136574074</v>
      </c>
      <c r="E76" s="1" t="s">
        <v>83</v>
      </c>
      <c r="F76" s="1">
        <v>4</v>
      </c>
      <c r="G76" s="1">
        <v>4</v>
      </c>
      <c r="H76" s="1">
        <v>4</v>
      </c>
      <c r="I76" s="1">
        <v>1</v>
      </c>
      <c r="J76" s="1">
        <v>4</v>
      </c>
      <c r="K76" s="1">
        <v>1</v>
      </c>
      <c r="L76" s="1">
        <v>4</v>
      </c>
      <c r="M76" s="1">
        <v>4</v>
      </c>
      <c r="N76" s="1">
        <v>1</v>
      </c>
      <c r="O76" s="1">
        <v>4</v>
      </c>
      <c r="P76" s="1">
        <v>1</v>
      </c>
      <c r="Q76" s="1">
        <v>4</v>
      </c>
      <c r="R76" s="1">
        <v>2</v>
      </c>
      <c r="S76" s="1">
        <v>1</v>
      </c>
      <c r="T76" s="1">
        <v>1</v>
      </c>
      <c r="U76" s="1">
        <v>2</v>
      </c>
      <c r="V76" s="1">
        <v>4</v>
      </c>
      <c r="W76" s="1">
        <v>1</v>
      </c>
      <c r="X76" s="1">
        <v>4</v>
      </c>
      <c r="Y76" s="1">
        <v>3</v>
      </c>
      <c r="Z76" s="1">
        <v>5</v>
      </c>
      <c r="AA76" s="1">
        <v>5</v>
      </c>
      <c r="AB76" s="1">
        <v>5</v>
      </c>
      <c r="AC76" s="1">
        <v>6</v>
      </c>
      <c r="AD76" s="1">
        <v>3</v>
      </c>
      <c r="AE76" s="1">
        <v>2</v>
      </c>
      <c r="AF76" s="1">
        <v>3</v>
      </c>
      <c r="AG76" s="1">
        <v>3</v>
      </c>
      <c r="AH76" s="1">
        <v>8</v>
      </c>
      <c r="AI76" s="1">
        <v>2</v>
      </c>
      <c r="AJ76" s="1">
        <v>5</v>
      </c>
      <c r="AK76" s="1">
        <v>4</v>
      </c>
      <c r="AL76" s="1">
        <v>6</v>
      </c>
      <c r="AM76" s="1">
        <v>5</v>
      </c>
      <c r="AN76" s="1">
        <v>3</v>
      </c>
      <c r="AO76" s="1">
        <v>7</v>
      </c>
      <c r="AP76" s="1">
        <v>5</v>
      </c>
      <c r="AQ76" s="1">
        <v>2</v>
      </c>
      <c r="AR76" s="1">
        <v>4</v>
      </c>
      <c r="AS76" s="1">
        <v>12</v>
      </c>
      <c r="AT76" s="1">
        <v>24</v>
      </c>
    </row>
    <row r="77" spans="1:46" ht="12.75">
      <c r="A77" s="1">
        <v>30474</v>
      </c>
      <c r="B77" s="1">
        <v>1</v>
      </c>
      <c r="C77" s="1">
        <v>2001</v>
      </c>
      <c r="D77" s="7">
        <v>45223.571898148148</v>
      </c>
      <c r="E77" s="1" t="s">
        <v>83</v>
      </c>
      <c r="F77" s="1">
        <v>2</v>
      </c>
      <c r="G77" s="1">
        <v>3</v>
      </c>
      <c r="H77" s="1">
        <v>3</v>
      </c>
      <c r="I77" s="1">
        <v>1</v>
      </c>
      <c r="J77" s="1">
        <v>3</v>
      </c>
      <c r="K77" s="1">
        <v>4</v>
      </c>
      <c r="L77" s="1">
        <v>3</v>
      </c>
      <c r="M77" s="1">
        <v>3</v>
      </c>
      <c r="N77" s="1">
        <v>2</v>
      </c>
      <c r="O77" s="1">
        <v>3</v>
      </c>
      <c r="P77" s="1">
        <v>3</v>
      </c>
      <c r="Q77" s="1">
        <v>4</v>
      </c>
      <c r="R77" s="1">
        <v>3</v>
      </c>
      <c r="S77" s="1">
        <v>2</v>
      </c>
      <c r="T77" s="1">
        <v>3</v>
      </c>
      <c r="U77" s="1">
        <v>2</v>
      </c>
      <c r="V77" s="1">
        <v>3</v>
      </c>
      <c r="W77" s="1">
        <v>2</v>
      </c>
      <c r="X77" s="1">
        <v>1</v>
      </c>
      <c r="Y77" s="1">
        <v>2</v>
      </c>
      <c r="Z77" s="1">
        <v>9</v>
      </c>
      <c r="AA77" s="1">
        <v>6</v>
      </c>
      <c r="AB77" s="1">
        <v>7</v>
      </c>
      <c r="AC77" s="1">
        <v>9</v>
      </c>
      <c r="AD77" s="1">
        <v>5</v>
      </c>
      <c r="AE77" s="1">
        <v>5</v>
      </c>
      <c r="AF77" s="1">
        <v>3</v>
      </c>
      <c r="AG77" s="1">
        <v>17</v>
      </c>
      <c r="AH77" s="1">
        <v>5</v>
      </c>
      <c r="AI77" s="1">
        <v>4</v>
      </c>
      <c r="AJ77" s="1">
        <v>5</v>
      </c>
      <c r="AK77" s="1">
        <v>20</v>
      </c>
      <c r="AL77" s="1">
        <v>4</v>
      </c>
      <c r="AM77" s="1">
        <v>14</v>
      </c>
      <c r="AN77" s="1">
        <v>5</v>
      </c>
      <c r="AO77" s="1">
        <v>5</v>
      </c>
      <c r="AP77" s="1">
        <v>5</v>
      </c>
      <c r="AQ77" s="1">
        <v>7</v>
      </c>
      <c r="AR77" s="1">
        <v>17</v>
      </c>
      <c r="AS77" s="1">
        <v>10</v>
      </c>
      <c r="AT77" s="1">
        <v>36</v>
      </c>
    </row>
    <row r="78" spans="1:46" ht="12.75">
      <c r="A78" s="1">
        <v>30499</v>
      </c>
      <c r="B78" s="1">
        <v>0</v>
      </c>
      <c r="C78" s="1">
        <v>1998</v>
      </c>
      <c r="D78" s="7">
        <v>45223.578425925924</v>
      </c>
      <c r="E78" s="1" t="s">
        <v>83</v>
      </c>
      <c r="F78" s="1">
        <v>4</v>
      </c>
      <c r="G78" s="1">
        <v>3</v>
      </c>
      <c r="H78" s="1">
        <v>4</v>
      </c>
      <c r="I78" s="1">
        <v>4</v>
      </c>
      <c r="J78" s="1">
        <v>4</v>
      </c>
      <c r="K78" s="1">
        <v>2</v>
      </c>
      <c r="L78" s="1">
        <v>4</v>
      </c>
      <c r="M78" s="1">
        <v>4</v>
      </c>
      <c r="N78" s="1">
        <v>1</v>
      </c>
      <c r="O78" s="1">
        <v>4</v>
      </c>
      <c r="P78" s="1">
        <v>2</v>
      </c>
      <c r="Q78" s="1">
        <v>4</v>
      </c>
      <c r="R78" s="1">
        <v>4</v>
      </c>
      <c r="S78" s="1">
        <v>1</v>
      </c>
      <c r="T78" s="1">
        <v>1</v>
      </c>
      <c r="U78" s="1">
        <v>1</v>
      </c>
      <c r="V78" s="1">
        <v>4</v>
      </c>
      <c r="W78" s="1">
        <v>1</v>
      </c>
      <c r="X78" s="1">
        <v>4</v>
      </c>
      <c r="Y78" s="1">
        <v>1</v>
      </c>
      <c r="Z78" s="1">
        <v>9</v>
      </c>
      <c r="AA78" s="1">
        <v>18</v>
      </c>
      <c r="AB78" s="1">
        <v>6</v>
      </c>
      <c r="AC78" s="1">
        <v>4</v>
      </c>
      <c r="AD78" s="1">
        <v>3</v>
      </c>
      <c r="AE78" s="1">
        <v>7</v>
      </c>
      <c r="AF78" s="1">
        <v>3</v>
      </c>
      <c r="AG78" s="1">
        <v>4</v>
      </c>
      <c r="AH78" s="1">
        <v>11</v>
      </c>
      <c r="AI78" s="1">
        <v>4</v>
      </c>
      <c r="AJ78" s="1">
        <v>5</v>
      </c>
      <c r="AK78" s="1">
        <v>6</v>
      </c>
      <c r="AL78" s="1">
        <v>4</v>
      </c>
      <c r="AM78" s="1">
        <v>6</v>
      </c>
      <c r="AN78" s="1">
        <v>4</v>
      </c>
      <c r="AO78" s="1">
        <v>6</v>
      </c>
      <c r="AP78" s="1">
        <v>8</v>
      </c>
      <c r="AQ78" s="1">
        <v>4</v>
      </c>
      <c r="AR78" s="1">
        <v>4</v>
      </c>
      <c r="AS78" s="1">
        <v>14</v>
      </c>
      <c r="AT78" s="1">
        <v>5</v>
      </c>
    </row>
    <row r="79" spans="1:46" ht="12.75">
      <c r="A79" s="1">
        <v>30530</v>
      </c>
      <c r="B79" s="1">
        <v>1</v>
      </c>
      <c r="C79" s="1">
        <v>1995</v>
      </c>
      <c r="D79" s="7">
        <v>45223.588391203702</v>
      </c>
      <c r="E79" s="1" t="s">
        <v>83</v>
      </c>
      <c r="F79" s="1">
        <v>3</v>
      </c>
      <c r="G79" s="1">
        <v>4</v>
      </c>
      <c r="H79" s="1">
        <v>2</v>
      </c>
      <c r="I79" s="1">
        <v>1</v>
      </c>
      <c r="J79" s="1">
        <v>4</v>
      </c>
      <c r="K79" s="1">
        <v>3</v>
      </c>
      <c r="L79" s="1">
        <v>4</v>
      </c>
      <c r="M79" s="1">
        <v>4</v>
      </c>
      <c r="N79" s="1">
        <v>2</v>
      </c>
      <c r="O79" s="1">
        <v>3</v>
      </c>
      <c r="P79" s="1">
        <v>2</v>
      </c>
      <c r="Q79" s="1">
        <v>3</v>
      </c>
      <c r="R79" s="1">
        <v>2</v>
      </c>
      <c r="S79" s="1">
        <v>1</v>
      </c>
      <c r="T79" s="1">
        <v>2</v>
      </c>
      <c r="U79" s="1">
        <v>3</v>
      </c>
      <c r="V79" s="1">
        <v>4</v>
      </c>
      <c r="W79" s="1">
        <v>2</v>
      </c>
      <c r="X79" s="1">
        <v>2</v>
      </c>
      <c r="Y79" s="1">
        <v>3</v>
      </c>
      <c r="Z79" s="1">
        <v>12</v>
      </c>
      <c r="AA79" s="1">
        <v>12</v>
      </c>
      <c r="AB79" s="1">
        <v>6</v>
      </c>
      <c r="AC79" s="1">
        <v>5</v>
      </c>
      <c r="AD79" s="1">
        <v>3</v>
      </c>
      <c r="AE79" s="1">
        <v>3</v>
      </c>
      <c r="AF79" s="1">
        <v>3</v>
      </c>
      <c r="AG79" s="1">
        <v>3</v>
      </c>
      <c r="AH79" s="1">
        <v>10</v>
      </c>
      <c r="AI79" s="1">
        <v>4</v>
      </c>
      <c r="AJ79" s="1">
        <v>23</v>
      </c>
      <c r="AK79" s="1">
        <v>3</v>
      </c>
      <c r="AL79" s="1">
        <v>3</v>
      </c>
      <c r="AM79" s="1">
        <v>3</v>
      </c>
      <c r="AN79" s="1">
        <v>5</v>
      </c>
      <c r="AO79" s="1">
        <v>3</v>
      </c>
      <c r="AP79" s="1">
        <v>3</v>
      </c>
      <c r="AQ79" s="1">
        <v>3</v>
      </c>
      <c r="AR79" s="1">
        <v>12</v>
      </c>
      <c r="AS79" s="1">
        <v>3</v>
      </c>
      <c r="AT79" s="1">
        <v>55</v>
      </c>
    </row>
    <row r="80" spans="1:46" ht="12.75">
      <c r="A80" s="1">
        <v>30535</v>
      </c>
      <c r="B80" s="1">
        <v>1</v>
      </c>
      <c r="C80" s="1">
        <v>1999</v>
      </c>
      <c r="D80" s="7">
        <v>45223.589409722219</v>
      </c>
      <c r="E80" s="1" t="s">
        <v>83</v>
      </c>
      <c r="F80" s="1">
        <v>2</v>
      </c>
      <c r="G80" s="1">
        <v>2</v>
      </c>
      <c r="H80" s="1">
        <v>2</v>
      </c>
      <c r="I80" s="1">
        <v>2</v>
      </c>
      <c r="J80" s="1">
        <v>3</v>
      </c>
      <c r="K80" s="1">
        <v>3</v>
      </c>
      <c r="L80" s="1">
        <v>2</v>
      </c>
      <c r="M80" s="1">
        <v>2</v>
      </c>
      <c r="N80" s="1">
        <v>1</v>
      </c>
      <c r="O80" s="1">
        <v>3</v>
      </c>
      <c r="P80" s="1">
        <v>1</v>
      </c>
      <c r="Q80" s="1">
        <v>3</v>
      </c>
      <c r="R80" s="1">
        <v>4</v>
      </c>
      <c r="S80" s="1">
        <v>2</v>
      </c>
      <c r="T80" s="1">
        <v>3</v>
      </c>
      <c r="U80" s="1">
        <v>4</v>
      </c>
      <c r="V80" s="1">
        <v>4</v>
      </c>
      <c r="W80" s="1">
        <v>1</v>
      </c>
      <c r="X80" s="1">
        <v>1</v>
      </c>
      <c r="Y80" s="1">
        <v>1</v>
      </c>
      <c r="Z80" s="1">
        <v>11</v>
      </c>
      <c r="AA80" s="1">
        <v>2</v>
      </c>
      <c r="AB80" s="1">
        <v>3</v>
      </c>
      <c r="AC80" s="1">
        <v>5</v>
      </c>
      <c r="AD80" s="1">
        <v>3</v>
      </c>
      <c r="AE80" s="1">
        <v>3</v>
      </c>
      <c r="AF80" s="1">
        <v>2</v>
      </c>
      <c r="AG80" s="1">
        <v>3</v>
      </c>
      <c r="AH80" s="1">
        <v>4</v>
      </c>
      <c r="AI80" s="1">
        <v>3</v>
      </c>
      <c r="AJ80" s="1">
        <v>3</v>
      </c>
      <c r="AK80" s="1">
        <v>3</v>
      </c>
      <c r="AL80" s="1">
        <v>3</v>
      </c>
      <c r="AM80" s="1">
        <v>4</v>
      </c>
      <c r="AN80" s="1">
        <v>4</v>
      </c>
      <c r="AO80" s="1">
        <v>3</v>
      </c>
      <c r="AP80" s="1">
        <v>4</v>
      </c>
      <c r="AQ80" s="1">
        <v>2</v>
      </c>
      <c r="AR80" s="1">
        <v>2</v>
      </c>
      <c r="AS80" s="1">
        <v>4</v>
      </c>
      <c r="AT80" s="1">
        <v>69</v>
      </c>
    </row>
    <row r="81" spans="1:46" ht="12.75">
      <c r="A81" s="1">
        <v>30538</v>
      </c>
      <c r="B81" s="1">
        <v>1</v>
      </c>
      <c r="C81" s="1">
        <v>1997</v>
      </c>
      <c r="D81" s="7">
        <v>45223.597199074073</v>
      </c>
      <c r="E81" s="1" t="s">
        <v>83</v>
      </c>
      <c r="F81" s="1">
        <v>2</v>
      </c>
      <c r="G81" s="1">
        <v>2</v>
      </c>
      <c r="H81" s="1">
        <v>1</v>
      </c>
      <c r="I81" s="1">
        <v>3</v>
      </c>
      <c r="J81" s="1">
        <v>2</v>
      </c>
      <c r="K81" s="1">
        <v>3</v>
      </c>
      <c r="L81" s="1">
        <v>2</v>
      </c>
      <c r="M81" s="1">
        <v>3</v>
      </c>
      <c r="N81" s="1">
        <v>2</v>
      </c>
      <c r="O81" s="1">
        <v>2</v>
      </c>
      <c r="P81" s="1">
        <v>3</v>
      </c>
      <c r="Q81" s="1">
        <v>3</v>
      </c>
      <c r="R81" s="1">
        <v>2</v>
      </c>
      <c r="S81" s="1">
        <v>2</v>
      </c>
      <c r="T81" s="1">
        <v>3</v>
      </c>
      <c r="U81" s="1">
        <v>3</v>
      </c>
      <c r="V81" s="1">
        <v>3</v>
      </c>
      <c r="W81" s="1">
        <v>2</v>
      </c>
      <c r="X81" s="1">
        <v>2</v>
      </c>
      <c r="Y81" s="1">
        <v>3</v>
      </c>
      <c r="Z81" s="1">
        <v>7</v>
      </c>
      <c r="AA81" s="1">
        <v>3</v>
      </c>
      <c r="AB81" s="1">
        <v>5</v>
      </c>
      <c r="AC81" s="1">
        <v>3</v>
      </c>
      <c r="AD81" s="1">
        <v>3</v>
      </c>
      <c r="AE81" s="1">
        <v>2</v>
      </c>
      <c r="AF81" s="1">
        <v>6</v>
      </c>
      <c r="AG81" s="1">
        <v>2</v>
      </c>
      <c r="AH81" s="1">
        <v>2</v>
      </c>
      <c r="AI81" s="1">
        <v>4</v>
      </c>
      <c r="AJ81" s="1">
        <v>9</v>
      </c>
      <c r="AK81" s="1">
        <v>13</v>
      </c>
      <c r="AL81" s="1">
        <v>2</v>
      </c>
      <c r="AM81" s="1">
        <v>3</v>
      </c>
      <c r="AN81" s="1">
        <v>3</v>
      </c>
      <c r="AO81" s="1">
        <v>4</v>
      </c>
      <c r="AP81" s="1">
        <v>4</v>
      </c>
      <c r="AQ81" s="1">
        <v>2</v>
      </c>
      <c r="AR81" s="1">
        <v>5</v>
      </c>
      <c r="AS81" s="1">
        <v>3</v>
      </c>
      <c r="AT81" s="1">
        <v>36</v>
      </c>
    </row>
    <row r="82" spans="1:46" ht="12.75">
      <c r="A82" s="1">
        <v>30547</v>
      </c>
      <c r="B82" s="1">
        <v>0</v>
      </c>
      <c r="C82" s="1">
        <v>2000</v>
      </c>
      <c r="D82" s="7">
        <v>45223.597893518519</v>
      </c>
      <c r="E82" s="1" t="s">
        <v>97</v>
      </c>
      <c r="F82" s="1">
        <v>3</v>
      </c>
      <c r="G82" s="1">
        <v>3</v>
      </c>
      <c r="H82" s="1">
        <v>4</v>
      </c>
      <c r="I82" s="1">
        <v>3</v>
      </c>
      <c r="J82" s="1">
        <v>4</v>
      </c>
      <c r="K82" s="1">
        <v>3</v>
      </c>
      <c r="L82" s="1">
        <v>3</v>
      </c>
      <c r="M82" s="1">
        <v>4</v>
      </c>
      <c r="N82" s="1">
        <v>1</v>
      </c>
      <c r="O82" s="1">
        <v>2</v>
      </c>
      <c r="P82" s="1">
        <v>3</v>
      </c>
      <c r="Q82" s="1">
        <v>4</v>
      </c>
      <c r="R82" s="1">
        <v>4</v>
      </c>
      <c r="S82" s="1">
        <v>1</v>
      </c>
      <c r="T82" s="1">
        <v>1</v>
      </c>
      <c r="U82" s="1">
        <v>1</v>
      </c>
      <c r="V82" s="1">
        <v>4</v>
      </c>
      <c r="W82" s="1">
        <v>1</v>
      </c>
      <c r="X82" s="1">
        <v>3</v>
      </c>
      <c r="Y82" s="1">
        <v>4</v>
      </c>
      <c r="Z82" s="1">
        <v>15</v>
      </c>
      <c r="AA82" s="1">
        <v>2</v>
      </c>
      <c r="AB82" s="1">
        <v>4</v>
      </c>
      <c r="AC82" s="1">
        <v>10</v>
      </c>
      <c r="AD82" s="1">
        <v>4</v>
      </c>
      <c r="AE82" s="1">
        <v>4</v>
      </c>
      <c r="AF82" s="1">
        <v>5</v>
      </c>
      <c r="AG82" s="1">
        <v>3</v>
      </c>
      <c r="AH82" s="1">
        <v>3</v>
      </c>
      <c r="AI82" s="1">
        <v>4</v>
      </c>
      <c r="AJ82" s="1">
        <v>5</v>
      </c>
      <c r="AK82" s="1">
        <v>3</v>
      </c>
      <c r="AL82" s="1">
        <v>2</v>
      </c>
      <c r="AM82" s="1">
        <v>3</v>
      </c>
      <c r="AN82" s="1">
        <v>2</v>
      </c>
      <c r="AO82" s="1">
        <v>6</v>
      </c>
      <c r="AP82" s="1">
        <v>6</v>
      </c>
      <c r="AQ82" s="1">
        <v>3</v>
      </c>
      <c r="AR82" s="1">
        <v>3</v>
      </c>
      <c r="AS82" s="1">
        <v>3</v>
      </c>
      <c r="AT82" s="1">
        <v>60</v>
      </c>
    </row>
    <row r="83" spans="1:46" ht="12.75">
      <c r="A83" s="1">
        <v>30546</v>
      </c>
      <c r="B83" s="1">
        <v>0</v>
      </c>
      <c r="C83" s="1">
        <v>1999</v>
      </c>
      <c r="D83" s="7">
        <v>45223.598657407405</v>
      </c>
      <c r="E83" s="1" t="s">
        <v>83</v>
      </c>
      <c r="F83" s="1">
        <v>3</v>
      </c>
      <c r="G83" s="1">
        <v>4</v>
      </c>
      <c r="H83" s="1">
        <v>4</v>
      </c>
      <c r="I83" s="1">
        <v>4</v>
      </c>
      <c r="J83" s="1">
        <v>4</v>
      </c>
      <c r="K83" s="1">
        <v>3</v>
      </c>
      <c r="L83" s="1">
        <v>4</v>
      </c>
      <c r="M83" s="1">
        <v>3</v>
      </c>
      <c r="N83" s="1">
        <v>1</v>
      </c>
      <c r="O83" s="1">
        <v>4</v>
      </c>
      <c r="P83" s="1">
        <v>3</v>
      </c>
      <c r="Q83" s="1">
        <v>3</v>
      </c>
      <c r="R83" s="1">
        <v>4</v>
      </c>
      <c r="S83" s="1">
        <v>2</v>
      </c>
      <c r="T83" s="1">
        <v>3</v>
      </c>
      <c r="U83" s="1">
        <v>1</v>
      </c>
      <c r="V83" s="1">
        <v>4</v>
      </c>
      <c r="W83" s="1">
        <v>1</v>
      </c>
      <c r="X83" s="1">
        <v>2</v>
      </c>
      <c r="Y83" s="1">
        <v>4</v>
      </c>
      <c r="Z83" s="1">
        <v>11</v>
      </c>
      <c r="AA83" s="1">
        <v>4</v>
      </c>
      <c r="AB83" s="1">
        <v>7</v>
      </c>
      <c r="AC83" s="1">
        <v>4</v>
      </c>
      <c r="AD83" s="1">
        <v>3</v>
      </c>
      <c r="AE83" s="1">
        <v>5</v>
      </c>
      <c r="AF83" s="1">
        <v>3</v>
      </c>
      <c r="AG83" s="1">
        <v>5</v>
      </c>
      <c r="AH83" s="1">
        <v>8</v>
      </c>
      <c r="AI83" s="1">
        <v>2</v>
      </c>
      <c r="AJ83" s="1">
        <v>17</v>
      </c>
      <c r="AK83" s="1">
        <v>9</v>
      </c>
      <c r="AL83" s="1">
        <v>3</v>
      </c>
      <c r="AM83" s="1">
        <v>8</v>
      </c>
      <c r="AN83" s="1">
        <v>8</v>
      </c>
      <c r="AO83" s="1">
        <v>5</v>
      </c>
      <c r="AP83" s="1">
        <v>8</v>
      </c>
      <c r="AQ83" s="1">
        <v>4</v>
      </c>
      <c r="AR83" s="1">
        <v>29</v>
      </c>
      <c r="AS83" s="1">
        <v>4</v>
      </c>
      <c r="AT83" s="1">
        <v>62</v>
      </c>
    </row>
    <row r="84" spans="1:46" ht="12.75">
      <c r="A84" s="1">
        <v>30557</v>
      </c>
      <c r="B84" s="1">
        <v>0</v>
      </c>
      <c r="C84" s="1">
        <v>2000</v>
      </c>
      <c r="D84" s="7">
        <v>45223.602870370371</v>
      </c>
      <c r="E84" s="1" t="s">
        <v>98</v>
      </c>
      <c r="F84" s="1">
        <v>4</v>
      </c>
      <c r="G84" s="1">
        <v>2</v>
      </c>
      <c r="H84" s="1">
        <v>1</v>
      </c>
      <c r="I84" s="1">
        <v>2</v>
      </c>
      <c r="J84" s="1">
        <v>3</v>
      </c>
      <c r="K84" s="1">
        <v>3</v>
      </c>
      <c r="L84" s="1">
        <v>3</v>
      </c>
      <c r="M84" s="1">
        <v>3</v>
      </c>
      <c r="N84" s="1">
        <v>1</v>
      </c>
      <c r="O84" s="1">
        <v>2</v>
      </c>
      <c r="P84" s="1">
        <v>4</v>
      </c>
      <c r="Q84" s="1">
        <v>3</v>
      </c>
      <c r="R84" s="1">
        <v>4</v>
      </c>
      <c r="S84" s="1">
        <v>1</v>
      </c>
      <c r="T84" s="1">
        <v>3</v>
      </c>
      <c r="U84" s="1">
        <v>3</v>
      </c>
      <c r="V84" s="1">
        <v>4</v>
      </c>
      <c r="W84" s="1">
        <v>2</v>
      </c>
      <c r="X84" s="1">
        <v>3</v>
      </c>
      <c r="Y84" s="1">
        <v>1</v>
      </c>
      <c r="Z84" s="1">
        <v>3</v>
      </c>
      <c r="AA84" s="1">
        <v>4</v>
      </c>
      <c r="AB84" s="1">
        <v>3</v>
      </c>
      <c r="AC84" s="1">
        <v>3</v>
      </c>
      <c r="AD84" s="1">
        <v>2</v>
      </c>
      <c r="AE84" s="1">
        <v>2</v>
      </c>
      <c r="AF84" s="1">
        <v>2</v>
      </c>
      <c r="AG84" s="1">
        <v>3</v>
      </c>
      <c r="AH84" s="1">
        <v>2</v>
      </c>
      <c r="AI84" s="1">
        <v>3</v>
      </c>
      <c r="AJ84" s="1">
        <v>2</v>
      </c>
      <c r="AK84" s="1">
        <v>2</v>
      </c>
      <c r="AL84" s="1">
        <v>2</v>
      </c>
      <c r="AM84" s="1">
        <v>6</v>
      </c>
      <c r="AN84" s="1">
        <v>3</v>
      </c>
      <c r="AO84" s="1">
        <v>3</v>
      </c>
      <c r="AP84" s="1">
        <v>3</v>
      </c>
      <c r="AQ84" s="1">
        <v>2</v>
      </c>
      <c r="AR84" s="1">
        <v>5</v>
      </c>
      <c r="AS84" s="1">
        <v>2</v>
      </c>
      <c r="AT84" s="1">
        <v>64</v>
      </c>
    </row>
    <row r="85" spans="1:46" ht="12.75">
      <c r="A85" s="1">
        <v>30559</v>
      </c>
      <c r="B85" s="1">
        <v>0</v>
      </c>
      <c r="C85" s="1">
        <v>2000</v>
      </c>
      <c r="D85" s="7">
        <v>45223.607951388891</v>
      </c>
      <c r="E85" s="1" t="s">
        <v>99</v>
      </c>
      <c r="F85" s="1">
        <v>4</v>
      </c>
      <c r="G85" s="1">
        <v>3</v>
      </c>
      <c r="H85" s="1">
        <v>3</v>
      </c>
      <c r="I85" s="1">
        <v>1</v>
      </c>
      <c r="J85" s="1">
        <v>3</v>
      </c>
      <c r="K85" s="1">
        <v>2</v>
      </c>
      <c r="L85" s="1">
        <v>1</v>
      </c>
      <c r="M85" s="1">
        <v>2</v>
      </c>
      <c r="N85" s="1">
        <v>3</v>
      </c>
      <c r="O85" s="1">
        <v>3</v>
      </c>
      <c r="P85" s="1">
        <v>3</v>
      </c>
      <c r="Q85" s="1">
        <v>3</v>
      </c>
      <c r="R85" s="1">
        <v>2</v>
      </c>
      <c r="S85" s="1">
        <v>2</v>
      </c>
      <c r="T85" s="1">
        <v>2</v>
      </c>
      <c r="U85" s="1">
        <v>2</v>
      </c>
      <c r="V85" s="1">
        <v>2</v>
      </c>
      <c r="W85" s="1">
        <v>2</v>
      </c>
      <c r="X85" s="1">
        <v>3</v>
      </c>
      <c r="Y85" s="1">
        <v>2</v>
      </c>
      <c r="Z85" s="1">
        <v>7</v>
      </c>
      <c r="AA85" s="1">
        <v>8</v>
      </c>
      <c r="AB85" s="1">
        <v>16</v>
      </c>
      <c r="AC85" s="1">
        <v>3</v>
      </c>
      <c r="AD85" s="1">
        <v>2</v>
      </c>
      <c r="AE85" s="1">
        <v>2</v>
      </c>
      <c r="AF85" s="1">
        <v>2</v>
      </c>
      <c r="AG85" s="1">
        <v>3</v>
      </c>
      <c r="AH85" s="1">
        <v>3</v>
      </c>
      <c r="AI85" s="1">
        <v>2</v>
      </c>
      <c r="AJ85" s="1">
        <v>3</v>
      </c>
      <c r="AK85" s="1">
        <v>3</v>
      </c>
      <c r="AL85" s="1">
        <v>3</v>
      </c>
      <c r="AM85" s="1">
        <v>3</v>
      </c>
      <c r="AN85" s="1">
        <v>3</v>
      </c>
      <c r="AO85" s="1">
        <v>3</v>
      </c>
      <c r="AP85" s="1">
        <v>3</v>
      </c>
      <c r="AQ85" s="1">
        <v>2</v>
      </c>
      <c r="AR85" s="1">
        <v>5</v>
      </c>
      <c r="AS85" s="1">
        <v>2</v>
      </c>
      <c r="AT85" s="1">
        <v>59</v>
      </c>
    </row>
    <row r="86" spans="1:46" ht="12.75">
      <c r="A86" s="1">
        <v>30576</v>
      </c>
      <c r="B86" s="1">
        <v>1</v>
      </c>
      <c r="C86" s="1">
        <v>2001</v>
      </c>
      <c r="D86" s="7">
        <v>45223.609340277777</v>
      </c>
      <c r="E86" s="1" t="s">
        <v>100</v>
      </c>
      <c r="F86" s="1">
        <v>2</v>
      </c>
      <c r="G86" s="1">
        <v>1</v>
      </c>
      <c r="H86" s="1">
        <v>2</v>
      </c>
      <c r="I86" s="1">
        <v>2</v>
      </c>
      <c r="J86" s="1">
        <v>2</v>
      </c>
      <c r="K86" s="1">
        <v>3</v>
      </c>
      <c r="L86" s="1">
        <v>1</v>
      </c>
      <c r="M86" s="1">
        <v>2</v>
      </c>
      <c r="N86" s="1">
        <v>2</v>
      </c>
      <c r="O86" s="1">
        <v>1</v>
      </c>
      <c r="P86" s="1">
        <v>3</v>
      </c>
      <c r="Q86" s="1">
        <v>3</v>
      </c>
      <c r="R86" s="1">
        <v>3</v>
      </c>
      <c r="S86" s="1">
        <v>2</v>
      </c>
      <c r="T86" s="1">
        <v>3</v>
      </c>
      <c r="U86" s="1">
        <v>2</v>
      </c>
      <c r="V86" s="1">
        <v>3</v>
      </c>
      <c r="W86" s="1">
        <v>4</v>
      </c>
      <c r="X86" s="1">
        <v>2</v>
      </c>
      <c r="Y86" s="1">
        <v>2</v>
      </c>
      <c r="Z86" s="1">
        <v>15</v>
      </c>
      <c r="AA86" s="1">
        <v>5</v>
      </c>
      <c r="AB86" s="1">
        <v>6</v>
      </c>
      <c r="AC86" s="1">
        <v>4</v>
      </c>
      <c r="AD86" s="1">
        <v>3</v>
      </c>
      <c r="AE86" s="1">
        <v>2</v>
      </c>
      <c r="AF86" s="1">
        <v>2</v>
      </c>
      <c r="AG86" s="1">
        <v>4</v>
      </c>
      <c r="AH86" s="1">
        <v>4</v>
      </c>
      <c r="AI86" s="1">
        <v>2</v>
      </c>
      <c r="AJ86" s="1">
        <v>3</v>
      </c>
      <c r="AK86" s="1">
        <v>4</v>
      </c>
      <c r="AL86" s="1">
        <v>5</v>
      </c>
      <c r="AM86" s="1">
        <v>6</v>
      </c>
      <c r="AN86" s="1">
        <v>5</v>
      </c>
      <c r="AO86" s="1">
        <v>7</v>
      </c>
      <c r="AP86" s="1">
        <v>4</v>
      </c>
      <c r="AQ86" s="1">
        <v>3</v>
      </c>
      <c r="AR86" s="1">
        <v>6</v>
      </c>
      <c r="AS86" s="1">
        <v>7</v>
      </c>
      <c r="AT86" s="1">
        <v>10</v>
      </c>
    </row>
    <row r="87" spans="1:46" ht="12.75">
      <c r="A87" s="1">
        <v>30552</v>
      </c>
      <c r="B87" s="1">
        <v>0</v>
      </c>
      <c r="C87" s="1">
        <v>2001</v>
      </c>
      <c r="D87" s="7">
        <v>45223.614733796298</v>
      </c>
      <c r="E87" s="1" t="s">
        <v>101</v>
      </c>
      <c r="F87" s="1">
        <v>4</v>
      </c>
      <c r="G87" s="1">
        <v>3</v>
      </c>
      <c r="H87" s="1">
        <v>4</v>
      </c>
      <c r="I87" s="1">
        <v>1</v>
      </c>
      <c r="J87" s="1">
        <v>4</v>
      </c>
      <c r="K87" s="1">
        <v>4</v>
      </c>
      <c r="L87" s="1">
        <v>3</v>
      </c>
      <c r="M87" s="1">
        <v>4</v>
      </c>
      <c r="N87" s="1">
        <v>2</v>
      </c>
      <c r="O87" s="1">
        <v>3</v>
      </c>
      <c r="P87" s="1">
        <v>1</v>
      </c>
      <c r="Q87" s="1">
        <v>4</v>
      </c>
      <c r="R87" s="1">
        <v>4</v>
      </c>
      <c r="S87" s="1">
        <v>1</v>
      </c>
      <c r="T87" s="1">
        <v>2</v>
      </c>
      <c r="U87" s="1">
        <v>1</v>
      </c>
      <c r="V87" s="1">
        <v>4</v>
      </c>
      <c r="W87" s="1">
        <v>2</v>
      </c>
      <c r="X87" s="1">
        <v>2</v>
      </c>
      <c r="Y87" s="1">
        <v>1</v>
      </c>
      <c r="Z87" s="1">
        <v>35</v>
      </c>
      <c r="AA87" s="1">
        <v>5</v>
      </c>
      <c r="AB87" s="1">
        <v>4</v>
      </c>
      <c r="AC87" s="1">
        <v>3</v>
      </c>
      <c r="AD87" s="1">
        <v>11</v>
      </c>
      <c r="AE87" s="1">
        <v>7</v>
      </c>
      <c r="AF87" s="1">
        <v>6</v>
      </c>
      <c r="AG87" s="1">
        <v>5</v>
      </c>
      <c r="AH87" s="1">
        <v>5</v>
      </c>
      <c r="AI87" s="1">
        <v>4</v>
      </c>
      <c r="AJ87" s="1">
        <v>18</v>
      </c>
      <c r="AK87" s="1">
        <v>5</v>
      </c>
      <c r="AL87" s="1">
        <v>3</v>
      </c>
      <c r="AM87" s="1">
        <v>9</v>
      </c>
      <c r="AN87" s="1">
        <v>53</v>
      </c>
      <c r="AO87" s="1">
        <v>5</v>
      </c>
      <c r="AP87" s="1">
        <v>6</v>
      </c>
      <c r="AQ87" s="1">
        <v>4</v>
      </c>
      <c r="AR87" s="1">
        <v>46</v>
      </c>
      <c r="AS87" s="1">
        <v>9</v>
      </c>
      <c r="AT87" s="1">
        <v>62</v>
      </c>
    </row>
    <row r="88" spans="1:46" ht="12.75">
      <c r="A88" s="1">
        <v>30591</v>
      </c>
      <c r="B88" s="1">
        <v>1</v>
      </c>
      <c r="C88" s="1">
        <v>1999</v>
      </c>
      <c r="D88" s="7">
        <v>45223.616909722223</v>
      </c>
      <c r="E88" s="1" t="s">
        <v>83</v>
      </c>
      <c r="F88" s="1">
        <v>3</v>
      </c>
      <c r="G88" s="1">
        <v>2</v>
      </c>
      <c r="H88" s="1">
        <v>2</v>
      </c>
      <c r="I88" s="1">
        <v>1</v>
      </c>
      <c r="J88" s="1">
        <v>2</v>
      </c>
      <c r="K88" s="1">
        <v>3</v>
      </c>
      <c r="L88" s="1">
        <v>3</v>
      </c>
      <c r="M88" s="1">
        <v>3</v>
      </c>
      <c r="N88" s="1">
        <v>1</v>
      </c>
      <c r="O88" s="1">
        <v>2</v>
      </c>
      <c r="P88" s="1">
        <v>3</v>
      </c>
      <c r="Q88" s="1">
        <v>3</v>
      </c>
      <c r="R88" s="1">
        <v>4</v>
      </c>
      <c r="S88" s="1">
        <v>1</v>
      </c>
      <c r="T88" s="1">
        <v>2</v>
      </c>
      <c r="U88" s="1">
        <v>3</v>
      </c>
      <c r="V88" s="1">
        <v>3</v>
      </c>
      <c r="W88" s="1">
        <v>1</v>
      </c>
      <c r="X88" s="1">
        <v>2</v>
      </c>
      <c r="Y88" s="1">
        <v>1</v>
      </c>
      <c r="Z88" s="1">
        <v>7</v>
      </c>
      <c r="AA88" s="1">
        <v>5</v>
      </c>
      <c r="AB88" s="1">
        <v>8</v>
      </c>
      <c r="AC88" s="1">
        <v>4</v>
      </c>
      <c r="AD88" s="1">
        <v>8</v>
      </c>
      <c r="AE88" s="1">
        <v>2</v>
      </c>
      <c r="AF88" s="1">
        <v>8</v>
      </c>
      <c r="AG88" s="1">
        <v>12</v>
      </c>
      <c r="AH88" s="1">
        <v>4</v>
      </c>
      <c r="AI88" s="1">
        <v>3</v>
      </c>
      <c r="AJ88" s="1">
        <v>10</v>
      </c>
      <c r="AK88" s="1">
        <v>5</v>
      </c>
      <c r="AL88" s="1">
        <v>3</v>
      </c>
      <c r="AM88" s="1">
        <v>7</v>
      </c>
      <c r="AN88" s="1">
        <v>5</v>
      </c>
      <c r="AO88" s="1">
        <v>7</v>
      </c>
      <c r="AP88" s="1">
        <v>4</v>
      </c>
      <c r="AQ88" s="1">
        <v>6</v>
      </c>
      <c r="AR88" s="1">
        <v>6</v>
      </c>
      <c r="AS88" s="1">
        <v>4</v>
      </c>
      <c r="AT88" s="1">
        <v>61</v>
      </c>
    </row>
    <row r="89" spans="1:46" ht="12.75">
      <c r="A89" s="1">
        <v>30597</v>
      </c>
      <c r="B89" s="1">
        <v>0</v>
      </c>
      <c r="C89" s="1">
        <v>1999</v>
      </c>
      <c r="D89" s="7">
        <v>45223.620729166665</v>
      </c>
      <c r="E89" s="1" t="s">
        <v>102</v>
      </c>
      <c r="F89" s="1">
        <v>3</v>
      </c>
      <c r="G89" s="1">
        <v>4</v>
      </c>
      <c r="H89" s="1">
        <v>4</v>
      </c>
      <c r="I89" s="1">
        <v>4</v>
      </c>
      <c r="J89" s="1">
        <v>4</v>
      </c>
      <c r="K89" s="1">
        <v>1</v>
      </c>
      <c r="L89" s="1">
        <v>4</v>
      </c>
      <c r="M89" s="1">
        <v>4</v>
      </c>
      <c r="N89" s="1">
        <v>1</v>
      </c>
      <c r="O89" s="1">
        <v>4</v>
      </c>
      <c r="P89" s="1">
        <v>1</v>
      </c>
      <c r="Q89" s="1">
        <v>3</v>
      </c>
      <c r="R89" s="1">
        <v>4</v>
      </c>
      <c r="S89" s="1">
        <v>1</v>
      </c>
      <c r="T89" s="1">
        <v>1</v>
      </c>
      <c r="U89" s="1">
        <v>2</v>
      </c>
      <c r="V89" s="1">
        <v>2</v>
      </c>
      <c r="W89" s="1">
        <v>1</v>
      </c>
      <c r="X89" s="1">
        <v>4</v>
      </c>
      <c r="Y89" s="1">
        <v>1</v>
      </c>
      <c r="Z89" s="1">
        <v>6</v>
      </c>
      <c r="AA89" s="1">
        <v>3</v>
      </c>
      <c r="AB89" s="1">
        <v>3</v>
      </c>
      <c r="AC89" s="1">
        <v>5</v>
      </c>
      <c r="AD89" s="1">
        <v>4</v>
      </c>
      <c r="AE89" s="1">
        <v>2</v>
      </c>
      <c r="AF89" s="1">
        <v>3</v>
      </c>
      <c r="AG89" s="1">
        <v>2</v>
      </c>
      <c r="AH89" s="1">
        <v>3</v>
      </c>
      <c r="AI89" s="1">
        <v>3</v>
      </c>
      <c r="AJ89" s="1">
        <v>4</v>
      </c>
      <c r="AK89" s="1">
        <v>3</v>
      </c>
      <c r="AL89" s="1">
        <v>4</v>
      </c>
      <c r="AM89" s="1">
        <v>4</v>
      </c>
      <c r="AN89" s="1">
        <v>3</v>
      </c>
      <c r="AO89" s="1">
        <v>5</v>
      </c>
      <c r="AP89" s="1">
        <v>6</v>
      </c>
      <c r="AQ89" s="1">
        <v>5</v>
      </c>
      <c r="AR89" s="1">
        <v>4</v>
      </c>
      <c r="AS89" s="1">
        <v>3</v>
      </c>
      <c r="AT89" s="1">
        <v>5</v>
      </c>
    </row>
    <row r="90" spans="1:46" ht="12.75">
      <c r="A90" s="1">
        <v>30604</v>
      </c>
      <c r="B90" s="1">
        <v>0</v>
      </c>
      <c r="C90" s="1">
        <v>2000</v>
      </c>
      <c r="D90" s="7">
        <v>45223.620787037034</v>
      </c>
      <c r="E90" s="1" t="s">
        <v>103</v>
      </c>
      <c r="F90" s="1">
        <v>2</v>
      </c>
      <c r="G90" s="1">
        <v>3</v>
      </c>
      <c r="H90" s="1">
        <v>1</v>
      </c>
      <c r="I90" s="1">
        <v>2</v>
      </c>
      <c r="J90" s="1">
        <v>3</v>
      </c>
      <c r="K90" s="1">
        <v>4</v>
      </c>
      <c r="L90" s="1">
        <v>3</v>
      </c>
      <c r="M90" s="1">
        <v>4</v>
      </c>
      <c r="N90" s="1">
        <v>1</v>
      </c>
      <c r="O90" s="1">
        <v>3</v>
      </c>
      <c r="P90" s="1">
        <v>3</v>
      </c>
      <c r="Q90" s="1">
        <v>4</v>
      </c>
      <c r="R90" s="1">
        <v>3</v>
      </c>
      <c r="S90" s="1">
        <v>1</v>
      </c>
      <c r="T90" s="1">
        <v>2</v>
      </c>
      <c r="U90" s="1">
        <v>3</v>
      </c>
      <c r="V90" s="1">
        <v>4</v>
      </c>
      <c r="W90" s="1">
        <v>1</v>
      </c>
      <c r="X90" s="1">
        <v>1</v>
      </c>
      <c r="Y90" s="1">
        <v>2</v>
      </c>
      <c r="Z90" s="1">
        <v>6</v>
      </c>
      <c r="AA90" s="1">
        <v>3</v>
      </c>
      <c r="AB90" s="1">
        <v>4</v>
      </c>
      <c r="AC90" s="1">
        <v>3</v>
      </c>
      <c r="AD90" s="1">
        <v>3</v>
      </c>
      <c r="AE90" s="1">
        <v>2</v>
      </c>
      <c r="AF90" s="1">
        <v>3</v>
      </c>
      <c r="AG90" s="1">
        <v>4</v>
      </c>
      <c r="AH90" s="1">
        <v>4</v>
      </c>
      <c r="AI90" s="1">
        <v>3</v>
      </c>
      <c r="AJ90" s="1">
        <v>25</v>
      </c>
      <c r="AK90" s="1">
        <v>2</v>
      </c>
      <c r="AL90" s="1">
        <v>5</v>
      </c>
      <c r="AM90" s="1">
        <v>4</v>
      </c>
      <c r="AN90" s="1">
        <v>4</v>
      </c>
      <c r="AO90" s="1">
        <v>2</v>
      </c>
      <c r="AP90" s="1">
        <v>6</v>
      </c>
      <c r="AQ90" s="1">
        <v>4</v>
      </c>
      <c r="AR90" s="1">
        <v>2</v>
      </c>
      <c r="AS90" s="1">
        <v>8</v>
      </c>
      <c r="AT90" s="1">
        <v>61</v>
      </c>
    </row>
    <row r="91" spans="1:46" ht="12.75">
      <c r="A91" s="1">
        <v>30611</v>
      </c>
      <c r="B91" s="1">
        <v>0</v>
      </c>
      <c r="C91" s="1">
        <v>2002</v>
      </c>
      <c r="D91" s="7">
        <v>45223.624884259261</v>
      </c>
      <c r="E91" s="1" t="s">
        <v>104</v>
      </c>
      <c r="F91" s="1">
        <v>2</v>
      </c>
      <c r="G91" s="1">
        <v>3</v>
      </c>
      <c r="H91" s="1">
        <v>3</v>
      </c>
      <c r="I91" s="1">
        <v>3</v>
      </c>
      <c r="J91" s="1">
        <v>2</v>
      </c>
      <c r="K91" s="1">
        <v>4</v>
      </c>
      <c r="L91" s="1">
        <v>3</v>
      </c>
      <c r="M91" s="1">
        <v>3</v>
      </c>
      <c r="N91" s="1">
        <v>1</v>
      </c>
      <c r="O91" s="1">
        <v>2</v>
      </c>
      <c r="P91" s="1">
        <v>4</v>
      </c>
      <c r="Q91" s="1">
        <v>3</v>
      </c>
      <c r="R91" s="1">
        <v>1</v>
      </c>
      <c r="S91" s="1">
        <v>2</v>
      </c>
      <c r="T91" s="1">
        <v>3</v>
      </c>
      <c r="U91" s="1">
        <v>2</v>
      </c>
      <c r="V91" s="1">
        <v>2</v>
      </c>
      <c r="W91" s="1">
        <v>3</v>
      </c>
      <c r="X91" s="1">
        <v>1</v>
      </c>
      <c r="Y91" s="1">
        <v>4</v>
      </c>
      <c r="Z91" s="1">
        <v>8</v>
      </c>
      <c r="AA91" s="1">
        <v>4</v>
      </c>
      <c r="AB91" s="1">
        <v>5</v>
      </c>
      <c r="AC91" s="1">
        <v>4</v>
      </c>
      <c r="AD91" s="1">
        <v>5</v>
      </c>
      <c r="AE91" s="1">
        <v>2</v>
      </c>
      <c r="AF91" s="1">
        <v>3</v>
      </c>
      <c r="AG91" s="1">
        <v>15</v>
      </c>
      <c r="AH91" s="1">
        <v>3</v>
      </c>
      <c r="AI91" s="1">
        <v>2</v>
      </c>
      <c r="AJ91" s="1">
        <v>3</v>
      </c>
      <c r="AK91" s="1">
        <v>3</v>
      </c>
      <c r="AL91" s="1">
        <v>11</v>
      </c>
      <c r="AM91" s="1">
        <v>26</v>
      </c>
      <c r="AN91" s="1">
        <v>5</v>
      </c>
      <c r="AO91" s="1">
        <v>5</v>
      </c>
      <c r="AP91" s="1">
        <v>8</v>
      </c>
      <c r="AQ91" s="1">
        <v>3</v>
      </c>
      <c r="AR91" s="1">
        <v>4</v>
      </c>
      <c r="AS91" s="1">
        <v>8</v>
      </c>
      <c r="AT91" s="1">
        <v>18</v>
      </c>
    </row>
    <row r="92" spans="1:46" ht="12.75">
      <c r="A92" s="1">
        <v>30614</v>
      </c>
      <c r="B92" s="1">
        <v>0</v>
      </c>
      <c r="C92" s="1">
        <v>2001</v>
      </c>
      <c r="D92" s="7">
        <v>45223.629930555559</v>
      </c>
      <c r="E92" s="1" t="s">
        <v>105</v>
      </c>
      <c r="F92" s="1">
        <v>3</v>
      </c>
      <c r="G92" s="1">
        <v>3</v>
      </c>
      <c r="H92" s="1">
        <v>2</v>
      </c>
      <c r="I92" s="1">
        <v>1</v>
      </c>
      <c r="J92" s="1">
        <v>3</v>
      </c>
      <c r="K92" s="1">
        <v>3</v>
      </c>
      <c r="L92" s="1">
        <v>3</v>
      </c>
      <c r="M92" s="1">
        <v>3</v>
      </c>
      <c r="N92" s="1">
        <v>2</v>
      </c>
      <c r="O92" s="1">
        <v>3</v>
      </c>
      <c r="P92" s="1">
        <v>3</v>
      </c>
      <c r="Q92" s="1">
        <v>3</v>
      </c>
      <c r="R92" s="1">
        <v>4</v>
      </c>
      <c r="S92" s="1">
        <v>1</v>
      </c>
      <c r="T92" s="1">
        <v>2</v>
      </c>
      <c r="U92" s="1">
        <v>3</v>
      </c>
      <c r="V92" s="1">
        <v>3</v>
      </c>
      <c r="W92" s="1">
        <v>2</v>
      </c>
      <c r="X92" s="1">
        <v>2</v>
      </c>
      <c r="Y92" s="1">
        <v>1</v>
      </c>
      <c r="Z92" s="1">
        <v>10</v>
      </c>
      <c r="AA92" s="1">
        <v>8</v>
      </c>
      <c r="AB92" s="1">
        <v>6</v>
      </c>
      <c r="AC92" s="1">
        <v>5</v>
      </c>
      <c r="AD92" s="1">
        <v>7</v>
      </c>
      <c r="AE92" s="1">
        <v>5</v>
      </c>
      <c r="AF92" s="1">
        <v>2</v>
      </c>
      <c r="AG92" s="1">
        <v>3</v>
      </c>
      <c r="AH92" s="1">
        <v>5</v>
      </c>
      <c r="AI92" s="1">
        <v>5</v>
      </c>
      <c r="AJ92" s="1">
        <v>5</v>
      </c>
      <c r="AK92" s="1">
        <v>3</v>
      </c>
      <c r="AL92" s="1">
        <v>4</v>
      </c>
      <c r="AM92" s="1">
        <v>6</v>
      </c>
      <c r="AN92" s="1">
        <v>5</v>
      </c>
      <c r="AO92" s="1">
        <v>4</v>
      </c>
      <c r="AP92" s="1">
        <v>3</v>
      </c>
      <c r="AQ92" s="1">
        <v>3</v>
      </c>
      <c r="AR92" s="1">
        <v>3</v>
      </c>
      <c r="AS92" s="1">
        <v>4</v>
      </c>
      <c r="AT92" s="1">
        <v>52</v>
      </c>
    </row>
    <row r="93" spans="1:46" ht="12.75">
      <c r="A93" s="1">
        <v>30629</v>
      </c>
      <c r="B93" s="1">
        <v>0</v>
      </c>
      <c r="C93" s="1">
        <v>2001</v>
      </c>
      <c r="D93" s="7">
        <v>45223.635810185187</v>
      </c>
      <c r="E93" s="1" t="s">
        <v>83</v>
      </c>
      <c r="F93" s="1">
        <v>3</v>
      </c>
      <c r="G93" s="1">
        <v>2</v>
      </c>
      <c r="H93" s="1">
        <v>4</v>
      </c>
      <c r="I93" s="1">
        <v>2</v>
      </c>
      <c r="J93" s="1">
        <v>3</v>
      </c>
      <c r="K93" s="1">
        <v>2</v>
      </c>
      <c r="L93" s="1">
        <v>2</v>
      </c>
      <c r="M93" s="1">
        <v>2</v>
      </c>
      <c r="N93" s="1">
        <v>2</v>
      </c>
      <c r="O93" s="1">
        <v>1</v>
      </c>
      <c r="P93" s="1">
        <v>3</v>
      </c>
      <c r="Q93" s="1">
        <v>2</v>
      </c>
      <c r="R93" s="1">
        <v>4</v>
      </c>
      <c r="S93" s="1">
        <v>3</v>
      </c>
      <c r="T93" s="1">
        <v>2</v>
      </c>
      <c r="U93" s="1">
        <v>1</v>
      </c>
      <c r="V93" s="1">
        <v>3</v>
      </c>
      <c r="W93" s="1">
        <v>2</v>
      </c>
      <c r="X93" s="1">
        <v>3</v>
      </c>
      <c r="Y93" s="1">
        <v>1</v>
      </c>
      <c r="Z93" s="1">
        <v>6</v>
      </c>
      <c r="AA93" s="1">
        <v>4</v>
      </c>
      <c r="AB93" s="1">
        <v>4</v>
      </c>
      <c r="AC93" s="1">
        <v>5</v>
      </c>
      <c r="AD93" s="1">
        <v>2</v>
      </c>
      <c r="AE93" s="1">
        <v>4</v>
      </c>
      <c r="AF93" s="1">
        <v>4</v>
      </c>
      <c r="AG93" s="1">
        <v>2</v>
      </c>
      <c r="AH93" s="1">
        <v>4</v>
      </c>
      <c r="AI93" s="1">
        <v>4</v>
      </c>
      <c r="AJ93" s="1">
        <v>3</v>
      </c>
      <c r="AK93" s="1">
        <v>4</v>
      </c>
      <c r="AL93" s="1">
        <v>3</v>
      </c>
      <c r="AM93" s="1">
        <v>6</v>
      </c>
      <c r="AN93" s="1">
        <v>3</v>
      </c>
      <c r="AO93" s="1">
        <v>5</v>
      </c>
      <c r="AP93" s="1">
        <v>21</v>
      </c>
      <c r="AQ93" s="1">
        <v>3</v>
      </c>
      <c r="AR93" s="1">
        <v>2</v>
      </c>
      <c r="AS93" s="1">
        <v>3</v>
      </c>
      <c r="AT93" s="1">
        <v>55</v>
      </c>
    </row>
    <row r="94" spans="1:46" ht="12.75">
      <c r="A94" s="1">
        <v>30630</v>
      </c>
      <c r="B94" s="1">
        <v>1</v>
      </c>
      <c r="C94" s="1">
        <v>2002</v>
      </c>
      <c r="D94" s="7">
        <v>45223.636805555558</v>
      </c>
      <c r="E94" s="1" t="s">
        <v>83</v>
      </c>
      <c r="F94" s="1">
        <v>4</v>
      </c>
      <c r="G94" s="1">
        <v>4</v>
      </c>
      <c r="H94" s="1">
        <v>3</v>
      </c>
      <c r="I94" s="1">
        <v>3</v>
      </c>
      <c r="J94" s="1">
        <v>4</v>
      </c>
      <c r="K94" s="1">
        <v>1</v>
      </c>
      <c r="L94" s="1">
        <v>3</v>
      </c>
      <c r="M94" s="1">
        <v>3</v>
      </c>
      <c r="N94" s="1">
        <v>2</v>
      </c>
      <c r="O94" s="1">
        <v>2</v>
      </c>
      <c r="P94" s="1">
        <v>4</v>
      </c>
      <c r="Q94" s="1">
        <v>2</v>
      </c>
      <c r="R94" s="1">
        <v>2</v>
      </c>
      <c r="S94" s="1">
        <v>1</v>
      </c>
      <c r="T94" s="1">
        <v>1</v>
      </c>
      <c r="U94" s="1">
        <v>2</v>
      </c>
      <c r="V94" s="1">
        <v>4</v>
      </c>
      <c r="W94" s="1">
        <v>1</v>
      </c>
      <c r="X94" s="1">
        <v>4</v>
      </c>
      <c r="Y94" s="1">
        <v>3</v>
      </c>
      <c r="Z94" s="1">
        <v>31</v>
      </c>
      <c r="AA94" s="1">
        <v>4</v>
      </c>
      <c r="AB94" s="1">
        <v>5</v>
      </c>
      <c r="AC94" s="1">
        <v>5</v>
      </c>
      <c r="AD94" s="1">
        <v>4</v>
      </c>
      <c r="AE94" s="1">
        <v>3</v>
      </c>
      <c r="AF94" s="1">
        <v>7</v>
      </c>
      <c r="AG94" s="1">
        <v>4</v>
      </c>
      <c r="AH94" s="1">
        <v>14</v>
      </c>
      <c r="AI94" s="1">
        <v>3</v>
      </c>
      <c r="AJ94" s="1">
        <v>4</v>
      </c>
      <c r="AK94" s="1">
        <v>5</v>
      </c>
      <c r="AL94" s="1">
        <v>25</v>
      </c>
      <c r="AM94" s="1">
        <v>5</v>
      </c>
      <c r="AN94" s="1">
        <v>3</v>
      </c>
      <c r="AO94" s="1">
        <v>4</v>
      </c>
      <c r="AP94" s="1">
        <v>8</v>
      </c>
      <c r="AQ94" s="1">
        <v>5</v>
      </c>
      <c r="AR94" s="1">
        <v>3</v>
      </c>
      <c r="AS94" s="1">
        <v>3</v>
      </c>
      <c r="AT94" s="1">
        <v>54</v>
      </c>
    </row>
    <row r="95" spans="1:46" ht="12.75">
      <c r="A95" s="1">
        <v>30633</v>
      </c>
      <c r="B95" s="1">
        <v>1</v>
      </c>
      <c r="C95" s="1">
        <v>2001</v>
      </c>
      <c r="D95" s="7">
        <v>45223.637337962966</v>
      </c>
      <c r="E95" s="1" t="s">
        <v>106</v>
      </c>
      <c r="F95" s="1">
        <v>3</v>
      </c>
      <c r="G95" s="1">
        <v>2</v>
      </c>
      <c r="H95" s="1">
        <v>2</v>
      </c>
      <c r="I95" s="1">
        <v>2</v>
      </c>
      <c r="J95" s="1">
        <v>3</v>
      </c>
      <c r="K95" s="1">
        <v>4</v>
      </c>
      <c r="L95" s="1">
        <v>3</v>
      </c>
      <c r="M95" s="1">
        <v>3</v>
      </c>
      <c r="N95" s="1">
        <v>1</v>
      </c>
      <c r="O95" s="1">
        <v>3</v>
      </c>
      <c r="P95" s="1">
        <v>3</v>
      </c>
      <c r="Q95" s="1">
        <v>3</v>
      </c>
      <c r="R95" s="1">
        <v>1</v>
      </c>
      <c r="S95" s="1">
        <v>1</v>
      </c>
      <c r="T95" s="1">
        <v>3</v>
      </c>
      <c r="U95" s="1">
        <v>2</v>
      </c>
      <c r="V95" s="1">
        <v>4</v>
      </c>
      <c r="W95" s="1">
        <v>3</v>
      </c>
      <c r="X95" s="1">
        <v>2</v>
      </c>
      <c r="Y95" s="1">
        <v>4</v>
      </c>
      <c r="Z95" s="1">
        <v>15</v>
      </c>
      <c r="AA95" s="1">
        <v>7</v>
      </c>
      <c r="AB95" s="1">
        <v>13</v>
      </c>
      <c r="AC95" s="1">
        <v>7</v>
      </c>
      <c r="AD95" s="1">
        <v>2</v>
      </c>
      <c r="AE95" s="1">
        <v>3</v>
      </c>
      <c r="AF95" s="1">
        <v>8</v>
      </c>
      <c r="AG95" s="1">
        <v>3</v>
      </c>
      <c r="AH95" s="1">
        <v>9</v>
      </c>
      <c r="AI95" s="1">
        <v>5</v>
      </c>
      <c r="AJ95" s="1">
        <v>5</v>
      </c>
      <c r="AK95" s="1">
        <v>5</v>
      </c>
      <c r="AL95" s="1">
        <v>4</v>
      </c>
      <c r="AM95" s="1">
        <v>6</v>
      </c>
      <c r="AN95" s="1">
        <v>4</v>
      </c>
      <c r="AO95" s="1">
        <v>8</v>
      </c>
      <c r="AP95" s="1">
        <v>6</v>
      </c>
      <c r="AQ95" s="1">
        <v>3</v>
      </c>
      <c r="AR95" s="1">
        <v>4</v>
      </c>
      <c r="AS95" s="1">
        <v>4</v>
      </c>
      <c r="AT95" s="1">
        <v>51</v>
      </c>
    </row>
    <row r="96" spans="1:46" ht="12.75">
      <c r="A96" s="1">
        <v>30639</v>
      </c>
      <c r="B96" s="1">
        <v>0</v>
      </c>
      <c r="C96" s="1">
        <v>1999</v>
      </c>
      <c r="D96" s="7">
        <v>45223.637974537036</v>
      </c>
      <c r="E96" s="1" t="s">
        <v>107</v>
      </c>
      <c r="F96" s="1">
        <v>3</v>
      </c>
      <c r="G96" s="1">
        <v>3</v>
      </c>
      <c r="H96" s="1">
        <v>3</v>
      </c>
      <c r="I96" s="1">
        <v>3</v>
      </c>
      <c r="J96" s="1">
        <v>3</v>
      </c>
      <c r="K96" s="1">
        <v>2</v>
      </c>
      <c r="L96" s="1">
        <v>3</v>
      </c>
      <c r="M96" s="1">
        <v>3</v>
      </c>
      <c r="N96" s="1">
        <v>2</v>
      </c>
      <c r="O96" s="1">
        <v>3</v>
      </c>
      <c r="P96" s="1">
        <v>3</v>
      </c>
      <c r="Q96" s="1">
        <v>3</v>
      </c>
      <c r="R96" s="1">
        <v>2</v>
      </c>
      <c r="S96" s="1">
        <v>2</v>
      </c>
      <c r="T96" s="1">
        <v>2</v>
      </c>
      <c r="U96" s="1">
        <v>3</v>
      </c>
      <c r="V96" s="1">
        <v>3</v>
      </c>
      <c r="W96" s="1">
        <v>2</v>
      </c>
      <c r="X96" s="1">
        <v>3</v>
      </c>
      <c r="Y96" s="1">
        <v>3</v>
      </c>
      <c r="Z96" s="1">
        <v>7</v>
      </c>
      <c r="AA96" s="1">
        <v>3</v>
      </c>
      <c r="AB96" s="1">
        <v>4</v>
      </c>
      <c r="AC96" s="1">
        <v>3</v>
      </c>
      <c r="AD96" s="1">
        <v>2</v>
      </c>
      <c r="AE96" s="1">
        <v>2</v>
      </c>
      <c r="AF96" s="1">
        <v>2</v>
      </c>
      <c r="AG96" s="1">
        <v>4</v>
      </c>
      <c r="AH96" s="1">
        <v>4</v>
      </c>
      <c r="AI96" s="1">
        <v>3</v>
      </c>
      <c r="AJ96" s="1">
        <v>2</v>
      </c>
      <c r="AK96" s="1">
        <v>3</v>
      </c>
      <c r="AL96" s="1">
        <v>8</v>
      </c>
      <c r="AM96" s="1">
        <v>2</v>
      </c>
      <c r="AN96" s="1">
        <v>2</v>
      </c>
      <c r="AO96" s="1">
        <v>2</v>
      </c>
      <c r="AP96" s="1">
        <v>4</v>
      </c>
      <c r="AQ96" s="1">
        <v>3</v>
      </c>
      <c r="AR96" s="1">
        <v>2</v>
      </c>
      <c r="AS96" s="1">
        <v>4</v>
      </c>
      <c r="AT96" s="1">
        <v>49</v>
      </c>
    </row>
    <row r="97" spans="1:46" ht="12.75">
      <c r="A97" s="1">
        <v>30640</v>
      </c>
      <c r="B97" s="1">
        <v>0</v>
      </c>
      <c r="C97" s="1">
        <v>2001</v>
      </c>
      <c r="D97" s="7">
        <v>45223.639421296299</v>
      </c>
      <c r="E97" s="1" t="s">
        <v>108</v>
      </c>
      <c r="F97" s="1">
        <v>3</v>
      </c>
      <c r="G97" s="1">
        <v>1</v>
      </c>
      <c r="H97" s="1">
        <v>4</v>
      </c>
      <c r="I97" s="1">
        <v>1</v>
      </c>
      <c r="J97" s="1">
        <v>3</v>
      </c>
      <c r="K97" s="1">
        <v>3</v>
      </c>
      <c r="L97" s="1">
        <v>3</v>
      </c>
      <c r="M97" s="1">
        <v>3</v>
      </c>
      <c r="N97" s="1">
        <v>2</v>
      </c>
      <c r="O97" s="1">
        <v>3</v>
      </c>
      <c r="P97" s="1">
        <v>2</v>
      </c>
      <c r="Q97" s="1">
        <v>2</v>
      </c>
      <c r="R97" s="1">
        <v>3</v>
      </c>
      <c r="S97" s="1">
        <v>2</v>
      </c>
      <c r="T97" s="1">
        <v>2</v>
      </c>
      <c r="U97" s="1">
        <v>2</v>
      </c>
      <c r="V97" s="1">
        <v>3</v>
      </c>
      <c r="W97" s="1">
        <v>2</v>
      </c>
      <c r="X97" s="1">
        <v>2</v>
      </c>
      <c r="Y97" s="1">
        <v>2</v>
      </c>
      <c r="Z97" s="1">
        <v>14</v>
      </c>
      <c r="AA97" s="1">
        <v>3</v>
      </c>
      <c r="AB97" s="1">
        <v>13</v>
      </c>
      <c r="AC97" s="1">
        <v>3</v>
      </c>
      <c r="AD97" s="1">
        <v>4</v>
      </c>
      <c r="AE97" s="1">
        <v>4</v>
      </c>
      <c r="AF97" s="1">
        <v>4</v>
      </c>
      <c r="AG97" s="1">
        <v>3</v>
      </c>
      <c r="AH97" s="1">
        <v>7</v>
      </c>
      <c r="AI97" s="1">
        <v>2</v>
      </c>
      <c r="AJ97" s="1">
        <v>3</v>
      </c>
      <c r="AK97" s="1">
        <v>7</v>
      </c>
      <c r="AL97" s="1">
        <v>3</v>
      </c>
      <c r="AM97" s="1">
        <v>5</v>
      </c>
      <c r="AN97" s="1">
        <v>10</v>
      </c>
      <c r="AO97" s="1">
        <v>4</v>
      </c>
      <c r="AP97" s="1">
        <v>22</v>
      </c>
      <c r="AQ97" s="1">
        <v>4</v>
      </c>
      <c r="AR97" s="1">
        <v>25</v>
      </c>
      <c r="AS97" s="1">
        <v>2</v>
      </c>
      <c r="AT97" s="1">
        <v>50</v>
      </c>
    </row>
    <row r="98" spans="1:46" ht="12.75">
      <c r="A98" s="1">
        <v>30648</v>
      </c>
      <c r="B98" s="1">
        <v>0</v>
      </c>
      <c r="C98" s="1">
        <v>2002</v>
      </c>
      <c r="D98" s="7">
        <v>45223.64162037037</v>
      </c>
      <c r="E98" s="1" t="s">
        <v>83</v>
      </c>
      <c r="F98" s="1">
        <v>3</v>
      </c>
      <c r="G98" s="1">
        <v>3</v>
      </c>
      <c r="H98" s="1">
        <v>4</v>
      </c>
      <c r="I98" s="1">
        <v>3</v>
      </c>
      <c r="J98" s="1">
        <v>4</v>
      </c>
      <c r="K98" s="1">
        <v>3</v>
      </c>
      <c r="L98" s="1">
        <v>3</v>
      </c>
      <c r="M98" s="1">
        <v>3</v>
      </c>
      <c r="N98" s="1">
        <v>1</v>
      </c>
      <c r="O98" s="1">
        <v>4</v>
      </c>
      <c r="P98" s="1">
        <v>2</v>
      </c>
      <c r="Q98" s="1">
        <v>3</v>
      </c>
      <c r="R98" s="1">
        <v>4</v>
      </c>
      <c r="S98" s="1">
        <v>3</v>
      </c>
      <c r="T98" s="1">
        <v>2</v>
      </c>
      <c r="U98" s="1">
        <v>3</v>
      </c>
      <c r="V98" s="1">
        <v>2</v>
      </c>
      <c r="W98" s="1">
        <v>2</v>
      </c>
      <c r="X98" s="1">
        <v>1</v>
      </c>
      <c r="Y98" s="1">
        <v>2</v>
      </c>
      <c r="Z98" s="1">
        <v>4</v>
      </c>
      <c r="AA98" s="1">
        <v>4</v>
      </c>
      <c r="AB98" s="1">
        <v>4</v>
      </c>
      <c r="AC98" s="1">
        <v>2</v>
      </c>
      <c r="AD98" s="1">
        <v>2</v>
      </c>
      <c r="AE98" s="1">
        <v>3</v>
      </c>
      <c r="AF98" s="1">
        <v>3</v>
      </c>
      <c r="AG98" s="1">
        <v>3</v>
      </c>
      <c r="AH98" s="1">
        <v>3</v>
      </c>
      <c r="AI98" s="1">
        <v>2</v>
      </c>
      <c r="AJ98" s="1">
        <v>4</v>
      </c>
      <c r="AK98" s="1">
        <v>2</v>
      </c>
      <c r="AL98" s="1">
        <v>3</v>
      </c>
      <c r="AM98" s="1">
        <v>4</v>
      </c>
      <c r="AN98" s="1">
        <v>4</v>
      </c>
      <c r="AO98" s="1">
        <v>3</v>
      </c>
      <c r="AP98" s="1">
        <v>4</v>
      </c>
      <c r="AQ98" s="1">
        <v>4</v>
      </c>
      <c r="AR98" s="1">
        <v>2</v>
      </c>
      <c r="AS98" s="1">
        <v>3</v>
      </c>
      <c r="AT98" s="1">
        <v>58</v>
      </c>
    </row>
    <row r="99" spans="1:46" ht="12.75">
      <c r="A99" s="1">
        <v>30652</v>
      </c>
      <c r="B99" s="1">
        <v>0</v>
      </c>
      <c r="C99" s="1">
        <v>2002</v>
      </c>
      <c r="D99" s="7">
        <v>45223.643599537034</v>
      </c>
      <c r="E99" s="1" t="s">
        <v>109</v>
      </c>
      <c r="F99" s="1">
        <v>3</v>
      </c>
      <c r="G99" s="1">
        <v>2</v>
      </c>
      <c r="H99" s="1">
        <v>3</v>
      </c>
      <c r="I99" s="1">
        <v>4</v>
      </c>
      <c r="J99" s="1">
        <v>3</v>
      </c>
      <c r="K99" s="1">
        <v>4</v>
      </c>
      <c r="L99" s="1">
        <v>3</v>
      </c>
      <c r="M99" s="1">
        <v>4</v>
      </c>
      <c r="N99" s="1">
        <v>1</v>
      </c>
      <c r="O99" s="1">
        <v>2</v>
      </c>
      <c r="P99" s="1">
        <v>2</v>
      </c>
      <c r="Q99" s="1">
        <v>4</v>
      </c>
      <c r="R99" s="1">
        <v>4</v>
      </c>
      <c r="S99" s="1">
        <v>1</v>
      </c>
      <c r="T99" s="1">
        <v>3</v>
      </c>
      <c r="U99" s="1">
        <v>1</v>
      </c>
      <c r="V99" s="1">
        <v>3</v>
      </c>
      <c r="W99" s="1">
        <v>1</v>
      </c>
      <c r="X99" s="1">
        <v>2</v>
      </c>
      <c r="Y99" s="1">
        <v>1</v>
      </c>
      <c r="Z99" s="1">
        <v>10</v>
      </c>
      <c r="AA99" s="1">
        <v>3</v>
      </c>
      <c r="AB99" s="1">
        <v>7</v>
      </c>
      <c r="AC99" s="1">
        <v>9</v>
      </c>
      <c r="AD99" s="1">
        <v>4</v>
      </c>
      <c r="AE99" s="1">
        <v>3</v>
      </c>
      <c r="AF99" s="1">
        <v>3</v>
      </c>
      <c r="AG99" s="1">
        <v>4</v>
      </c>
      <c r="AH99" s="1">
        <v>4</v>
      </c>
      <c r="AI99" s="1">
        <v>5</v>
      </c>
      <c r="AJ99" s="1">
        <v>8</v>
      </c>
      <c r="AK99" s="1">
        <v>13</v>
      </c>
      <c r="AL99" s="1">
        <v>3</v>
      </c>
      <c r="AM99" s="1">
        <v>6</v>
      </c>
      <c r="AN99" s="1">
        <v>10</v>
      </c>
      <c r="AO99" s="1">
        <v>4</v>
      </c>
      <c r="AP99" s="1">
        <v>12</v>
      </c>
      <c r="AQ99" s="1">
        <v>4</v>
      </c>
      <c r="AR99" s="1">
        <v>9</v>
      </c>
      <c r="AS99" s="1">
        <v>4</v>
      </c>
      <c r="AT99" s="1">
        <v>65</v>
      </c>
    </row>
    <row r="100" spans="1:46" ht="12.75">
      <c r="A100" s="1">
        <v>30656</v>
      </c>
      <c r="B100" s="1">
        <v>0</v>
      </c>
      <c r="C100" s="1">
        <v>2001</v>
      </c>
      <c r="D100" s="7">
        <v>45223.644606481481</v>
      </c>
      <c r="E100" s="1" t="s">
        <v>110</v>
      </c>
      <c r="F100" s="1">
        <v>3</v>
      </c>
      <c r="G100" s="1">
        <v>3</v>
      </c>
      <c r="H100" s="1">
        <v>2</v>
      </c>
      <c r="I100" s="1">
        <v>3</v>
      </c>
      <c r="J100" s="1">
        <v>3</v>
      </c>
      <c r="K100" s="1">
        <v>1</v>
      </c>
      <c r="L100" s="1">
        <v>4</v>
      </c>
      <c r="M100" s="1">
        <v>3</v>
      </c>
      <c r="N100" s="1">
        <v>2</v>
      </c>
      <c r="O100" s="1">
        <v>2</v>
      </c>
      <c r="P100" s="1">
        <v>2</v>
      </c>
      <c r="Q100" s="1">
        <v>3</v>
      </c>
      <c r="R100" s="1">
        <v>2</v>
      </c>
      <c r="S100" s="1">
        <v>2</v>
      </c>
      <c r="T100" s="1">
        <v>3</v>
      </c>
      <c r="U100" s="1">
        <v>3</v>
      </c>
      <c r="V100" s="1">
        <v>4</v>
      </c>
      <c r="W100" s="1">
        <v>1</v>
      </c>
      <c r="X100" s="1">
        <v>4</v>
      </c>
      <c r="Y100" s="1">
        <v>2</v>
      </c>
      <c r="Z100" s="1">
        <v>10</v>
      </c>
      <c r="AA100" s="1">
        <v>3</v>
      </c>
      <c r="AB100" s="1">
        <v>4</v>
      </c>
      <c r="AC100" s="1">
        <v>4</v>
      </c>
      <c r="AD100" s="1">
        <v>8</v>
      </c>
      <c r="AE100" s="1">
        <v>3</v>
      </c>
      <c r="AF100" s="1">
        <v>4</v>
      </c>
      <c r="AG100" s="1">
        <v>2</v>
      </c>
      <c r="AH100" s="1">
        <v>3</v>
      </c>
      <c r="AI100" s="1">
        <v>4</v>
      </c>
      <c r="AJ100" s="1">
        <v>7</v>
      </c>
      <c r="AK100" s="1">
        <v>7</v>
      </c>
      <c r="AL100" s="1">
        <v>4</v>
      </c>
      <c r="AM100" s="1">
        <v>3</v>
      </c>
      <c r="AN100" s="1">
        <v>6</v>
      </c>
      <c r="AO100" s="1">
        <v>3</v>
      </c>
      <c r="AP100" s="1">
        <v>4</v>
      </c>
      <c r="AQ100" s="1">
        <v>4</v>
      </c>
      <c r="AR100" s="1">
        <v>6</v>
      </c>
      <c r="AS100" s="1">
        <v>4</v>
      </c>
      <c r="AT100" s="1">
        <v>57</v>
      </c>
    </row>
    <row r="101" spans="1:46" ht="12.75">
      <c r="A101" s="1">
        <v>30658</v>
      </c>
      <c r="B101" s="1">
        <v>1</v>
      </c>
      <c r="C101" s="1">
        <v>1999</v>
      </c>
      <c r="D101" s="7">
        <v>45223.644699074073</v>
      </c>
      <c r="E101" s="1" t="s">
        <v>111</v>
      </c>
      <c r="F101" s="1">
        <v>3</v>
      </c>
      <c r="G101" s="1">
        <v>3</v>
      </c>
      <c r="H101" s="1">
        <v>3</v>
      </c>
      <c r="I101" s="1">
        <v>1</v>
      </c>
      <c r="J101" s="1">
        <v>4</v>
      </c>
      <c r="K101" s="1">
        <v>1</v>
      </c>
      <c r="L101" s="1">
        <v>2</v>
      </c>
      <c r="M101" s="1">
        <v>3</v>
      </c>
      <c r="N101" s="1">
        <v>1</v>
      </c>
      <c r="O101" s="1">
        <v>4</v>
      </c>
      <c r="P101" s="1">
        <v>3</v>
      </c>
      <c r="Q101" s="1">
        <v>4</v>
      </c>
      <c r="R101" s="1">
        <v>2</v>
      </c>
      <c r="S101" s="1">
        <v>1</v>
      </c>
      <c r="T101" s="1">
        <v>3</v>
      </c>
      <c r="U101" s="1">
        <v>1</v>
      </c>
      <c r="V101" s="1">
        <v>2</v>
      </c>
      <c r="W101" s="1">
        <v>1</v>
      </c>
      <c r="X101" s="1">
        <v>3</v>
      </c>
      <c r="Y101" s="1">
        <v>3</v>
      </c>
      <c r="Z101" s="1">
        <v>6</v>
      </c>
      <c r="AA101" s="1">
        <v>28</v>
      </c>
      <c r="AB101" s="1">
        <v>15</v>
      </c>
      <c r="AC101" s="1">
        <v>4</v>
      </c>
      <c r="AD101" s="1">
        <v>5</v>
      </c>
      <c r="AE101" s="1">
        <v>2</v>
      </c>
      <c r="AF101" s="1">
        <v>3</v>
      </c>
      <c r="AG101" s="1">
        <v>3</v>
      </c>
      <c r="AH101" s="1">
        <v>3</v>
      </c>
      <c r="AI101" s="1">
        <v>2</v>
      </c>
      <c r="AJ101" s="1">
        <v>3</v>
      </c>
      <c r="AK101" s="1">
        <v>2</v>
      </c>
      <c r="AL101" s="1">
        <v>3</v>
      </c>
      <c r="AM101" s="1">
        <v>3</v>
      </c>
      <c r="AN101" s="1">
        <v>3</v>
      </c>
      <c r="AO101" s="1">
        <v>4</v>
      </c>
      <c r="AP101" s="1">
        <v>6</v>
      </c>
      <c r="AQ101" s="1">
        <v>6</v>
      </c>
      <c r="AR101" s="1">
        <v>11</v>
      </c>
      <c r="AS101" s="1">
        <v>3</v>
      </c>
      <c r="AT101" s="1">
        <v>65</v>
      </c>
    </row>
    <row r="102" spans="1:46" ht="12.75">
      <c r="A102" s="1">
        <v>30662</v>
      </c>
      <c r="B102" s="1">
        <v>0</v>
      </c>
      <c r="C102" s="1">
        <v>2001</v>
      </c>
      <c r="D102" s="7">
        <v>45223.645289351851</v>
      </c>
      <c r="E102" s="1" t="s">
        <v>83</v>
      </c>
      <c r="F102" s="1">
        <v>4</v>
      </c>
      <c r="G102" s="1">
        <v>3</v>
      </c>
      <c r="H102" s="1">
        <v>2</v>
      </c>
      <c r="I102" s="1">
        <v>2</v>
      </c>
      <c r="J102" s="1">
        <v>4</v>
      </c>
      <c r="K102" s="1">
        <v>3</v>
      </c>
      <c r="L102" s="1">
        <v>4</v>
      </c>
      <c r="M102" s="1">
        <v>4</v>
      </c>
      <c r="N102" s="1">
        <v>1</v>
      </c>
      <c r="O102" s="1">
        <v>3</v>
      </c>
      <c r="P102" s="1">
        <v>3</v>
      </c>
      <c r="Q102" s="1">
        <v>3</v>
      </c>
      <c r="R102" s="1">
        <v>2</v>
      </c>
      <c r="S102" s="1">
        <v>1</v>
      </c>
      <c r="T102" s="1">
        <v>3</v>
      </c>
      <c r="U102" s="1">
        <v>3</v>
      </c>
      <c r="V102" s="1">
        <v>4</v>
      </c>
      <c r="W102" s="1">
        <v>2</v>
      </c>
      <c r="X102" s="1">
        <v>3</v>
      </c>
      <c r="Y102" s="1">
        <v>3</v>
      </c>
      <c r="Z102" s="1">
        <v>7</v>
      </c>
      <c r="AA102" s="1">
        <v>9</v>
      </c>
      <c r="AB102" s="1">
        <v>5</v>
      </c>
      <c r="AC102" s="1">
        <v>8</v>
      </c>
      <c r="AD102" s="1">
        <v>3</v>
      </c>
      <c r="AE102" s="1">
        <v>4</v>
      </c>
      <c r="AF102" s="1">
        <v>4</v>
      </c>
      <c r="AG102" s="1">
        <v>3</v>
      </c>
      <c r="AH102" s="1">
        <v>6</v>
      </c>
      <c r="AI102" s="1">
        <v>5</v>
      </c>
      <c r="AJ102" s="1">
        <v>11</v>
      </c>
      <c r="AK102" s="1">
        <v>4</v>
      </c>
      <c r="AL102" s="1">
        <v>4</v>
      </c>
      <c r="AM102" s="1">
        <v>9</v>
      </c>
      <c r="AN102" s="1">
        <v>19</v>
      </c>
      <c r="AO102" s="1">
        <v>4</v>
      </c>
      <c r="AP102" s="1">
        <v>6</v>
      </c>
      <c r="AQ102" s="1">
        <v>6</v>
      </c>
      <c r="AR102" s="1">
        <v>9</v>
      </c>
      <c r="AS102" s="1">
        <v>5</v>
      </c>
      <c r="AT102" s="1">
        <v>55</v>
      </c>
    </row>
    <row r="103" spans="1:46" ht="12.75">
      <c r="A103" s="1">
        <v>30671</v>
      </c>
      <c r="B103" s="1">
        <v>0</v>
      </c>
      <c r="C103" s="1">
        <v>2001</v>
      </c>
      <c r="D103" s="7">
        <v>45223.647291666668</v>
      </c>
      <c r="E103" s="1" t="s">
        <v>112</v>
      </c>
      <c r="F103" s="1">
        <v>3</v>
      </c>
      <c r="G103" s="1">
        <v>2</v>
      </c>
      <c r="H103" s="1">
        <v>3</v>
      </c>
      <c r="I103" s="1">
        <v>2</v>
      </c>
      <c r="J103" s="1">
        <v>3</v>
      </c>
      <c r="K103" s="1">
        <v>1</v>
      </c>
      <c r="L103" s="1">
        <v>2</v>
      </c>
      <c r="M103" s="1">
        <v>3</v>
      </c>
      <c r="N103" s="1">
        <v>1</v>
      </c>
      <c r="O103" s="1">
        <v>3</v>
      </c>
      <c r="P103" s="1">
        <v>3</v>
      </c>
      <c r="Q103" s="1">
        <v>4</v>
      </c>
      <c r="R103" s="1">
        <v>3</v>
      </c>
      <c r="S103" s="1">
        <v>1</v>
      </c>
      <c r="T103" s="1">
        <v>2</v>
      </c>
      <c r="U103" s="1">
        <v>2</v>
      </c>
      <c r="V103" s="1">
        <v>2</v>
      </c>
      <c r="W103" s="1">
        <v>2</v>
      </c>
      <c r="X103" s="1">
        <v>3</v>
      </c>
      <c r="Y103" s="1">
        <v>2</v>
      </c>
      <c r="Z103" s="1">
        <v>16</v>
      </c>
      <c r="AA103" s="1">
        <v>6</v>
      </c>
      <c r="AB103" s="1">
        <v>5</v>
      </c>
      <c r="AC103" s="1">
        <v>7</v>
      </c>
      <c r="AD103" s="1">
        <v>5</v>
      </c>
      <c r="AE103" s="1">
        <v>2</v>
      </c>
      <c r="AF103" s="1">
        <v>4</v>
      </c>
      <c r="AG103" s="1">
        <v>6</v>
      </c>
      <c r="AH103" s="1">
        <v>6</v>
      </c>
      <c r="AI103" s="1">
        <v>6</v>
      </c>
      <c r="AJ103" s="1">
        <v>10</v>
      </c>
      <c r="AK103" s="1">
        <v>5</v>
      </c>
      <c r="AL103" s="1">
        <v>6</v>
      </c>
      <c r="AM103" s="1">
        <v>6</v>
      </c>
      <c r="AN103" s="1">
        <v>3</v>
      </c>
      <c r="AO103" s="1">
        <v>4</v>
      </c>
      <c r="AP103" s="1">
        <v>11</v>
      </c>
      <c r="AQ103" s="1">
        <v>5</v>
      </c>
      <c r="AR103" s="1">
        <v>7</v>
      </c>
      <c r="AS103" s="1">
        <v>9</v>
      </c>
      <c r="AT103" s="1">
        <v>54</v>
      </c>
    </row>
    <row r="104" spans="1:46" ht="12.75">
      <c r="A104" s="1">
        <v>30558</v>
      </c>
      <c r="B104" s="1">
        <v>0</v>
      </c>
      <c r="C104" s="1">
        <v>2003</v>
      </c>
      <c r="D104" s="7">
        <v>45223.648541666669</v>
      </c>
      <c r="E104" s="1" t="s">
        <v>113</v>
      </c>
      <c r="F104" s="1">
        <v>3</v>
      </c>
      <c r="G104" s="1">
        <v>3</v>
      </c>
      <c r="H104" s="1">
        <v>3</v>
      </c>
      <c r="I104" s="1">
        <v>2</v>
      </c>
      <c r="J104" s="1">
        <v>3</v>
      </c>
      <c r="K104" s="1">
        <v>2</v>
      </c>
      <c r="L104" s="1">
        <v>3</v>
      </c>
      <c r="M104" s="1">
        <v>3</v>
      </c>
      <c r="N104" s="1">
        <v>2</v>
      </c>
      <c r="O104" s="1">
        <v>4</v>
      </c>
      <c r="P104" s="1">
        <v>2</v>
      </c>
      <c r="Q104" s="1">
        <v>4</v>
      </c>
      <c r="R104" s="1">
        <v>3</v>
      </c>
      <c r="S104" s="1">
        <v>2</v>
      </c>
      <c r="T104" s="1">
        <v>2</v>
      </c>
      <c r="U104" s="1">
        <v>1</v>
      </c>
      <c r="V104" s="1">
        <v>3</v>
      </c>
      <c r="W104" s="1">
        <v>2</v>
      </c>
      <c r="X104" s="1">
        <v>1</v>
      </c>
      <c r="Y104" s="1">
        <v>1</v>
      </c>
      <c r="Z104" s="1">
        <v>15</v>
      </c>
      <c r="AA104" s="1">
        <v>5</v>
      </c>
      <c r="AB104" s="1">
        <v>5</v>
      </c>
      <c r="AC104" s="1">
        <v>5</v>
      </c>
      <c r="AD104" s="1">
        <v>9</v>
      </c>
      <c r="AE104" s="1">
        <v>9</v>
      </c>
      <c r="AF104" s="1">
        <v>3</v>
      </c>
      <c r="AG104" s="1">
        <v>5</v>
      </c>
      <c r="AH104" s="1">
        <v>6</v>
      </c>
      <c r="AI104" s="1">
        <v>6</v>
      </c>
      <c r="AJ104" s="1">
        <v>4</v>
      </c>
      <c r="AK104" s="1">
        <v>6</v>
      </c>
      <c r="AL104" s="1">
        <v>4</v>
      </c>
      <c r="AM104" s="1">
        <v>8</v>
      </c>
      <c r="AN104" s="1">
        <v>6</v>
      </c>
      <c r="AO104" s="1">
        <v>5</v>
      </c>
      <c r="AP104" s="1">
        <v>6</v>
      </c>
      <c r="AQ104" s="1">
        <v>4</v>
      </c>
      <c r="AR104" s="1">
        <v>5</v>
      </c>
      <c r="AS104" s="1">
        <v>5</v>
      </c>
      <c r="AT104" s="1">
        <v>55</v>
      </c>
    </row>
    <row r="105" spans="1:46" ht="12.75">
      <c r="A105" s="1">
        <v>30675</v>
      </c>
      <c r="B105" s="1">
        <v>0</v>
      </c>
      <c r="C105" s="1">
        <v>2002</v>
      </c>
      <c r="D105" s="7">
        <v>45223.648541666669</v>
      </c>
      <c r="E105" s="1" t="s">
        <v>83</v>
      </c>
      <c r="F105" s="1">
        <v>3</v>
      </c>
      <c r="G105" s="1">
        <v>3</v>
      </c>
      <c r="H105" s="1">
        <v>2</v>
      </c>
      <c r="I105" s="1">
        <v>2</v>
      </c>
      <c r="J105" s="1">
        <v>4</v>
      </c>
      <c r="K105" s="1">
        <v>4</v>
      </c>
      <c r="L105" s="1">
        <v>4</v>
      </c>
      <c r="M105" s="1">
        <v>4</v>
      </c>
      <c r="N105" s="1">
        <v>2</v>
      </c>
      <c r="O105" s="1">
        <v>4</v>
      </c>
      <c r="P105" s="1">
        <v>3</v>
      </c>
      <c r="Q105" s="1">
        <v>3</v>
      </c>
      <c r="R105" s="1">
        <v>3</v>
      </c>
      <c r="S105" s="1">
        <v>2</v>
      </c>
      <c r="T105" s="1">
        <v>2</v>
      </c>
      <c r="U105" s="1">
        <v>4</v>
      </c>
      <c r="V105" s="1">
        <v>4</v>
      </c>
      <c r="W105" s="1">
        <v>2</v>
      </c>
      <c r="X105" s="1">
        <v>1</v>
      </c>
      <c r="Y105" s="1">
        <v>2</v>
      </c>
      <c r="Z105" s="1">
        <v>3</v>
      </c>
      <c r="AA105" s="1">
        <v>2</v>
      </c>
      <c r="AB105" s="1">
        <v>5</v>
      </c>
      <c r="AC105" s="1">
        <v>3</v>
      </c>
      <c r="AD105" s="1">
        <v>3</v>
      </c>
      <c r="AE105" s="1">
        <v>2</v>
      </c>
      <c r="AF105" s="1">
        <v>5</v>
      </c>
      <c r="AG105" s="1">
        <v>3</v>
      </c>
      <c r="AH105" s="1">
        <v>3</v>
      </c>
      <c r="AI105" s="1">
        <v>2</v>
      </c>
      <c r="AJ105" s="1">
        <v>2</v>
      </c>
      <c r="AK105" s="1">
        <v>4</v>
      </c>
      <c r="AL105" s="1">
        <v>2</v>
      </c>
      <c r="AM105" s="1">
        <v>3</v>
      </c>
      <c r="AN105" s="1">
        <v>3</v>
      </c>
      <c r="AO105" s="1">
        <v>2</v>
      </c>
      <c r="AP105" s="1">
        <v>3</v>
      </c>
      <c r="AQ105" s="1">
        <v>2</v>
      </c>
      <c r="AR105" s="1">
        <v>4</v>
      </c>
      <c r="AS105" s="1">
        <v>3</v>
      </c>
      <c r="AT105" s="1">
        <v>56</v>
      </c>
    </row>
    <row r="106" spans="1:46" ht="12.75">
      <c r="A106" s="1">
        <v>30673</v>
      </c>
      <c r="B106" s="1">
        <v>0</v>
      </c>
      <c r="C106" s="1">
        <v>2002</v>
      </c>
      <c r="D106" s="7">
        <v>45223.648692129631</v>
      </c>
      <c r="E106" s="1" t="s">
        <v>83</v>
      </c>
      <c r="F106" s="1">
        <v>3</v>
      </c>
      <c r="G106" s="1">
        <v>1</v>
      </c>
      <c r="H106" s="1">
        <v>1</v>
      </c>
      <c r="I106" s="1">
        <v>1</v>
      </c>
      <c r="J106" s="1">
        <v>1</v>
      </c>
      <c r="K106" s="1">
        <v>1</v>
      </c>
      <c r="L106" s="1">
        <v>1</v>
      </c>
      <c r="M106" s="1">
        <v>4</v>
      </c>
      <c r="N106" s="1">
        <v>1</v>
      </c>
      <c r="O106" s="1">
        <v>4</v>
      </c>
      <c r="P106" s="1">
        <v>4</v>
      </c>
      <c r="Q106" s="1">
        <v>4</v>
      </c>
      <c r="R106" s="1">
        <v>1</v>
      </c>
      <c r="S106" s="1">
        <v>4</v>
      </c>
      <c r="T106" s="1">
        <v>4</v>
      </c>
      <c r="U106" s="1">
        <v>1</v>
      </c>
      <c r="V106" s="1">
        <v>1</v>
      </c>
      <c r="W106" s="1">
        <v>4</v>
      </c>
      <c r="X106" s="1">
        <v>4</v>
      </c>
      <c r="Y106" s="1">
        <v>4</v>
      </c>
      <c r="Z106" s="1">
        <v>14</v>
      </c>
      <c r="AA106" s="1">
        <v>8</v>
      </c>
      <c r="AB106" s="1">
        <v>6</v>
      </c>
      <c r="AC106" s="1">
        <v>7</v>
      </c>
      <c r="AD106" s="1">
        <v>4</v>
      </c>
      <c r="AE106" s="1">
        <v>6</v>
      </c>
      <c r="AF106" s="1">
        <v>5</v>
      </c>
      <c r="AG106" s="1">
        <v>5</v>
      </c>
      <c r="AH106" s="1">
        <v>7</v>
      </c>
      <c r="AI106" s="1">
        <v>4</v>
      </c>
      <c r="AJ106" s="1">
        <v>8</v>
      </c>
      <c r="AK106" s="1">
        <v>3</v>
      </c>
      <c r="AL106" s="1">
        <v>6</v>
      </c>
      <c r="AM106" s="1">
        <v>15</v>
      </c>
      <c r="AN106" s="1">
        <v>3</v>
      </c>
      <c r="AO106" s="1">
        <v>5</v>
      </c>
      <c r="AP106" s="1">
        <v>16</v>
      </c>
      <c r="AQ106" s="1">
        <v>4</v>
      </c>
      <c r="AR106" s="1">
        <v>5</v>
      </c>
      <c r="AS106" s="1">
        <v>5</v>
      </c>
      <c r="AT106" s="1">
        <v>47</v>
      </c>
    </row>
    <row r="107" spans="1:46" ht="12.75">
      <c r="A107" s="1">
        <v>30678</v>
      </c>
      <c r="B107" s="1">
        <v>1</v>
      </c>
      <c r="C107" s="1">
        <v>2000</v>
      </c>
      <c r="D107" s="7">
        <v>45223.651365740741</v>
      </c>
      <c r="E107" s="1" t="s">
        <v>114</v>
      </c>
      <c r="F107" s="1">
        <v>3</v>
      </c>
      <c r="G107" s="1">
        <v>2</v>
      </c>
      <c r="H107" s="1">
        <v>4</v>
      </c>
      <c r="I107" s="1">
        <v>3</v>
      </c>
      <c r="J107" s="1">
        <v>4</v>
      </c>
      <c r="K107" s="1">
        <v>1</v>
      </c>
      <c r="L107" s="1">
        <v>4</v>
      </c>
      <c r="M107" s="1">
        <v>4</v>
      </c>
      <c r="N107" s="1">
        <v>1</v>
      </c>
      <c r="O107" s="1">
        <v>2</v>
      </c>
      <c r="P107" s="1">
        <v>2</v>
      </c>
      <c r="Q107" s="1">
        <v>3</v>
      </c>
      <c r="R107" s="1">
        <v>4</v>
      </c>
      <c r="S107" s="1">
        <v>4</v>
      </c>
      <c r="T107" s="1">
        <v>1</v>
      </c>
      <c r="U107" s="1">
        <v>1</v>
      </c>
      <c r="V107" s="1">
        <v>3</v>
      </c>
      <c r="W107" s="1">
        <v>2</v>
      </c>
      <c r="X107" s="1">
        <v>3</v>
      </c>
      <c r="Y107" s="1">
        <v>1</v>
      </c>
      <c r="Z107" s="1">
        <v>15</v>
      </c>
      <c r="AA107" s="1">
        <v>5</v>
      </c>
      <c r="AB107" s="1">
        <v>3</v>
      </c>
      <c r="AC107" s="1">
        <v>4</v>
      </c>
      <c r="AD107" s="1">
        <v>3</v>
      </c>
      <c r="AE107" s="1">
        <v>3</v>
      </c>
      <c r="AF107" s="1">
        <v>3</v>
      </c>
      <c r="AG107" s="1">
        <v>2</v>
      </c>
      <c r="AH107" s="1">
        <v>3</v>
      </c>
      <c r="AI107" s="1">
        <v>3</v>
      </c>
      <c r="AJ107" s="1">
        <v>4</v>
      </c>
      <c r="AK107" s="1">
        <v>4</v>
      </c>
      <c r="AL107" s="1">
        <v>3</v>
      </c>
      <c r="AM107" s="1">
        <v>4</v>
      </c>
      <c r="AN107" s="1">
        <v>2</v>
      </c>
      <c r="AO107" s="1">
        <v>2</v>
      </c>
      <c r="AP107" s="1">
        <v>4</v>
      </c>
      <c r="AQ107" s="1">
        <v>4</v>
      </c>
      <c r="AR107" s="1">
        <v>3</v>
      </c>
      <c r="AS107" s="1">
        <v>2</v>
      </c>
      <c r="AT107" s="1">
        <v>63</v>
      </c>
    </row>
    <row r="108" spans="1:46" ht="12.75">
      <c r="A108" s="1">
        <v>30679</v>
      </c>
      <c r="B108" s="1">
        <v>1</v>
      </c>
      <c r="C108" s="1">
        <v>1999</v>
      </c>
      <c r="D108" s="7">
        <v>45223.651701388888</v>
      </c>
      <c r="E108" s="1" t="s">
        <v>79</v>
      </c>
      <c r="F108" s="1">
        <v>1</v>
      </c>
      <c r="G108" s="1">
        <v>1</v>
      </c>
      <c r="H108" s="1">
        <v>4</v>
      </c>
      <c r="I108" s="1">
        <v>1</v>
      </c>
      <c r="J108" s="1">
        <v>1</v>
      </c>
      <c r="K108" s="1">
        <v>4</v>
      </c>
      <c r="L108" s="1">
        <v>2</v>
      </c>
      <c r="M108" s="1">
        <v>2</v>
      </c>
      <c r="N108" s="1">
        <v>3</v>
      </c>
      <c r="O108" s="1">
        <v>1</v>
      </c>
      <c r="P108" s="1">
        <v>4</v>
      </c>
      <c r="Q108" s="1">
        <v>4</v>
      </c>
      <c r="R108" s="1">
        <v>1</v>
      </c>
      <c r="S108" s="1">
        <v>4</v>
      </c>
      <c r="T108" s="1">
        <v>4</v>
      </c>
      <c r="U108" s="1">
        <v>1</v>
      </c>
      <c r="V108" s="1">
        <v>1</v>
      </c>
      <c r="W108" s="1">
        <v>4</v>
      </c>
      <c r="X108" s="1">
        <v>1</v>
      </c>
      <c r="Y108" s="1">
        <v>4</v>
      </c>
      <c r="Z108" s="1">
        <v>5</v>
      </c>
      <c r="AA108" s="1">
        <v>9</v>
      </c>
      <c r="AB108" s="1">
        <v>4</v>
      </c>
      <c r="AC108" s="1">
        <v>2</v>
      </c>
      <c r="AD108" s="1">
        <v>2</v>
      </c>
      <c r="AE108" s="1">
        <v>1</v>
      </c>
      <c r="AF108" s="1">
        <v>3</v>
      </c>
      <c r="AG108" s="1">
        <v>2</v>
      </c>
      <c r="AH108" s="1">
        <v>3</v>
      </c>
      <c r="AI108" s="1">
        <v>21</v>
      </c>
      <c r="AJ108" s="1">
        <v>2</v>
      </c>
      <c r="AK108" s="1">
        <v>5</v>
      </c>
      <c r="AL108" s="1">
        <v>1</v>
      </c>
      <c r="AM108" s="1">
        <v>2</v>
      </c>
      <c r="AN108" s="1">
        <v>2</v>
      </c>
      <c r="AO108" s="1">
        <v>5</v>
      </c>
      <c r="AP108" s="1">
        <v>2</v>
      </c>
      <c r="AQ108" s="1">
        <v>2</v>
      </c>
      <c r="AR108" s="1">
        <v>3</v>
      </c>
      <c r="AS108" s="1">
        <v>7</v>
      </c>
      <c r="AT108" s="1">
        <v>5</v>
      </c>
    </row>
    <row r="109" spans="1:46" ht="12.75">
      <c r="A109" s="1">
        <v>30681</v>
      </c>
      <c r="B109" s="1">
        <v>0</v>
      </c>
      <c r="C109" s="1">
        <v>2003</v>
      </c>
      <c r="D109" s="7">
        <v>45223.653032407405</v>
      </c>
      <c r="E109" s="1" t="s">
        <v>115</v>
      </c>
      <c r="F109" s="1">
        <v>2</v>
      </c>
      <c r="G109" s="1">
        <v>4</v>
      </c>
      <c r="H109" s="1">
        <v>2</v>
      </c>
      <c r="I109" s="1">
        <v>1</v>
      </c>
      <c r="J109" s="1">
        <v>3</v>
      </c>
      <c r="K109" s="1">
        <v>3</v>
      </c>
      <c r="L109" s="1">
        <v>4</v>
      </c>
      <c r="M109" s="1">
        <v>4</v>
      </c>
      <c r="N109" s="1">
        <v>3</v>
      </c>
      <c r="O109" s="1">
        <v>3</v>
      </c>
      <c r="P109" s="1">
        <v>2</v>
      </c>
      <c r="Q109" s="1">
        <v>3</v>
      </c>
      <c r="R109" s="1">
        <v>3</v>
      </c>
      <c r="S109" s="1">
        <v>3</v>
      </c>
      <c r="T109" s="1">
        <v>2</v>
      </c>
      <c r="U109" s="1">
        <v>4</v>
      </c>
      <c r="V109" s="1">
        <v>3</v>
      </c>
      <c r="W109" s="1">
        <v>1</v>
      </c>
      <c r="X109" s="1">
        <v>1</v>
      </c>
      <c r="Y109" s="1">
        <v>1</v>
      </c>
      <c r="Z109" s="1">
        <v>9</v>
      </c>
      <c r="AA109" s="1">
        <v>6</v>
      </c>
      <c r="AB109" s="1">
        <v>10</v>
      </c>
      <c r="AC109" s="1">
        <v>4</v>
      </c>
      <c r="AD109" s="1">
        <v>3</v>
      </c>
      <c r="AE109" s="1">
        <v>3</v>
      </c>
      <c r="AF109" s="1">
        <v>4</v>
      </c>
      <c r="AG109" s="1">
        <v>5</v>
      </c>
      <c r="AH109" s="1">
        <v>4</v>
      </c>
      <c r="AI109" s="1">
        <v>2</v>
      </c>
      <c r="AJ109" s="1">
        <v>4</v>
      </c>
      <c r="AK109" s="1">
        <v>4</v>
      </c>
      <c r="AL109" s="1">
        <v>3</v>
      </c>
      <c r="AM109" s="1">
        <v>9</v>
      </c>
      <c r="AN109" s="1">
        <v>3</v>
      </c>
      <c r="AO109" s="1">
        <v>4</v>
      </c>
      <c r="AP109" s="1">
        <v>7</v>
      </c>
      <c r="AQ109" s="1">
        <v>2</v>
      </c>
      <c r="AR109" s="1">
        <v>3</v>
      </c>
      <c r="AS109" s="1">
        <v>3</v>
      </c>
      <c r="AT109" s="1">
        <v>67</v>
      </c>
    </row>
    <row r="110" spans="1:46" ht="12.75">
      <c r="A110" s="1">
        <v>30683</v>
      </c>
      <c r="B110" s="1">
        <v>1</v>
      </c>
      <c r="C110" s="1">
        <v>2000</v>
      </c>
      <c r="D110" s="7">
        <v>45223.653738425928</v>
      </c>
      <c r="E110" s="1" t="s">
        <v>107</v>
      </c>
      <c r="F110" s="1">
        <v>4</v>
      </c>
      <c r="G110" s="1">
        <v>4</v>
      </c>
      <c r="H110" s="1">
        <v>2</v>
      </c>
      <c r="I110" s="1">
        <v>3</v>
      </c>
      <c r="J110" s="1">
        <v>3</v>
      </c>
      <c r="K110" s="1">
        <v>4</v>
      </c>
      <c r="L110" s="1">
        <v>4</v>
      </c>
      <c r="M110" s="1">
        <v>4</v>
      </c>
      <c r="N110" s="1">
        <v>2</v>
      </c>
      <c r="O110" s="1">
        <v>3</v>
      </c>
      <c r="P110" s="1">
        <v>3</v>
      </c>
      <c r="Q110" s="1">
        <v>4</v>
      </c>
      <c r="R110" s="1">
        <v>2</v>
      </c>
      <c r="S110" s="1">
        <v>1</v>
      </c>
      <c r="T110" s="1">
        <v>2</v>
      </c>
      <c r="U110" s="1">
        <v>4</v>
      </c>
      <c r="V110" s="1">
        <v>3</v>
      </c>
      <c r="W110" s="1">
        <v>1</v>
      </c>
      <c r="X110" s="1">
        <v>2</v>
      </c>
      <c r="Y110" s="1">
        <v>3</v>
      </c>
      <c r="Z110" s="1">
        <v>7</v>
      </c>
      <c r="AA110" s="1">
        <v>9</v>
      </c>
      <c r="AB110" s="1">
        <v>6</v>
      </c>
      <c r="AC110" s="1">
        <v>3</v>
      </c>
      <c r="AD110" s="1">
        <v>3</v>
      </c>
      <c r="AE110" s="1">
        <v>4</v>
      </c>
      <c r="AF110" s="1">
        <v>4</v>
      </c>
      <c r="AG110" s="1">
        <v>4</v>
      </c>
      <c r="AH110" s="1">
        <v>3</v>
      </c>
      <c r="AI110" s="1">
        <v>3</v>
      </c>
      <c r="AJ110" s="1">
        <v>6</v>
      </c>
      <c r="AK110" s="1">
        <v>4</v>
      </c>
      <c r="AL110" s="1">
        <v>4</v>
      </c>
      <c r="AM110" s="1">
        <v>2</v>
      </c>
      <c r="AN110" s="1">
        <v>4</v>
      </c>
      <c r="AO110" s="1">
        <v>7</v>
      </c>
      <c r="AP110" s="1">
        <v>8</v>
      </c>
      <c r="AQ110" s="1">
        <v>3</v>
      </c>
      <c r="AR110" s="1">
        <v>3</v>
      </c>
      <c r="AS110" s="1">
        <v>4</v>
      </c>
      <c r="AT110" s="1">
        <v>60</v>
      </c>
    </row>
    <row r="111" spans="1:46" ht="12.75">
      <c r="A111" s="1">
        <v>30688</v>
      </c>
      <c r="B111" s="1">
        <v>1</v>
      </c>
      <c r="C111" s="1">
        <v>2000</v>
      </c>
      <c r="D111" s="7">
        <v>45223.654629629629</v>
      </c>
      <c r="E111" s="1" t="s">
        <v>78</v>
      </c>
      <c r="F111" s="1">
        <v>2</v>
      </c>
      <c r="G111" s="1">
        <v>2</v>
      </c>
      <c r="H111" s="1">
        <v>3</v>
      </c>
      <c r="I111" s="1">
        <v>1</v>
      </c>
      <c r="J111" s="1">
        <v>1</v>
      </c>
      <c r="K111" s="1">
        <v>4</v>
      </c>
      <c r="L111" s="1">
        <v>1</v>
      </c>
      <c r="M111" s="1">
        <v>1</v>
      </c>
      <c r="N111" s="1">
        <v>1</v>
      </c>
      <c r="O111" s="1">
        <v>3</v>
      </c>
      <c r="P111" s="1">
        <v>3</v>
      </c>
      <c r="Q111" s="1">
        <v>4</v>
      </c>
      <c r="R111" s="1">
        <v>3</v>
      </c>
      <c r="S111" s="1">
        <v>2</v>
      </c>
      <c r="T111" s="1">
        <v>3</v>
      </c>
      <c r="U111" s="1">
        <v>1</v>
      </c>
      <c r="V111" s="1">
        <v>1</v>
      </c>
      <c r="W111" s="1">
        <v>2</v>
      </c>
      <c r="X111" s="1">
        <v>2</v>
      </c>
      <c r="Y111" s="1">
        <v>2</v>
      </c>
      <c r="Z111" s="1">
        <v>8</v>
      </c>
      <c r="AA111" s="1">
        <v>6</v>
      </c>
      <c r="AB111" s="1">
        <v>5</v>
      </c>
      <c r="AC111" s="1">
        <v>9</v>
      </c>
      <c r="AD111" s="1">
        <v>3</v>
      </c>
      <c r="AE111" s="1">
        <v>4</v>
      </c>
      <c r="AF111" s="1">
        <v>3</v>
      </c>
      <c r="AG111" s="1">
        <v>6</v>
      </c>
      <c r="AH111" s="1">
        <v>5</v>
      </c>
      <c r="AI111" s="1">
        <v>3</v>
      </c>
      <c r="AJ111" s="1">
        <v>4</v>
      </c>
      <c r="AK111" s="1">
        <v>2</v>
      </c>
      <c r="AL111" s="1">
        <v>4</v>
      </c>
      <c r="AM111" s="1">
        <v>5</v>
      </c>
      <c r="AN111" s="1">
        <v>3</v>
      </c>
      <c r="AO111" s="1">
        <v>4</v>
      </c>
      <c r="AP111" s="1">
        <v>5</v>
      </c>
      <c r="AQ111" s="1">
        <v>4</v>
      </c>
      <c r="AR111" s="1">
        <v>3</v>
      </c>
      <c r="AS111" s="1">
        <v>9</v>
      </c>
      <c r="AT111" s="1">
        <v>5</v>
      </c>
    </row>
    <row r="112" spans="1:46" ht="12.75">
      <c r="A112" s="1">
        <v>30685</v>
      </c>
      <c r="B112" s="1">
        <v>1</v>
      </c>
      <c r="C112" s="1">
        <v>2000</v>
      </c>
      <c r="D112" s="7">
        <v>45223.654768518521</v>
      </c>
      <c r="E112" s="1" t="s">
        <v>83</v>
      </c>
      <c r="F112" s="1">
        <v>2</v>
      </c>
      <c r="G112" s="1">
        <v>2</v>
      </c>
      <c r="H112" s="1">
        <v>4</v>
      </c>
      <c r="I112" s="1">
        <v>1</v>
      </c>
      <c r="J112" s="1">
        <v>2</v>
      </c>
      <c r="K112" s="1">
        <v>4</v>
      </c>
      <c r="L112" s="1">
        <v>3</v>
      </c>
      <c r="M112" s="1">
        <v>4</v>
      </c>
      <c r="N112" s="1">
        <v>1</v>
      </c>
      <c r="O112" s="1">
        <v>2</v>
      </c>
      <c r="P112" s="1">
        <v>3</v>
      </c>
      <c r="Q112" s="1">
        <v>4</v>
      </c>
      <c r="R112" s="1">
        <v>1</v>
      </c>
      <c r="S112" s="1">
        <v>2</v>
      </c>
      <c r="T112" s="1">
        <v>3</v>
      </c>
      <c r="U112" s="1">
        <v>1</v>
      </c>
      <c r="V112" s="1">
        <v>2</v>
      </c>
      <c r="W112" s="1">
        <v>1</v>
      </c>
      <c r="X112" s="1">
        <v>1</v>
      </c>
      <c r="Y112" s="1">
        <v>4</v>
      </c>
      <c r="Z112" s="1">
        <v>12</v>
      </c>
      <c r="AA112" s="1">
        <v>10</v>
      </c>
      <c r="AB112" s="1">
        <v>5</v>
      </c>
      <c r="AC112" s="1">
        <v>6</v>
      </c>
      <c r="AD112" s="1">
        <v>5</v>
      </c>
      <c r="AE112" s="1">
        <v>5</v>
      </c>
      <c r="AF112" s="1">
        <v>5</v>
      </c>
      <c r="AG112" s="1">
        <v>4</v>
      </c>
      <c r="AH112" s="1">
        <v>5</v>
      </c>
      <c r="AI112" s="1">
        <v>4</v>
      </c>
      <c r="AJ112" s="1">
        <v>7</v>
      </c>
      <c r="AK112" s="1">
        <v>5</v>
      </c>
      <c r="AL112" s="1">
        <v>4</v>
      </c>
      <c r="AM112" s="1">
        <v>6</v>
      </c>
      <c r="AN112" s="1">
        <v>5</v>
      </c>
      <c r="AO112" s="1">
        <v>24</v>
      </c>
      <c r="AP112" s="1">
        <v>7</v>
      </c>
      <c r="AQ112" s="1">
        <v>4</v>
      </c>
      <c r="AR112" s="1">
        <v>5</v>
      </c>
      <c r="AS112" s="1">
        <v>4</v>
      </c>
      <c r="AT112" s="1">
        <v>29</v>
      </c>
    </row>
    <row r="113" spans="1:46" ht="12.75">
      <c r="A113" s="1">
        <v>30686</v>
      </c>
      <c r="B113" s="1">
        <v>0</v>
      </c>
      <c r="C113" s="1">
        <v>2002</v>
      </c>
      <c r="D113" s="7">
        <v>45223.654780092591</v>
      </c>
      <c r="E113" s="1" t="s">
        <v>116</v>
      </c>
      <c r="F113" s="1">
        <v>2</v>
      </c>
      <c r="G113" s="1">
        <v>3</v>
      </c>
      <c r="H113" s="1">
        <v>2</v>
      </c>
      <c r="I113" s="1">
        <v>2</v>
      </c>
      <c r="J113" s="1">
        <v>3</v>
      </c>
      <c r="K113" s="1">
        <v>4</v>
      </c>
      <c r="L113" s="1">
        <v>2</v>
      </c>
      <c r="M113" s="1">
        <v>2</v>
      </c>
      <c r="N113" s="1">
        <v>1</v>
      </c>
      <c r="O113" s="1">
        <v>3</v>
      </c>
      <c r="P113" s="1">
        <v>3</v>
      </c>
      <c r="Q113" s="1">
        <v>3</v>
      </c>
      <c r="R113" s="1">
        <v>3</v>
      </c>
      <c r="S113" s="1">
        <v>2</v>
      </c>
      <c r="T113" s="1">
        <v>3</v>
      </c>
      <c r="U113" s="1">
        <v>3</v>
      </c>
      <c r="V113" s="1">
        <v>3</v>
      </c>
      <c r="W113" s="1">
        <v>2</v>
      </c>
      <c r="X113" s="1">
        <v>1</v>
      </c>
      <c r="Y113" s="1">
        <v>3</v>
      </c>
      <c r="Z113" s="1">
        <v>14</v>
      </c>
      <c r="AA113" s="1">
        <v>5</v>
      </c>
      <c r="AB113" s="1">
        <v>6</v>
      </c>
      <c r="AC113" s="1">
        <v>4</v>
      </c>
      <c r="AD113" s="1">
        <v>4</v>
      </c>
      <c r="AE113" s="1">
        <v>5</v>
      </c>
      <c r="AF113" s="1">
        <v>6</v>
      </c>
      <c r="AG113" s="1">
        <v>5</v>
      </c>
      <c r="AH113" s="1">
        <v>6</v>
      </c>
      <c r="AI113" s="1">
        <v>5</v>
      </c>
      <c r="AJ113" s="1">
        <v>4</v>
      </c>
      <c r="AK113" s="1">
        <v>9</v>
      </c>
      <c r="AL113" s="1">
        <v>4</v>
      </c>
      <c r="AM113" s="1">
        <v>5</v>
      </c>
      <c r="AN113" s="1">
        <v>4</v>
      </c>
      <c r="AO113" s="1">
        <v>5</v>
      </c>
      <c r="AP113" s="1">
        <v>5</v>
      </c>
      <c r="AQ113" s="1">
        <v>3</v>
      </c>
      <c r="AR113" s="1">
        <v>5</v>
      </c>
      <c r="AS113" s="1">
        <v>8</v>
      </c>
      <c r="AT113" s="1">
        <v>39</v>
      </c>
    </row>
    <row r="114" spans="1:46" ht="12.75">
      <c r="A114" s="1">
        <v>30692</v>
      </c>
      <c r="B114" s="1">
        <v>0</v>
      </c>
      <c r="C114" s="1">
        <v>2001</v>
      </c>
      <c r="D114" s="7">
        <v>45223.655717592592</v>
      </c>
      <c r="E114" s="1" t="s">
        <v>83</v>
      </c>
      <c r="F114" s="1">
        <v>2</v>
      </c>
      <c r="G114" s="1">
        <v>4</v>
      </c>
      <c r="H114" s="1">
        <v>2</v>
      </c>
      <c r="I114" s="1">
        <v>3</v>
      </c>
      <c r="J114" s="1">
        <v>4</v>
      </c>
      <c r="K114" s="1">
        <v>1</v>
      </c>
      <c r="L114" s="1">
        <v>4</v>
      </c>
      <c r="M114" s="1">
        <v>3</v>
      </c>
      <c r="N114" s="1">
        <v>1</v>
      </c>
      <c r="O114" s="1">
        <v>4</v>
      </c>
      <c r="P114" s="1">
        <v>1</v>
      </c>
      <c r="Q114" s="1">
        <v>3</v>
      </c>
      <c r="R114" s="1">
        <v>4</v>
      </c>
      <c r="S114" s="1">
        <v>4</v>
      </c>
      <c r="T114" s="1">
        <v>1</v>
      </c>
      <c r="U114" s="1">
        <v>3</v>
      </c>
      <c r="V114" s="1">
        <v>4</v>
      </c>
      <c r="W114" s="1">
        <v>2</v>
      </c>
      <c r="X114" s="1">
        <v>3</v>
      </c>
      <c r="Y114" s="1">
        <v>1</v>
      </c>
      <c r="Z114" s="1">
        <v>24</v>
      </c>
      <c r="AA114" s="1">
        <v>9</v>
      </c>
      <c r="AB114" s="1">
        <v>10</v>
      </c>
      <c r="AC114" s="1">
        <v>7</v>
      </c>
      <c r="AD114" s="1">
        <v>2</v>
      </c>
      <c r="AE114" s="1">
        <v>4</v>
      </c>
      <c r="AF114" s="1">
        <v>2</v>
      </c>
      <c r="AG114" s="1">
        <v>5</v>
      </c>
      <c r="AH114" s="1">
        <v>6</v>
      </c>
      <c r="AI114" s="1">
        <v>2</v>
      </c>
      <c r="AJ114" s="1">
        <v>3</v>
      </c>
      <c r="AK114" s="1">
        <v>4</v>
      </c>
      <c r="AL114" s="1">
        <v>2</v>
      </c>
      <c r="AM114" s="1">
        <v>3</v>
      </c>
      <c r="AN114" s="1">
        <v>3</v>
      </c>
      <c r="AO114" s="1">
        <v>4</v>
      </c>
      <c r="AP114" s="1">
        <v>3</v>
      </c>
      <c r="AQ114" s="1">
        <v>4</v>
      </c>
      <c r="AR114" s="1">
        <v>4</v>
      </c>
      <c r="AS114" s="1">
        <v>2</v>
      </c>
      <c r="AT114" s="1">
        <v>35</v>
      </c>
    </row>
    <row r="115" spans="1:46" ht="12.75">
      <c r="A115" s="1">
        <v>30694</v>
      </c>
      <c r="B115" s="1">
        <v>1</v>
      </c>
      <c r="C115" s="1">
        <v>2002</v>
      </c>
      <c r="D115" s="7">
        <v>45223.655775462961</v>
      </c>
      <c r="E115" s="1" t="s">
        <v>83</v>
      </c>
      <c r="F115" s="1">
        <v>3</v>
      </c>
      <c r="G115" s="1">
        <v>3</v>
      </c>
      <c r="H115" s="1">
        <v>2</v>
      </c>
      <c r="I115" s="1">
        <v>4</v>
      </c>
      <c r="J115" s="1">
        <v>3</v>
      </c>
      <c r="K115" s="1">
        <v>2</v>
      </c>
      <c r="L115" s="1">
        <v>3</v>
      </c>
      <c r="M115" s="1">
        <v>3</v>
      </c>
      <c r="N115" s="1">
        <v>1</v>
      </c>
      <c r="O115" s="1">
        <v>3</v>
      </c>
      <c r="P115" s="1">
        <v>2</v>
      </c>
      <c r="Q115" s="1">
        <v>4</v>
      </c>
      <c r="R115" s="1">
        <v>4</v>
      </c>
      <c r="S115" s="1">
        <v>4</v>
      </c>
      <c r="T115" s="1">
        <v>1</v>
      </c>
      <c r="U115" s="1">
        <v>3</v>
      </c>
      <c r="V115" s="1">
        <v>4</v>
      </c>
      <c r="W115" s="1">
        <v>2</v>
      </c>
      <c r="X115" s="1">
        <v>3</v>
      </c>
      <c r="Y115" s="1">
        <v>1</v>
      </c>
      <c r="Z115" s="1">
        <v>7</v>
      </c>
      <c r="AA115" s="1">
        <v>5</v>
      </c>
      <c r="AB115" s="1">
        <v>6</v>
      </c>
      <c r="AC115" s="1">
        <v>3</v>
      </c>
      <c r="AD115" s="1">
        <v>3</v>
      </c>
      <c r="AE115" s="1">
        <v>4</v>
      </c>
      <c r="AF115" s="1">
        <v>4</v>
      </c>
      <c r="AG115" s="1">
        <v>3</v>
      </c>
      <c r="AH115" s="1">
        <v>5</v>
      </c>
      <c r="AI115" s="1">
        <v>2</v>
      </c>
      <c r="AJ115" s="1">
        <v>4</v>
      </c>
      <c r="AK115" s="1">
        <v>2</v>
      </c>
      <c r="AL115" s="1">
        <v>4</v>
      </c>
      <c r="AM115" s="1">
        <v>5</v>
      </c>
      <c r="AN115" s="1">
        <v>3</v>
      </c>
      <c r="AO115" s="1">
        <v>6</v>
      </c>
      <c r="AP115" s="1">
        <v>5</v>
      </c>
      <c r="AQ115" s="1">
        <v>2</v>
      </c>
      <c r="AR115" s="1">
        <v>4</v>
      </c>
      <c r="AS115" s="1">
        <v>2</v>
      </c>
      <c r="AT115" s="1">
        <v>54</v>
      </c>
    </row>
    <row r="116" spans="1:46" ht="12.75">
      <c r="A116" s="1">
        <v>30696</v>
      </c>
      <c r="B116" s="1">
        <v>1</v>
      </c>
      <c r="C116" s="1">
        <v>2000</v>
      </c>
      <c r="D116" s="7">
        <v>45223.656423611108</v>
      </c>
      <c r="E116" s="1" t="s">
        <v>107</v>
      </c>
      <c r="F116" s="1">
        <v>3</v>
      </c>
      <c r="G116" s="1">
        <v>3</v>
      </c>
      <c r="H116" s="1">
        <v>4</v>
      </c>
      <c r="I116" s="1">
        <v>2</v>
      </c>
      <c r="J116" s="1">
        <v>4</v>
      </c>
      <c r="K116" s="1">
        <v>3</v>
      </c>
      <c r="L116" s="1">
        <v>3</v>
      </c>
      <c r="M116" s="1">
        <v>3</v>
      </c>
      <c r="N116" s="1">
        <v>2</v>
      </c>
      <c r="O116" s="1">
        <v>3</v>
      </c>
      <c r="P116" s="1">
        <v>3</v>
      </c>
      <c r="Q116" s="1">
        <v>3</v>
      </c>
      <c r="R116" s="1">
        <v>4</v>
      </c>
      <c r="S116" s="1">
        <v>3</v>
      </c>
      <c r="T116" s="1">
        <v>3</v>
      </c>
      <c r="U116" s="1">
        <v>2</v>
      </c>
      <c r="V116" s="1">
        <v>2</v>
      </c>
      <c r="W116" s="1">
        <v>2</v>
      </c>
      <c r="X116" s="1">
        <v>2</v>
      </c>
      <c r="Y116" s="1">
        <v>2</v>
      </c>
      <c r="Z116" s="1">
        <v>9</v>
      </c>
      <c r="AA116" s="1">
        <v>7</v>
      </c>
      <c r="AB116" s="1">
        <v>4</v>
      </c>
      <c r="AC116" s="1">
        <v>3</v>
      </c>
      <c r="AD116" s="1">
        <v>3</v>
      </c>
      <c r="AE116" s="1">
        <v>3</v>
      </c>
      <c r="AF116" s="1">
        <v>5</v>
      </c>
      <c r="AG116" s="1">
        <v>2</v>
      </c>
      <c r="AH116" s="1">
        <v>4</v>
      </c>
      <c r="AI116" s="1">
        <v>3</v>
      </c>
      <c r="AJ116" s="1">
        <v>2</v>
      </c>
      <c r="AK116" s="1">
        <v>2</v>
      </c>
      <c r="AL116" s="1">
        <v>5</v>
      </c>
      <c r="AM116" s="1">
        <v>6</v>
      </c>
      <c r="AN116" s="1">
        <v>4</v>
      </c>
      <c r="AO116" s="1">
        <v>3</v>
      </c>
      <c r="AP116" s="1">
        <v>4</v>
      </c>
      <c r="AQ116" s="1">
        <v>3</v>
      </c>
      <c r="AR116" s="1">
        <v>3</v>
      </c>
      <c r="AS116" s="1">
        <v>3</v>
      </c>
      <c r="AT116" s="1">
        <v>52</v>
      </c>
    </row>
    <row r="117" spans="1:46" ht="12.75">
      <c r="A117" s="1">
        <v>30697</v>
      </c>
      <c r="B117" s="1">
        <v>1</v>
      </c>
      <c r="C117" s="1">
        <v>2002</v>
      </c>
      <c r="D117" s="7">
        <v>45223.658067129632</v>
      </c>
      <c r="E117" s="1" t="s">
        <v>83</v>
      </c>
      <c r="F117" s="1">
        <v>2</v>
      </c>
      <c r="G117" s="1">
        <v>3</v>
      </c>
      <c r="H117" s="1">
        <v>1</v>
      </c>
      <c r="I117" s="1">
        <v>1</v>
      </c>
      <c r="J117" s="1">
        <v>1</v>
      </c>
      <c r="K117" s="1">
        <v>4</v>
      </c>
      <c r="L117" s="1">
        <v>2</v>
      </c>
      <c r="M117" s="1">
        <v>1</v>
      </c>
      <c r="N117" s="1">
        <v>2</v>
      </c>
      <c r="O117" s="1">
        <v>4</v>
      </c>
      <c r="P117" s="1">
        <v>2</v>
      </c>
      <c r="Q117" s="1">
        <v>4</v>
      </c>
      <c r="R117" s="1">
        <v>2</v>
      </c>
      <c r="S117" s="1">
        <v>2</v>
      </c>
      <c r="T117" s="1">
        <v>4</v>
      </c>
      <c r="U117" s="1">
        <v>2</v>
      </c>
      <c r="V117" s="1">
        <v>2</v>
      </c>
      <c r="W117" s="1">
        <v>2</v>
      </c>
      <c r="X117" s="1">
        <v>1</v>
      </c>
      <c r="Y117" s="1">
        <v>3</v>
      </c>
      <c r="Z117" s="1">
        <v>8</v>
      </c>
      <c r="AA117" s="1">
        <v>14</v>
      </c>
      <c r="AB117" s="1">
        <v>5</v>
      </c>
      <c r="AC117" s="1">
        <v>3</v>
      </c>
      <c r="AD117" s="1">
        <v>2</v>
      </c>
      <c r="AE117" s="1">
        <v>2</v>
      </c>
      <c r="AF117" s="1">
        <v>6</v>
      </c>
      <c r="AG117" s="1">
        <v>5</v>
      </c>
      <c r="AH117" s="1">
        <v>5</v>
      </c>
      <c r="AI117" s="1">
        <v>3</v>
      </c>
      <c r="AJ117" s="1">
        <v>3</v>
      </c>
      <c r="AK117" s="1">
        <v>14</v>
      </c>
      <c r="AL117" s="1">
        <v>4</v>
      </c>
      <c r="AM117" s="1">
        <v>6</v>
      </c>
      <c r="AN117" s="1">
        <v>2</v>
      </c>
      <c r="AO117" s="1">
        <v>4</v>
      </c>
      <c r="AP117" s="1">
        <v>6</v>
      </c>
      <c r="AQ117" s="1">
        <v>3</v>
      </c>
      <c r="AR117" s="1">
        <v>5</v>
      </c>
      <c r="AS117" s="1">
        <v>3</v>
      </c>
      <c r="AT117" s="1">
        <v>29</v>
      </c>
    </row>
    <row r="118" spans="1:46" ht="12.75">
      <c r="A118" s="1">
        <v>30706</v>
      </c>
      <c r="B118" s="1">
        <v>0</v>
      </c>
      <c r="C118" s="1">
        <v>2002</v>
      </c>
      <c r="D118" s="7">
        <v>45223.662592592591</v>
      </c>
      <c r="E118" s="1" t="s">
        <v>117</v>
      </c>
      <c r="F118" s="1">
        <v>3</v>
      </c>
      <c r="G118" s="1">
        <v>4</v>
      </c>
      <c r="H118" s="1">
        <v>2</v>
      </c>
      <c r="I118" s="1">
        <v>4</v>
      </c>
      <c r="J118" s="1">
        <v>4</v>
      </c>
      <c r="K118" s="1">
        <v>2</v>
      </c>
      <c r="L118" s="1">
        <v>3</v>
      </c>
      <c r="M118" s="1">
        <v>3</v>
      </c>
      <c r="N118" s="1">
        <v>1</v>
      </c>
      <c r="O118" s="1">
        <v>4</v>
      </c>
      <c r="P118" s="1">
        <v>2</v>
      </c>
      <c r="Q118" s="1">
        <v>3</v>
      </c>
      <c r="R118" s="1">
        <v>3</v>
      </c>
      <c r="S118" s="1">
        <v>2</v>
      </c>
      <c r="T118" s="1">
        <v>1</v>
      </c>
      <c r="U118" s="1">
        <v>3</v>
      </c>
      <c r="V118" s="1">
        <v>3</v>
      </c>
      <c r="W118" s="1">
        <v>1</v>
      </c>
      <c r="X118" s="1">
        <v>3</v>
      </c>
      <c r="Y118" s="1">
        <v>1</v>
      </c>
      <c r="Z118" s="1">
        <v>7</v>
      </c>
      <c r="AA118" s="1">
        <v>4</v>
      </c>
      <c r="AB118" s="1">
        <v>4</v>
      </c>
      <c r="AC118" s="1">
        <v>2</v>
      </c>
      <c r="AD118" s="1">
        <v>3</v>
      </c>
      <c r="AE118" s="1">
        <v>4</v>
      </c>
      <c r="AF118" s="1">
        <v>4</v>
      </c>
      <c r="AG118" s="1">
        <v>5</v>
      </c>
      <c r="AH118" s="1">
        <v>8</v>
      </c>
      <c r="AI118" s="1">
        <v>2</v>
      </c>
      <c r="AJ118" s="1">
        <v>3</v>
      </c>
      <c r="AK118" s="1">
        <v>5</v>
      </c>
      <c r="AL118" s="1">
        <v>4</v>
      </c>
      <c r="AM118" s="1">
        <v>3</v>
      </c>
      <c r="AN118" s="1">
        <v>5</v>
      </c>
      <c r="AO118" s="1">
        <v>6</v>
      </c>
      <c r="AP118" s="1">
        <v>5</v>
      </c>
      <c r="AQ118" s="1">
        <v>3</v>
      </c>
      <c r="AR118" s="1">
        <v>7</v>
      </c>
      <c r="AS118" s="1">
        <v>4</v>
      </c>
      <c r="AT118" s="1">
        <v>28</v>
      </c>
    </row>
    <row r="119" spans="1:46" ht="12.75">
      <c r="A119" s="1">
        <v>30708</v>
      </c>
      <c r="B119" s="1">
        <v>0</v>
      </c>
      <c r="C119" s="1">
        <v>2000</v>
      </c>
      <c r="D119" s="7">
        <v>45223.663310185184</v>
      </c>
      <c r="E119" s="1" t="s">
        <v>118</v>
      </c>
      <c r="F119" s="1">
        <v>3</v>
      </c>
      <c r="G119" s="1">
        <v>2</v>
      </c>
      <c r="H119" s="1">
        <v>3</v>
      </c>
      <c r="I119" s="1">
        <v>1</v>
      </c>
      <c r="J119" s="1">
        <v>2</v>
      </c>
      <c r="K119" s="1">
        <v>3</v>
      </c>
      <c r="L119" s="1">
        <v>2</v>
      </c>
      <c r="M119" s="1">
        <v>2</v>
      </c>
      <c r="N119" s="1">
        <v>1</v>
      </c>
      <c r="O119" s="1">
        <v>2</v>
      </c>
      <c r="P119" s="1">
        <v>4</v>
      </c>
      <c r="Q119" s="1">
        <v>3</v>
      </c>
      <c r="R119" s="1">
        <v>2</v>
      </c>
      <c r="S119" s="1">
        <v>1</v>
      </c>
      <c r="T119" s="1">
        <v>4</v>
      </c>
      <c r="U119" s="1">
        <v>2</v>
      </c>
      <c r="V119" s="1">
        <v>3</v>
      </c>
      <c r="W119" s="1">
        <v>2</v>
      </c>
      <c r="X119" s="1">
        <v>3</v>
      </c>
      <c r="Y119" s="1">
        <v>3</v>
      </c>
      <c r="Z119" s="1">
        <v>7</v>
      </c>
      <c r="AA119" s="1">
        <v>8</v>
      </c>
      <c r="AB119" s="1">
        <v>6</v>
      </c>
      <c r="AC119" s="1">
        <v>3</v>
      </c>
      <c r="AD119" s="1">
        <v>5</v>
      </c>
      <c r="AE119" s="1">
        <v>3</v>
      </c>
      <c r="AF119" s="1">
        <v>4</v>
      </c>
      <c r="AG119" s="1">
        <v>4</v>
      </c>
      <c r="AH119" s="1">
        <v>6</v>
      </c>
      <c r="AI119" s="1">
        <v>4</v>
      </c>
      <c r="AJ119" s="1">
        <v>3</v>
      </c>
      <c r="AK119" s="1">
        <v>3</v>
      </c>
      <c r="AL119" s="1">
        <v>8</v>
      </c>
      <c r="AM119" s="1">
        <v>6</v>
      </c>
      <c r="AN119" s="1">
        <v>4</v>
      </c>
      <c r="AO119" s="1">
        <v>5</v>
      </c>
      <c r="AP119" s="1">
        <v>5</v>
      </c>
      <c r="AQ119" s="1">
        <v>7</v>
      </c>
      <c r="AR119" s="1">
        <v>7</v>
      </c>
      <c r="AS119" s="1">
        <v>4</v>
      </c>
      <c r="AT119" s="1">
        <v>34</v>
      </c>
    </row>
    <row r="120" spans="1:46" ht="12.75">
      <c r="A120" s="1">
        <v>30269</v>
      </c>
      <c r="B120" s="1">
        <v>1</v>
      </c>
      <c r="C120" s="1">
        <v>2000</v>
      </c>
      <c r="D120" s="7">
        <v>45223.663854166669</v>
      </c>
      <c r="E120" s="1" t="s">
        <v>119</v>
      </c>
      <c r="F120" s="1">
        <v>2</v>
      </c>
      <c r="G120" s="1">
        <v>3</v>
      </c>
      <c r="H120" s="1">
        <v>3</v>
      </c>
      <c r="I120" s="1">
        <v>3</v>
      </c>
      <c r="J120" s="1">
        <v>3</v>
      </c>
      <c r="K120" s="1">
        <v>2</v>
      </c>
      <c r="L120" s="1">
        <v>3</v>
      </c>
      <c r="M120" s="1">
        <v>3</v>
      </c>
      <c r="N120" s="1">
        <v>1</v>
      </c>
      <c r="O120" s="1">
        <v>3</v>
      </c>
      <c r="P120" s="1">
        <v>2</v>
      </c>
      <c r="Q120" s="1">
        <v>4</v>
      </c>
      <c r="R120" s="1">
        <v>1</v>
      </c>
      <c r="S120" s="1">
        <v>2</v>
      </c>
      <c r="T120" s="1">
        <v>3</v>
      </c>
      <c r="U120" s="1">
        <v>2</v>
      </c>
      <c r="V120" s="1">
        <v>3</v>
      </c>
      <c r="W120" s="1">
        <v>2</v>
      </c>
      <c r="X120" s="1">
        <v>2</v>
      </c>
      <c r="Y120" s="1">
        <v>4</v>
      </c>
      <c r="Z120" s="1">
        <v>5</v>
      </c>
      <c r="AA120" s="1">
        <v>10</v>
      </c>
      <c r="AB120" s="1">
        <v>5</v>
      </c>
      <c r="AC120" s="1">
        <v>3</v>
      </c>
      <c r="AD120" s="1">
        <v>1</v>
      </c>
      <c r="AE120" s="1">
        <v>6</v>
      </c>
      <c r="AF120" s="1">
        <v>3</v>
      </c>
      <c r="AG120" s="1">
        <v>2</v>
      </c>
      <c r="AH120" s="1">
        <v>2</v>
      </c>
      <c r="AI120" s="1">
        <v>3</v>
      </c>
      <c r="AJ120" s="1">
        <v>7</v>
      </c>
      <c r="AK120" s="1">
        <v>2</v>
      </c>
      <c r="AL120" s="1">
        <v>2</v>
      </c>
      <c r="AM120" s="1">
        <v>4</v>
      </c>
      <c r="AN120" s="1">
        <v>2</v>
      </c>
      <c r="AO120" s="1">
        <v>3</v>
      </c>
      <c r="AP120" s="1">
        <v>3</v>
      </c>
      <c r="AQ120" s="1">
        <v>2</v>
      </c>
      <c r="AR120" s="1">
        <v>2</v>
      </c>
      <c r="AS120" s="1">
        <v>3</v>
      </c>
      <c r="AT120" s="1">
        <v>48</v>
      </c>
    </row>
    <row r="121" spans="1:46" ht="12.75">
      <c r="A121" s="1">
        <v>30710</v>
      </c>
      <c r="B121" s="1">
        <v>1</v>
      </c>
      <c r="C121" s="1">
        <v>2002</v>
      </c>
      <c r="D121" s="7">
        <v>45223.6640625</v>
      </c>
      <c r="E121" s="1" t="s">
        <v>120</v>
      </c>
      <c r="F121" s="1">
        <v>3</v>
      </c>
      <c r="G121" s="1">
        <v>3</v>
      </c>
      <c r="H121" s="1">
        <v>2</v>
      </c>
      <c r="I121" s="1">
        <v>2</v>
      </c>
      <c r="J121" s="1">
        <v>4</v>
      </c>
      <c r="K121" s="1">
        <v>4</v>
      </c>
      <c r="L121" s="1">
        <v>3</v>
      </c>
      <c r="M121" s="1">
        <v>3</v>
      </c>
      <c r="N121" s="1">
        <v>2</v>
      </c>
      <c r="O121" s="1">
        <v>4</v>
      </c>
      <c r="P121" s="1">
        <v>3</v>
      </c>
      <c r="Q121" s="1">
        <v>3</v>
      </c>
      <c r="R121" s="1">
        <v>4</v>
      </c>
      <c r="S121" s="1">
        <v>1</v>
      </c>
      <c r="T121" s="1">
        <v>2</v>
      </c>
      <c r="U121" s="1">
        <v>3</v>
      </c>
      <c r="V121" s="1">
        <v>4</v>
      </c>
      <c r="W121" s="1">
        <v>3</v>
      </c>
      <c r="X121" s="1">
        <v>1</v>
      </c>
      <c r="Y121" s="1">
        <v>1</v>
      </c>
      <c r="Z121" s="1">
        <v>10</v>
      </c>
      <c r="AA121" s="1">
        <v>10</v>
      </c>
      <c r="AB121" s="1">
        <v>5</v>
      </c>
      <c r="AC121" s="1">
        <v>6</v>
      </c>
      <c r="AD121" s="1">
        <v>2</v>
      </c>
      <c r="AE121" s="1">
        <v>4</v>
      </c>
      <c r="AF121" s="1">
        <v>5</v>
      </c>
      <c r="AG121" s="1">
        <v>3</v>
      </c>
      <c r="AH121" s="1">
        <v>8</v>
      </c>
      <c r="AI121" s="1">
        <v>2</v>
      </c>
      <c r="AJ121" s="1">
        <v>4</v>
      </c>
      <c r="AK121" s="1">
        <v>23</v>
      </c>
      <c r="AL121" s="1">
        <v>6</v>
      </c>
      <c r="AM121" s="1">
        <v>3</v>
      </c>
      <c r="AN121" s="1">
        <v>4</v>
      </c>
      <c r="AO121" s="1">
        <v>6</v>
      </c>
      <c r="AP121" s="1">
        <v>4</v>
      </c>
      <c r="AQ121" s="1">
        <v>6</v>
      </c>
      <c r="AR121" s="1">
        <v>11</v>
      </c>
      <c r="AS121" s="1">
        <v>3</v>
      </c>
      <c r="AT121" s="1">
        <v>59</v>
      </c>
    </row>
    <row r="122" spans="1:46" ht="12.75">
      <c r="A122" s="1">
        <v>30717</v>
      </c>
      <c r="B122" s="1">
        <v>1</v>
      </c>
      <c r="C122" s="1">
        <v>2001</v>
      </c>
      <c r="D122" s="7">
        <v>45223.664826388886</v>
      </c>
      <c r="E122" s="1" t="s">
        <v>121</v>
      </c>
      <c r="F122" s="1">
        <v>2</v>
      </c>
      <c r="G122" s="1">
        <v>3</v>
      </c>
      <c r="H122" s="1">
        <v>4</v>
      </c>
      <c r="I122" s="1">
        <v>2</v>
      </c>
      <c r="J122" s="1">
        <v>4</v>
      </c>
      <c r="K122" s="1">
        <v>3</v>
      </c>
      <c r="L122" s="1">
        <v>3</v>
      </c>
      <c r="M122" s="1">
        <v>2</v>
      </c>
      <c r="N122" s="1">
        <v>1</v>
      </c>
      <c r="O122" s="1">
        <v>3</v>
      </c>
      <c r="P122" s="1">
        <v>3</v>
      </c>
      <c r="Q122" s="1">
        <v>4</v>
      </c>
      <c r="R122" s="1">
        <v>3</v>
      </c>
      <c r="S122" s="1">
        <v>2</v>
      </c>
      <c r="T122" s="1">
        <v>1</v>
      </c>
      <c r="U122" s="1">
        <v>2</v>
      </c>
      <c r="V122" s="1">
        <v>3</v>
      </c>
      <c r="W122" s="1">
        <v>3</v>
      </c>
      <c r="X122" s="1">
        <v>1</v>
      </c>
      <c r="Y122" s="1">
        <v>2</v>
      </c>
      <c r="Z122" s="1">
        <v>5</v>
      </c>
      <c r="AA122" s="1">
        <v>15</v>
      </c>
      <c r="AB122" s="1">
        <v>5</v>
      </c>
      <c r="AC122" s="1">
        <v>9</v>
      </c>
      <c r="AD122" s="1">
        <v>6</v>
      </c>
      <c r="AE122" s="1">
        <v>4</v>
      </c>
      <c r="AF122" s="1">
        <v>5</v>
      </c>
      <c r="AG122" s="1">
        <v>4</v>
      </c>
      <c r="AH122" s="1">
        <v>6</v>
      </c>
      <c r="AI122" s="1">
        <v>3</v>
      </c>
      <c r="AJ122" s="1">
        <v>7</v>
      </c>
      <c r="AK122" s="1">
        <v>6</v>
      </c>
      <c r="AL122" s="1">
        <v>6</v>
      </c>
      <c r="AM122" s="1">
        <v>6</v>
      </c>
      <c r="AN122" s="1">
        <v>8</v>
      </c>
      <c r="AO122" s="1">
        <v>6</v>
      </c>
      <c r="AP122" s="1">
        <v>9</v>
      </c>
      <c r="AQ122" s="1">
        <v>4</v>
      </c>
      <c r="AR122" s="1">
        <v>5</v>
      </c>
      <c r="AS122" s="1">
        <v>5</v>
      </c>
      <c r="AT122" s="1">
        <v>57</v>
      </c>
    </row>
    <row r="123" spans="1:46" ht="12.75">
      <c r="A123" s="1">
        <v>30723</v>
      </c>
      <c r="B123" s="1">
        <v>0</v>
      </c>
      <c r="C123" s="1">
        <v>1998</v>
      </c>
      <c r="D123" s="7">
        <v>45223.666215277779</v>
      </c>
      <c r="E123" s="1" t="s">
        <v>78</v>
      </c>
      <c r="F123" s="1">
        <v>4</v>
      </c>
      <c r="G123" s="1">
        <v>4</v>
      </c>
      <c r="H123" s="1">
        <v>1</v>
      </c>
      <c r="I123" s="1">
        <v>1</v>
      </c>
      <c r="J123" s="1">
        <v>4</v>
      </c>
      <c r="K123" s="1">
        <v>4</v>
      </c>
      <c r="L123" s="1">
        <v>3</v>
      </c>
      <c r="M123" s="1">
        <v>4</v>
      </c>
      <c r="N123" s="1">
        <v>4</v>
      </c>
      <c r="O123" s="1">
        <v>3</v>
      </c>
      <c r="P123" s="1">
        <v>3</v>
      </c>
      <c r="Q123" s="1">
        <v>4</v>
      </c>
      <c r="R123" s="1">
        <v>1</v>
      </c>
      <c r="S123" s="1">
        <v>3</v>
      </c>
      <c r="T123" s="1">
        <v>3</v>
      </c>
      <c r="U123" s="1">
        <v>4</v>
      </c>
      <c r="V123" s="1">
        <v>3</v>
      </c>
      <c r="W123" s="1">
        <v>1</v>
      </c>
      <c r="X123" s="1">
        <v>1</v>
      </c>
      <c r="Y123" s="1">
        <v>4</v>
      </c>
      <c r="Z123" s="1">
        <v>5</v>
      </c>
      <c r="AA123" s="1">
        <v>3</v>
      </c>
      <c r="AB123" s="1">
        <v>3</v>
      </c>
      <c r="AC123" s="1">
        <v>4</v>
      </c>
      <c r="AD123" s="1">
        <v>2</v>
      </c>
      <c r="AE123" s="1">
        <v>2</v>
      </c>
      <c r="AF123" s="1">
        <v>2</v>
      </c>
      <c r="AG123" s="1">
        <v>3</v>
      </c>
      <c r="AH123" s="1">
        <v>3</v>
      </c>
      <c r="AI123" s="1">
        <v>2</v>
      </c>
      <c r="AJ123" s="1">
        <v>3</v>
      </c>
      <c r="AK123" s="1">
        <v>2</v>
      </c>
      <c r="AL123" s="1">
        <v>2</v>
      </c>
      <c r="AM123" s="1">
        <v>5</v>
      </c>
      <c r="AN123" s="1">
        <v>3</v>
      </c>
      <c r="AO123" s="1">
        <v>4</v>
      </c>
      <c r="AP123" s="1">
        <v>4</v>
      </c>
      <c r="AQ123" s="1">
        <v>2</v>
      </c>
      <c r="AR123" s="1">
        <v>3</v>
      </c>
      <c r="AS123" s="1">
        <v>2</v>
      </c>
      <c r="AT123" s="1">
        <v>78</v>
      </c>
    </row>
    <row r="124" spans="1:46" ht="12.75">
      <c r="A124" s="1">
        <v>30726</v>
      </c>
      <c r="B124" s="1">
        <v>0</v>
      </c>
      <c r="C124" s="1">
        <v>1998</v>
      </c>
      <c r="D124" s="7">
        <v>45223.667800925927</v>
      </c>
      <c r="E124" s="1" t="s">
        <v>83</v>
      </c>
      <c r="F124" s="1">
        <v>2</v>
      </c>
      <c r="G124" s="1">
        <v>4</v>
      </c>
      <c r="H124" s="1">
        <v>4</v>
      </c>
      <c r="I124" s="1">
        <v>2</v>
      </c>
      <c r="J124" s="1">
        <v>4</v>
      </c>
      <c r="K124" s="1">
        <v>3</v>
      </c>
      <c r="L124" s="1">
        <v>4</v>
      </c>
      <c r="M124" s="1">
        <v>3</v>
      </c>
      <c r="N124" s="1">
        <v>1</v>
      </c>
      <c r="O124" s="1">
        <v>3</v>
      </c>
      <c r="P124" s="1">
        <v>2</v>
      </c>
      <c r="Q124" s="1">
        <v>4</v>
      </c>
      <c r="R124" s="1">
        <v>1</v>
      </c>
      <c r="S124" s="1">
        <v>3</v>
      </c>
      <c r="T124" s="1">
        <v>1</v>
      </c>
      <c r="U124" s="1">
        <v>1</v>
      </c>
      <c r="V124" s="1">
        <v>2</v>
      </c>
      <c r="W124" s="1">
        <v>1</v>
      </c>
      <c r="X124" s="1">
        <v>2</v>
      </c>
      <c r="Y124" s="1">
        <v>3</v>
      </c>
      <c r="Z124" s="1">
        <v>8</v>
      </c>
      <c r="AA124" s="1">
        <v>3</v>
      </c>
      <c r="AB124" s="1">
        <v>6</v>
      </c>
      <c r="AC124" s="1">
        <v>6</v>
      </c>
      <c r="AD124" s="1">
        <v>1</v>
      </c>
      <c r="AE124" s="1">
        <v>4</v>
      </c>
      <c r="AF124" s="1">
        <v>3</v>
      </c>
      <c r="AG124" s="1">
        <v>3</v>
      </c>
      <c r="AH124" s="1">
        <v>4</v>
      </c>
      <c r="AI124" s="1">
        <v>2</v>
      </c>
      <c r="AJ124" s="1">
        <v>4</v>
      </c>
      <c r="AK124" s="1">
        <v>11</v>
      </c>
      <c r="AL124" s="1">
        <v>3</v>
      </c>
      <c r="AM124" s="1">
        <v>4</v>
      </c>
      <c r="AN124" s="1">
        <v>3</v>
      </c>
      <c r="AO124" s="1">
        <v>5</v>
      </c>
      <c r="AP124" s="1">
        <v>6</v>
      </c>
      <c r="AQ124" s="1">
        <v>4</v>
      </c>
      <c r="AR124" s="1">
        <v>5</v>
      </c>
      <c r="AS124" s="1">
        <v>4</v>
      </c>
      <c r="AT124" s="1">
        <v>73</v>
      </c>
    </row>
    <row r="125" spans="1:46" ht="12.75">
      <c r="A125" s="1">
        <v>30727</v>
      </c>
      <c r="B125" s="1">
        <v>1</v>
      </c>
      <c r="C125" s="1">
        <v>2000</v>
      </c>
      <c r="D125" s="7">
        <v>45223.668217592596</v>
      </c>
      <c r="E125" s="1" t="s">
        <v>83</v>
      </c>
      <c r="F125" s="1">
        <v>3</v>
      </c>
      <c r="G125" s="1">
        <v>3</v>
      </c>
      <c r="H125" s="1">
        <v>3</v>
      </c>
      <c r="I125" s="1">
        <v>4</v>
      </c>
      <c r="J125" s="1">
        <v>4</v>
      </c>
      <c r="K125" s="1">
        <v>2</v>
      </c>
      <c r="L125" s="1">
        <v>2</v>
      </c>
      <c r="M125" s="1">
        <v>4</v>
      </c>
      <c r="N125" s="1">
        <v>2</v>
      </c>
      <c r="O125" s="1">
        <v>3</v>
      </c>
      <c r="P125" s="1">
        <v>2</v>
      </c>
      <c r="Q125" s="1">
        <v>3</v>
      </c>
      <c r="R125" s="1">
        <v>3</v>
      </c>
      <c r="S125" s="1">
        <v>3</v>
      </c>
      <c r="T125" s="1">
        <v>2</v>
      </c>
      <c r="U125" s="1">
        <v>2</v>
      </c>
      <c r="V125" s="1">
        <v>2</v>
      </c>
      <c r="W125" s="1">
        <v>3</v>
      </c>
      <c r="X125" s="1">
        <v>3</v>
      </c>
      <c r="Y125" s="1">
        <v>2</v>
      </c>
      <c r="Z125" s="1">
        <v>7</v>
      </c>
      <c r="AA125" s="1">
        <v>4</v>
      </c>
      <c r="AB125" s="1">
        <v>5</v>
      </c>
      <c r="AC125" s="1">
        <v>4</v>
      </c>
      <c r="AD125" s="1">
        <v>2</v>
      </c>
      <c r="AE125" s="1">
        <v>3</v>
      </c>
      <c r="AF125" s="1">
        <v>4</v>
      </c>
      <c r="AG125" s="1">
        <v>2</v>
      </c>
      <c r="AH125" s="1">
        <v>3</v>
      </c>
      <c r="AI125" s="1">
        <v>5</v>
      </c>
      <c r="AJ125" s="1">
        <v>9</v>
      </c>
      <c r="AK125" s="1">
        <v>5</v>
      </c>
      <c r="AL125" s="1">
        <v>21</v>
      </c>
      <c r="AM125" s="1">
        <v>5</v>
      </c>
      <c r="AN125" s="1">
        <v>5</v>
      </c>
      <c r="AO125" s="1">
        <v>5</v>
      </c>
      <c r="AP125" s="1">
        <v>5</v>
      </c>
      <c r="AQ125" s="1">
        <v>6</v>
      </c>
      <c r="AR125" s="1">
        <v>6</v>
      </c>
      <c r="AS125" s="1">
        <v>3</v>
      </c>
      <c r="AT125" s="1">
        <v>64</v>
      </c>
    </row>
    <row r="126" spans="1:46" ht="12.75">
      <c r="A126" s="1">
        <v>30725</v>
      </c>
      <c r="B126" s="1">
        <v>0</v>
      </c>
      <c r="C126" s="1">
        <v>2003</v>
      </c>
      <c r="D126" s="7">
        <v>45223.668541666666</v>
      </c>
      <c r="E126" s="1" t="s">
        <v>83</v>
      </c>
      <c r="F126" s="1">
        <v>4</v>
      </c>
      <c r="G126" s="1">
        <v>2</v>
      </c>
      <c r="H126" s="1">
        <v>4</v>
      </c>
      <c r="I126" s="1">
        <v>1</v>
      </c>
      <c r="J126" s="1">
        <v>4</v>
      </c>
      <c r="K126" s="1">
        <v>2</v>
      </c>
      <c r="L126" s="1">
        <v>4</v>
      </c>
      <c r="M126" s="1">
        <v>4</v>
      </c>
      <c r="N126" s="1">
        <v>2</v>
      </c>
      <c r="O126" s="1">
        <v>3</v>
      </c>
      <c r="P126" s="1">
        <v>2</v>
      </c>
      <c r="Q126" s="1">
        <v>4</v>
      </c>
      <c r="R126" s="1">
        <v>3</v>
      </c>
      <c r="S126" s="1">
        <v>2</v>
      </c>
      <c r="T126" s="1">
        <v>2</v>
      </c>
      <c r="U126" s="1">
        <v>2</v>
      </c>
      <c r="V126" s="1">
        <v>4</v>
      </c>
      <c r="W126" s="1">
        <v>1</v>
      </c>
      <c r="X126" s="1">
        <v>4</v>
      </c>
      <c r="Y126" s="1">
        <v>2</v>
      </c>
      <c r="Z126" s="1">
        <v>2</v>
      </c>
      <c r="AA126" s="1">
        <v>3</v>
      </c>
      <c r="AB126" s="1">
        <v>2</v>
      </c>
      <c r="AC126" s="1">
        <v>3</v>
      </c>
      <c r="AD126" s="1">
        <v>9</v>
      </c>
      <c r="AE126" s="1">
        <v>2</v>
      </c>
      <c r="AF126" s="1">
        <v>6</v>
      </c>
      <c r="AG126" s="1">
        <v>2</v>
      </c>
      <c r="AH126" s="1">
        <v>2</v>
      </c>
      <c r="AI126" s="1">
        <v>2</v>
      </c>
      <c r="AJ126" s="1">
        <v>2</v>
      </c>
      <c r="AK126" s="1">
        <v>2</v>
      </c>
      <c r="AL126" s="1">
        <v>2</v>
      </c>
      <c r="AM126" s="1">
        <v>3</v>
      </c>
      <c r="AN126" s="1">
        <v>2</v>
      </c>
      <c r="AO126" s="1">
        <v>4</v>
      </c>
      <c r="AP126" s="1">
        <v>5</v>
      </c>
      <c r="AQ126" s="1">
        <v>8</v>
      </c>
      <c r="AR126" s="1">
        <v>7</v>
      </c>
      <c r="AS126" s="1">
        <v>4</v>
      </c>
      <c r="AT126" s="1">
        <v>57</v>
      </c>
    </row>
    <row r="127" spans="1:46" ht="12.75">
      <c r="A127" s="1">
        <v>30743</v>
      </c>
      <c r="B127" s="1">
        <v>1</v>
      </c>
      <c r="C127" s="1">
        <v>2000</v>
      </c>
      <c r="D127" s="7">
        <v>45223.674166666664</v>
      </c>
      <c r="E127" s="1" t="s">
        <v>83</v>
      </c>
      <c r="F127" s="1">
        <v>2</v>
      </c>
      <c r="G127" s="1">
        <v>2</v>
      </c>
      <c r="H127" s="1">
        <v>3</v>
      </c>
      <c r="I127" s="1">
        <v>2</v>
      </c>
      <c r="J127" s="1">
        <v>4</v>
      </c>
      <c r="K127" s="1">
        <v>3</v>
      </c>
      <c r="L127" s="1">
        <v>2</v>
      </c>
      <c r="M127" s="1">
        <v>3</v>
      </c>
      <c r="N127" s="1">
        <v>2</v>
      </c>
      <c r="O127" s="1">
        <v>3</v>
      </c>
      <c r="P127" s="1">
        <v>2</v>
      </c>
      <c r="Q127" s="1">
        <v>4</v>
      </c>
      <c r="R127" s="1">
        <v>4</v>
      </c>
      <c r="S127" s="1">
        <v>1</v>
      </c>
      <c r="T127" s="1">
        <v>3</v>
      </c>
      <c r="U127" s="1">
        <v>2</v>
      </c>
      <c r="V127" s="1">
        <v>3</v>
      </c>
      <c r="W127" s="1">
        <v>2</v>
      </c>
      <c r="X127" s="1">
        <v>2</v>
      </c>
      <c r="Y127" s="1">
        <v>4</v>
      </c>
      <c r="Z127" s="1">
        <v>12</v>
      </c>
      <c r="AA127" s="1">
        <v>7</v>
      </c>
      <c r="AB127" s="1">
        <v>3</v>
      </c>
      <c r="AC127" s="1">
        <v>6</v>
      </c>
      <c r="AD127" s="1">
        <v>3</v>
      </c>
      <c r="AE127" s="1">
        <v>6</v>
      </c>
      <c r="AF127" s="1">
        <v>3</v>
      </c>
      <c r="AG127" s="1">
        <v>5</v>
      </c>
      <c r="AH127" s="1">
        <v>5</v>
      </c>
      <c r="AI127" s="1">
        <v>3</v>
      </c>
      <c r="AJ127" s="1">
        <v>4</v>
      </c>
      <c r="AK127" s="1">
        <v>3</v>
      </c>
      <c r="AL127" s="1">
        <v>4</v>
      </c>
      <c r="AM127" s="1">
        <v>19</v>
      </c>
      <c r="AN127" s="1">
        <v>4</v>
      </c>
      <c r="AO127" s="1">
        <v>4</v>
      </c>
      <c r="AP127" s="1">
        <v>6</v>
      </c>
      <c r="AQ127" s="1">
        <v>3</v>
      </c>
      <c r="AR127" s="1">
        <v>4</v>
      </c>
      <c r="AS127" s="1">
        <v>2</v>
      </c>
      <c r="AT127" s="1">
        <v>52</v>
      </c>
    </row>
    <row r="128" spans="1:46" ht="12.75">
      <c r="A128" s="1">
        <v>30754</v>
      </c>
      <c r="B128" s="1">
        <v>1</v>
      </c>
      <c r="C128" s="1">
        <v>2001</v>
      </c>
      <c r="D128" s="7">
        <v>45223.675868055558</v>
      </c>
      <c r="E128" s="1" t="s">
        <v>83</v>
      </c>
      <c r="F128" s="1">
        <v>2</v>
      </c>
      <c r="G128" s="1">
        <v>2</v>
      </c>
      <c r="H128" s="1">
        <v>3</v>
      </c>
      <c r="I128" s="1">
        <v>1</v>
      </c>
      <c r="J128" s="1">
        <v>2</v>
      </c>
      <c r="K128" s="1">
        <v>4</v>
      </c>
      <c r="L128" s="1">
        <v>3</v>
      </c>
      <c r="M128" s="1">
        <v>3</v>
      </c>
      <c r="N128" s="1">
        <v>1</v>
      </c>
      <c r="O128" s="1">
        <v>2</v>
      </c>
      <c r="P128" s="1">
        <v>3</v>
      </c>
      <c r="Q128" s="1">
        <v>3</v>
      </c>
      <c r="R128" s="1">
        <v>3</v>
      </c>
      <c r="S128" s="1">
        <v>2</v>
      </c>
      <c r="T128" s="1">
        <v>3</v>
      </c>
      <c r="U128" s="1">
        <v>2</v>
      </c>
      <c r="V128" s="1">
        <v>2</v>
      </c>
      <c r="W128" s="1">
        <v>2</v>
      </c>
      <c r="X128" s="1">
        <v>2</v>
      </c>
      <c r="Y128" s="1">
        <v>2</v>
      </c>
      <c r="Z128" s="1">
        <v>7</v>
      </c>
      <c r="AA128" s="1">
        <v>4</v>
      </c>
      <c r="AB128" s="1">
        <v>9</v>
      </c>
      <c r="AC128" s="1">
        <v>3</v>
      </c>
      <c r="AD128" s="1">
        <v>3</v>
      </c>
      <c r="AE128" s="1">
        <v>3</v>
      </c>
      <c r="AF128" s="1">
        <v>3</v>
      </c>
      <c r="AG128" s="1">
        <v>4</v>
      </c>
      <c r="AH128" s="1">
        <v>4</v>
      </c>
      <c r="AI128" s="1">
        <v>2</v>
      </c>
      <c r="AJ128" s="1">
        <v>4</v>
      </c>
      <c r="AK128" s="1">
        <v>4</v>
      </c>
      <c r="AL128" s="1">
        <v>3</v>
      </c>
      <c r="AM128" s="1">
        <v>6</v>
      </c>
      <c r="AN128" s="1">
        <v>9</v>
      </c>
      <c r="AO128" s="1">
        <v>4</v>
      </c>
      <c r="AP128" s="1">
        <v>6</v>
      </c>
      <c r="AQ128" s="1">
        <v>2</v>
      </c>
      <c r="AR128" s="1">
        <v>5</v>
      </c>
      <c r="AS128" s="1">
        <v>4</v>
      </c>
      <c r="AT128" s="1">
        <v>28</v>
      </c>
    </row>
    <row r="129" spans="1:46" ht="12.75">
      <c r="A129" s="1">
        <v>30771</v>
      </c>
      <c r="B129" s="1">
        <v>0</v>
      </c>
      <c r="C129" s="1">
        <v>1998</v>
      </c>
      <c r="D129" s="7">
        <v>45223.681817129633</v>
      </c>
      <c r="E129" s="1" t="s">
        <v>122</v>
      </c>
      <c r="F129" s="1">
        <v>2</v>
      </c>
      <c r="G129" s="1">
        <v>3</v>
      </c>
      <c r="H129" s="1">
        <v>3</v>
      </c>
      <c r="I129" s="1">
        <v>2</v>
      </c>
      <c r="J129" s="1">
        <v>3</v>
      </c>
      <c r="K129" s="1">
        <v>3</v>
      </c>
      <c r="L129" s="1">
        <v>3</v>
      </c>
      <c r="M129" s="1">
        <v>3</v>
      </c>
      <c r="N129" s="1">
        <v>2</v>
      </c>
      <c r="O129" s="1">
        <v>3</v>
      </c>
      <c r="P129" s="1">
        <v>2</v>
      </c>
      <c r="Q129" s="1">
        <v>3</v>
      </c>
      <c r="R129" s="1">
        <v>4</v>
      </c>
      <c r="S129" s="1">
        <v>2</v>
      </c>
      <c r="T129" s="1">
        <v>1</v>
      </c>
      <c r="U129" s="1">
        <v>2</v>
      </c>
      <c r="V129" s="1">
        <v>4</v>
      </c>
      <c r="W129" s="1">
        <v>2</v>
      </c>
      <c r="X129" s="1">
        <v>2</v>
      </c>
      <c r="Y129" s="1">
        <v>2</v>
      </c>
      <c r="Z129" s="1">
        <v>17</v>
      </c>
      <c r="AA129" s="1">
        <v>4</v>
      </c>
      <c r="AB129" s="1">
        <v>4</v>
      </c>
      <c r="AC129" s="1">
        <v>4</v>
      </c>
      <c r="AD129" s="1">
        <v>3</v>
      </c>
      <c r="AE129" s="1">
        <v>2</v>
      </c>
      <c r="AF129" s="1">
        <v>3</v>
      </c>
      <c r="AG129" s="1">
        <v>7</v>
      </c>
      <c r="AH129" s="1">
        <v>8</v>
      </c>
      <c r="AI129" s="1">
        <v>2</v>
      </c>
      <c r="AJ129" s="1">
        <v>6</v>
      </c>
      <c r="AK129" s="1">
        <v>7</v>
      </c>
      <c r="AL129" s="1">
        <v>4</v>
      </c>
      <c r="AM129" s="1">
        <v>7</v>
      </c>
      <c r="AN129" s="1">
        <v>3</v>
      </c>
      <c r="AO129" s="1">
        <v>6</v>
      </c>
      <c r="AP129" s="1">
        <v>5</v>
      </c>
      <c r="AQ129" s="1">
        <v>4</v>
      </c>
      <c r="AR129" s="1">
        <v>4</v>
      </c>
      <c r="AS129" s="1">
        <v>6</v>
      </c>
      <c r="AT129" s="1">
        <v>55</v>
      </c>
    </row>
    <row r="130" spans="1:46" ht="12.75">
      <c r="A130" s="1">
        <v>30772</v>
      </c>
      <c r="B130" s="1">
        <v>0</v>
      </c>
      <c r="C130" s="1">
        <v>1999</v>
      </c>
      <c r="D130" s="7">
        <v>45223.682638888888</v>
      </c>
      <c r="E130" s="1" t="s">
        <v>83</v>
      </c>
      <c r="F130" s="1">
        <v>3</v>
      </c>
      <c r="G130" s="1">
        <v>4</v>
      </c>
      <c r="H130" s="1">
        <v>3</v>
      </c>
      <c r="I130" s="1">
        <v>2</v>
      </c>
      <c r="J130" s="1">
        <v>4</v>
      </c>
      <c r="K130" s="1">
        <v>3</v>
      </c>
      <c r="L130" s="1">
        <v>4</v>
      </c>
      <c r="M130" s="1">
        <v>2</v>
      </c>
      <c r="N130" s="1">
        <v>2</v>
      </c>
      <c r="O130" s="1">
        <v>2</v>
      </c>
      <c r="P130" s="1">
        <v>2</v>
      </c>
      <c r="Q130" s="1">
        <v>4</v>
      </c>
      <c r="R130" s="1">
        <v>1</v>
      </c>
      <c r="S130" s="1">
        <v>3</v>
      </c>
      <c r="T130" s="1">
        <v>2</v>
      </c>
      <c r="U130" s="1">
        <v>2</v>
      </c>
      <c r="V130" s="1">
        <v>1</v>
      </c>
      <c r="W130" s="1">
        <v>1</v>
      </c>
      <c r="X130" s="1">
        <v>3</v>
      </c>
      <c r="Y130" s="1">
        <v>1</v>
      </c>
      <c r="Z130" s="1">
        <v>6</v>
      </c>
      <c r="AA130" s="1">
        <v>14</v>
      </c>
      <c r="AB130" s="1">
        <v>7</v>
      </c>
      <c r="AC130" s="1">
        <v>5</v>
      </c>
      <c r="AD130" s="1">
        <v>4</v>
      </c>
      <c r="AE130" s="1">
        <v>4</v>
      </c>
      <c r="AF130" s="1">
        <v>2</v>
      </c>
      <c r="AG130" s="1">
        <v>12</v>
      </c>
      <c r="AH130" s="1">
        <v>5</v>
      </c>
      <c r="AI130" s="1">
        <v>2</v>
      </c>
      <c r="AJ130" s="1">
        <v>3</v>
      </c>
      <c r="AK130" s="1">
        <v>3</v>
      </c>
      <c r="AL130" s="1">
        <v>3</v>
      </c>
      <c r="AM130" s="1">
        <v>8</v>
      </c>
      <c r="AN130" s="1">
        <v>14</v>
      </c>
      <c r="AO130" s="1">
        <v>5</v>
      </c>
      <c r="AP130" s="1">
        <v>4</v>
      </c>
      <c r="AQ130" s="1">
        <v>3</v>
      </c>
      <c r="AR130" s="1">
        <v>10</v>
      </c>
      <c r="AS130" s="1">
        <v>3</v>
      </c>
      <c r="AT130" s="1">
        <v>75</v>
      </c>
    </row>
    <row r="131" spans="1:46" ht="12.75">
      <c r="A131" s="1">
        <v>30779</v>
      </c>
      <c r="B131" s="1">
        <v>1</v>
      </c>
      <c r="C131" s="1">
        <v>2000</v>
      </c>
      <c r="D131" s="7">
        <v>45223.683854166666</v>
      </c>
      <c r="E131" s="1" t="s">
        <v>83</v>
      </c>
      <c r="F131" s="1">
        <v>3</v>
      </c>
      <c r="G131" s="1">
        <v>1</v>
      </c>
      <c r="H131" s="1">
        <v>3</v>
      </c>
      <c r="I131" s="1">
        <v>1</v>
      </c>
      <c r="J131" s="1">
        <v>3</v>
      </c>
      <c r="K131" s="1">
        <v>1</v>
      </c>
      <c r="L131" s="1">
        <v>2</v>
      </c>
      <c r="M131" s="1">
        <v>3</v>
      </c>
      <c r="N131" s="1">
        <v>1</v>
      </c>
      <c r="O131" s="1">
        <v>1</v>
      </c>
      <c r="P131" s="1">
        <v>3</v>
      </c>
      <c r="Q131" s="1">
        <v>4</v>
      </c>
      <c r="R131" s="1">
        <v>1</v>
      </c>
      <c r="S131" s="1">
        <v>1</v>
      </c>
      <c r="T131" s="1">
        <v>3</v>
      </c>
      <c r="U131" s="1">
        <v>1</v>
      </c>
      <c r="V131" s="1">
        <v>4</v>
      </c>
      <c r="W131" s="1">
        <v>2</v>
      </c>
      <c r="X131" s="1">
        <v>4</v>
      </c>
      <c r="Y131" s="1">
        <v>2</v>
      </c>
      <c r="Z131" s="1">
        <v>8</v>
      </c>
      <c r="AA131" s="1">
        <v>5</v>
      </c>
      <c r="AB131" s="1">
        <v>8</v>
      </c>
      <c r="AC131" s="1">
        <v>5</v>
      </c>
      <c r="AD131" s="1">
        <v>2</v>
      </c>
      <c r="AE131" s="1">
        <v>2</v>
      </c>
      <c r="AF131" s="1">
        <v>6</v>
      </c>
      <c r="AG131" s="1">
        <v>11</v>
      </c>
      <c r="AH131" s="1">
        <v>2</v>
      </c>
      <c r="AI131" s="1">
        <v>2</v>
      </c>
      <c r="AJ131" s="1">
        <v>4</v>
      </c>
      <c r="AK131" s="1">
        <v>2</v>
      </c>
      <c r="AL131" s="1">
        <v>2</v>
      </c>
      <c r="AM131" s="1">
        <v>6</v>
      </c>
      <c r="AN131" s="1">
        <v>3</v>
      </c>
      <c r="AO131" s="1">
        <v>7</v>
      </c>
      <c r="AP131" s="1">
        <v>5</v>
      </c>
      <c r="AQ131" s="1">
        <v>3</v>
      </c>
      <c r="AR131" s="1">
        <v>6</v>
      </c>
      <c r="AS131" s="1">
        <v>2</v>
      </c>
      <c r="AT131" s="1">
        <v>64</v>
      </c>
    </row>
    <row r="132" spans="1:46" ht="12.75">
      <c r="A132" s="1">
        <v>30767</v>
      </c>
      <c r="B132" s="1">
        <v>0</v>
      </c>
      <c r="C132" s="1">
        <v>2001</v>
      </c>
      <c r="D132" s="7">
        <v>45223.684363425928</v>
      </c>
      <c r="E132" s="1" t="s">
        <v>123</v>
      </c>
      <c r="F132" s="1">
        <v>3</v>
      </c>
      <c r="G132" s="1">
        <v>2</v>
      </c>
      <c r="H132" s="1">
        <v>2</v>
      </c>
      <c r="I132" s="1">
        <v>1</v>
      </c>
      <c r="J132" s="1">
        <v>4</v>
      </c>
      <c r="K132" s="1">
        <v>3</v>
      </c>
      <c r="L132" s="1">
        <v>2</v>
      </c>
      <c r="M132" s="1">
        <v>4</v>
      </c>
      <c r="N132" s="1">
        <v>2</v>
      </c>
      <c r="O132" s="1">
        <v>3</v>
      </c>
      <c r="P132" s="1">
        <v>1</v>
      </c>
      <c r="Q132" s="1">
        <v>1</v>
      </c>
      <c r="R132" s="1">
        <v>3</v>
      </c>
      <c r="S132" s="1">
        <v>2</v>
      </c>
      <c r="T132" s="1">
        <v>1</v>
      </c>
      <c r="U132" s="1">
        <v>3</v>
      </c>
      <c r="V132" s="1">
        <v>3</v>
      </c>
      <c r="W132" s="1">
        <v>2</v>
      </c>
      <c r="X132" s="1">
        <v>2</v>
      </c>
      <c r="Y132" s="1">
        <v>2</v>
      </c>
      <c r="Z132" s="1">
        <v>20</v>
      </c>
      <c r="AA132" s="1">
        <v>7</v>
      </c>
      <c r="AB132" s="1">
        <v>4</v>
      </c>
      <c r="AC132" s="1">
        <v>44</v>
      </c>
      <c r="AD132" s="1">
        <v>2</v>
      </c>
      <c r="AE132" s="1">
        <v>3</v>
      </c>
      <c r="AF132" s="1">
        <v>36</v>
      </c>
      <c r="AG132" s="1">
        <v>6</v>
      </c>
      <c r="AH132" s="1">
        <v>5</v>
      </c>
      <c r="AI132" s="1">
        <v>3</v>
      </c>
      <c r="AJ132" s="1">
        <v>4</v>
      </c>
      <c r="AK132" s="1">
        <v>3</v>
      </c>
      <c r="AL132" s="1">
        <v>5</v>
      </c>
      <c r="AM132" s="1">
        <v>2</v>
      </c>
      <c r="AN132" s="1">
        <v>3</v>
      </c>
      <c r="AO132" s="1">
        <v>4</v>
      </c>
      <c r="AP132" s="1">
        <v>4</v>
      </c>
      <c r="AQ132" s="1">
        <v>3</v>
      </c>
      <c r="AR132" s="1">
        <v>3</v>
      </c>
      <c r="AS132" s="1">
        <v>3</v>
      </c>
      <c r="AT132" s="1">
        <v>60</v>
      </c>
    </row>
    <row r="133" spans="1:46" ht="12.75">
      <c r="A133" s="1">
        <v>30768</v>
      </c>
      <c r="B133" s="1">
        <v>0</v>
      </c>
      <c r="C133" s="1">
        <v>2003</v>
      </c>
      <c r="D133" s="7">
        <v>45223.687557870369</v>
      </c>
      <c r="E133" s="1" t="s">
        <v>124</v>
      </c>
      <c r="F133" s="1">
        <v>3</v>
      </c>
      <c r="G133" s="1">
        <v>4</v>
      </c>
      <c r="H133" s="1">
        <v>1</v>
      </c>
      <c r="I133" s="1">
        <v>4</v>
      </c>
      <c r="J133" s="1">
        <v>4</v>
      </c>
      <c r="K133" s="1">
        <v>3</v>
      </c>
      <c r="L133" s="1">
        <v>4</v>
      </c>
      <c r="M133" s="1">
        <v>4</v>
      </c>
      <c r="N133" s="1">
        <v>1</v>
      </c>
      <c r="O133" s="1">
        <v>4</v>
      </c>
      <c r="P133" s="1">
        <v>2</v>
      </c>
      <c r="Q133" s="1">
        <v>3</v>
      </c>
      <c r="R133" s="1">
        <v>4</v>
      </c>
      <c r="S133" s="1">
        <v>1</v>
      </c>
      <c r="T133" s="1">
        <v>2</v>
      </c>
      <c r="U133" s="1">
        <v>4</v>
      </c>
      <c r="V133" s="1">
        <v>3</v>
      </c>
      <c r="W133" s="1">
        <v>1</v>
      </c>
      <c r="X133" s="1">
        <v>2</v>
      </c>
      <c r="Y133" s="1">
        <v>1</v>
      </c>
      <c r="Z133" s="1">
        <v>4</v>
      </c>
      <c r="AA133" s="1">
        <v>2</v>
      </c>
      <c r="AB133" s="1">
        <v>4</v>
      </c>
      <c r="AC133" s="1">
        <v>2</v>
      </c>
      <c r="AD133" s="1">
        <v>2</v>
      </c>
      <c r="AE133" s="1">
        <v>3</v>
      </c>
      <c r="AF133" s="1">
        <v>2</v>
      </c>
      <c r="AG133" s="1">
        <v>2</v>
      </c>
      <c r="AH133" s="1">
        <v>3</v>
      </c>
      <c r="AI133" s="1">
        <v>2</v>
      </c>
      <c r="AJ133" s="1">
        <v>3</v>
      </c>
      <c r="AK133" s="1">
        <v>2</v>
      </c>
      <c r="AL133" s="1">
        <v>2</v>
      </c>
      <c r="AM133" s="1">
        <v>5</v>
      </c>
      <c r="AN133" s="1">
        <v>3</v>
      </c>
      <c r="AO133" s="1">
        <v>5</v>
      </c>
      <c r="AP133" s="1">
        <v>4</v>
      </c>
      <c r="AQ133" s="1">
        <v>3</v>
      </c>
      <c r="AR133" s="1">
        <v>6</v>
      </c>
      <c r="AS133" s="1">
        <v>5</v>
      </c>
      <c r="AT133" s="1">
        <v>5</v>
      </c>
    </row>
    <row r="134" spans="1:46" ht="12.75">
      <c r="A134" s="1">
        <v>30792</v>
      </c>
      <c r="B134" s="1">
        <v>0</v>
      </c>
      <c r="C134" s="1">
        <v>2000</v>
      </c>
      <c r="D134" s="7">
        <v>45223.688402777778</v>
      </c>
      <c r="E134" s="1" t="s">
        <v>125</v>
      </c>
      <c r="F134" s="1">
        <v>3</v>
      </c>
      <c r="G134" s="1">
        <v>4</v>
      </c>
      <c r="H134" s="1">
        <v>2</v>
      </c>
      <c r="I134" s="1">
        <v>2</v>
      </c>
      <c r="J134" s="1">
        <v>4</v>
      </c>
      <c r="K134" s="1">
        <v>3</v>
      </c>
      <c r="L134" s="1">
        <v>3</v>
      </c>
      <c r="M134" s="1">
        <v>3</v>
      </c>
      <c r="N134" s="1">
        <v>2</v>
      </c>
      <c r="O134" s="1">
        <v>3</v>
      </c>
      <c r="P134" s="1">
        <v>3</v>
      </c>
      <c r="Q134" s="1">
        <v>3</v>
      </c>
      <c r="R134" s="1">
        <v>2</v>
      </c>
      <c r="S134" s="1">
        <v>3</v>
      </c>
      <c r="T134" s="1">
        <v>2</v>
      </c>
      <c r="U134" s="1">
        <v>4</v>
      </c>
      <c r="V134" s="1">
        <v>3</v>
      </c>
      <c r="W134" s="1">
        <v>1</v>
      </c>
      <c r="X134" s="1">
        <v>3</v>
      </c>
      <c r="Y134" s="1">
        <v>3</v>
      </c>
      <c r="Z134" s="1">
        <v>24</v>
      </c>
      <c r="AA134" s="1">
        <v>3</v>
      </c>
      <c r="AB134" s="1">
        <v>1</v>
      </c>
      <c r="AC134" s="1">
        <v>4</v>
      </c>
      <c r="AD134" s="1">
        <v>2</v>
      </c>
      <c r="AE134" s="1">
        <v>3</v>
      </c>
      <c r="AF134" s="1">
        <v>4</v>
      </c>
      <c r="AG134" s="1">
        <v>2</v>
      </c>
      <c r="AH134" s="1">
        <v>3</v>
      </c>
      <c r="AI134" s="1">
        <v>3</v>
      </c>
      <c r="AJ134" s="1">
        <v>3</v>
      </c>
      <c r="AK134" s="1">
        <v>6</v>
      </c>
      <c r="AL134" s="1">
        <v>3</v>
      </c>
      <c r="AM134" s="1">
        <v>3</v>
      </c>
      <c r="AN134" s="1">
        <v>2</v>
      </c>
      <c r="AO134" s="1">
        <v>4</v>
      </c>
      <c r="AP134" s="1">
        <v>3</v>
      </c>
      <c r="AQ134" s="1">
        <v>3</v>
      </c>
      <c r="AR134" s="1">
        <v>2</v>
      </c>
      <c r="AS134" s="1">
        <v>4</v>
      </c>
      <c r="AT134" s="1">
        <v>56</v>
      </c>
    </row>
    <row r="135" spans="1:46" ht="12.75">
      <c r="A135" s="1">
        <v>27084</v>
      </c>
      <c r="B135" s="1">
        <v>0</v>
      </c>
      <c r="C135" s="1">
        <v>2000</v>
      </c>
      <c r="D135" s="7">
        <v>45223.695671296293</v>
      </c>
      <c r="E135" s="1" t="s">
        <v>126</v>
      </c>
      <c r="F135" s="1">
        <v>2</v>
      </c>
      <c r="G135" s="1">
        <v>2</v>
      </c>
      <c r="H135" s="1">
        <v>2</v>
      </c>
      <c r="I135" s="1">
        <v>1</v>
      </c>
      <c r="J135" s="1">
        <v>4</v>
      </c>
      <c r="K135" s="1">
        <v>2</v>
      </c>
      <c r="L135" s="1">
        <v>2</v>
      </c>
      <c r="M135" s="1">
        <v>2</v>
      </c>
      <c r="N135" s="1">
        <v>3</v>
      </c>
      <c r="O135" s="1">
        <v>1</v>
      </c>
      <c r="P135" s="1">
        <v>3</v>
      </c>
      <c r="Q135" s="1">
        <v>4</v>
      </c>
      <c r="R135" s="1">
        <v>3</v>
      </c>
      <c r="S135" s="1">
        <v>3</v>
      </c>
      <c r="T135" s="1">
        <v>2</v>
      </c>
      <c r="U135" s="1">
        <v>3</v>
      </c>
      <c r="V135" s="1">
        <v>4</v>
      </c>
      <c r="W135" s="1">
        <v>3</v>
      </c>
      <c r="X135" s="1">
        <v>4</v>
      </c>
      <c r="Y135" s="1">
        <v>2</v>
      </c>
      <c r="Z135" s="1">
        <v>6</v>
      </c>
      <c r="AA135" s="1">
        <v>3</v>
      </c>
      <c r="AB135" s="1">
        <v>4</v>
      </c>
      <c r="AC135" s="1">
        <v>3</v>
      </c>
      <c r="AD135" s="1">
        <v>3</v>
      </c>
      <c r="AE135" s="1">
        <v>2</v>
      </c>
      <c r="AF135" s="1">
        <v>3</v>
      </c>
      <c r="AG135" s="1">
        <v>7</v>
      </c>
      <c r="AH135" s="1">
        <v>3</v>
      </c>
      <c r="AI135" s="1">
        <v>2</v>
      </c>
      <c r="AJ135" s="1">
        <v>4</v>
      </c>
      <c r="AK135" s="1">
        <v>3</v>
      </c>
      <c r="AL135" s="1">
        <v>5</v>
      </c>
      <c r="AM135" s="1">
        <v>6</v>
      </c>
      <c r="AN135" s="1">
        <v>4</v>
      </c>
      <c r="AO135" s="1">
        <v>3</v>
      </c>
      <c r="AP135" s="1">
        <v>3</v>
      </c>
      <c r="AQ135" s="1">
        <v>3</v>
      </c>
      <c r="AR135" s="1">
        <v>3</v>
      </c>
      <c r="AS135" s="1">
        <v>4</v>
      </c>
      <c r="AT135" s="1">
        <v>60</v>
      </c>
    </row>
    <row r="136" spans="1:46" ht="12.75">
      <c r="A136" s="1">
        <v>30801</v>
      </c>
      <c r="B136" s="1">
        <v>0</v>
      </c>
      <c r="C136" s="1">
        <v>2000</v>
      </c>
      <c r="D136" s="7">
        <v>45223.696018518516</v>
      </c>
      <c r="E136" s="1" t="s">
        <v>83</v>
      </c>
      <c r="F136" s="1">
        <v>2</v>
      </c>
      <c r="G136" s="1">
        <v>4</v>
      </c>
      <c r="H136" s="1">
        <v>2</v>
      </c>
      <c r="I136" s="1">
        <v>2</v>
      </c>
      <c r="J136" s="1">
        <v>4</v>
      </c>
      <c r="K136" s="1">
        <v>1</v>
      </c>
      <c r="L136" s="1">
        <v>3</v>
      </c>
      <c r="M136" s="1">
        <v>3</v>
      </c>
      <c r="N136" s="1">
        <v>4</v>
      </c>
      <c r="O136" s="1">
        <v>4</v>
      </c>
      <c r="P136" s="1">
        <v>1</v>
      </c>
      <c r="Q136" s="1">
        <v>3</v>
      </c>
      <c r="R136" s="1">
        <v>4</v>
      </c>
      <c r="S136" s="1">
        <v>2</v>
      </c>
      <c r="T136" s="1">
        <v>1</v>
      </c>
      <c r="U136" s="1">
        <v>3</v>
      </c>
      <c r="V136" s="1">
        <v>2</v>
      </c>
      <c r="W136" s="1">
        <v>1</v>
      </c>
      <c r="X136" s="1">
        <v>3</v>
      </c>
      <c r="Y136" s="1">
        <v>2</v>
      </c>
      <c r="Z136" s="1">
        <v>6</v>
      </c>
      <c r="AA136" s="1">
        <v>4</v>
      </c>
      <c r="AB136" s="1">
        <v>5</v>
      </c>
      <c r="AC136" s="1">
        <v>4</v>
      </c>
      <c r="AD136" s="1">
        <v>2</v>
      </c>
      <c r="AE136" s="1">
        <v>1</v>
      </c>
      <c r="AF136" s="1">
        <v>2</v>
      </c>
      <c r="AG136" s="1">
        <v>3</v>
      </c>
      <c r="AH136" s="1">
        <v>3</v>
      </c>
      <c r="AI136" s="1">
        <v>2</v>
      </c>
      <c r="AJ136" s="1">
        <v>3</v>
      </c>
      <c r="AK136" s="1">
        <v>2</v>
      </c>
      <c r="AL136" s="1">
        <v>3</v>
      </c>
      <c r="AM136" s="1">
        <v>8</v>
      </c>
      <c r="AN136" s="1">
        <v>4</v>
      </c>
      <c r="AO136" s="1">
        <v>3</v>
      </c>
      <c r="AP136" s="1">
        <v>5</v>
      </c>
      <c r="AQ136" s="1">
        <v>2</v>
      </c>
      <c r="AR136" s="1">
        <v>4</v>
      </c>
      <c r="AS136" s="1">
        <v>2</v>
      </c>
      <c r="AT136" s="1">
        <v>55</v>
      </c>
    </row>
    <row r="137" spans="1:46" ht="12.75">
      <c r="A137" s="1">
        <v>30827</v>
      </c>
      <c r="B137" s="1">
        <v>1</v>
      </c>
      <c r="C137" s="1">
        <v>2000</v>
      </c>
      <c r="D137" s="7">
        <v>45223.69866898148</v>
      </c>
      <c r="E137" s="1" t="s">
        <v>83</v>
      </c>
      <c r="F137" s="1">
        <v>2</v>
      </c>
      <c r="G137" s="1">
        <v>2</v>
      </c>
      <c r="H137" s="1">
        <v>4</v>
      </c>
      <c r="I137" s="1">
        <v>1</v>
      </c>
      <c r="J137" s="1">
        <v>4</v>
      </c>
      <c r="K137" s="1">
        <v>2</v>
      </c>
      <c r="L137" s="1">
        <v>2</v>
      </c>
      <c r="M137" s="1">
        <v>3</v>
      </c>
      <c r="N137" s="1">
        <v>1</v>
      </c>
      <c r="O137" s="1">
        <v>4</v>
      </c>
      <c r="P137" s="1">
        <v>2</v>
      </c>
      <c r="Q137" s="1">
        <v>4</v>
      </c>
      <c r="R137" s="1">
        <v>4</v>
      </c>
      <c r="S137" s="1">
        <v>1</v>
      </c>
      <c r="T137" s="1">
        <v>2</v>
      </c>
      <c r="U137" s="1">
        <v>3</v>
      </c>
      <c r="V137" s="1">
        <v>4</v>
      </c>
      <c r="W137" s="1">
        <v>1</v>
      </c>
      <c r="X137" s="1">
        <v>2</v>
      </c>
      <c r="Y137" s="1">
        <v>1</v>
      </c>
      <c r="Z137" s="1">
        <v>7</v>
      </c>
      <c r="AA137" s="1">
        <v>3</v>
      </c>
      <c r="AB137" s="1">
        <v>4</v>
      </c>
      <c r="AC137" s="1">
        <v>2</v>
      </c>
      <c r="AD137" s="1">
        <v>2</v>
      </c>
      <c r="AE137" s="1">
        <v>4</v>
      </c>
      <c r="AF137" s="1">
        <v>4</v>
      </c>
      <c r="AG137" s="1">
        <v>3</v>
      </c>
      <c r="AH137" s="1">
        <v>4</v>
      </c>
      <c r="AI137" s="1">
        <v>2</v>
      </c>
      <c r="AJ137" s="1">
        <v>3</v>
      </c>
      <c r="AK137" s="1">
        <v>2</v>
      </c>
      <c r="AL137" s="1">
        <v>4</v>
      </c>
      <c r="AM137" s="1">
        <v>7</v>
      </c>
      <c r="AN137" s="1">
        <v>3</v>
      </c>
      <c r="AO137" s="1">
        <v>4</v>
      </c>
      <c r="AP137" s="1">
        <v>3</v>
      </c>
      <c r="AQ137" s="1">
        <v>3</v>
      </c>
      <c r="AR137" s="1">
        <v>3</v>
      </c>
      <c r="AS137" s="1">
        <v>2</v>
      </c>
      <c r="AT137" s="1">
        <v>63</v>
      </c>
    </row>
    <row r="138" spans="1:46" ht="12.75">
      <c r="A138" s="1">
        <v>30825</v>
      </c>
      <c r="B138" s="1">
        <v>0</v>
      </c>
      <c r="C138" s="1">
        <v>2002</v>
      </c>
      <c r="D138" s="7">
        <v>45223.700682870367</v>
      </c>
      <c r="E138" s="1" t="s">
        <v>83</v>
      </c>
      <c r="F138" s="1">
        <v>1</v>
      </c>
      <c r="G138" s="1">
        <v>1</v>
      </c>
      <c r="H138" s="1">
        <v>1</v>
      </c>
      <c r="I138" s="1">
        <v>1</v>
      </c>
      <c r="J138" s="1">
        <v>1</v>
      </c>
      <c r="K138" s="1">
        <v>1</v>
      </c>
      <c r="L138" s="1">
        <v>1</v>
      </c>
      <c r="M138" s="1">
        <v>1</v>
      </c>
      <c r="N138" s="1">
        <v>4</v>
      </c>
      <c r="O138" s="1">
        <v>1</v>
      </c>
      <c r="P138" s="1">
        <v>4</v>
      </c>
      <c r="Q138" s="1">
        <v>3</v>
      </c>
      <c r="R138" s="1">
        <v>3</v>
      </c>
      <c r="S138" s="1">
        <v>1</v>
      </c>
      <c r="T138" s="1">
        <v>4</v>
      </c>
      <c r="U138" s="1">
        <v>4</v>
      </c>
      <c r="V138" s="1">
        <v>1</v>
      </c>
      <c r="W138" s="1">
        <v>4</v>
      </c>
      <c r="X138" s="1">
        <v>3</v>
      </c>
      <c r="Y138" s="1">
        <v>2</v>
      </c>
      <c r="Z138" s="1">
        <v>4</v>
      </c>
      <c r="AA138" s="1">
        <v>2</v>
      </c>
      <c r="AB138" s="1">
        <v>2</v>
      </c>
      <c r="AC138" s="1">
        <v>2</v>
      </c>
      <c r="AD138" s="1">
        <v>1</v>
      </c>
      <c r="AE138" s="1">
        <v>3</v>
      </c>
      <c r="AF138" s="1">
        <v>3</v>
      </c>
      <c r="AG138" s="1">
        <v>2</v>
      </c>
      <c r="AH138" s="1">
        <v>2</v>
      </c>
      <c r="AI138" s="1">
        <v>3</v>
      </c>
      <c r="AJ138" s="1">
        <v>3</v>
      </c>
      <c r="AK138" s="1">
        <v>3</v>
      </c>
      <c r="AL138" s="1">
        <v>3</v>
      </c>
      <c r="AM138" s="1">
        <v>3</v>
      </c>
      <c r="AN138" s="1">
        <v>2</v>
      </c>
      <c r="AO138" s="1">
        <v>2</v>
      </c>
      <c r="AP138" s="1">
        <v>3</v>
      </c>
      <c r="AQ138" s="1">
        <v>3</v>
      </c>
      <c r="AR138" s="1">
        <v>3</v>
      </c>
      <c r="AS138" s="1">
        <v>3</v>
      </c>
      <c r="AT138" s="1">
        <v>5</v>
      </c>
    </row>
    <row r="139" spans="1:46" ht="12.75">
      <c r="A139" s="1">
        <v>30829</v>
      </c>
      <c r="B139" s="1">
        <v>0</v>
      </c>
      <c r="C139" s="1">
        <v>2000</v>
      </c>
      <c r="D139" s="7">
        <v>45223.700949074075</v>
      </c>
      <c r="E139" s="1" t="s">
        <v>127</v>
      </c>
      <c r="F139" s="1">
        <v>3</v>
      </c>
      <c r="G139" s="1">
        <v>3</v>
      </c>
      <c r="H139" s="1">
        <v>4</v>
      </c>
      <c r="I139" s="1">
        <v>1</v>
      </c>
      <c r="J139" s="1">
        <v>4</v>
      </c>
      <c r="K139" s="1">
        <v>1</v>
      </c>
      <c r="L139" s="1">
        <v>3</v>
      </c>
      <c r="M139" s="1">
        <v>4</v>
      </c>
      <c r="N139" s="1">
        <v>1</v>
      </c>
      <c r="O139" s="1">
        <v>2</v>
      </c>
      <c r="P139" s="1">
        <v>2</v>
      </c>
      <c r="Q139" s="1">
        <v>4</v>
      </c>
      <c r="R139" s="1">
        <v>3</v>
      </c>
      <c r="S139" s="1">
        <v>1</v>
      </c>
      <c r="T139" s="1">
        <v>1</v>
      </c>
      <c r="U139" s="1">
        <v>1</v>
      </c>
      <c r="V139" s="1">
        <v>4</v>
      </c>
      <c r="W139" s="1">
        <v>1</v>
      </c>
      <c r="X139" s="1">
        <v>4</v>
      </c>
      <c r="Y139" s="1">
        <v>2</v>
      </c>
      <c r="Z139" s="1">
        <v>6</v>
      </c>
      <c r="AA139" s="1">
        <v>4</v>
      </c>
      <c r="AB139" s="1">
        <v>3</v>
      </c>
      <c r="AC139" s="1">
        <v>3</v>
      </c>
      <c r="AD139" s="1">
        <v>3</v>
      </c>
      <c r="AE139" s="1">
        <v>1</v>
      </c>
      <c r="AF139" s="1">
        <v>3</v>
      </c>
      <c r="AG139" s="1">
        <v>2</v>
      </c>
      <c r="AH139" s="1">
        <v>3</v>
      </c>
      <c r="AI139" s="1">
        <v>3</v>
      </c>
      <c r="AJ139" s="1">
        <v>3</v>
      </c>
      <c r="AK139" s="1">
        <v>2</v>
      </c>
      <c r="AL139" s="1">
        <v>4</v>
      </c>
      <c r="AM139" s="1">
        <v>3</v>
      </c>
      <c r="AN139" s="1">
        <v>3</v>
      </c>
      <c r="AO139" s="1">
        <v>4</v>
      </c>
      <c r="AP139" s="1">
        <v>3</v>
      </c>
      <c r="AQ139" s="1">
        <v>3</v>
      </c>
      <c r="AR139" s="1">
        <v>3</v>
      </c>
      <c r="AS139" s="1">
        <v>2</v>
      </c>
      <c r="AT139" s="1">
        <v>55</v>
      </c>
    </row>
    <row r="140" spans="1:46" ht="12.75">
      <c r="A140" s="1">
        <v>30861</v>
      </c>
      <c r="B140" s="1">
        <v>0</v>
      </c>
      <c r="C140" s="1">
        <v>2000</v>
      </c>
      <c r="D140" s="7">
        <v>45223.713865740741</v>
      </c>
      <c r="E140" s="1" t="s">
        <v>128</v>
      </c>
      <c r="F140" s="1">
        <v>3</v>
      </c>
      <c r="G140" s="1">
        <v>3</v>
      </c>
      <c r="H140" s="1">
        <v>2</v>
      </c>
      <c r="I140" s="1">
        <v>1</v>
      </c>
      <c r="J140" s="1">
        <v>4</v>
      </c>
      <c r="K140" s="1">
        <v>2</v>
      </c>
      <c r="L140" s="1">
        <v>4</v>
      </c>
      <c r="M140" s="1">
        <v>3</v>
      </c>
      <c r="N140" s="1">
        <v>1</v>
      </c>
      <c r="O140" s="1">
        <v>3</v>
      </c>
      <c r="P140" s="1">
        <v>3</v>
      </c>
      <c r="Q140" s="1">
        <v>3</v>
      </c>
      <c r="R140" s="1">
        <v>3</v>
      </c>
      <c r="S140" s="1">
        <v>1</v>
      </c>
      <c r="T140" s="1">
        <v>3</v>
      </c>
      <c r="U140" s="1">
        <v>3</v>
      </c>
      <c r="V140" s="1">
        <v>3</v>
      </c>
      <c r="W140" s="1">
        <v>1</v>
      </c>
      <c r="X140" s="1">
        <v>3</v>
      </c>
      <c r="Y140" s="1">
        <v>1</v>
      </c>
      <c r="Z140" s="1">
        <v>9</v>
      </c>
      <c r="AA140" s="1">
        <v>7</v>
      </c>
      <c r="AB140" s="1">
        <v>6</v>
      </c>
      <c r="AC140" s="1">
        <v>9</v>
      </c>
      <c r="AD140" s="1">
        <v>3</v>
      </c>
      <c r="AE140" s="1">
        <v>3</v>
      </c>
      <c r="AF140" s="1">
        <v>4</v>
      </c>
      <c r="AG140" s="1">
        <v>32</v>
      </c>
      <c r="AH140" s="1">
        <v>8</v>
      </c>
      <c r="AI140" s="1">
        <v>4</v>
      </c>
      <c r="AJ140" s="1">
        <v>7</v>
      </c>
      <c r="AK140" s="1">
        <v>17</v>
      </c>
      <c r="AL140" s="1">
        <v>7</v>
      </c>
      <c r="AM140" s="1">
        <v>8</v>
      </c>
      <c r="AN140" s="1">
        <v>5</v>
      </c>
      <c r="AO140" s="1">
        <v>6</v>
      </c>
      <c r="AP140" s="1">
        <v>3</v>
      </c>
      <c r="AQ140" s="1">
        <v>3</v>
      </c>
      <c r="AR140" s="1">
        <v>9</v>
      </c>
      <c r="AS140" s="1">
        <v>3</v>
      </c>
      <c r="AT140" s="1">
        <v>51</v>
      </c>
    </row>
    <row r="141" spans="1:46" ht="12.75">
      <c r="A141" s="1">
        <v>30881</v>
      </c>
      <c r="B141" s="1">
        <v>1</v>
      </c>
      <c r="C141" s="1">
        <v>1998</v>
      </c>
      <c r="D141" s="7">
        <v>45223.71770833333</v>
      </c>
      <c r="E141" s="1" t="s">
        <v>83</v>
      </c>
      <c r="F141" s="1">
        <v>2</v>
      </c>
      <c r="G141" s="1">
        <v>1</v>
      </c>
      <c r="H141" s="1">
        <v>2</v>
      </c>
      <c r="I141" s="1">
        <v>3</v>
      </c>
      <c r="J141" s="1">
        <v>3</v>
      </c>
      <c r="K141" s="1">
        <v>4</v>
      </c>
      <c r="L141" s="1">
        <v>2</v>
      </c>
      <c r="M141" s="1">
        <v>4</v>
      </c>
      <c r="N141" s="1">
        <v>3</v>
      </c>
      <c r="O141" s="1">
        <v>2</v>
      </c>
      <c r="P141" s="1">
        <v>3</v>
      </c>
      <c r="Q141" s="1">
        <v>3</v>
      </c>
      <c r="R141" s="1">
        <v>4</v>
      </c>
      <c r="S141" s="1">
        <v>2</v>
      </c>
      <c r="T141" s="1">
        <v>2</v>
      </c>
      <c r="U141" s="1">
        <v>4</v>
      </c>
      <c r="V141" s="1">
        <v>3</v>
      </c>
      <c r="W141" s="1">
        <v>2</v>
      </c>
      <c r="X141" s="1">
        <v>2</v>
      </c>
      <c r="Y141" s="1">
        <v>2</v>
      </c>
      <c r="Z141" s="1">
        <v>11</v>
      </c>
      <c r="AA141" s="1">
        <v>4</v>
      </c>
      <c r="AB141" s="1">
        <v>5</v>
      </c>
      <c r="AC141" s="1">
        <v>4</v>
      </c>
      <c r="AD141" s="1">
        <v>4</v>
      </c>
      <c r="AE141" s="1">
        <v>3</v>
      </c>
      <c r="AF141" s="1">
        <v>3</v>
      </c>
      <c r="AG141" s="1">
        <v>3</v>
      </c>
      <c r="AH141" s="1">
        <v>3</v>
      </c>
      <c r="AI141" s="1">
        <v>7</v>
      </c>
      <c r="AJ141" s="1">
        <v>4</v>
      </c>
      <c r="AK141" s="1">
        <v>3</v>
      </c>
      <c r="AL141" s="1">
        <v>2</v>
      </c>
      <c r="AM141" s="1">
        <v>11</v>
      </c>
      <c r="AN141" s="1">
        <v>5</v>
      </c>
      <c r="AO141" s="1">
        <v>3</v>
      </c>
      <c r="AP141" s="1">
        <v>11</v>
      </c>
      <c r="AQ141" s="1">
        <v>2</v>
      </c>
      <c r="AR141" s="1">
        <v>4</v>
      </c>
      <c r="AS141" s="1">
        <v>4</v>
      </c>
      <c r="AT141" s="1">
        <v>62</v>
      </c>
    </row>
    <row r="142" spans="1:46" ht="12.75">
      <c r="A142" s="1">
        <v>30880</v>
      </c>
      <c r="B142" s="1">
        <v>0</v>
      </c>
      <c r="C142" s="1">
        <v>2000</v>
      </c>
      <c r="D142" s="7">
        <v>45223.717893518522</v>
      </c>
      <c r="E142" s="1" t="s">
        <v>129</v>
      </c>
      <c r="F142" s="1">
        <v>3</v>
      </c>
      <c r="G142" s="1">
        <v>3</v>
      </c>
      <c r="H142" s="1">
        <v>2</v>
      </c>
      <c r="I142" s="1">
        <v>3</v>
      </c>
      <c r="J142" s="1">
        <v>4</v>
      </c>
      <c r="K142" s="1">
        <v>4</v>
      </c>
      <c r="L142" s="1">
        <v>4</v>
      </c>
      <c r="M142" s="1">
        <v>3</v>
      </c>
      <c r="N142" s="1">
        <v>1</v>
      </c>
      <c r="O142" s="1">
        <v>3</v>
      </c>
      <c r="P142" s="1">
        <v>3</v>
      </c>
      <c r="Q142" s="1">
        <v>4</v>
      </c>
      <c r="R142" s="1">
        <v>2</v>
      </c>
      <c r="S142" s="1">
        <v>2</v>
      </c>
      <c r="T142" s="1">
        <v>2</v>
      </c>
      <c r="U142" s="1">
        <v>2</v>
      </c>
      <c r="V142" s="1">
        <v>2</v>
      </c>
      <c r="W142" s="1">
        <v>1</v>
      </c>
      <c r="X142" s="1">
        <v>2</v>
      </c>
      <c r="Y142" s="1">
        <v>1</v>
      </c>
      <c r="Z142" s="1">
        <v>17</v>
      </c>
      <c r="AA142" s="1">
        <v>4</v>
      </c>
      <c r="AB142" s="1">
        <v>9</v>
      </c>
      <c r="AC142" s="1">
        <v>7</v>
      </c>
      <c r="AD142" s="1">
        <v>3</v>
      </c>
      <c r="AE142" s="1">
        <v>3</v>
      </c>
      <c r="AF142" s="1">
        <v>3</v>
      </c>
      <c r="AG142" s="1">
        <v>3</v>
      </c>
      <c r="AH142" s="1">
        <v>4</v>
      </c>
      <c r="AI142" s="1">
        <v>5</v>
      </c>
      <c r="AJ142" s="1">
        <v>6</v>
      </c>
      <c r="AK142" s="1">
        <v>3</v>
      </c>
      <c r="AL142" s="1">
        <v>4</v>
      </c>
      <c r="AM142" s="1">
        <v>8</v>
      </c>
      <c r="AN142" s="1">
        <v>5</v>
      </c>
      <c r="AO142" s="1">
        <v>5</v>
      </c>
      <c r="AP142" s="1">
        <v>8</v>
      </c>
      <c r="AQ142" s="1">
        <v>3</v>
      </c>
      <c r="AR142" s="1">
        <v>6</v>
      </c>
      <c r="AS142" s="1">
        <v>4</v>
      </c>
      <c r="AT142" s="1">
        <v>58</v>
      </c>
    </row>
    <row r="143" spans="1:46" ht="12.75">
      <c r="A143" s="1">
        <v>30884</v>
      </c>
      <c r="B143" s="1">
        <v>1</v>
      </c>
      <c r="C143" s="1">
        <v>2001</v>
      </c>
      <c r="D143" s="7">
        <v>45223.719849537039</v>
      </c>
      <c r="E143" s="1" t="s">
        <v>130</v>
      </c>
      <c r="F143" s="1">
        <v>2</v>
      </c>
      <c r="G143" s="1">
        <v>2</v>
      </c>
      <c r="H143" s="1">
        <v>3</v>
      </c>
      <c r="I143" s="1">
        <v>2</v>
      </c>
      <c r="J143" s="1">
        <v>3</v>
      </c>
      <c r="K143" s="1">
        <v>4</v>
      </c>
      <c r="L143" s="1">
        <v>3</v>
      </c>
      <c r="M143" s="1">
        <v>3</v>
      </c>
      <c r="N143" s="1">
        <v>2</v>
      </c>
      <c r="O143" s="1">
        <v>3</v>
      </c>
      <c r="P143" s="1">
        <v>2</v>
      </c>
      <c r="Q143" s="1">
        <v>3</v>
      </c>
      <c r="R143" s="1">
        <v>3</v>
      </c>
      <c r="S143" s="1">
        <v>2</v>
      </c>
      <c r="T143" s="1">
        <v>3</v>
      </c>
      <c r="U143" s="1">
        <v>2</v>
      </c>
      <c r="V143" s="1">
        <v>3</v>
      </c>
      <c r="W143" s="1">
        <v>2</v>
      </c>
      <c r="X143" s="1">
        <v>1</v>
      </c>
      <c r="Y143" s="1">
        <v>2</v>
      </c>
      <c r="Z143" s="1">
        <v>5</v>
      </c>
      <c r="AA143" s="1">
        <v>10</v>
      </c>
      <c r="AB143" s="1">
        <v>4</v>
      </c>
      <c r="AC143" s="1">
        <v>3</v>
      </c>
      <c r="AD143" s="1">
        <v>5</v>
      </c>
      <c r="AE143" s="1">
        <v>4</v>
      </c>
      <c r="AF143" s="1">
        <v>4</v>
      </c>
      <c r="AG143" s="1">
        <v>5</v>
      </c>
      <c r="AH143" s="1">
        <v>5</v>
      </c>
      <c r="AI143" s="1">
        <v>4</v>
      </c>
      <c r="AJ143" s="1">
        <v>25</v>
      </c>
      <c r="AK143" s="1">
        <v>76</v>
      </c>
      <c r="AL143" s="1">
        <v>6</v>
      </c>
      <c r="AM143" s="1">
        <v>3</v>
      </c>
      <c r="AN143" s="1">
        <v>2</v>
      </c>
      <c r="AO143" s="1">
        <v>5</v>
      </c>
      <c r="AP143" s="1">
        <v>4</v>
      </c>
      <c r="AQ143" s="1">
        <v>5</v>
      </c>
      <c r="AR143" s="1">
        <v>6</v>
      </c>
      <c r="AS143" s="1">
        <v>3</v>
      </c>
      <c r="AT143" s="1">
        <v>39</v>
      </c>
    </row>
    <row r="144" spans="1:46" ht="12.75">
      <c r="A144" s="1">
        <v>30852</v>
      </c>
      <c r="B144" s="1">
        <v>0</v>
      </c>
      <c r="C144" s="1">
        <v>2001</v>
      </c>
      <c r="D144" s="7">
        <v>45223.720243055555</v>
      </c>
      <c r="E144" s="1" t="s">
        <v>81</v>
      </c>
      <c r="F144" s="1">
        <v>4</v>
      </c>
      <c r="G144" s="1">
        <v>4</v>
      </c>
      <c r="H144" s="1">
        <v>1</v>
      </c>
      <c r="I144" s="1">
        <v>3</v>
      </c>
      <c r="J144" s="1">
        <v>4</v>
      </c>
      <c r="K144" s="1">
        <v>2</v>
      </c>
      <c r="L144" s="1">
        <v>4</v>
      </c>
      <c r="M144" s="1">
        <v>4</v>
      </c>
      <c r="N144" s="1">
        <v>1</v>
      </c>
      <c r="O144" s="1">
        <v>4</v>
      </c>
      <c r="P144" s="1">
        <v>3</v>
      </c>
      <c r="Q144" s="1">
        <v>4</v>
      </c>
      <c r="R144" s="1">
        <v>3</v>
      </c>
      <c r="S144" s="1">
        <v>1</v>
      </c>
      <c r="T144" s="1">
        <v>3</v>
      </c>
      <c r="U144" s="1">
        <v>4</v>
      </c>
      <c r="V144" s="1">
        <v>2</v>
      </c>
      <c r="W144" s="1">
        <v>1</v>
      </c>
      <c r="X144" s="1">
        <v>3</v>
      </c>
      <c r="Y144" s="1">
        <v>3</v>
      </c>
      <c r="Z144" s="1">
        <v>2</v>
      </c>
      <c r="AA144" s="1">
        <v>3</v>
      </c>
      <c r="AB144" s="1">
        <v>3</v>
      </c>
      <c r="AC144" s="1">
        <v>2</v>
      </c>
      <c r="AD144" s="1">
        <v>2</v>
      </c>
      <c r="AE144" s="1">
        <v>2</v>
      </c>
      <c r="AF144" s="1">
        <v>3</v>
      </c>
      <c r="AG144" s="1">
        <v>3</v>
      </c>
      <c r="AH144" s="1">
        <v>2</v>
      </c>
      <c r="AI144" s="1">
        <v>833</v>
      </c>
      <c r="AJ144" s="1">
        <v>4</v>
      </c>
      <c r="AK144" s="1">
        <v>150</v>
      </c>
      <c r="AL144" s="1">
        <v>3</v>
      </c>
      <c r="AM144" s="1">
        <v>4</v>
      </c>
      <c r="AN144" s="1">
        <v>4</v>
      </c>
      <c r="AO144" s="1">
        <v>3</v>
      </c>
      <c r="AP144" s="1">
        <v>5</v>
      </c>
      <c r="AQ144" s="1">
        <v>2</v>
      </c>
      <c r="AR144" s="1">
        <v>4</v>
      </c>
      <c r="AS144" s="1">
        <v>3</v>
      </c>
      <c r="AT144" s="1">
        <v>39</v>
      </c>
    </row>
    <row r="145" spans="1:46" ht="12.75">
      <c r="A145" s="1">
        <v>30891</v>
      </c>
      <c r="B145" s="1">
        <v>0</v>
      </c>
      <c r="C145" s="1">
        <v>2000</v>
      </c>
      <c r="D145" s="7">
        <v>45223.722500000003</v>
      </c>
      <c r="E145" s="1" t="s">
        <v>131</v>
      </c>
      <c r="F145" s="1">
        <v>4</v>
      </c>
      <c r="G145" s="1">
        <v>3</v>
      </c>
      <c r="H145" s="1">
        <v>1</v>
      </c>
      <c r="I145" s="1">
        <v>3</v>
      </c>
      <c r="J145" s="1">
        <v>4</v>
      </c>
      <c r="K145" s="1">
        <v>3</v>
      </c>
      <c r="L145" s="1">
        <v>4</v>
      </c>
      <c r="M145" s="1">
        <v>4</v>
      </c>
      <c r="N145" s="1">
        <v>2</v>
      </c>
      <c r="O145" s="1">
        <v>3</v>
      </c>
      <c r="P145" s="1">
        <v>2</v>
      </c>
      <c r="Q145" s="1">
        <v>3</v>
      </c>
      <c r="R145" s="1">
        <v>4</v>
      </c>
      <c r="S145" s="1">
        <v>1</v>
      </c>
      <c r="T145" s="1">
        <v>2</v>
      </c>
      <c r="U145" s="1">
        <v>3</v>
      </c>
      <c r="V145" s="1">
        <v>4</v>
      </c>
      <c r="W145" s="1">
        <v>2</v>
      </c>
      <c r="X145" s="1">
        <v>3</v>
      </c>
      <c r="Y145" s="1">
        <v>1</v>
      </c>
      <c r="Z145" s="1">
        <v>6</v>
      </c>
      <c r="AA145" s="1">
        <v>6</v>
      </c>
      <c r="AB145" s="1">
        <v>7</v>
      </c>
      <c r="AC145" s="1">
        <v>3</v>
      </c>
      <c r="AD145" s="1">
        <v>3</v>
      </c>
      <c r="AE145" s="1">
        <v>3</v>
      </c>
      <c r="AF145" s="1">
        <v>4</v>
      </c>
      <c r="AG145" s="1">
        <v>6</v>
      </c>
      <c r="AH145" s="1">
        <v>6</v>
      </c>
      <c r="AI145" s="1">
        <v>4</v>
      </c>
      <c r="AJ145" s="1">
        <v>5</v>
      </c>
      <c r="AK145" s="1">
        <v>4</v>
      </c>
      <c r="AL145" s="1">
        <v>2</v>
      </c>
      <c r="AM145" s="1">
        <v>4</v>
      </c>
      <c r="AN145" s="1">
        <v>3</v>
      </c>
      <c r="AO145" s="1">
        <v>4</v>
      </c>
      <c r="AP145" s="1">
        <v>5</v>
      </c>
      <c r="AQ145" s="1">
        <v>2</v>
      </c>
      <c r="AR145" s="1">
        <v>8</v>
      </c>
      <c r="AS145" s="1">
        <v>4</v>
      </c>
      <c r="AT145" s="1">
        <v>24</v>
      </c>
    </row>
    <row r="146" spans="1:46" ht="12.75">
      <c r="A146" s="1">
        <v>30896</v>
      </c>
      <c r="B146" s="1">
        <v>1</v>
      </c>
      <c r="C146" s="1">
        <v>1998</v>
      </c>
      <c r="D146" s="7">
        <v>45223.723969907405</v>
      </c>
      <c r="E146" s="1" t="s">
        <v>83</v>
      </c>
      <c r="F146" s="1">
        <v>3</v>
      </c>
      <c r="G146" s="1">
        <v>3</v>
      </c>
      <c r="H146" s="1">
        <v>2</v>
      </c>
      <c r="I146" s="1">
        <v>2</v>
      </c>
      <c r="J146" s="1">
        <v>3</v>
      </c>
      <c r="K146" s="1">
        <v>3</v>
      </c>
      <c r="L146" s="1">
        <v>3</v>
      </c>
      <c r="M146" s="1">
        <v>2</v>
      </c>
      <c r="N146" s="1">
        <v>3</v>
      </c>
      <c r="O146" s="1">
        <v>2</v>
      </c>
      <c r="P146" s="1">
        <v>4</v>
      </c>
      <c r="Q146" s="1">
        <v>2</v>
      </c>
      <c r="R146" s="1">
        <v>3</v>
      </c>
      <c r="S146" s="1">
        <v>1</v>
      </c>
      <c r="T146" s="1">
        <v>4</v>
      </c>
      <c r="U146" s="1">
        <v>3</v>
      </c>
      <c r="V146" s="1">
        <v>3</v>
      </c>
      <c r="W146" s="1">
        <v>3</v>
      </c>
      <c r="X146" s="1">
        <v>2</v>
      </c>
      <c r="Y146" s="1">
        <v>3</v>
      </c>
      <c r="Z146" s="1">
        <v>8</v>
      </c>
      <c r="AA146" s="1">
        <v>1</v>
      </c>
      <c r="AB146" s="1">
        <v>5</v>
      </c>
      <c r="AC146" s="1">
        <v>4</v>
      </c>
      <c r="AD146" s="1">
        <v>4</v>
      </c>
      <c r="AE146" s="1">
        <v>3</v>
      </c>
      <c r="AF146" s="1">
        <v>3</v>
      </c>
      <c r="AG146" s="1">
        <v>3</v>
      </c>
      <c r="AH146" s="1">
        <v>2</v>
      </c>
      <c r="AI146" s="1">
        <v>1</v>
      </c>
      <c r="AJ146" s="1">
        <v>3</v>
      </c>
      <c r="AK146" s="1">
        <v>2</v>
      </c>
      <c r="AL146" s="1">
        <v>1</v>
      </c>
      <c r="AM146" s="1">
        <v>2</v>
      </c>
      <c r="AN146" s="1">
        <v>2</v>
      </c>
      <c r="AO146" s="1">
        <v>2</v>
      </c>
      <c r="AP146" s="1">
        <v>2</v>
      </c>
      <c r="AQ146" s="1">
        <v>3</v>
      </c>
      <c r="AR146" s="1">
        <v>2</v>
      </c>
      <c r="AS146" s="1">
        <v>1</v>
      </c>
      <c r="AT146" s="1">
        <v>50</v>
      </c>
    </row>
    <row r="147" spans="1:46" ht="12.75">
      <c r="A147" s="1">
        <v>30903</v>
      </c>
      <c r="B147" s="1">
        <v>0</v>
      </c>
      <c r="C147" s="1">
        <v>1998</v>
      </c>
      <c r="D147" s="7">
        <v>45223.733946759261</v>
      </c>
      <c r="E147" s="1" t="s">
        <v>83</v>
      </c>
      <c r="F147" s="1">
        <v>3</v>
      </c>
      <c r="G147" s="1">
        <v>3</v>
      </c>
      <c r="H147" s="1">
        <v>1</v>
      </c>
      <c r="I147" s="1">
        <v>1</v>
      </c>
      <c r="J147" s="1">
        <v>4</v>
      </c>
      <c r="K147" s="1">
        <v>3</v>
      </c>
      <c r="L147" s="1">
        <v>1</v>
      </c>
      <c r="M147" s="1">
        <v>4</v>
      </c>
      <c r="N147" s="1">
        <v>3</v>
      </c>
      <c r="O147" s="1">
        <v>4</v>
      </c>
      <c r="P147" s="1">
        <v>1</v>
      </c>
      <c r="Q147" s="1">
        <v>4</v>
      </c>
      <c r="R147" s="1">
        <v>4</v>
      </c>
      <c r="S147" s="1">
        <v>1</v>
      </c>
      <c r="T147" s="1">
        <v>4</v>
      </c>
      <c r="U147" s="1">
        <v>4</v>
      </c>
      <c r="V147" s="1">
        <v>1</v>
      </c>
      <c r="W147" s="1">
        <v>3</v>
      </c>
      <c r="X147" s="1">
        <v>4</v>
      </c>
      <c r="Y147" s="1">
        <v>3</v>
      </c>
      <c r="Z147" s="1">
        <v>10</v>
      </c>
      <c r="AA147" s="1">
        <v>5</v>
      </c>
      <c r="AB147" s="1">
        <v>6</v>
      </c>
      <c r="AC147" s="1">
        <v>3</v>
      </c>
      <c r="AD147" s="1">
        <v>2</v>
      </c>
      <c r="AE147" s="1">
        <v>2</v>
      </c>
      <c r="AF147" s="1">
        <v>5</v>
      </c>
      <c r="AG147" s="1">
        <v>3</v>
      </c>
      <c r="AH147" s="1">
        <v>3</v>
      </c>
      <c r="AI147" s="1">
        <v>4</v>
      </c>
      <c r="AJ147" s="1">
        <v>2</v>
      </c>
      <c r="AK147" s="1">
        <v>5</v>
      </c>
      <c r="AL147" s="1">
        <v>3</v>
      </c>
      <c r="AM147" s="1">
        <v>3</v>
      </c>
      <c r="AN147" s="1">
        <v>4</v>
      </c>
      <c r="AO147" s="1">
        <v>4</v>
      </c>
      <c r="AP147" s="1">
        <v>2</v>
      </c>
      <c r="AQ147" s="1">
        <v>1</v>
      </c>
      <c r="AR147" s="1">
        <v>2</v>
      </c>
      <c r="AS147" s="1">
        <v>1</v>
      </c>
      <c r="AT147" s="1">
        <v>90</v>
      </c>
    </row>
    <row r="148" spans="1:46" ht="12.75">
      <c r="A148" s="1">
        <v>30935</v>
      </c>
      <c r="B148" s="1">
        <v>1</v>
      </c>
      <c r="C148" s="1">
        <v>2000</v>
      </c>
      <c r="D148" s="7">
        <v>45223.740682870368</v>
      </c>
      <c r="E148" s="1" t="s">
        <v>83</v>
      </c>
      <c r="F148" s="1">
        <v>3</v>
      </c>
      <c r="G148" s="1">
        <v>4</v>
      </c>
      <c r="H148" s="1">
        <v>2</v>
      </c>
      <c r="I148" s="1">
        <v>2</v>
      </c>
      <c r="J148" s="1">
        <v>2</v>
      </c>
      <c r="K148" s="1">
        <v>4</v>
      </c>
      <c r="L148" s="1">
        <v>4</v>
      </c>
      <c r="M148" s="1">
        <v>4</v>
      </c>
      <c r="N148" s="1">
        <v>1</v>
      </c>
      <c r="O148" s="1">
        <v>4</v>
      </c>
      <c r="P148" s="1">
        <v>2</v>
      </c>
      <c r="Q148" s="1">
        <v>4</v>
      </c>
      <c r="R148" s="1">
        <v>4</v>
      </c>
      <c r="S148" s="1">
        <v>1</v>
      </c>
      <c r="T148" s="1">
        <v>3</v>
      </c>
      <c r="U148" s="1">
        <v>4</v>
      </c>
      <c r="V148" s="1">
        <v>4</v>
      </c>
      <c r="W148" s="1">
        <v>1</v>
      </c>
      <c r="X148" s="1">
        <v>1</v>
      </c>
      <c r="Y148" s="1">
        <v>1</v>
      </c>
      <c r="Z148" s="1">
        <v>4</v>
      </c>
      <c r="AA148" s="1">
        <v>4</v>
      </c>
      <c r="AB148" s="1">
        <v>3</v>
      </c>
      <c r="AC148" s="1">
        <v>205</v>
      </c>
      <c r="AD148" s="1">
        <v>3</v>
      </c>
      <c r="AE148" s="1">
        <v>2</v>
      </c>
      <c r="AF148" s="1">
        <v>2</v>
      </c>
      <c r="AG148" s="1">
        <v>2</v>
      </c>
      <c r="AH148" s="1">
        <v>3</v>
      </c>
      <c r="AI148" s="1">
        <v>2</v>
      </c>
      <c r="AJ148" s="1">
        <v>2</v>
      </c>
      <c r="AK148" s="1">
        <v>2</v>
      </c>
      <c r="AL148" s="1">
        <v>2</v>
      </c>
      <c r="AM148" s="1">
        <v>5</v>
      </c>
      <c r="AN148" s="1">
        <v>3</v>
      </c>
      <c r="AO148" s="1">
        <v>6</v>
      </c>
      <c r="AP148" s="1">
        <v>4</v>
      </c>
      <c r="AQ148" s="1">
        <v>2</v>
      </c>
      <c r="AR148" s="1">
        <v>2</v>
      </c>
      <c r="AS148" s="1">
        <v>1</v>
      </c>
      <c r="AT148" s="1">
        <v>62</v>
      </c>
    </row>
    <row r="149" spans="1:46" ht="12.75">
      <c r="A149" s="1">
        <v>30915</v>
      </c>
      <c r="B149" s="1">
        <v>0</v>
      </c>
      <c r="C149" s="1">
        <v>2001</v>
      </c>
      <c r="D149" s="7">
        <v>45223.749432870369</v>
      </c>
      <c r="E149" s="1" t="s">
        <v>132</v>
      </c>
      <c r="F149" s="1">
        <v>2</v>
      </c>
      <c r="G149" s="1">
        <v>3</v>
      </c>
      <c r="H149" s="1">
        <v>3</v>
      </c>
      <c r="I149" s="1">
        <v>2</v>
      </c>
      <c r="J149" s="1">
        <v>3</v>
      </c>
      <c r="K149" s="1">
        <v>1</v>
      </c>
      <c r="L149" s="1">
        <v>4</v>
      </c>
      <c r="M149" s="1">
        <v>2</v>
      </c>
      <c r="N149" s="1">
        <v>2</v>
      </c>
      <c r="O149" s="1">
        <v>3</v>
      </c>
      <c r="P149" s="1">
        <v>3</v>
      </c>
      <c r="Q149" s="1">
        <v>3</v>
      </c>
      <c r="R149" s="1">
        <v>3</v>
      </c>
      <c r="S149" s="1">
        <v>1</v>
      </c>
      <c r="T149" s="1">
        <v>3</v>
      </c>
      <c r="U149" s="1">
        <v>4</v>
      </c>
      <c r="V149" s="1">
        <v>2</v>
      </c>
      <c r="W149" s="1">
        <v>2</v>
      </c>
      <c r="X149" s="1">
        <v>4</v>
      </c>
      <c r="Y149" s="1">
        <v>2</v>
      </c>
      <c r="Z149" s="1">
        <v>5</v>
      </c>
      <c r="AA149" s="1">
        <v>1</v>
      </c>
      <c r="AB149" s="1">
        <v>3</v>
      </c>
      <c r="AC149" s="1">
        <v>10</v>
      </c>
      <c r="AD149" s="1">
        <v>2</v>
      </c>
      <c r="AE149" s="1">
        <v>2</v>
      </c>
      <c r="AF149" s="1">
        <v>2</v>
      </c>
      <c r="AG149" s="1">
        <v>2</v>
      </c>
      <c r="AH149" s="1">
        <v>3</v>
      </c>
      <c r="AI149" s="1">
        <v>1</v>
      </c>
      <c r="AJ149" s="1">
        <v>2</v>
      </c>
      <c r="AK149" s="1">
        <v>3</v>
      </c>
      <c r="AL149" s="1">
        <v>1</v>
      </c>
      <c r="AM149" s="1">
        <v>2</v>
      </c>
      <c r="AN149" s="1">
        <v>2</v>
      </c>
      <c r="AO149" s="1">
        <v>3</v>
      </c>
      <c r="AP149" s="1">
        <v>3</v>
      </c>
      <c r="AQ149" s="1">
        <v>2</v>
      </c>
      <c r="AR149" s="1">
        <v>3</v>
      </c>
      <c r="AS149" s="1">
        <v>1</v>
      </c>
      <c r="AT149" s="1">
        <v>65</v>
      </c>
    </row>
    <row r="150" spans="1:46" ht="12.75">
      <c r="A150" s="1">
        <v>30983</v>
      </c>
      <c r="B150" s="1">
        <v>1</v>
      </c>
      <c r="C150" s="1">
        <v>2001</v>
      </c>
      <c r="D150" s="7">
        <v>45223.750694444447</v>
      </c>
      <c r="E150" s="1" t="s">
        <v>83</v>
      </c>
      <c r="F150" s="1">
        <v>3</v>
      </c>
      <c r="G150" s="1">
        <v>3</v>
      </c>
      <c r="H150" s="1">
        <v>4</v>
      </c>
      <c r="I150" s="1">
        <v>3</v>
      </c>
      <c r="J150" s="1">
        <v>3</v>
      </c>
      <c r="K150" s="1">
        <v>3</v>
      </c>
      <c r="L150" s="1">
        <v>2</v>
      </c>
      <c r="M150" s="1">
        <v>2</v>
      </c>
      <c r="N150" s="1">
        <v>1</v>
      </c>
      <c r="O150" s="1">
        <v>2</v>
      </c>
      <c r="P150" s="1">
        <v>3</v>
      </c>
      <c r="Q150" s="1">
        <v>4</v>
      </c>
      <c r="R150" s="1">
        <v>2</v>
      </c>
      <c r="S150" s="1">
        <v>3</v>
      </c>
      <c r="T150" s="1">
        <v>4</v>
      </c>
      <c r="U150" s="1">
        <v>1</v>
      </c>
      <c r="V150" s="1">
        <v>1</v>
      </c>
      <c r="W150" s="1">
        <v>1</v>
      </c>
      <c r="X150" s="1">
        <v>2</v>
      </c>
      <c r="Y150" s="1">
        <v>4</v>
      </c>
      <c r="Z150" s="1">
        <v>47</v>
      </c>
      <c r="AA150" s="1">
        <v>3</v>
      </c>
      <c r="AB150" s="1">
        <v>8</v>
      </c>
      <c r="AC150" s="1">
        <v>6</v>
      </c>
      <c r="AD150" s="1">
        <v>4</v>
      </c>
      <c r="AE150" s="1">
        <v>3</v>
      </c>
      <c r="AF150" s="1">
        <v>4</v>
      </c>
      <c r="AG150" s="1">
        <v>2</v>
      </c>
      <c r="AH150" s="1">
        <v>5</v>
      </c>
      <c r="AI150" s="1">
        <v>3</v>
      </c>
      <c r="AJ150" s="1">
        <v>5</v>
      </c>
      <c r="AK150" s="1">
        <v>2</v>
      </c>
      <c r="AL150" s="1">
        <v>5</v>
      </c>
      <c r="AM150" s="1">
        <v>5</v>
      </c>
      <c r="AN150" s="1">
        <v>4</v>
      </c>
      <c r="AO150" s="1">
        <v>5</v>
      </c>
      <c r="AP150" s="1">
        <v>6</v>
      </c>
      <c r="AQ150" s="1">
        <v>5</v>
      </c>
      <c r="AR150" s="1">
        <v>4</v>
      </c>
      <c r="AS150" s="1">
        <v>3</v>
      </c>
      <c r="AT150" s="1">
        <v>36</v>
      </c>
    </row>
    <row r="151" spans="1:46" ht="12.75">
      <c r="A151" s="1">
        <v>30700</v>
      </c>
      <c r="B151" s="1">
        <v>0</v>
      </c>
      <c r="C151" s="1">
        <v>2001</v>
      </c>
      <c r="D151" s="7">
        <v>45223.750868055555</v>
      </c>
      <c r="E151" s="1" t="s">
        <v>81</v>
      </c>
      <c r="F151" s="1">
        <v>3</v>
      </c>
      <c r="G151" s="1">
        <v>4</v>
      </c>
      <c r="H151" s="1">
        <v>3</v>
      </c>
      <c r="I151" s="1">
        <v>4</v>
      </c>
      <c r="J151" s="1">
        <v>4</v>
      </c>
      <c r="K151" s="1">
        <v>1</v>
      </c>
      <c r="L151" s="1">
        <v>3</v>
      </c>
      <c r="M151" s="1">
        <v>3</v>
      </c>
      <c r="N151" s="1">
        <v>1</v>
      </c>
      <c r="O151" s="1">
        <v>3</v>
      </c>
      <c r="P151" s="1">
        <v>3</v>
      </c>
      <c r="Q151" s="1">
        <v>4</v>
      </c>
      <c r="R151" s="1">
        <v>4</v>
      </c>
      <c r="S151" s="1">
        <v>1</v>
      </c>
      <c r="T151" s="1">
        <v>1</v>
      </c>
      <c r="U151" s="1">
        <v>2</v>
      </c>
      <c r="V151" s="1">
        <v>3</v>
      </c>
      <c r="W151" s="1">
        <v>2</v>
      </c>
      <c r="X151" s="1">
        <v>4</v>
      </c>
      <c r="Y151" s="1">
        <v>2</v>
      </c>
      <c r="Z151" s="1">
        <v>4</v>
      </c>
      <c r="AA151" s="1">
        <v>3</v>
      </c>
      <c r="AB151" s="1">
        <v>2</v>
      </c>
      <c r="AC151" s="1">
        <v>3</v>
      </c>
      <c r="AD151" s="1">
        <v>1</v>
      </c>
      <c r="AE151" s="1">
        <v>3</v>
      </c>
      <c r="AF151" s="1">
        <v>3</v>
      </c>
      <c r="AG151" s="1">
        <v>4</v>
      </c>
      <c r="AH151" s="1">
        <v>3</v>
      </c>
      <c r="AI151" s="1">
        <v>2</v>
      </c>
      <c r="AJ151" s="1">
        <v>4</v>
      </c>
      <c r="AK151" s="1">
        <v>2</v>
      </c>
      <c r="AL151" s="1">
        <v>3</v>
      </c>
      <c r="AM151" s="1">
        <v>4</v>
      </c>
      <c r="AN151" s="1">
        <v>2</v>
      </c>
      <c r="AO151" s="1">
        <v>3</v>
      </c>
      <c r="AP151" s="1">
        <v>4</v>
      </c>
      <c r="AQ151" s="1">
        <v>5</v>
      </c>
      <c r="AR151" s="1">
        <v>2</v>
      </c>
      <c r="AS151" s="1">
        <v>3</v>
      </c>
      <c r="AT151" s="1">
        <v>41</v>
      </c>
    </row>
    <row r="152" spans="1:46" ht="12.75">
      <c r="A152" s="1">
        <v>30986</v>
      </c>
      <c r="B152" s="1">
        <v>0</v>
      </c>
      <c r="C152" s="1">
        <v>2000</v>
      </c>
      <c r="D152" s="7">
        <v>45223.751180555555</v>
      </c>
      <c r="E152" s="1" t="s">
        <v>133</v>
      </c>
      <c r="F152" s="1">
        <v>3</v>
      </c>
      <c r="G152" s="1">
        <v>3</v>
      </c>
      <c r="H152" s="1">
        <v>4</v>
      </c>
      <c r="I152" s="1">
        <v>3</v>
      </c>
      <c r="J152" s="1">
        <v>4</v>
      </c>
      <c r="K152" s="1">
        <v>3</v>
      </c>
      <c r="L152" s="1">
        <v>3</v>
      </c>
      <c r="M152" s="1">
        <v>4</v>
      </c>
      <c r="N152" s="1">
        <v>1</v>
      </c>
      <c r="O152" s="1">
        <v>4</v>
      </c>
      <c r="P152" s="1">
        <v>2</v>
      </c>
      <c r="Q152" s="1">
        <v>3</v>
      </c>
      <c r="R152" s="1">
        <v>3</v>
      </c>
      <c r="S152" s="1">
        <v>1</v>
      </c>
      <c r="T152" s="1">
        <v>1</v>
      </c>
      <c r="U152" s="1">
        <v>2</v>
      </c>
      <c r="V152" s="1">
        <v>3</v>
      </c>
      <c r="W152" s="1">
        <v>1</v>
      </c>
      <c r="X152" s="1">
        <v>1</v>
      </c>
      <c r="Y152" s="1">
        <v>2</v>
      </c>
      <c r="Z152" s="1">
        <v>5</v>
      </c>
      <c r="AA152" s="1">
        <v>3</v>
      </c>
      <c r="AB152" s="1">
        <v>4</v>
      </c>
      <c r="AC152" s="1">
        <v>3</v>
      </c>
      <c r="AD152" s="1">
        <v>2</v>
      </c>
      <c r="AE152" s="1">
        <v>2</v>
      </c>
      <c r="AF152" s="1">
        <v>3</v>
      </c>
      <c r="AG152" s="1">
        <v>3</v>
      </c>
      <c r="AH152" s="1">
        <v>2</v>
      </c>
      <c r="AI152" s="1">
        <v>3</v>
      </c>
      <c r="AJ152" s="1">
        <v>3</v>
      </c>
      <c r="AK152" s="1">
        <v>4</v>
      </c>
      <c r="AL152" s="1">
        <v>2</v>
      </c>
      <c r="AM152" s="1">
        <v>3</v>
      </c>
      <c r="AN152" s="1">
        <v>3</v>
      </c>
      <c r="AO152" s="1">
        <v>7</v>
      </c>
      <c r="AP152" s="1">
        <v>4</v>
      </c>
      <c r="AQ152" s="1">
        <v>3</v>
      </c>
      <c r="AR152" s="1">
        <v>2</v>
      </c>
      <c r="AS152" s="1">
        <v>3</v>
      </c>
      <c r="AT152" s="1">
        <v>48</v>
      </c>
    </row>
    <row r="153" spans="1:46" ht="12.75">
      <c r="A153" s="1">
        <v>30990</v>
      </c>
      <c r="B153" s="1">
        <v>0</v>
      </c>
      <c r="C153" s="1">
        <v>1999</v>
      </c>
      <c r="D153" s="7">
        <v>45223.751342592594</v>
      </c>
      <c r="E153" s="1" t="s">
        <v>83</v>
      </c>
      <c r="F153" s="1">
        <v>4</v>
      </c>
      <c r="G153" s="1">
        <v>3</v>
      </c>
      <c r="H153" s="1">
        <v>2</v>
      </c>
      <c r="I153" s="1">
        <v>2</v>
      </c>
      <c r="J153" s="1">
        <v>4</v>
      </c>
      <c r="K153" s="1">
        <v>1</v>
      </c>
      <c r="L153" s="1">
        <v>4</v>
      </c>
      <c r="M153" s="1">
        <v>4</v>
      </c>
      <c r="N153" s="1">
        <v>2</v>
      </c>
      <c r="O153" s="1">
        <v>4</v>
      </c>
      <c r="P153" s="1">
        <v>2</v>
      </c>
      <c r="Q153" s="1">
        <v>3</v>
      </c>
      <c r="R153" s="1">
        <v>3</v>
      </c>
      <c r="S153" s="1">
        <v>1</v>
      </c>
      <c r="T153" s="1">
        <v>1</v>
      </c>
      <c r="U153" s="1">
        <v>3</v>
      </c>
      <c r="V153" s="1">
        <v>4</v>
      </c>
      <c r="W153" s="1">
        <v>1</v>
      </c>
      <c r="X153" s="1">
        <v>4</v>
      </c>
      <c r="Y153" s="1">
        <v>1</v>
      </c>
      <c r="Z153" s="1">
        <v>7</v>
      </c>
      <c r="AA153" s="1">
        <v>5</v>
      </c>
      <c r="AB153" s="1">
        <v>5</v>
      </c>
      <c r="AC153" s="1">
        <v>5</v>
      </c>
      <c r="AD153" s="1">
        <v>1</v>
      </c>
      <c r="AE153" s="1">
        <v>5</v>
      </c>
      <c r="AF153" s="1">
        <v>4</v>
      </c>
      <c r="AG153" s="1">
        <v>4</v>
      </c>
      <c r="AH153" s="1">
        <v>4</v>
      </c>
      <c r="AI153" s="1">
        <v>2</v>
      </c>
      <c r="AJ153" s="1">
        <v>7</v>
      </c>
      <c r="AK153" s="1">
        <v>4</v>
      </c>
      <c r="AL153" s="1">
        <v>3</v>
      </c>
      <c r="AM153" s="1">
        <v>4</v>
      </c>
      <c r="AN153" s="1">
        <v>2</v>
      </c>
      <c r="AO153" s="1">
        <v>8</v>
      </c>
      <c r="AP153" s="1">
        <v>6</v>
      </c>
      <c r="AQ153" s="1">
        <v>2</v>
      </c>
      <c r="AR153" s="1">
        <v>4</v>
      </c>
      <c r="AS153" s="1">
        <v>2</v>
      </c>
      <c r="AT153" s="1">
        <v>5</v>
      </c>
    </row>
    <row r="154" spans="1:46" ht="12.75">
      <c r="A154" s="1">
        <v>30984</v>
      </c>
      <c r="B154" s="1">
        <v>1</v>
      </c>
      <c r="C154" s="1">
        <v>2001</v>
      </c>
      <c r="D154" s="7">
        <v>45223.751446759263</v>
      </c>
      <c r="E154" s="1" t="s">
        <v>83</v>
      </c>
      <c r="F154" s="1">
        <v>3</v>
      </c>
      <c r="G154" s="1">
        <v>3</v>
      </c>
      <c r="H154" s="1">
        <v>4</v>
      </c>
      <c r="I154" s="1">
        <v>2</v>
      </c>
      <c r="J154" s="1">
        <v>3</v>
      </c>
      <c r="K154" s="1">
        <v>3</v>
      </c>
      <c r="L154" s="1">
        <v>4</v>
      </c>
      <c r="M154" s="1">
        <v>3</v>
      </c>
      <c r="N154" s="1">
        <v>4</v>
      </c>
      <c r="O154" s="1">
        <v>2</v>
      </c>
      <c r="P154" s="1">
        <v>3</v>
      </c>
      <c r="Q154" s="1">
        <v>3</v>
      </c>
      <c r="R154" s="1">
        <v>4</v>
      </c>
      <c r="S154" s="1">
        <v>2</v>
      </c>
      <c r="T154" s="1">
        <v>2</v>
      </c>
      <c r="U154" s="1">
        <v>3</v>
      </c>
      <c r="V154" s="1">
        <v>4</v>
      </c>
      <c r="W154" s="1">
        <v>1</v>
      </c>
      <c r="X154" s="1">
        <v>3</v>
      </c>
      <c r="Y154" s="1">
        <v>4</v>
      </c>
      <c r="Z154" s="1">
        <v>23</v>
      </c>
      <c r="AA154" s="1">
        <v>17</v>
      </c>
      <c r="AB154" s="1">
        <v>13</v>
      </c>
      <c r="AC154" s="1">
        <v>6</v>
      </c>
      <c r="AD154" s="1">
        <v>4</v>
      </c>
      <c r="AE154" s="1">
        <v>16</v>
      </c>
      <c r="AF154" s="1">
        <v>5</v>
      </c>
      <c r="AG154" s="1">
        <v>5</v>
      </c>
      <c r="AH154" s="1">
        <v>4</v>
      </c>
      <c r="AI154" s="1">
        <v>10</v>
      </c>
      <c r="AJ154" s="1">
        <v>7</v>
      </c>
      <c r="AK154" s="1">
        <v>5</v>
      </c>
      <c r="AL154" s="1">
        <v>8</v>
      </c>
      <c r="AM154" s="1">
        <v>14</v>
      </c>
      <c r="AN154" s="1">
        <v>4</v>
      </c>
      <c r="AO154" s="1">
        <v>7</v>
      </c>
      <c r="AP154" s="1">
        <v>6</v>
      </c>
      <c r="AQ154" s="1">
        <v>6</v>
      </c>
      <c r="AR154" s="1">
        <v>9</v>
      </c>
      <c r="AS154" s="1">
        <v>4</v>
      </c>
      <c r="AT154" s="1">
        <v>63</v>
      </c>
    </row>
    <row r="155" spans="1:46" ht="12.75">
      <c r="A155" s="1">
        <v>31007</v>
      </c>
      <c r="B155" s="1">
        <v>0</v>
      </c>
      <c r="C155" s="1">
        <v>2000</v>
      </c>
      <c r="D155" s="7">
        <v>45223.757719907408</v>
      </c>
      <c r="E155" s="1" t="s">
        <v>134</v>
      </c>
      <c r="F155" s="1">
        <v>2</v>
      </c>
      <c r="G155" s="1">
        <v>1</v>
      </c>
      <c r="H155" s="1">
        <v>4</v>
      </c>
      <c r="I155" s="1">
        <v>2</v>
      </c>
      <c r="J155" s="1">
        <v>3</v>
      </c>
      <c r="K155" s="1">
        <v>4</v>
      </c>
      <c r="L155" s="1">
        <v>2</v>
      </c>
      <c r="M155" s="1">
        <v>3</v>
      </c>
      <c r="N155" s="1">
        <v>1</v>
      </c>
      <c r="O155" s="1">
        <v>1</v>
      </c>
      <c r="P155" s="1">
        <v>3</v>
      </c>
      <c r="Q155" s="1">
        <v>3</v>
      </c>
      <c r="R155" s="1">
        <v>3</v>
      </c>
      <c r="S155" s="1">
        <v>1</v>
      </c>
      <c r="T155" s="1">
        <v>2</v>
      </c>
      <c r="U155" s="1">
        <v>1</v>
      </c>
      <c r="V155" s="1">
        <v>3</v>
      </c>
      <c r="W155" s="1">
        <v>1</v>
      </c>
      <c r="X155" s="1">
        <v>1</v>
      </c>
      <c r="Y155" s="1">
        <v>2</v>
      </c>
      <c r="Z155" s="1">
        <v>30</v>
      </c>
      <c r="AA155" s="1">
        <v>7</v>
      </c>
      <c r="AB155" s="1">
        <v>7</v>
      </c>
      <c r="AC155" s="1">
        <v>4</v>
      </c>
      <c r="AD155" s="1">
        <v>6</v>
      </c>
      <c r="AE155" s="1">
        <v>4</v>
      </c>
      <c r="AF155" s="1">
        <v>3</v>
      </c>
      <c r="AG155" s="1">
        <v>7</v>
      </c>
      <c r="AH155" s="1">
        <v>6</v>
      </c>
      <c r="AI155" s="1">
        <v>2</v>
      </c>
      <c r="AJ155" s="1">
        <v>5</v>
      </c>
      <c r="AK155" s="1">
        <v>6</v>
      </c>
      <c r="AL155" s="1">
        <v>6</v>
      </c>
      <c r="AM155" s="1">
        <v>4</v>
      </c>
      <c r="AN155" s="1">
        <v>9</v>
      </c>
      <c r="AO155" s="1">
        <v>4</v>
      </c>
      <c r="AP155" s="1">
        <v>11</v>
      </c>
      <c r="AQ155" s="1">
        <v>8</v>
      </c>
      <c r="AR155" s="1">
        <v>3</v>
      </c>
      <c r="AS155" s="1">
        <v>6</v>
      </c>
      <c r="AT155" s="1">
        <v>47</v>
      </c>
    </row>
    <row r="156" spans="1:46" ht="12.75">
      <c r="A156" s="1">
        <v>30991</v>
      </c>
      <c r="B156" s="1">
        <v>0</v>
      </c>
      <c r="C156" s="1">
        <v>2004</v>
      </c>
      <c r="D156" s="7">
        <v>45223.761932870373</v>
      </c>
      <c r="E156" s="1" t="s">
        <v>135</v>
      </c>
      <c r="F156" s="1">
        <v>4</v>
      </c>
      <c r="G156" s="1">
        <v>3</v>
      </c>
      <c r="H156" s="1">
        <v>1</v>
      </c>
      <c r="I156" s="1">
        <v>1</v>
      </c>
      <c r="J156" s="1">
        <v>4</v>
      </c>
      <c r="K156" s="1">
        <v>3</v>
      </c>
      <c r="L156" s="1">
        <v>4</v>
      </c>
      <c r="M156" s="1">
        <v>4</v>
      </c>
      <c r="N156" s="1">
        <v>1</v>
      </c>
      <c r="O156" s="1">
        <v>2</v>
      </c>
      <c r="P156" s="1">
        <v>3</v>
      </c>
      <c r="Q156" s="1">
        <v>3</v>
      </c>
      <c r="R156" s="1">
        <v>4</v>
      </c>
      <c r="S156" s="1">
        <v>1</v>
      </c>
      <c r="T156" s="1">
        <v>2</v>
      </c>
      <c r="U156" s="1">
        <v>4</v>
      </c>
      <c r="V156" s="1">
        <v>3</v>
      </c>
      <c r="W156" s="1">
        <v>2</v>
      </c>
      <c r="X156" s="1">
        <v>1</v>
      </c>
      <c r="Y156" s="1">
        <v>1</v>
      </c>
      <c r="Z156" s="1">
        <v>5</v>
      </c>
      <c r="AA156" s="1">
        <v>2</v>
      </c>
      <c r="AB156" s="1">
        <v>5</v>
      </c>
      <c r="AC156" s="1">
        <v>3</v>
      </c>
      <c r="AD156" s="1">
        <v>2</v>
      </c>
      <c r="AE156" s="1">
        <v>3</v>
      </c>
      <c r="AF156" s="1">
        <v>2</v>
      </c>
      <c r="AG156" s="1">
        <v>2</v>
      </c>
      <c r="AH156" s="1">
        <v>4</v>
      </c>
      <c r="AI156" s="1">
        <v>2</v>
      </c>
      <c r="AJ156" s="1">
        <v>4</v>
      </c>
      <c r="AK156" s="1">
        <v>2</v>
      </c>
      <c r="AL156" s="1">
        <v>2</v>
      </c>
      <c r="AM156" s="1">
        <v>4</v>
      </c>
      <c r="AN156" s="1">
        <v>5</v>
      </c>
      <c r="AO156" s="1">
        <v>3</v>
      </c>
      <c r="AP156" s="1">
        <v>4</v>
      </c>
      <c r="AQ156" s="1">
        <v>2</v>
      </c>
      <c r="AR156" s="1">
        <v>3</v>
      </c>
      <c r="AS156" s="1">
        <v>3</v>
      </c>
      <c r="AT156" s="1">
        <v>53</v>
      </c>
    </row>
    <row r="157" spans="1:46" ht="12.75">
      <c r="A157" s="1">
        <v>31023</v>
      </c>
      <c r="B157" s="1">
        <v>0</v>
      </c>
      <c r="C157" s="1">
        <v>2001</v>
      </c>
      <c r="D157" s="7">
        <v>45223.763506944444</v>
      </c>
      <c r="E157" s="1" t="s">
        <v>136</v>
      </c>
      <c r="F157" s="1">
        <v>4</v>
      </c>
      <c r="G157" s="1">
        <v>3</v>
      </c>
      <c r="H157" s="1">
        <v>2</v>
      </c>
      <c r="I157" s="1">
        <v>3</v>
      </c>
      <c r="J157" s="1">
        <v>4</v>
      </c>
      <c r="K157" s="1">
        <v>2</v>
      </c>
      <c r="L157" s="1">
        <v>3</v>
      </c>
      <c r="M157" s="1">
        <v>4</v>
      </c>
      <c r="N157" s="1">
        <v>2</v>
      </c>
      <c r="O157" s="1">
        <v>4</v>
      </c>
      <c r="P157" s="1">
        <v>2</v>
      </c>
      <c r="Q157" s="1">
        <v>3</v>
      </c>
      <c r="R157" s="1">
        <v>4</v>
      </c>
      <c r="S157" s="1">
        <v>1</v>
      </c>
      <c r="T157" s="1">
        <v>1</v>
      </c>
      <c r="U157" s="1">
        <v>1</v>
      </c>
      <c r="V157" s="1">
        <v>3</v>
      </c>
      <c r="W157" s="1">
        <v>1</v>
      </c>
      <c r="X157" s="1">
        <v>4</v>
      </c>
      <c r="Y157" s="1">
        <v>1</v>
      </c>
      <c r="Z157" s="1">
        <v>7</v>
      </c>
      <c r="AA157" s="1">
        <v>7</v>
      </c>
      <c r="AB157" s="1">
        <v>6</v>
      </c>
      <c r="AC157" s="1">
        <v>5</v>
      </c>
      <c r="AD157" s="1">
        <v>2</v>
      </c>
      <c r="AE157" s="1">
        <v>4</v>
      </c>
      <c r="AF157" s="1">
        <v>5</v>
      </c>
      <c r="AG157" s="1">
        <v>4</v>
      </c>
      <c r="AH157" s="1">
        <v>5</v>
      </c>
      <c r="AI157" s="1">
        <v>2</v>
      </c>
      <c r="AJ157" s="1">
        <v>4</v>
      </c>
      <c r="AK157" s="1">
        <v>4</v>
      </c>
      <c r="AL157" s="1">
        <v>3</v>
      </c>
      <c r="AM157" s="1">
        <v>7</v>
      </c>
      <c r="AN157" s="1">
        <v>4</v>
      </c>
      <c r="AO157" s="1">
        <v>4</v>
      </c>
      <c r="AP157" s="1">
        <v>5</v>
      </c>
      <c r="AQ157" s="1">
        <v>4</v>
      </c>
      <c r="AR157" s="1">
        <v>4</v>
      </c>
      <c r="AS157" s="1">
        <v>4</v>
      </c>
      <c r="AT157" s="1">
        <v>22</v>
      </c>
    </row>
    <row r="158" spans="1:46" ht="12.75">
      <c r="A158" s="1">
        <v>30936</v>
      </c>
      <c r="B158" s="1">
        <v>0</v>
      </c>
      <c r="C158" s="1">
        <v>1999</v>
      </c>
      <c r="D158" s="7">
        <v>45223.776307870372</v>
      </c>
      <c r="E158" s="1" t="s">
        <v>137</v>
      </c>
      <c r="F158" s="1">
        <v>3</v>
      </c>
      <c r="G158" s="1">
        <v>3</v>
      </c>
      <c r="H158" s="1">
        <v>1</v>
      </c>
      <c r="I158" s="1">
        <v>1</v>
      </c>
      <c r="J158" s="1">
        <v>3</v>
      </c>
      <c r="K158" s="1">
        <v>2</v>
      </c>
      <c r="L158" s="1">
        <v>3</v>
      </c>
      <c r="M158" s="1">
        <v>4</v>
      </c>
      <c r="N158" s="1">
        <v>1</v>
      </c>
      <c r="O158" s="1">
        <v>3</v>
      </c>
      <c r="P158" s="1">
        <v>3</v>
      </c>
      <c r="Q158" s="1">
        <v>3</v>
      </c>
      <c r="R158" s="1">
        <v>4</v>
      </c>
      <c r="S158" s="1">
        <v>1</v>
      </c>
      <c r="T158" s="1">
        <v>2</v>
      </c>
      <c r="U158" s="1">
        <v>4</v>
      </c>
      <c r="V158" s="1">
        <v>3</v>
      </c>
      <c r="W158" s="1">
        <v>2</v>
      </c>
      <c r="X158" s="1">
        <v>3</v>
      </c>
      <c r="Y158" s="1">
        <v>1</v>
      </c>
      <c r="Z158" s="1">
        <v>21</v>
      </c>
      <c r="AA158" s="1">
        <v>5</v>
      </c>
      <c r="AB158" s="1">
        <v>5</v>
      </c>
      <c r="AC158" s="1">
        <v>11</v>
      </c>
      <c r="AD158" s="1">
        <v>4</v>
      </c>
      <c r="AE158" s="1">
        <v>3</v>
      </c>
      <c r="AF158" s="1">
        <v>3</v>
      </c>
      <c r="AG158" s="1">
        <v>5</v>
      </c>
      <c r="AH158" s="1">
        <v>5</v>
      </c>
      <c r="AI158" s="1">
        <v>9</v>
      </c>
      <c r="AJ158" s="1">
        <v>7</v>
      </c>
      <c r="AK158" s="1">
        <v>2</v>
      </c>
      <c r="AL158" s="1">
        <v>3</v>
      </c>
      <c r="AM158" s="1">
        <v>5</v>
      </c>
      <c r="AN158" s="1">
        <v>3</v>
      </c>
      <c r="AO158" s="1">
        <v>6</v>
      </c>
      <c r="AP158" s="1">
        <v>4</v>
      </c>
      <c r="AQ158" s="1">
        <v>3</v>
      </c>
      <c r="AR158" s="1">
        <v>5</v>
      </c>
      <c r="AS158" s="1">
        <v>2</v>
      </c>
      <c r="AT158" s="1">
        <v>50</v>
      </c>
    </row>
    <row r="159" spans="1:46" ht="12.75">
      <c r="A159" s="1">
        <v>31048</v>
      </c>
      <c r="B159" s="1">
        <v>0</v>
      </c>
      <c r="C159" s="1">
        <v>2001</v>
      </c>
      <c r="D159" s="7">
        <v>45223.776747685188</v>
      </c>
      <c r="E159" s="1" t="s">
        <v>83</v>
      </c>
      <c r="F159" s="1">
        <v>4</v>
      </c>
      <c r="G159" s="1">
        <v>3</v>
      </c>
      <c r="H159" s="1">
        <v>2</v>
      </c>
      <c r="I159" s="1">
        <v>3</v>
      </c>
      <c r="J159" s="1">
        <v>4</v>
      </c>
      <c r="K159" s="1">
        <v>2</v>
      </c>
      <c r="L159" s="1">
        <v>4</v>
      </c>
      <c r="M159" s="1">
        <v>4</v>
      </c>
      <c r="N159" s="1">
        <v>1</v>
      </c>
      <c r="O159" s="1">
        <v>4</v>
      </c>
      <c r="P159" s="1">
        <v>3</v>
      </c>
      <c r="Q159" s="1">
        <v>4</v>
      </c>
      <c r="R159" s="1">
        <v>2</v>
      </c>
      <c r="S159" s="1">
        <v>1</v>
      </c>
      <c r="T159" s="1">
        <v>1</v>
      </c>
      <c r="U159" s="1">
        <v>2</v>
      </c>
      <c r="V159" s="1">
        <v>4</v>
      </c>
      <c r="W159" s="1">
        <v>1</v>
      </c>
      <c r="X159" s="1">
        <v>4</v>
      </c>
      <c r="Y159" s="1">
        <v>3</v>
      </c>
      <c r="Z159" s="1">
        <v>4</v>
      </c>
      <c r="AA159" s="1">
        <v>7</v>
      </c>
      <c r="AB159" s="1">
        <v>16</v>
      </c>
      <c r="AC159" s="1">
        <v>3</v>
      </c>
      <c r="AD159" s="1">
        <v>2</v>
      </c>
      <c r="AE159" s="1">
        <v>3</v>
      </c>
      <c r="AF159" s="1">
        <v>2</v>
      </c>
      <c r="AG159" s="1">
        <v>2</v>
      </c>
      <c r="AH159" s="1">
        <v>5</v>
      </c>
      <c r="AI159" s="1">
        <v>1</v>
      </c>
      <c r="AJ159" s="1">
        <v>3</v>
      </c>
      <c r="AK159" s="1">
        <v>4</v>
      </c>
      <c r="AL159" s="1">
        <v>2</v>
      </c>
      <c r="AM159" s="1">
        <v>4</v>
      </c>
      <c r="AN159" s="1">
        <v>3</v>
      </c>
      <c r="AO159" s="1">
        <v>6</v>
      </c>
      <c r="AP159" s="1">
        <v>3</v>
      </c>
      <c r="AQ159" s="1">
        <v>3</v>
      </c>
      <c r="AR159" s="1">
        <v>3</v>
      </c>
      <c r="AS159" s="1">
        <v>4</v>
      </c>
      <c r="AT159" s="1">
        <v>27</v>
      </c>
    </row>
    <row r="160" spans="1:46" ht="12.75">
      <c r="A160" s="1">
        <v>31063</v>
      </c>
      <c r="B160" s="1">
        <v>0</v>
      </c>
      <c r="C160" s="1">
        <v>2001</v>
      </c>
      <c r="D160" s="7">
        <v>45223.78329861111</v>
      </c>
      <c r="E160" s="1" t="s">
        <v>138</v>
      </c>
      <c r="F160" s="1">
        <v>2</v>
      </c>
      <c r="G160" s="1">
        <v>4</v>
      </c>
      <c r="H160" s="1">
        <v>1</v>
      </c>
      <c r="I160" s="1">
        <v>3</v>
      </c>
      <c r="J160" s="1">
        <v>4</v>
      </c>
      <c r="K160" s="1">
        <v>1</v>
      </c>
      <c r="L160" s="1">
        <v>3</v>
      </c>
      <c r="M160" s="1">
        <v>2</v>
      </c>
      <c r="N160" s="1">
        <v>1</v>
      </c>
      <c r="O160" s="1">
        <v>4</v>
      </c>
      <c r="P160" s="1">
        <v>3</v>
      </c>
      <c r="Q160" s="1">
        <v>4</v>
      </c>
      <c r="R160" s="1">
        <v>4</v>
      </c>
      <c r="S160" s="1">
        <v>1</v>
      </c>
      <c r="T160" s="1">
        <v>1</v>
      </c>
      <c r="U160" s="1">
        <v>3</v>
      </c>
      <c r="V160" s="1">
        <v>3</v>
      </c>
      <c r="W160" s="1">
        <v>1</v>
      </c>
      <c r="X160" s="1">
        <v>3</v>
      </c>
      <c r="Y160" s="1">
        <v>1</v>
      </c>
      <c r="Z160" s="1">
        <v>5</v>
      </c>
      <c r="AA160" s="1">
        <v>4</v>
      </c>
      <c r="AB160" s="1">
        <v>3</v>
      </c>
      <c r="AC160" s="1">
        <v>4</v>
      </c>
      <c r="AD160" s="1">
        <v>6</v>
      </c>
      <c r="AE160" s="1">
        <v>2</v>
      </c>
      <c r="AF160" s="1">
        <v>3</v>
      </c>
      <c r="AG160" s="1">
        <v>3</v>
      </c>
      <c r="AH160" s="1">
        <v>3</v>
      </c>
      <c r="AI160" s="1">
        <v>1</v>
      </c>
      <c r="AJ160" s="1">
        <v>3</v>
      </c>
      <c r="AK160" s="1">
        <v>3</v>
      </c>
      <c r="AL160" s="1">
        <v>2</v>
      </c>
      <c r="AM160" s="1">
        <v>3</v>
      </c>
      <c r="AN160" s="1">
        <v>3</v>
      </c>
      <c r="AO160" s="1">
        <v>4</v>
      </c>
      <c r="AP160" s="1">
        <v>5</v>
      </c>
      <c r="AQ160" s="1">
        <v>2</v>
      </c>
      <c r="AR160" s="1">
        <v>5</v>
      </c>
      <c r="AS160" s="1">
        <v>3</v>
      </c>
      <c r="AT160" s="1">
        <v>46</v>
      </c>
    </row>
    <row r="161" spans="1:46" ht="12.75">
      <c r="A161" s="1">
        <v>31064</v>
      </c>
      <c r="B161" s="1">
        <v>0</v>
      </c>
      <c r="C161" s="1">
        <v>1999</v>
      </c>
      <c r="D161" s="7">
        <v>45223.78365740741</v>
      </c>
      <c r="E161" s="1" t="s">
        <v>83</v>
      </c>
      <c r="F161" s="1">
        <v>2</v>
      </c>
      <c r="G161" s="1">
        <v>4</v>
      </c>
      <c r="H161" s="1">
        <v>1</v>
      </c>
      <c r="I161" s="1">
        <v>2</v>
      </c>
      <c r="J161" s="1">
        <v>4</v>
      </c>
      <c r="K161" s="1">
        <v>4</v>
      </c>
      <c r="L161" s="1">
        <v>3</v>
      </c>
      <c r="M161" s="1">
        <v>3</v>
      </c>
      <c r="N161" s="1">
        <v>1</v>
      </c>
      <c r="O161" s="1">
        <v>4</v>
      </c>
      <c r="P161" s="1">
        <v>1</v>
      </c>
      <c r="Q161" s="1">
        <v>3</v>
      </c>
      <c r="R161" s="1">
        <v>3</v>
      </c>
      <c r="S161" s="1">
        <v>2</v>
      </c>
      <c r="T161" s="1">
        <v>1</v>
      </c>
      <c r="U161" s="1">
        <v>3</v>
      </c>
      <c r="V161" s="1">
        <v>3</v>
      </c>
      <c r="W161" s="1">
        <v>2</v>
      </c>
      <c r="X161" s="1">
        <v>1</v>
      </c>
      <c r="Y161" s="1">
        <v>1</v>
      </c>
      <c r="Z161" s="1">
        <v>5</v>
      </c>
      <c r="AA161" s="1">
        <v>5</v>
      </c>
      <c r="AB161" s="1">
        <v>6</v>
      </c>
      <c r="AC161" s="1">
        <v>6</v>
      </c>
      <c r="AD161" s="1">
        <v>2</v>
      </c>
      <c r="AE161" s="1">
        <v>3</v>
      </c>
      <c r="AF161" s="1">
        <v>2</v>
      </c>
      <c r="AG161" s="1">
        <v>4</v>
      </c>
      <c r="AH161" s="1">
        <v>5</v>
      </c>
      <c r="AI161" s="1">
        <v>3</v>
      </c>
      <c r="AJ161" s="1">
        <v>3</v>
      </c>
      <c r="AK161" s="1">
        <v>3</v>
      </c>
      <c r="AL161" s="1">
        <v>3</v>
      </c>
      <c r="AM161" s="1">
        <v>6</v>
      </c>
      <c r="AN161" s="1">
        <v>2</v>
      </c>
      <c r="AO161" s="1">
        <v>5</v>
      </c>
      <c r="AP161" s="1">
        <v>6</v>
      </c>
      <c r="AQ161" s="1">
        <v>4</v>
      </c>
      <c r="AR161" s="1">
        <v>5</v>
      </c>
      <c r="AS161" s="1">
        <v>2</v>
      </c>
      <c r="AT161" s="1">
        <v>59</v>
      </c>
    </row>
    <row r="162" spans="1:46" ht="12.75">
      <c r="A162" s="1">
        <v>31074</v>
      </c>
      <c r="B162" s="1">
        <v>0</v>
      </c>
      <c r="C162" s="1">
        <v>2002</v>
      </c>
      <c r="D162" s="7">
        <v>45223.789861111109</v>
      </c>
      <c r="E162" s="1" t="s">
        <v>83</v>
      </c>
      <c r="F162" s="1">
        <v>3</v>
      </c>
      <c r="G162" s="1">
        <v>3</v>
      </c>
      <c r="H162" s="1">
        <v>4</v>
      </c>
      <c r="I162" s="1">
        <v>1</v>
      </c>
      <c r="J162" s="1">
        <v>4</v>
      </c>
      <c r="K162" s="1">
        <v>3</v>
      </c>
      <c r="L162" s="1">
        <v>4</v>
      </c>
      <c r="M162" s="1">
        <v>3</v>
      </c>
      <c r="N162" s="1">
        <v>2</v>
      </c>
      <c r="O162" s="1">
        <v>3</v>
      </c>
      <c r="P162" s="1">
        <v>2</v>
      </c>
      <c r="Q162" s="1">
        <v>4</v>
      </c>
      <c r="R162" s="1">
        <v>2</v>
      </c>
      <c r="S162" s="1">
        <v>2</v>
      </c>
      <c r="T162" s="1">
        <v>1</v>
      </c>
      <c r="U162" s="1">
        <v>1</v>
      </c>
      <c r="V162" s="1">
        <v>3</v>
      </c>
      <c r="W162" s="1">
        <v>2</v>
      </c>
      <c r="X162" s="1">
        <v>2</v>
      </c>
      <c r="Y162" s="1">
        <v>3</v>
      </c>
      <c r="Z162" s="1">
        <v>8</v>
      </c>
      <c r="AA162" s="1">
        <v>4</v>
      </c>
      <c r="AB162" s="1">
        <v>5</v>
      </c>
      <c r="AC162" s="1">
        <v>4</v>
      </c>
      <c r="AD162" s="1">
        <v>2</v>
      </c>
      <c r="AE162" s="1">
        <v>3</v>
      </c>
      <c r="AF162" s="1">
        <v>2</v>
      </c>
      <c r="AG162" s="1">
        <v>4</v>
      </c>
      <c r="AH162" s="1">
        <v>3</v>
      </c>
      <c r="AI162" s="1">
        <v>4</v>
      </c>
      <c r="AJ162" s="1">
        <v>4</v>
      </c>
      <c r="AK162" s="1">
        <v>3</v>
      </c>
      <c r="AL162" s="1">
        <v>4</v>
      </c>
      <c r="AM162" s="1">
        <v>5</v>
      </c>
      <c r="AN162" s="1">
        <v>3</v>
      </c>
      <c r="AO162" s="1">
        <v>6</v>
      </c>
      <c r="AP162" s="1">
        <v>5</v>
      </c>
      <c r="AQ162" s="1">
        <v>3</v>
      </c>
      <c r="AR162" s="1">
        <v>4</v>
      </c>
      <c r="AS162" s="1">
        <v>4</v>
      </c>
      <c r="AT162" s="1">
        <v>61</v>
      </c>
    </row>
    <row r="163" spans="1:46" ht="12.75">
      <c r="A163" s="1">
        <v>31091</v>
      </c>
      <c r="B163" s="1">
        <v>0</v>
      </c>
      <c r="C163" s="1">
        <v>2000</v>
      </c>
      <c r="D163" s="7">
        <v>45223.79347222222</v>
      </c>
      <c r="E163" s="1" t="s">
        <v>83</v>
      </c>
      <c r="F163" s="1">
        <v>3</v>
      </c>
      <c r="G163" s="1">
        <v>3</v>
      </c>
      <c r="H163" s="1">
        <v>3</v>
      </c>
      <c r="I163" s="1">
        <v>3</v>
      </c>
      <c r="J163" s="1">
        <v>4</v>
      </c>
      <c r="K163" s="1">
        <v>4</v>
      </c>
      <c r="L163" s="1">
        <v>3</v>
      </c>
      <c r="M163" s="1">
        <v>4</v>
      </c>
      <c r="N163" s="1">
        <v>1</v>
      </c>
      <c r="O163" s="1">
        <v>3</v>
      </c>
      <c r="P163" s="1">
        <v>3</v>
      </c>
      <c r="Q163" s="1">
        <v>4</v>
      </c>
      <c r="R163" s="1">
        <v>2</v>
      </c>
      <c r="S163" s="1">
        <v>1</v>
      </c>
      <c r="T163" s="1">
        <v>3</v>
      </c>
      <c r="U163" s="1">
        <v>2</v>
      </c>
      <c r="V163" s="1">
        <v>4</v>
      </c>
      <c r="W163" s="1">
        <v>2</v>
      </c>
      <c r="X163" s="1">
        <v>3</v>
      </c>
      <c r="Y163" s="1">
        <v>3</v>
      </c>
      <c r="Z163" s="1">
        <v>27</v>
      </c>
      <c r="AA163" s="1">
        <v>9</v>
      </c>
      <c r="AB163" s="1">
        <v>4</v>
      </c>
      <c r="AC163" s="1">
        <v>4</v>
      </c>
      <c r="AD163" s="1">
        <v>3</v>
      </c>
      <c r="AE163" s="1">
        <v>3</v>
      </c>
      <c r="AF163" s="1">
        <v>4</v>
      </c>
      <c r="AG163" s="1">
        <v>3</v>
      </c>
      <c r="AH163" s="1">
        <v>4</v>
      </c>
      <c r="AI163" s="1">
        <v>4</v>
      </c>
      <c r="AJ163" s="1">
        <v>7</v>
      </c>
      <c r="AK163" s="1">
        <v>3</v>
      </c>
      <c r="AL163" s="1">
        <v>3</v>
      </c>
      <c r="AM163" s="1">
        <v>6</v>
      </c>
      <c r="AN163" s="1">
        <v>5</v>
      </c>
      <c r="AO163" s="1">
        <v>6</v>
      </c>
      <c r="AP163" s="1">
        <v>6</v>
      </c>
      <c r="AQ163" s="1">
        <v>2</v>
      </c>
      <c r="AR163" s="1">
        <v>6</v>
      </c>
      <c r="AS163" s="1">
        <v>5</v>
      </c>
      <c r="AT163" s="1">
        <v>59</v>
      </c>
    </row>
    <row r="164" spans="1:46" ht="12.75">
      <c r="A164" s="1">
        <v>31136</v>
      </c>
      <c r="B164" s="1">
        <v>0</v>
      </c>
      <c r="C164" s="1">
        <v>2000</v>
      </c>
      <c r="D164" s="7">
        <v>45223.806805555556</v>
      </c>
      <c r="E164" s="1" t="s">
        <v>139</v>
      </c>
      <c r="F164" s="1">
        <v>4</v>
      </c>
      <c r="G164" s="1">
        <v>4</v>
      </c>
      <c r="H164" s="1">
        <v>2</v>
      </c>
      <c r="I164" s="1">
        <v>4</v>
      </c>
      <c r="J164" s="1">
        <v>4</v>
      </c>
      <c r="K164" s="1">
        <v>1</v>
      </c>
      <c r="L164" s="1">
        <v>4</v>
      </c>
      <c r="M164" s="1">
        <v>4</v>
      </c>
      <c r="N164" s="1">
        <v>1</v>
      </c>
      <c r="O164" s="1">
        <v>3</v>
      </c>
      <c r="P164" s="1">
        <v>2</v>
      </c>
      <c r="Q164" s="1">
        <v>3</v>
      </c>
      <c r="R164" s="1">
        <v>3</v>
      </c>
      <c r="S164" s="1">
        <v>2</v>
      </c>
      <c r="T164" s="1">
        <v>1</v>
      </c>
      <c r="U164" s="1">
        <v>4</v>
      </c>
      <c r="V164" s="1">
        <v>4</v>
      </c>
      <c r="W164" s="1">
        <v>1</v>
      </c>
      <c r="X164" s="1">
        <v>4</v>
      </c>
      <c r="Y164" s="1">
        <v>1</v>
      </c>
      <c r="Z164" s="1">
        <v>7</v>
      </c>
      <c r="AA164" s="1">
        <v>3</v>
      </c>
      <c r="AB164" s="1">
        <v>7</v>
      </c>
      <c r="AC164" s="1">
        <v>3</v>
      </c>
      <c r="AD164" s="1">
        <v>2</v>
      </c>
      <c r="AE164" s="1">
        <v>2</v>
      </c>
      <c r="AF164" s="1">
        <v>3</v>
      </c>
      <c r="AG164" s="1">
        <v>4</v>
      </c>
      <c r="AH164" s="1">
        <v>6</v>
      </c>
      <c r="AI164" s="1">
        <v>2</v>
      </c>
      <c r="AJ164" s="1">
        <v>5</v>
      </c>
      <c r="AK164" s="1">
        <v>8</v>
      </c>
      <c r="AL164" s="1">
        <v>3</v>
      </c>
      <c r="AM164" s="1">
        <v>3</v>
      </c>
      <c r="AN164" s="1">
        <v>5</v>
      </c>
      <c r="AO164" s="1">
        <v>4</v>
      </c>
      <c r="AP164" s="1">
        <v>7</v>
      </c>
      <c r="AQ164" s="1">
        <v>2</v>
      </c>
      <c r="AR164" s="1">
        <v>17</v>
      </c>
      <c r="AS164" s="1">
        <v>4</v>
      </c>
      <c r="AT164" s="1">
        <v>5</v>
      </c>
    </row>
    <row r="165" spans="1:46" ht="12.75">
      <c r="A165" s="1">
        <v>31138</v>
      </c>
      <c r="B165" s="1">
        <v>0</v>
      </c>
      <c r="C165" s="1">
        <v>2001</v>
      </c>
      <c r="D165" s="7">
        <v>45223.808182870373</v>
      </c>
      <c r="E165" s="1" t="s">
        <v>83</v>
      </c>
      <c r="F165" s="1">
        <v>2</v>
      </c>
      <c r="G165" s="1">
        <v>2</v>
      </c>
      <c r="H165" s="1">
        <v>3</v>
      </c>
      <c r="I165" s="1">
        <v>2</v>
      </c>
      <c r="J165" s="1">
        <v>2</v>
      </c>
      <c r="K165" s="1">
        <v>4</v>
      </c>
      <c r="L165" s="1">
        <v>3</v>
      </c>
      <c r="M165" s="1">
        <v>2</v>
      </c>
      <c r="N165" s="1">
        <v>1</v>
      </c>
      <c r="O165" s="1">
        <v>2</v>
      </c>
      <c r="P165" s="1">
        <v>3</v>
      </c>
      <c r="Q165" s="1">
        <v>3</v>
      </c>
      <c r="R165" s="1">
        <v>4</v>
      </c>
      <c r="S165" s="1">
        <v>2</v>
      </c>
      <c r="T165" s="1">
        <v>3</v>
      </c>
      <c r="U165" s="1">
        <v>2</v>
      </c>
      <c r="V165" s="1">
        <v>1</v>
      </c>
      <c r="W165" s="1">
        <v>1</v>
      </c>
      <c r="X165" s="1">
        <v>1</v>
      </c>
      <c r="Y165" s="1">
        <v>1</v>
      </c>
      <c r="Z165" s="1">
        <v>9</v>
      </c>
      <c r="AA165" s="1">
        <v>11</v>
      </c>
      <c r="AB165" s="1">
        <v>9</v>
      </c>
      <c r="AC165" s="1">
        <v>6</v>
      </c>
      <c r="AD165" s="1">
        <v>5</v>
      </c>
      <c r="AE165" s="1">
        <v>3</v>
      </c>
      <c r="AF165" s="1">
        <v>5</v>
      </c>
      <c r="AG165" s="1">
        <v>3</v>
      </c>
      <c r="AH165" s="1">
        <v>5</v>
      </c>
      <c r="AI165" s="1">
        <v>3</v>
      </c>
      <c r="AJ165" s="1">
        <v>4</v>
      </c>
      <c r="AK165" s="1">
        <v>3</v>
      </c>
      <c r="AL165" s="1">
        <v>7</v>
      </c>
      <c r="AM165" s="1">
        <v>7</v>
      </c>
      <c r="AN165" s="1">
        <v>7</v>
      </c>
      <c r="AO165" s="1">
        <v>9</v>
      </c>
      <c r="AP165" s="1">
        <v>3</v>
      </c>
      <c r="AQ165" s="1">
        <v>5</v>
      </c>
      <c r="AR165" s="1">
        <v>3</v>
      </c>
      <c r="AS165" s="1">
        <v>2</v>
      </c>
      <c r="AT165" s="1">
        <v>47</v>
      </c>
    </row>
    <row r="166" spans="1:46" ht="12.75">
      <c r="A166" s="1">
        <v>31154</v>
      </c>
      <c r="B166" s="1">
        <v>1</v>
      </c>
      <c r="C166" s="1">
        <v>2000</v>
      </c>
      <c r="D166" s="7">
        <v>45223.82</v>
      </c>
      <c r="E166" s="1" t="s">
        <v>140</v>
      </c>
      <c r="F166" s="1">
        <v>3</v>
      </c>
      <c r="G166" s="1">
        <v>2</v>
      </c>
      <c r="H166" s="1">
        <v>2</v>
      </c>
      <c r="I166" s="1">
        <v>4</v>
      </c>
      <c r="J166" s="1">
        <v>3</v>
      </c>
      <c r="K166" s="1">
        <v>2</v>
      </c>
      <c r="L166" s="1">
        <v>2</v>
      </c>
      <c r="M166" s="1">
        <v>3</v>
      </c>
      <c r="N166" s="1">
        <v>1</v>
      </c>
      <c r="O166" s="1">
        <v>4</v>
      </c>
      <c r="P166" s="1">
        <v>1</v>
      </c>
      <c r="Q166" s="1">
        <v>3</v>
      </c>
      <c r="R166" s="1">
        <v>4</v>
      </c>
      <c r="S166" s="1">
        <v>2</v>
      </c>
      <c r="T166" s="1">
        <v>2</v>
      </c>
      <c r="U166" s="1">
        <v>2</v>
      </c>
      <c r="V166" s="1">
        <v>4</v>
      </c>
      <c r="W166" s="1">
        <v>2</v>
      </c>
      <c r="X166" s="1">
        <v>3</v>
      </c>
      <c r="Y166" s="1">
        <v>1</v>
      </c>
      <c r="Z166" s="1">
        <v>20</v>
      </c>
      <c r="AA166" s="1">
        <v>5</v>
      </c>
      <c r="AB166" s="1">
        <v>7</v>
      </c>
      <c r="AC166" s="1">
        <v>3</v>
      </c>
      <c r="AD166" s="1">
        <v>3</v>
      </c>
      <c r="AE166" s="1">
        <v>3</v>
      </c>
      <c r="AF166" s="1">
        <v>2</v>
      </c>
      <c r="AG166" s="1">
        <v>3</v>
      </c>
      <c r="AH166" s="1">
        <v>3</v>
      </c>
      <c r="AI166" s="1">
        <v>4</v>
      </c>
      <c r="AJ166" s="1">
        <v>2</v>
      </c>
      <c r="AK166" s="1">
        <v>3</v>
      </c>
      <c r="AL166" s="1">
        <v>3</v>
      </c>
      <c r="AM166" s="1">
        <v>4</v>
      </c>
      <c r="AN166" s="1">
        <v>4</v>
      </c>
      <c r="AO166" s="1">
        <v>4</v>
      </c>
      <c r="AP166" s="1">
        <v>8</v>
      </c>
      <c r="AQ166" s="1">
        <v>3</v>
      </c>
      <c r="AR166" s="1">
        <v>6</v>
      </c>
      <c r="AS166" s="1">
        <v>2</v>
      </c>
      <c r="AT166" s="1">
        <v>56</v>
      </c>
    </row>
    <row r="167" spans="1:46" ht="12.75">
      <c r="A167" s="1">
        <v>31165</v>
      </c>
      <c r="B167" s="1">
        <v>0</v>
      </c>
      <c r="C167" s="1">
        <v>2000</v>
      </c>
      <c r="D167" s="7">
        <v>45223.822638888887</v>
      </c>
      <c r="E167" s="1" t="s">
        <v>141</v>
      </c>
      <c r="F167" s="1">
        <v>3</v>
      </c>
      <c r="G167" s="1">
        <v>2</v>
      </c>
      <c r="H167" s="1">
        <v>3</v>
      </c>
      <c r="I167" s="1">
        <v>1</v>
      </c>
      <c r="J167" s="1">
        <v>3</v>
      </c>
      <c r="K167" s="1">
        <v>1</v>
      </c>
      <c r="L167" s="1">
        <v>2</v>
      </c>
      <c r="M167" s="1">
        <v>3</v>
      </c>
      <c r="N167" s="1">
        <v>3</v>
      </c>
      <c r="O167" s="1">
        <v>3</v>
      </c>
      <c r="P167" s="1">
        <v>3</v>
      </c>
      <c r="Q167" s="1">
        <v>3</v>
      </c>
      <c r="R167" s="1">
        <v>4</v>
      </c>
      <c r="S167" s="1">
        <v>1</v>
      </c>
      <c r="T167" s="1">
        <v>3</v>
      </c>
      <c r="U167" s="1">
        <v>2</v>
      </c>
      <c r="V167" s="1">
        <v>4</v>
      </c>
      <c r="W167" s="1">
        <v>1</v>
      </c>
      <c r="X167" s="1">
        <v>4</v>
      </c>
      <c r="Y167" s="1">
        <v>1</v>
      </c>
      <c r="Z167" s="1">
        <v>14</v>
      </c>
      <c r="AA167" s="1">
        <v>5</v>
      </c>
      <c r="AB167" s="1">
        <v>3</v>
      </c>
      <c r="AC167" s="1">
        <v>3</v>
      </c>
      <c r="AD167" s="1">
        <v>6</v>
      </c>
      <c r="AE167" s="1">
        <v>4</v>
      </c>
      <c r="AF167" s="1">
        <v>5</v>
      </c>
      <c r="AG167" s="1">
        <v>3</v>
      </c>
      <c r="AH167" s="1">
        <v>4</v>
      </c>
      <c r="AI167" s="1">
        <v>2</v>
      </c>
      <c r="AJ167" s="1">
        <v>4</v>
      </c>
      <c r="AK167" s="1">
        <v>4</v>
      </c>
      <c r="AL167" s="1">
        <v>4</v>
      </c>
      <c r="AM167" s="1">
        <v>3</v>
      </c>
      <c r="AN167" s="1">
        <v>2</v>
      </c>
      <c r="AO167" s="1">
        <v>4</v>
      </c>
      <c r="AP167" s="1">
        <v>4</v>
      </c>
      <c r="AQ167" s="1">
        <v>4</v>
      </c>
      <c r="AR167" s="1">
        <v>5</v>
      </c>
      <c r="AS167" s="1">
        <v>2</v>
      </c>
      <c r="AT167" s="1">
        <v>65</v>
      </c>
    </row>
    <row r="168" spans="1:46" ht="12.75">
      <c r="A168" s="1">
        <v>30788</v>
      </c>
      <c r="B168" s="1">
        <v>0</v>
      </c>
      <c r="C168" s="1">
        <v>2001</v>
      </c>
      <c r="D168" s="7">
        <v>45223.828634259262</v>
      </c>
      <c r="E168" s="1" t="s">
        <v>83</v>
      </c>
      <c r="F168" s="1">
        <v>3</v>
      </c>
      <c r="G168" s="1">
        <v>2</v>
      </c>
      <c r="H168" s="1">
        <v>3</v>
      </c>
      <c r="I168" s="1">
        <v>2</v>
      </c>
      <c r="J168" s="1">
        <v>3</v>
      </c>
      <c r="K168" s="1">
        <v>2</v>
      </c>
      <c r="L168" s="1">
        <v>4</v>
      </c>
      <c r="M168" s="1">
        <v>3</v>
      </c>
      <c r="N168" s="1">
        <v>1</v>
      </c>
      <c r="O168" s="1">
        <v>3</v>
      </c>
      <c r="P168" s="1">
        <v>2</v>
      </c>
      <c r="Q168" s="1">
        <v>4</v>
      </c>
      <c r="R168" s="1">
        <v>2</v>
      </c>
      <c r="S168" s="1">
        <v>1</v>
      </c>
      <c r="T168" s="1">
        <v>2</v>
      </c>
      <c r="U168" s="1">
        <v>2</v>
      </c>
      <c r="V168" s="1">
        <v>2</v>
      </c>
      <c r="W168" s="1">
        <v>2</v>
      </c>
      <c r="X168" s="1">
        <v>3</v>
      </c>
      <c r="Y168" s="1">
        <v>2</v>
      </c>
      <c r="Z168" s="1">
        <v>5</v>
      </c>
      <c r="AA168" s="1">
        <v>6</v>
      </c>
      <c r="AB168" s="1">
        <v>3</v>
      </c>
      <c r="AC168" s="1">
        <v>8</v>
      </c>
      <c r="AD168" s="1">
        <v>4</v>
      </c>
      <c r="AE168" s="1">
        <v>3</v>
      </c>
      <c r="AF168" s="1">
        <v>4</v>
      </c>
      <c r="AG168" s="1">
        <v>8</v>
      </c>
      <c r="AH168" s="1">
        <v>5</v>
      </c>
      <c r="AI168" s="1">
        <v>3</v>
      </c>
      <c r="AJ168" s="1">
        <v>2</v>
      </c>
      <c r="AK168" s="1">
        <v>6</v>
      </c>
      <c r="AL168" s="1">
        <v>5</v>
      </c>
      <c r="AM168" s="1">
        <v>4</v>
      </c>
      <c r="AN168" s="1">
        <v>2</v>
      </c>
      <c r="AO168" s="1">
        <v>4</v>
      </c>
      <c r="AP168" s="1">
        <v>6</v>
      </c>
      <c r="AQ168" s="1">
        <v>2</v>
      </c>
      <c r="AR168" s="1">
        <v>4</v>
      </c>
      <c r="AS168" s="1">
        <v>4</v>
      </c>
      <c r="AT168" s="1">
        <v>56</v>
      </c>
    </row>
    <row r="169" spans="1:46" ht="12.75">
      <c r="A169" s="1">
        <v>31181</v>
      </c>
      <c r="B169" s="1">
        <v>0</v>
      </c>
      <c r="C169" s="1">
        <v>2001</v>
      </c>
      <c r="D169" s="7">
        <v>45223.829050925924</v>
      </c>
      <c r="E169" s="1" t="s">
        <v>142</v>
      </c>
      <c r="F169" s="1">
        <v>2</v>
      </c>
      <c r="G169" s="1">
        <v>2</v>
      </c>
      <c r="H169" s="1">
        <v>1</v>
      </c>
      <c r="I169" s="1">
        <v>2</v>
      </c>
      <c r="J169" s="1">
        <v>3</v>
      </c>
      <c r="K169" s="1">
        <v>3</v>
      </c>
      <c r="L169" s="1">
        <v>1</v>
      </c>
      <c r="M169" s="1">
        <v>3</v>
      </c>
      <c r="N169" s="1">
        <v>1</v>
      </c>
      <c r="O169" s="1">
        <v>1</v>
      </c>
      <c r="P169" s="1">
        <v>2</v>
      </c>
      <c r="Q169" s="1">
        <v>1</v>
      </c>
      <c r="R169" s="1">
        <v>4</v>
      </c>
      <c r="S169" s="1">
        <v>2</v>
      </c>
      <c r="T169" s="1">
        <v>3</v>
      </c>
      <c r="U169" s="1">
        <v>4</v>
      </c>
      <c r="V169" s="1">
        <v>4</v>
      </c>
      <c r="W169" s="1">
        <v>3</v>
      </c>
      <c r="X169" s="1">
        <v>3</v>
      </c>
      <c r="Y169" s="1">
        <v>1</v>
      </c>
      <c r="Z169" s="1">
        <v>5</v>
      </c>
      <c r="AA169" s="1">
        <v>5</v>
      </c>
      <c r="AB169" s="1">
        <v>4</v>
      </c>
      <c r="AC169" s="1">
        <v>5</v>
      </c>
      <c r="AD169" s="1">
        <v>2</v>
      </c>
      <c r="AE169" s="1">
        <v>2</v>
      </c>
      <c r="AF169" s="1">
        <v>3</v>
      </c>
      <c r="AG169" s="1">
        <v>5</v>
      </c>
      <c r="AH169" s="1">
        <v>4</v>
      </c>
      <c r="AI169" s="1">
        <v>7</v>
      </c>
      <c r="AJ169" s="1">
        <v>8</v>
      </c>
      <c r="AK169" s="1">
        <v>5</v>
      </c>
      <c r="AL169" s="1">
        <v>3</v>
      </c>
      <c r="AM169" s="1">
        <v>6</v>
      </c>
      <c r="AN169" s="1">
        <v>6</v>
      </c>
      <c r="AO169" s="1">
        <v>4</v>
      </c>
      <c r="AP169" s="1">
        <v>4</v>
      </c>
      <c r="AQ169" s="1">
        <v>4</v>
      </c>
      <c r="AR169" s="1">
        <v>3</v>
      </c>
      <c r="AS169" s="1">
        <v>3</v>
      </c>
      <c r="AT169" s="1">
        <v>75</v>
      </c>
    </row>
    <row r="170" spans="1:46" ht="12.75">
      <c r="A170" s="1">
        <v>31182</v>
      </c>
      <c r="B170" s="1">
        <v>1</v>
      </c>
      <c r="C170" s="1">
        <v>1998</v>
      </c>
      <c r="D170" s="7">
        <v>45223.82917824074</v>
      </c>
      <c r="E170" s="1" t="s">
        <v>83</v>
      </c>
      <c r="F170" s="1">
        <v>3</v>
      </c>
      <c r="G170" s="1">
        <v>3</v>
      </c>
      <c r="H170" s="1">
        <v>3</v>
      </c>
      <c r="I170" s="1">
        <v>3</v>
      </c>
      <c r="J170" s="1">
        <v>2</v>
      </c>
      <c r="K170" s="1">
        <v>2</v>
      </c>
      <c r="L170" s="1">
        <v>2</v>
      </c>
      <c r="M170" s="1">
        <v>1</v>
      </c>
      <c r="N170" s="1">
        <v>2</v>
      </c>
      <c r="O170" s="1">
        <v>2</v>
      </c>
      <c r="P170" s="1">
        <v>3</v>
      </c>
      <c r="Q170" s="1">
        <v>2</v>
      </c>
      <c r="R170" s="1">
        <v>4</v>
      </c>
      <c r="S170" s="1">
        <v>4</v>
      </c>
      <c r="T170" s="1">
        <v>2</v>
      </c>
      <c r="U170" s="1">
        <v>3</v>
      </c>
      <c r="V170" s="1">
        <v>2</v>
      </c>
      <c r="W170" s="1">
        <v>4</v>
      </c>
      <c r="X170" s="1">
        <v>4</v>
      </c>
      <c r="Y170" s="1">
        <v>3</v>
      </c>
      <c r="Z170" s="1">
        <v>2</v>
      </c>
      <c r="AA170" s="1">
        <v>2</v>
      </c>
      <c r="AB170" s="1">
        <v>1</v>
      </c>
      <c r="AC170" s="1">
        <v>2</v>
      </c>
      <c r="AD170" s="1">
        <v>2</v>
      </c>
      <c r="AE170" s="1">
        <v>1</v>
      </c>
      <c r="AF170" s="1">
        <v>1</v>
      </c>
      <c r="AG170" s="1">
        <v>2</v>
      </c>
      <c r="AH170" s="1">
        <v>1</v>
      </c>
      <c r="AI170" s="1">
        <v>2</v>
      </c>
      <c r="AJ170" s="1">
        <v>1</v>
      </c>
      <c r="AK170" s="1">
        <v>1</v>
      </c>
      <c r="AL170" s="1">
        <v>1</v>
      </c>
      <c r="AM170" s="1">
        <v>2</v>
      </c>
      <c r="AN170" s="1">
        <v>1</v>
      </c>
      <c r="AO170" s="1">
        <v>1</v>
      </c>
      <c r="AP170" s="1">
        <v>2</v>
      </c>
      <c r="AQ170" s="1">
        <v>1</v>
      </c>
      <c r="AR170" s="1">
        <v>2</v>
      </c>
      <c r="AS170" s="1">
        <v>1</v>
      </c>
      <c r="AT170" s="1">
        <v>67</v>
      </c>
    </row>
    <row r="171" spans="1:46" ht="12.75">
      <c r="A171" s="1">
        <v>31190</v>
      </c>
      <c r="B171" s="1">
        <v>0</v>
      </c>
      <c r="C171" s="1">
        <v>2000</v>
      </c>
      <c r="D171" s="7">
        <v>45223.833379629628</v>
      </c>
      <c r="E171" s="1" t="s">
        <v>78</v>
      </c>
      <c r="F171" s="1">
        <v>3</v>
      </c>
      <c r="G171" s="1">
        <v>2</v>
      </c>
      <c r="H171" s="1">
        <v>1</v>
      </c>
      <c r="I171" s="1">
        <v>3</v>
      </c>
      <c r="J171" s="1">
        <v>3</v>
      </c>
      <c r="K171" s="1">
        <v>3</v>
      </c>
      <c r="L171" s="1">
        <v>4</v>
      </c>
      <c r="M171" s="1">
        <v>3</v>
      </c>
      <c r="N171" s="1">
        <v>1</v>
      </c>
      <c r="O171" s="1">
        <v>2</v>
      </c>
      <c r="P171" s="1">
        <v>2</v>
      </c>
      <c r="Q171" s="1">
        <v>4</v>
      </c>
      <c r="R171" s="1">
        <v>1</v>
      </c>
      <c r="S171" s="1">
        <v>1</v>
      </c>
      <c r="T171" s="1">
        <v>3</v>
      </c>
      <c r="U171" s="1">
        <v>3</v>
      </c>
      <c r="V171" s="1">
        <v>3</v>
      </c>
      <c r="W171" s="1">
        <v>2</v>
      </c>
      <c r="X171" s="1">
        <v>2</v>
      </c>
      <c r="Y171" s="1">
        <v>3</v>
      </c>
      <c r="Z171" s="1">
        <v>8</v>
      </c>
      <c r="AA171" s="1">
        <v>10</v>
      </c>
      <c r="AB171" s="1">
        <v>5</v>
      </c>
      <c r="AC171" s="1">
        <v>4</v>
      </c>
      <c r="AD171" s="1">
        <v>3</v>
      </c>
      <c r="AE171" s="1">
        <v>3</v>
      </c>
      <c r="AF171" s="1">
        <v>2</v>
      </c>
      <c r="AG171" s="1">
        <v>4</v>
      </c>
      <c r="AH171" s="1">
        <v>3</v>
      </c>
      <c r="AI171" s="1">
        <v>3</v>
      </c>
      <c r="AJ171" s="1">
        <v>4</v>
      </c>
      <c r="AK171" s="1">
        <v>2</v>
      </c>
      <c r="AL171" s="1">
        <v>4</v>
      </c>
      <c r="AM171" s="1">
        <v>5</v>
      </c>
      <c r="AN171" s="1">
        <v>3</v>
      </c>
      <c r="AO171" s="1">
        <v>5</v>
      </c>
      <c r="AP171" s="1">
        <v>3</v>
      </c>
      <c r="AQ171" s="1">
        <v>4</v>
      </c>
      <c r="AR171" s="1">
        <v>4</v>
      </c>
      <c r="AS171" s="1">
        <v>6</v>
      </c>
      <c r="AT171" s="1">
        <v>58</v>
      </c>
    </row>
    <row r="172" spans="1:46" ht="12.75">
      <c r="A172" s="1">
        <v>31195</v>
      </c>
      <c r="B172" s="1">
        <v>0</v>
      </c>
      <c r="C172" s="1">
        <v>2000</v>
      </c>
      <c r="D172" s="7">
        <v>45223.834675925929</v>
      </c>
      <c r="E172" s="1" t="s">
        <v>83</v>
      </c>
      <c r="F172" s="1">
        <v>3</v>
      </c>
      <c r="G172" s="1">
        <v>2</v>
      </c>
      <c r="H172" s="1">
        <v>2</v>
      </c>
      <c r="I172" s="1">
        <v>3</v>
      </c>
      <c r="J172" s="1">
        <v>4</v>
      </c>
      <c r="K172" s="1">
        <v>3</v>
      </c>
      <c r="L172" s="1">
        <v>2</v>
      </c>
      <c r="M172" s="1">
        <v>3</v>
      </c>
      <c r="N172" s="1">
        <v>2</v>
      </c>
      <c r="O172" s="1">
        <v>3</v>
      </c>
      <c r="P172" s="1">
        <v>2</v>
      </c>
      <c r="Q172" s="1">
        <v>3</v>
      </c>
      <c r="R172" s="1">
        <v>3</v>
      </c>
      <c r="S172" s="1">
        <v>1</v>
      </c>
      <c r="T172" s="1">
        <v>1</v>
      </c>
      <c r="U172" s="1">
        <v>3</v>
      </c>
      <c r="V172" s="1">
        <v>3</v>
      </c>
      <c r="W172" s="1">
        <v>2</v>
      </c>
      <c r="X172" s="1">
        <v>2</v>
      </c>
      <c r="Y172" s="1">
        <v>2</v>
      </c>
      <c r="Z172" s="1">
        <v>6</v>
      </c>
      <c r="AA172" s="1">
        <v>6</v>
      </c>
      <c r="AB172" s="1">
        <v>6</v>
      </c>
      <c r="AC172" s="1">
        <v>10</v>
      </c>
      <c r="AD172" s="1">
        <v>5</v>
      </c>
      <c r="AE172" s="1">
        <v>5</v>
      </c>
      <c r="AF172" s="1">
        <v>4</v>
      </c>
      <c r="AG172" s="1">
        <v>4</v>
      </c>
      <c r="AH172" s="1">
        <v>3</v>
      </c>
      <c r="AI172" s="1">
        <v>4</v>
      </c>
      <c r="AJ172" s="1">
        <v>5</v>
      </c>
      <c r="AK172" s="1">
        <v>3</v>
      </c>
      <c r="AL172" s="1">
        <v>5</v>
      </c>
      <c r="AM172" s="1">
        <v>4</v>
      </c>
      <c r="AN172" s="1">
        <v>3</v>
      </c>
      <c r="AO172" s="1">
        <v>5</v>
      </c>
      <c r="AP172" s="1">
        <v>7</v>
      </c>
      <c r="AQ172" s="1">
        <v>7</v>
      </c>
      <c r="AR172" s="1">
        <v>4</v>
      </c>
      <c r="AS172" s="1">
        <v>3</v>
      </c>
      <c r="AT172" s="1">
        <v>55</v>
      </c>
    </row>
    <row r="173" spans="1:46" ht="12.75">
      <c r="A173" s="1">
        <v>31197</v>
      </c>
      <c r="B173" s="1">
        <v>0</v>
      </c>
      <c r="C173" s="1">
        <v>2001</v>
      </c>
      <c r="D173" s="7">
        <v>45223.835590277777</v>
      </c>
      <c r="E173" s="1" t="s">
        <v>143</v>
      </c>
      <c r="F173" s="1">
        <v>1</v>
      </c>
      <c r="G173" s="1">
        <v>2</v>
      </c>
      <c r="H173" s="1">
        <v>1</v>
      </c>
      <c r="I173" s="1">
        <v>1</v>
      </c>
      <c r="J173" s="1">
        <v>3</v>
      </c>
      <c r="K173" s="1">
        <v>2</v>
      </c>
      <c r="L173" s="1">
        <v>1</v>
      </c>
      <c r="M173" s="1">
        <v>3</v>
      </c>
      <c r="N173" s="1">
        <v>1</v>
      </c>
      <c r="O173" s="1">
        <v>2</v>
      </c>
      <c r="P173" s="1">
        <v>3</v>
      </c>
      <c r="Q173" s="1">
        <v>3</v>
      </c>
      <c r="R173" s="1">
        <v>2</v>
      </c>
      <c r="S173" s="1">
        <v>1</v>
      </c>
      <c r="T173" s="1">
        <v>3</v>
      </c>
      <c r="U173" s="1">
        <v>3</v>
      </c>
      <c r="V173" s="1">
        <v>4</v>
      </c>
      <c r="W173" s="1">
        <v>2</v>
      </c>
      <c r="X173" s="1">
        <v>1</v>
      </c>
      <c r="Y173" s="1">
        <v>3</v>
      </c>
      <c r="Z173" s="1">
        <v>7</v>
      </c>
      <c r="AA173" s="1">
        <v>6</v>
      </c>
      <c r="AB173" s="1">
        <v>3</v>
      </c>
      <c r="AC173" s="1">
        <v>6</v>
      </c>
      <c r="AD173" s="1">
        <v>2</v>
      </c>
      <c r="AE173" s="1">
        <v>7</v>
      </c>
      <c r="AF173" s="1">
        <v>5</v>
      </c>
      <c r="AG173" s="1">
        <v>5</v>
      </c>
      <c r="AH173" s="1">
        <v>8</v>
      </c>
      <c r="AI173" s="1">
        <v>5</v>
      </c>
      <c r="AJ173" s="1">
        <v>6</v>
      </c>
      <c r="AK173" s="1">
        <v>3</v>
      </c>
      <c r="AL173" s="1">
        <v>6</v>
      </c>
      <c r="AM173" s="1">
        <v>4</v>
      </c>
      <c r="AN173" s="1">
        <v>3</v>
      </c>
      <c r="AO173" s="1">
        <v>6</v>
      </c>
      <c r="AP173" s="1">
        <v>7</v>
      </c>
      <c r="AQ173" s="1">
        <v>4</v>
      </c>
      <c r="AR173" s="1">
        <v>4</v>
      </c>
      <c r="AS173" s="1">
        <v>5</v>
      </c>
      <c r="AT173" s="1">
        <v>55</v>
      </c>
    </row>
    <row r="174" spans="1:46" ht="12.75">
      <c r="A174" s="1">
        <v>31208</v>
      </c>
      <c r="B174" s="1">
        <v>0</v>
      </c>
      <c r="C174" s="1">
        <v>2000</v>
      </c>
      <c r="D174" s="7">
        <v>45223.83971064815</v>
      </c>
      <c r="E174" s="1" t="s">
        <v>83</v>
      </c>
      <c r="F174" s="1">
        <v>3</v>
      </c>
      <c r="G174" s="1">
        <v>3</v>
      </c>
      <c r="H174" s="1">
        <v>1</v>
      </c>
      <c r="I174" s="1">
        <v>2</v>
      </c>
      <c r="J174" s="1">
        <v>3</v>
      </c>
      <c r="K174" s="1">
        <v>4</v>
      </c>
      <c r="L174" s="1">
        <v>3</v>
      </c>
      <c r="M174" s="1">
        <v>3</v>
      </c>
      <c r="N174" s="1">
        <v>3</v>
      </c>
      <c r="O174" s="1">
        <v>2</v>
      </c>
      <c r="P174" s="1">
        <v>1</v>
      </c>
      <c r="Q174" s="1">
        <v>2</v>
      </c>
      <c r="R174" s="1">
        <v>4</v>
      </c>
      <c r="S174" s="1">
        <v>2</v>
      </c>
      <c r="T174" s="1">
        <v>2</v>
      </c>
      <c r="U174" s="1">
        <v>4</v>
      </c>
      <c r="V174" s="1">
        <v>3</v>
      </c>
      <c r="W174" s="1">
        <v>2</v>
      </c>
      <c r="X174" s="1">
        <v>2</v>
      </c>
      <c r="Y174" s="1">
        <v>1</v>
      </c>
      <c r="Z174" s="1">
        <v>5</v>
      </c>
      <c r="AA174" s="1">
        <v>4</v>
      </c>
      <c r="AB174" s="1">
        <v>3</v>
      </c>
      <c r="AC174" s="1">
        <v>3</v>
      </c>
      <c r="AD174" s="1">
        <v>3</v>
      </c>
      <c r="AE174" s="1">
        <v>2</v>
      </c>
      <c r="AF174" s="1">
        <v>2</v>
      </c>
      <c r="AG174" s="1">
        <v>2</v>
      </c>
      <c r="AH174" s="1">
        <v>3</v>
      </c>
      <c r="AI174" s="1">
        <v>2</v>
      </c>
      <c r="AJ174" s="1">
        <v>2</v>
      </c>
      <c r="AK174" s="1">
        <v>2</v>
      </c>
      <c r="AL174" s="1">
        <v>5</v>
      </c>
      <c r="AM174" s="1">
        <v>4</v>
      </c>
      <c r="AN174" s="1">
        <v>2</v>
      </c>
      <c r="AO174" s="1">
        <v>4</v>
      </c>
      <c r="AP174" s="1">
        <v>14</v>
      </c>
      <c r="AQ174" s="1">
        <v>1</v>
      </c>
      <c r="AR174" s="1">
        <v>3</v>
      </c>
      <c r="AS174" s="1">
        <v>2</v>
      </c>
      <c r="AT174" s="1">
        <v>56</v>
      </c>
    </row>
    <row r="175" spans="1:46" ht="12.75">
      <c r="A175" s="1">
        <v>31211</v>
      </c>
      <c r="B175" s="1">
        <v>0</v>
      </c>
      <c r="C175" s="1">
        <v>1999</v>
      </c>
      <c r="D175" s="7">
        <v>45223.841620370367</v>
      </c>
      <c r="E175" s="1" t="s">
        <v>83</v>
      </c>
      <c r="F175" s="1">
        <v>3</v>
      </c>
      <c r="G175" s="1">
        <v>2</v>
      </c>
      <c r="H175" s="1">
        <v>1</v>
      </c>
      <c r="I175" s="1">
        <v>4</v>
      </c>
      <c r="J175" s="1">
        <v>4</v>
      </c>
      <c r="K175" s="1">
        <v>3</v>
      </c>
      <c r="L175" s="1">
        <v>3</v>
      </c>
      <c r="M175" s="1">
        <v>4</v>
      </c>
      <c r="N175" s="1">
        <v>1</v>
      </c>
      <c r="O175" s="1">
        <v>4</v>
      </c>
      <c r="P175" s="1">
        <v>2</v>
      </c>
      <c r="Q175" s="1">
        <v>3</v>
      </c>
      <c r="R175" s="1">
        <v>1</v>
      </c>
      <c r="S175" s="1">
        <v>1</v>
      </c>
      <c r="T175" s="1">
        <v>1</v>
      </c>
      <c r="U175" s="1">
        <v>4</v>
      </c>
      <c r="V175" s="1">
        <v>2</v>
      </c>
      <c r="W175" s="1">
        <v>4</v>
      </c>
      <c r="X175" s="1">
        <v>1</v>
      </c>
      <c r="Y175" s="1">
        <v>2</v>
      </c>
      <c r="Z175" s="1">
        <v>7</v>
      </c>
      <c r="AA175" s="1">
        <v>4</v>
      </c>
      <c r="AB175" s="1">
        <v>19</v>
      </c>
      <c r="AC175" s="1">
        <v>2</v>
      </c>
      <c r="AD175" s="1">
        <v>2</v>
      </c>
      <c r="AE175" s="1">
        <v>5</v>
      </c>
      <c r="AF175" s="1">
        <v>5</v>
      </c>
      <c r="AG175" s="1">
        <v>2</v>
      </c>
      <c r="AH175" s="1">
        <v>3</v>
      </c>
      <c r="AI175" s="1">
        <v>3</v>
      </c>
      <c r="AJ175" s="1">
        <v>5</v>
      </c>
      <c r="AK175" s="1">
        <v>11</v>
      </c>
      <c r="AL175" s="1">
        <v>4</v>
      </c>
      <c r="AM175" s="1">
        <v>3</v>
      </c>
      <c r="AN175" s="1">
        <v>2</v>
      </c>
      <c r="AO175" s="1">
        <v>3</v>
      </c>
      <c r="AP175" s="1">
        <v>5</v>
      </c>
      <c r="AQ175" s="1">
        <v>3</v>
      </c>
      <c r="AR175" s="1">
        <v>2</v>
      </c>
      <c r="AS175" s="1">
        <v>3</v>
      </c>
      <c r="AT175" s="1">
        <v>75</v>
      </c>
    </row>
    <row r="176" spans="1:46" ht="12.75">
      <c r="A176" s="1">
        <v>31216</v>
      </c>
      <c r="B176" s="1">
        <v>0</v>
      </c>
      <c r="C176" s="1">
        <v>2000</v>
      </c>
      <c r="D176" s="7">
        <v>45223.84275462963</v>
      </c>
      <c r="E176" s="1" t="s">
        <v>83</v>
      </c>
      <c r="F176" s="1">
        <v>3</v>
      </c>
      <c r="G176" s="1">
        <v>3</v>
      </c>
      <c r="H176" s="1">
        <v>3</v>
      </c>
      <c r="I176" s="1">
        <v>1</v>
      </c>
      <c r="J176" s="1">
        <v>3</v>
      </c>
      <c r="K176" s="1">
        <v>4</v>
      </c>
      <c r="L176" s="1">
        <v>4</v>
      </c>
      <c r="M176" s="1">
        <v>3</v>
      </c>
      <c r="N176" s="1">
        <v>3</v>
      </c>
      <c r="O176" s="1">
        <v>2</v>
      </c>
      <c r="P176" s="1">
        <v>2</v>
      </c>
      <c r="Q176" s="1">
        <v>3</v>
      </c>
      <c r="R176" s="1">
        <v>3</v>
      </c>
      <c r="S176" s="1">
        <v>2</v>
      </c>
      <c r="T176" s="1">
        <v>2</v>
      </c>
      <c r="U176" s="1">
        <v>2</v>
      </c>
      <c r="V176" s="1">
        <v>3</v>
      </c>
      <c r="W176" s="1">
        <v>2</v>
      </c>
      <c r="X176" s="1">
        <v>1</v>
      </c>
      <c r="Y176" s="1">
        <v>2</v>
      </c>
      <c r="Z176" s="1">
        <v>60</v>
      </c>
      <c r="AA176" s="1">
        <v>2</v>
      </c>
      <c r="AB176" s="1">
        <v>2</v>
      </c>
      <c r="AC176" s="1">
        <v>3</v>
      </c>
      <c r="AD176" s="1">
        <v>2</v>
      </c>
      <c r="AE176" s="1">
        <v>1</v>
      </c>
      <c r="AF176" s="1">
        <v>3</v>
      </c>
      <c r="AG176" s="1">
        <v>4</v>
      </c>
      <c r="AH176" s="1">
        <v>5</v>
      </c>
      <c r="AI176" s="1">
        <v>3</v>
      </c>
      <c r="AJ176" s="1">
        <v>4</v>
      </c>
      <c r="AK176" s="1">
        <v>4</v>
      </c>
      <c r="AL176" s="1">
        <v>3</v>
      </c>
      <c r="AM176" s="1">
        <v>6</v>
      </c>
      <c r="AN176" s="1">
        <v>3</v>
      </c>
      <c r="AO176" s="1">
        <v>5</v>
      </c>
      <c r="AP176" s="1">
        <v>8</v>
      </c>
      <c r="AQ176" s="1">
        <v>2</v>
      </c>
      <c r="AR176" s="1">
        <v>7</v>
      </c>
      <c r="AS176" s="1">
        <v>4</v>
      </c>
      <c r="AT176" s="1">
        <v>52</v>
      </c>
    </row>
    <row r="177" spans="1:46" ht="12.75">
      <c r="A177" s="1">
        <v>31213</v>
      </c>
      <c r="B177" s="1">
        <v>0</v>
      </c>
      <c r="C177" s="1">
        <v>2001</v>
      </c>
      <c r="D177" s="7">
        <v>45223.84412037037</v>
      </c>
      <c r="E177" s="1" t="s">
        <v>144</v>
      </c>
      <c r="F177" s="1">
        <v>3</v>
      </c>
      <c r="G177" s="1">
        <v>4</v>
      </c>
      <c r="H177" s="1">
        <v>4</v>
      </c>
      <c r="I177" s="1">
        <v>4</v>
      </c>
      <c r="J177" s="1">
        <v>4</v>
      </c>
      <c r="K177" s="1">
        <v>4</v>
      </c>
      <c r="L177" s="1">
        <v>4</v>
      </c>
      <c r="M177" s="1">
        <v>3</v>
      </c>
      <c r="N177" s="1">
        <v>1</v>
      </c>
      <c r="O177" s="1">
        <v>4</v>
      </c>
      <c r="P177" s="1">
        <v>2</v>
      </c>
      <c r="Q177" s="1">
        <v>4</v>
      </c>
      <c r="R177" s="1">
        <v>2</v>
      </c>
      <c r="S177" s="1">
        <v>3</v>
      </c>
      <c r="T177" s="1">
        <v>3</v>
      </c>
      <c r="U177" s="1">
        <v>2</v>
      </c>
      <c r="V177" s="1">
        <v>4</v>
      </c>
      <c r="W177" s="1">
        <v>2</v>
      </c>
      <c r="X177" s="1">
        <v>1</v>
      </c>
      <c r="Y177" s="1">
        <v>1</v>
      </c>
      <c r="Z177" s="1">
        <v>5</v>
      </c>
      <c r="AA177" s="1">
        <v>4</v>
      </c>
      <c r="AB177" s="1">
        <v>5</v>
      </c>
      <c r="AC177" s="1">
        <v>5</v>
      </c>
      <c r="AD177" s="1">
        <v>2</v>
      </c>
      <c r="AE177" s="1">
        <v>3</v>
      </c>
      <c r="AF177" s="1">
        <v>2</v>
      </c>
      <c r="AG177" s="1">
        <v>4</v>
      </c>
      <c r="AH177" s="1">
        <v>5</v>
      </c>
      <c r="AI177" s="1">
        <v>2</v>
      </c>
      <c r="AJ177" s="1">
        <v>3</v>
      </c>
      <c r="AK177" s="1">
        <v>3</v>
      </c>
      <c r="AL177" s="1">
        <v>7</v>
      </c>
      <c r="AM177" s="1">
        <v>7</v>
      </c>
      <c r="AN177" s="1">
        <v>5</v>
      </c>
      <c r="AO177" s="1">
        <v>5</v>
      </c>
      <c r="AP177" s="1">
        <v>4</v>
      </c>
      <c r="AQ177" s="1">
        <v>3</v>
      </c>
      <c r="AR177" s="1">
        <v>5</v>
      </c>
      <c r="AS177" s="1">
        <v>3</v>
      </c>
      <c r="AT177" s="1">
        <v>68</v>
      </c>
    </row>
    <row r="178" spans="1:46" ht="12.75">
      <c r="A178" s="1">
        <v>31222</v>
      </c>
      <c r="B178" s="1">
        <v>0</v>
      </c>
      <c r="C178" s="1">
        <v>1999</v>
      </c>
      <c r="D178" s="7">
        <v>45223.844907407409</v>
      </c>
      <c r="E178" s="1" t="s">
        <v>83</v>
      </c>
      <c r="F178" s="1">
        <v>3</v>
      </c>
      <c r="G178" s="1">
        <v>3</v>
      </c>
      <c r="H178" s="1">
        <v>1</v>
      </c>
      <c r="I178" s="1">
        <v>3</v>
      </c>
      <c r="J178" s="1">
        <v>4</v>
      </c>
      <c r="K178" s="1">
        <v>3</v>
      </c>
      <c r="L178" s="1">
        <v>2</v>
      </c>
      <c r="M178" s="1">
        <v>3</v>
      </c>
      <c r="N178" s="1">
        <v>4</v>
      </c>
      <c r="O178" s="1">
        <v>1</v>
      </c>
      <c r="P178" s="1">
        <v>2</v>
      </c>
      <c r="Q178" s="1">
        <v>1</v>
      </c>
      <c r="R178" s="1">
        <v>4</v>
      </c>
      <c r="S178" s="1">
        <v>3</v>
      </c>
      <c r="T178" s="1">
        <v>2</v>
      </c>
      <c r="U178" s="1">
        <v>2</v>
      </c>
      <c r="V178" s="1">
        <v>3</v>
      </c>
      <c r="W178" s="1">
        <v>3</v>
      </c>
      <c r="X178" s="1">
        <v>2</v>
      </c>
      <c r="Y178" s="1">
        <v>3</v>
      </c>
      <c r="Z178" s="1">
        <v>4</v>
      </c>
      <c r="AA178" s="1">
        <v>3</v>
      </c>
      <c r="AB178" s="1">
        <v>4</v>
      </c>
      <c r="AC178" s="1">
        <v>3</v>
      </c>
      <c r="AD178" s="1">
        <v>3</v>
      </c>
      <c r="AE178" s="1">
        <v>2</v>
      </c>
      <c r="AF178" s="1">
        <v>5</v>
      </c>
      <c r="AG178" s="1">
        <v>4</v>
      </c>
      <c r="AH178" s="1">
        <v>2</v>
      </c>
      <c r="AI178" s="1">
        <v>3</v>
      </c>
      <c r="AJ178" s="1">
        <v>4</v>
      </c>
      <c r="AK178" s="1">
        <v>3</v>
      </c>
      <c r="AL178" s="1">
        <v>5</v>
      </c>
      <c r="AM178" s="1">
        <v>4</v>
      </c>
      <c r="AN178" s="1">
        <v>2</v>
      </c>
      <c r="AO178" s="1">
        <v>3</v>
      </c>
      <c r="AP178" s="1">
        <v>6</v>
      </c>
      <c r="AQ178" s="1">
        <v>2</v>
      </c>
      <c r="AR178" s="1">
        <v>3</v>
      </c>
      <c r="AS178" s="1">
        <v>2</v>
      </c>
      <c r="AT178" s="1">
        <v>63</v>
      </c>
    </row>
    <row r="179" spans="1:46" ht="12.75">
      <c r="A179" s="1">
        <v>31224</v>
      </c>
      <c r="B179" s="1">
        <v>0</v>
      </c>
      <c r="C179" s="1">
        <v>2003</v>
      </c>
      <c r="D179" s="7">
        <v>45223.845451388886</v>
      </c>
      <c r="E179" s="1" t="s">
        <v>83</v>
      </c>
      <c r="F179" s="1">
        <v>2</v>
      </c>
      <c r="G179" s="1">
        <v>3</v>
      </c>
      <c r="H179" s="1">
        <v>3</v>
      </c>
      <c r="I179" s="1">
        <v>3</v>
      </c>
      <c r="J179" s="1">
        <v>4</v>
      </c>
      <c r="K179" s="1">
        <v>4</v>
      </c>
      <c r="L179" s="1">
        <v>3</v>
      </c>
      <c r="M179" s="1">
        <v>3</v>
      </c>
      <c r="N179" s="1">
        <v>2</v>
      </c>
      <c r="O179" s="1">
        <v>4</v>
      </c>
      <c r="P179" s="1">
        <v>2</v>
      </c>
      <c r="Q179" s="1">
        <v>2</v>
      </c>
      <c r="R179" s="1">
        <v>3</v>
      </c>
      <c r="S179" s="1">
        <v>3</v>
      </c>
      <c r="T179" s="1">
        <v>1</v>
      </c>
      <c r="U179" s="1">
        <v>2</v>
      </c>
      <c r="V179" s="1">
        <v>3</v>
      </c>
      <c r="W179" s="1">
        <v>2</v>
      </c>
      <c r="X179" s="1">
        <v>1</v>
      </c>
      <c r="Y179" s="1">
        <v>2</v>
      </c>
      <c r="Z179" s="1">
        <v>6</v>
      </c>
      <c r="AA179" s="1">
        <v>3</v>
      </c>
      <c r="AB179" s="1">
        <v>5</v>
      </c>
      <c r="AC179" s="1">
        <v>6</v>
      </c>
      <c r="AD179" s="1">
        <v>3</v>
      </c>
      <c r="AE179" s="1">
        <v>2</v>
      </c>
      <c r="AF179" s="1">
        <v>5</v>
      </c>
      <c r="AG179" s="1">
        <v>5</v>
      </c>
      <c r="AH179" s="1">
        <v>3</v>
      </c>
      <c r="AI179" s="1">
        <v>4</v>
      </c>
      <c r="AJ179" s="1">
        <v>3</v>
      </c>
      <c r="AK179" s="1">
        <v>4</v>
      </c>
      <c r="AL179" s="1">
        <v>3</v>
      </c>
      <c r="AM179" s="1">
        <v>5</v>
      </c>
      <c r="AN179" s="1">
        <v>3</v>
      </c>
      <c r="AO179" s="1">
        <v>6</v>
      </c>
      <c r="AP179" s="1">
        <v>8</v>
      </c>
      <c r="AQ179" s="1">
        <v>3</v>
      </c>
      <c r="AR179" s="1">
        <v>3</v>
      </c>
      <c r="AS179" s="1">
        <v>3</v>
      </c>
      <c r="AT179" s="1">
        <v>62</v>
      </c>
    </row>
    <row r="180" spans="1:46" ht="12.75">
      <c r="A180" s="1">
        <v>31237</v>
      </c>
      <c r="B180" s="1">
        <v>0</v>
      </c>
      <c r="C180" s="1">
        <v>2003</v>
      </c>
      <c r="D180" s="7">
        <v>45223.850266203706</v>
      </c>
      <c r="E180" s="1" t="s">
        <v>143</v>
      </c>
      <c r="F180" s="1">
        <v>4</v>
      </c>
      <c r="G180" s="1">
        <v>4</v>
      </c>
      <c r="H180" s="1">
        <v>2</v>
      </c>
      <c r="I180" s="1">
        <v>3</v>
      </c>
      <c r="J180" s="1">
        <v>4</v>
      </c>
      <c r="K180" s="1">
        <v>3</v>
      </c>
      <c r="L180" s="1">
        <v>4</v>
      </c>
      <c r="M180" s="1">
        <v>4</v>
      </c>
      <c r="N180" s="1">
        <v>1</v>
      </c>
      <c r="O180" s="1">
        <v>4</v>
      </c>
      <c r="P180" s="1">
        <v>2</v>
      </c>
      <c r="Q180" s="1">
        <v>3</v>
      </c>
      <c r="R180" s="1">
        <v>4</v>
      </c>
      <c r="S180" s="1">
        <v>4</v>
      </c>
      <c r="T180" s="1">
        <v>2</v>
      </c>
      <c r="U180" s="1">
        <v>2</v>
      </c>
      <c r="V180" s="1">
        <v>4</v>
      </c>
      <c r="W180" s="1">
        <v>1</v>
      </c>
      <c r="X180" s="1">
        <v>3</v>
      </c>
      <c r="Y180" s="1">
        <v>1</v>
      </c>
      <c r="Z180" s="1">
        <v>5</v>
      </c>
      <c r="AA180" s="1">
        <v>3</v>
      </c>
      <c r="AB180" s="1">
        <v>7</v>
      </c>
      <c r="AC180" s="1">
        <v>3</v>
      </c>
      <c r="AD180" s="1">
        <v>2</v>
      </c>
      <c r="AE180" s="1">
        <v>2</v>
      </c>
      <c r="AF180" s="1">
        <v>2</v>
      </c>
      <c r="AG180" s="1">
        <v>2</v>
      </c>
      <c r="AH180" s="1">
        <v>5</v>
      </c>
      <c r="AI180" s="1">
        <v>2</v>
      </c>
      <c r="AJ180" s="1">
        <v>3</v>
      </c>
      <c r="AK180" s="1">
        <v>5</v>
      </c>
      <c r="AL180" s="1">
        <v>3</v>
      </c>
      <c r="AM180" s="1">
        <v>1</v>
      </c>
      <c r="AN180" s="1">
        <v>2</v>
      </c>
      <c r="AO180" s="1">
        <v>5</v>
      </c>
      <c r="AP180" s="1">
        <v>3</v>
      </c>
      <c r="AQ180" s="1">
        <v>3</v>
      </c>
      <c r="AR180" s="1">
        <v>2</v>
      </c>
      <c r="AS180" s="1">
        <v>2</v>
      </c>
      <c r="AT180" s="1">
        <v>22</v>
      </c>
    </row>
    <row r="181" spans="1:46" ht="12.75">
      <c r="A181" s="1">
        <v>31240</v>
      </c>
      <c r="B181" s="1">
        <v>0</v>
      </c>
      <c r="C181" s="1">
        <v>2000</v>
      </c>
      <c r="D181" s="7">
        <v>45223.851307870369</v>
      </c>
      <c r="E181" s="1" t="s">
        <v>83</v>
      </c>
      <c r="F181" s="1">
        <v>3</v>
      </c>
      <c r="G181" s="1">
        <v>2</v>
      </c>
      <c r="H181" s="1">
        <v>2</v>
      </c>
      <c r="I181" s="1">
        <v>3</v>
      </c>
      <c r="J181" s="1">
        <v>2</v>
      </c>
      <c r="K181" s="1">
        <v>3</v>
      </c>
      <c r="L181" s="1">
        <v>2</v>
      </c>
      <c r="M181" s="1">
        <v>3</v>
      </c>
      <c r="N181" s="1">
        <v>2</v>
      </c>
      <c r="O181" s="1">
        <v>3</v>
      </c>
      <c r="P181" s="1">
        <v>3</v>
      </c>
      <c r="Q181" s="1">
        <v>1</v>
      </c>
      <c r="R181" s="1">
        <v>3</v>
      </c>
      <c r="S181" s="1">
        <v>2</v>
      </c>
      <c r="T181" s="1">
        <v>3</v>
      </c>
      <c r="U181" s="1">
        <v>4</v>
      </c>
      <c r="V181" s="1">
        <v>2</v>
      </c>
      <c r="W181" s="1">
        <v>3</v>
      </c>
      <c r="X181" s="1">
        <v>2</v>
      </c>
      <c r="Y181" s="1">
        <v>2</v>
      </c>
      <c r="Z181" s="1">
        <v>6</v>
      </c>
      <c r="AA181" s="1">
        <v>7</v>
      </c>
      <c r="AB181" s="1">
        <v>4</v>
      </c>
      <c r="AC181" s="1">
        <v>5</v>
      </c>
      <c r="AD181" s="1">
        <v>4</v>
      </c>
      <c r="AE181" s="1">
        <v>5</v>
      </c>
      <c r="AF181" s="1">
        <v>8</v>
      </c>
      <c r="AG181" s="1">
        <v>3</v>
      </c>
      <c r="AH181" s="1">
        <v>3</v>
      </c>
      <c r="AI181" s="1">
        <v>9</v>
      </c>
      <c r="AJ181" s="1">
        <v>3</v>
      </c>
      <c r="AK181" s="1">
        <v>2</v>
      </c>
      <c r="AL181" s="1">
        <v>5</v>
      </c>
      <c r="AM181" s="1">
        <v>7</v>
      </c>
      <c r="AN181" s="1">
        <v>5</v>
      </c>
      <c r="AO181" s="1">
        <v>4</v>
      </c>
      <c r="AP181" s="1">
        <v>6</v>
      </c>
      <c r="AQ181" s="1">
        <v>2</v>
      </c>
      <c r="AR181" s="1">
        <v>3</v>
      </c>
      <c r="AS181" s="1">
        <v>2</v>
      </c>
      <c r="AT181" s="1">
        <v>51</v>
      </c>
    </row>
    <row r="182" spans="1:46" ht="12.75">
      <c r="A182" s="1">
        <v>30263</v>
      </c>
      <c r="B182" s="1">
        <v>0</v>
      </c>
      <c r="C182" s="1">
        <v>1999</v>
      </c>
      <c r="D182" s="7">
        <v>45223.852303240739</v>
      </c>
      <c r="E182" s="1" t="s">
        <v>107</v>
      </c>
      <c r="F182" s="1">
        <v>3</v>
      </c>
      <c r="G182" s="1">
        <v>3</v>
      </c>
      <c r="H182" s="1">
        <v>3</v>
      </c>
      <c r="I182" s="1">
        <v>3</v>
      </c>
      <c r="J182" s="1">
        <v>3</v>
      </c>
      <c r="K182" s="1">
        <v>3</v>
      </c>
      <c r="L182" s="1">
        <v>3</v>
      </c>
      <c r="M182" s="1">
        <v>3</v>
      </c>
      <c r="N182" s="1">
        <v>1</v>
      </c>
      <c r="O182" s="1">
        <v>3</v>
      </c>
      <c r="P182" s="1">
        <v>3</v>
      </c>
      <c r="Q182" s="1">
        <v>3</v>
      </c>
      <c r="R182" s="1">
        <v>3</v>
      </c>
      <c r="S182" s="1">
        <v>3</v>
      </c>
      <c r="T182" s="1">
        <v>3</v>
      </c>
      <c r="U182" s="1">
        <v>3</v>
      </c>
      <c r="V182" s="1">
        <v>3</v>
      </c>
      <c r="W182" s="1">
        <v>3</v>
      </c>
      <c r="X182" s="1">
        <v>3</v>
      </c>
      <c r="Y182" s="1">
        <v>3</v>
      </c>
      <c r="Z182" s="1">
        <v>3</v>
      </c>
      <c r="AA182" s="1">
        <v>2</v>
      </c>
      <c r="AB182" s="1">
        <v>3</v>
      </c>
      <c r="AC182" s="1">
        <v>3</v>
      </c>
      <c r="AD182" s="1">
        <v>2</v>
      </c>
      <c r="AE182" s="1">
        <v>3</v>
      </c>
      <c r="AF182" s="1">
        <v>2</v>
      </c>
      <c r="AG182" s="1">
        <v>7</v>
      </c>
      <c r="AH182" s="1">
        <v>1</v>
      </c>
      <c r="AI182" s="1">
        <v>4</v>
      </c>
      <c r="AJ182" s="1">
        <v>3</v>
      </c>
      <c r="AK182" s="1">
        <v>2</v>
      </c>
      <c r="AL182" s="1">
        <v>1</v>
      </c>
      <c r="AM182" s="1">
        <v>2</v>
      </c>
      <c r="AN182" s="1">
        <v>2</v>
      </c>
      <c r="AO182" s="1">
        <v>2</v>
      </c>
      <c r="AP182" s="1">
        <v>3</v>
      </c>
      <c r="AQ182" s="1">
        <v>1</v>
      </c>
      <c r="AR182" s="1">
        <v>2</v>
      </c>
      <c r="AS182" s="1">
        <v>3</v>
      </c>
      <c r="AT182" s="1">
        <v>51</v>
      </c>
    </row>
    <row r="183" spans="1:46" ht="12.75">
      <c r="A183" s="1">
        <v>31244</v>
      </c>
      <c r="B183" s="1">
        <v>0</v>
      </c>
      <c r="C183" s="1">
        <v>1999</v>
      </c>
      <c r="D183" s="7">
        <v>45223.853761574072</v>
      </c>
      <c r="E183" s="1" t="s">
        <v>145</v>
      </c>
      <c r="F183" s="1">
        <v>3</v>
      </c>
      <c r="G183" s="1">
        <v>4</v>
      </c>
      <c r="H183" s="1">
        <v>1</v>
      </c>
      <c r="I183" s="1">
        <v>2</v>
      </c>
      <c r="J183" s="1">
        <v>4</v>
      </c>
      <c r="K183" s="1">
        <v>1</v>
      </c>
      <c r="L183" s="1">
        <v>4</v>
      </c>
      <c r="M183" s="1">
        <v>3</v>
      </c>
      <c r="N183" s="1">
        <v>1</v>
      </c>
      <c r="O183" s="1">
        <v>4</v>
      </c>
      <c r="P183" s="1">
        <v>3</v>
      </c>
      <c r="Q183" s="1">
        <v>3</v>
      </c>
      <c r="R183" s="1">
        <v>4</v>
      </c>
      <c r="S183" s="1">
        <v>1</v>
      </c>
      <c r="T183" s="1">
        <v>3</v>
      </c>
      <c r="U183" s="1">
        <v>4</v>
      </c>
      <c r="V183" s="1">
        <v>3</v>
      </c>
      <c r="W183" s="1">
        <v>1</v>
      </c>
      <c r="X183" s="1">
        <v>3</v>
      </c>
      <c r="Y183" s="1">
        <v>1</v>
      </c>
      <c r="Z183" s="1">
        <v>7</v>
      </c>
      <c r="AA183" s="1">
        <v>3</v>
      </c>
      <c r="AB183" s="1">
        <v>7</v>
      </c>
      <c r="AC183" s="1">
        <v>4</v>
      </c>
      <c r="AD183" s="1">
        <v>3</v>
      </c>
      <c r="AE183" s="1">
        <v>10</v>
      </c>
      <c r="AF183" s="1">
        <v>4</v>
      </c>
      <c r="AG183" s="1">
        <v>4</v>
      </c>
      <c r="AH183" s="1">
        <v>5</v>
      </c>
      <c r="AI183" s="1">
        <v>6</v>
      </c>
      <c r="AJ183" s="1">
        <v>11</v>
      </c>
      <c r="AK183" s="1">
        <v>8</v>
      </c>
      <c r="AL183" s="1">
        <v>3</v>
      </c>
      <c r="AM183" s="1">
        <v>11</v>
      </c>
      <c r="AN183" s="1">
        <v>4</v>
      </c>
      <c r="AO183" s="1">
        <v>6</v>
      </c>
      <c r="AP183" s="1">
        <v>7</v>
      </c>
      <c r="AQ183" s="1">
        <v>2</v>
      </c>
      <c r="AR183" s="1">
        <v>6</v>
      </c>
      <c r="AS183" s="1">
        <v>34</v>
      </c>
      <c r="AT183" s="1">
        <v>26</v>
      </c>
    </row>
    <row r="184" spans="1:46" ht="12.75">
      <c r="A184" s="1">
        <v>31249</v>
      </c>
      <c r="B184" s="1">
        <v>0</v>
      </c>
      <c r="C184" s="1">
        <v>2000</v>
      </c>
      <c r="D184" s="7">
        <v>45223.853946759256</v>
      </c>
      <c r="E184" s="1" t="s">
        <v>146</v>
      </c>
      <c r="F184" s="1">
        <v>3</v>
      </c>
      <c r="G184" s="1">
        <v>2</v>
      </c>
      <c r="H184" s="1">
        <v>4</v>
      </c>
      <c r="I184" s="1">
        <v>4</v>
      </c>
      <c r="J184" s="1">
        <v>4</v>
      </c>
      <c r="K184" s="1">
        <v>3</v>
      </c>
      <c r="L184" s="1">
        <v>4</v>
      </c>
      <c r="M184" s="1">
        <v>4</v>
      </c>
      <c r="N184" s="1">
        <v>3</v>
      </c>
      <c r="O184" s="1">
        <v>3</v>
      </c>
      <c r="P184" s="1">
        <v>1</v>
      </c>
      <c r="Q184" s="1">
        <v>3</v>
      </c>
      <c r="R184" s="1">
        <v>4</v>
      </c>
      <c r="S184" s="1">
        <v>1</v>
      </c>
      <c r="T184" s="1">
        <v>1</v>
      </c>
      <c r="U184" s="1">
        <v>3</v>
      </c>
      <c r="V184" s="1">
        <v>3</v>
      </c>
      <c r="W184" s="1">
        <v>2</v>
      </c>
      <c r="X184" s="1">
        <v>4</v>
      </c>
      <c r="Y184" s="1">
        <v>1</v>
      </c>
      <c r="Z184" s="1">
        <v>4</v>
      </c>
      <c r="AA184" s="1">
        <v>4</v>
      </c>
      <c r="AB184" s="1">
        <v>3</v>
      </c>
      <c r="AC184" s="1">
        <v>4</v>
      </c>
      <c r="AD184" s="1">
        <v>2</v>
      </c>
      <c r="AE184" s="1">
        <v>4</v>
      </c>
      <c r="AF184" s="1">
        <v>2</v>
      </c>
      <c r="AG184" s="1">
        <v>2</v>
      </c>
      <c r="AH184" s="1">
        <v>3</v>
      </c>
      <c r="AI184" s="1">
        <v>3</v>
      </c>
      <c r="AJ184" s="1">
        <v>3</v>
      </c>
      <c r="AK184" s="1">
        <v>3</v>
      </c>
      <c r="AL184" s="1">
        <v>2</v>
      </c>
      <c r="AM184" s="1">
        <v>3</v>
      </c>
      <c r="AN184" s="1">
        <v>3</v>
      </c>
      <c r="AO184" s="1">
        <v>3</v>
      </c>
      <c r="AP184" s="1">
        <v>3</v>
      </c>
      <c r="AQ184" s="1">
        <v>2</v>
      </c>
      <c r="AR184" s="1">
        <v>3</v>
      </c>
      <c r="AS184" s="1">
        <v>2</v>
      </c>
      <c r="AT184" s="1">
        <v>39</v>
      </c>
    </row>
    <row r="185" spans="1:46" ht="12.75">
      <c r="A185" s="1">
        <v>31252</v>
      </c>
      <c r="B185" s="1">
        <v>0</v>
      </c>
      <c r="C185" s="1">
        <v>2002</v>
      </c>
      <c r="D185" s="7">
        <v>45223.855810185189</v>
      </c>
      <c r="E185" s="1" t="s">
        <v>147</v>
      </c>
      <c r="F185" s="1">
        <v>3</v>
      </c>
      <c r="G185" s="1">
        <v>3</v>
      </c>
      <c r="H185" s="1">
        <v>3</v>
      </c>
      <c r="I185" s="1">
        <v>3</v>
      </c>
      <c r="J185" s="1">
        <v>4</v>
      </c>
      <c r="K185" s="1">
        <v>1</v>
      </c>
      <c r="L185" s="1">
        <v>4</v>
      </c>
      <c r="M185" s="1">
        <v>4</v>
      </c>
      <c r="N185" s="1">
        <v>1</v>
      </c>
      <c r="O185" s="1">
        <v>3</v>
      </c>
      <c r="P185" s="1">
        <v>3</v>
      </c>
      <c r="Q185" s="1">
        <v>2</v>
      </c>
      <c r="R185" s="1">
        <v>4</v>
      </c>
      <c r="S185" s="1">
        <v>1</v>
      </c>
      <c r="T185" s="1">
        <v>1</v>
      </c>
      <c r="U185" s="1">
        <v>2</v>
      </c>
      <c r="V185" s="1">
        <v>3</v>
      </c>
      <c r="W185" s="1">
        <v>1</v>
      </c>
      <c r="X185" s="1">
        <v>4</v>
      </c>
      <c r="Y185" s="1">
        <v>1</v>
      </c>
      <c r="Z185" s="1">
        <v>7</v>
      </c>
      <c r="AA185" s="1">
        <v>5</v>
      </c>
      <c r="AB185" s="1">
        <v>7</v>
      </c>
      <c r="AC185" s="1">
        <v>6</v>
      </c>
      <c r="AD185" s="1">
        <v>4</v>
      </c>
      <c r="AE185" s="1">
        <v>1</v>
      </c>
      <c r="AF185" s="1">
        <v>3</v>
      </c>
      <c r="AG185" s="1">
        <v>3</v>
      </c>
      <c r="AH185" s="1">
        <v>3</v>
      </c>
      <c r="AI185" s="1">
        <v>5</v>
      </c>
      <c r="AJ185" s="1">
        <v>3</v>
      </c>
      <c r="AK185" s="1">
        <v>3</v>
      </c>
      <c r="AL185" s="1">
        <v>3</v>
      </c>
      <c r="AM185" s="1">
        <v>6</v>
      </c>
      <c r="AN185" s="1">
        <v>2</v>
      </c>
      <c r="AO185" s="1">
        <v>6</v>
      </c>
      <c r="AP185" s="1">
        <v>3</v>
      </c>
      <c r="AQ185" s="1">
        <v>2</v>
      </c>
      <c r="AR185" s="1">
        <v>3</v>
      </c>
      <c r="AS185" s="1">
        <v>2</v>
      </c>
      <c r="AT185" s="1">
        <v>16</v>
      </c>
    </row>
    <row r="186" spans="1:46" ht="12.75">
      <c r="A186" s="1">
        <v>31228</v>
      </c>
      <c r="B186" s="1">
        <v>1</v>
      </c>
      <c r="C186" s="1">
        <v>1991</v>
      </c>
      <c r="D186" s="7">
        <v>45223.858946759261</v>
      </c>
      <c r="E186" s="1" t="s">
        <v>148</v>
      </c>
      <c r="F186" s="1">
        <v>3</v>
      </c>
      <c r="G186" s="1">
        <v>3</v>
      </c>
      <c r="H186" s="1">
        <v>3</v>
      </c>
      <c r="I186" s="1">
        <v>3</v>
      </c>
      <c r="J186" s="1">
        <v>4</v>
      </c>
      <c r="K186" s="1">
        <v>4</v>
      </c>
      <c r="L186" s="1">
        <v>3</v>
      </c>
      <c r="M186" s="1">
        <v>2</v>
      </c>
      <c r="N186" s="1">
        <v>1</v>
      </c>
      <c r="O186" s="1">
        <v>2</v>
      </c>
      <c r="P186" s="1">
        <v>3</v>
      </c>
      <c r="Q186" s="1">
        <v>4</v>
      </c>
      <c r="R186" s="1">
        <v>3</v>
      </c>
      <c r="S186" s="1">
        <v>2</v>
      </c>
      <c r="T186" s="1">
        <v>3</v>
      </c>
      <c r="U186" s="1">
        <v>2</v>
      </c>
      <c r="V186" s="1">
        <v>4</v>
      </c>
      <c r="W186" s="1">
        <v>1</v>
      </c>
      <c r="X186" s="1">
        <v>1</v>
      </c>
      <c r="Y186" s="1">
        <v>3</v>
      </c>
      <c r="Z186" s="1">
        <v>47</v>
      </c>
      <c r="AA186" s="1">
        <v>26</v>
      </c>
      <c r="AB186" s="1">
        <v>14</v>
      </c>
      <c r="AC186" s="1">
        <v>8</v>
      </c>
      <c r="AD186" s="1">
        <v>4</v>
      </c>
      <c r="AE186" s="1">
        <v>5</v>
      </c>
      <c r="AF186" s="1">
        <v>4</v>
      </c>
      <c r="AG186" s="1">
        <v>24</v>
      </c>
      <c r="AH186" s="1">
        <v>7</v>
      </c>
      <c r="AI186" s="1">
        <v>10</v>
      </c>
      <c r="AJ186" s="1">
        <v>5</v>
      </c>
      <c r="AK186" s="1">
        <v>5</v>
      </c>
      <c r="AL186" s="1">
        <v>4</v>
      </c>
      <c r="AM186" s="1">
        <v>8</v>
      </c>
      <c r="AN186" s="1">
        <v>9</v>
      </c>
      <c r="AO186" s="1">
        <v>7</v>
      </c>
      <c r="AP186" s="1">
        <v>17</v>
      </c>
      <c r="AQ186" s="1">
        <v>8</v>
      </c>
      <c r="AR186" s="1">
        <v>10</v>
      </c>
      <c r="AS186" s="1">
        <v>13</v>
      </c>
      <c r="AT186" s="1">
        <v>62</v>
      </c>
    </row>
    <row r="187" spans="1:46" ht="12.75">
      <c r="A187" s="1">
        <v>31270</v>
      </c>
      <c r="B187" s="1">
        <v>0</v>
      </c>
      <c r="C187" s="1">
        <v>1999</v>
      </c>
      <c r="D187" s="7">
        <v>45223.862349537034</v>
      </c>
      <c r="E187" s="1" t="s">
        <v>83</v>
      </c>
      <c r="F187" s="1">
        <v>2</v>
      </c>
      <c r="G187" s="1">
        <v>4</v>
      </c>
      <c r="H187" s="1">
        <v>3</v>
      </c>
      <c r="I187" s="1">
        <v>2</v>
      </c>
      <c r="J187" s="1">
        <v>4</v>
      </c>
      <c r="K187" s="1">
        <v>3</v>
      </c>
      <c r="L187" s="1">
        <v>4</v>
      </c>
      <c r="M187" s="1">
        <v>4</v>
      </c>
      <c r="N187" s="1">
        <v>2</v>
      </c>
      <c r="O187" s="1">
        <v>4</v>
      </c>
      <c r="P187" s="1">
        <v>1</v>
      </c>
      <c r="Q187" s="1">
        <v>3</v>
      </c>
      <c r="R187" s="1">
        <v>3</v>
      </c>
      <c r="S187" s="1">
        <v>2</v>
      </c>
      <c r="T187" s="1">
        <v>1</v>
      </c>
      <c r="U187" s="1">
        <v>2</v>
      </c>
      <c r="V187" s="1">
        <v>3</v>
      </c>
      <c r="W187" s="1">
        <v>1</v>
      </c>
      <c r="X187" s="1">
        <v>2</v>
      </c>
      <c r="Y187" s="1">
        <v>1</v>
      </c>
      <c r="Z187" s="1">
        <v>10</v>
      </c>
      <c r="AA187" s="1">
        <v>3</v>
      </c>
      <c r="AB187" s="1">
        <v>3</v>
      </c>
      <c r="AC187" s="1">
        <v>3</v>
      </c>
      <c r="AD187" s="1">
        <v>2</v>
      </c>
      <c r="AE187" s="1">
        <v>2</v>
      </c>
      <c r="AF187" s="1">
        <v>2</v>
      </c>
      <c r="AG187" s="1">
        <v>2</v>
      </c>
      <c r="AH187" s="1">
        <v>3</v>
      </c>
      <c r="AI187" s="1">
        <v>1</v>
      </c>
      <c r="AJ187" s="1">
        <v>7</v>
      </c>
      <c r="AK187" s="1">
        <v>3</v>
      </c>
      <c r="AL187" s="1">
        <v>2</v>
      </c>
      <c r="AM187" s="1">
        <v>4</v>
      </c>
      <c r="AN187" s="1">
        <v>3</v>
      </c>
      <c r="AO187" s="1">
        <v>3</v>
      </c>
      <c r="AP187" s="1">
        <v>3</v>
      </c>
      <c r="AQ187" s="1">
        <v>2</v>
      </c>
      <c r="AR187" s="1">
        <v>3</v>
      </c>
      <c r="AS187" s="1">
        <v>3</v>
      </c>
      <c r="AT187" s="1">
        <v>44</v>
      </c>
    </row>
    <row r="188" spans="1:46" ht="12.75">
      <c r="A188" s="1">
        <v>31226</v>
      </c>
      <c r="B188" s="1">
        <v>0</v>
      </c>
      <c r="C188" s="1">
        <v>2002</v>
      </c>
      <c r="D188" s="7">
        <v>45223.862604166665</v>
      </c>
      <c r="E188" s="1" t="s">
        <v>81</v>
      </c>
      <c r="F188" s="1">
        <v>2</v>
      </c>
      <c r="G188" s="1">
        <v>4</v>
      </c>
      <c r="H188" s="1">
        <v>2</v>
      </c>
      <c r="I188" s="1">
        <v>2</v>
      </c>
      <c r="J188" s="1">
        <v>4</v>
      </c>
      <c r="K188" s="1">
        <v>3</v>
      </c>
      <c r="L188" s="1">
        <v>3</v>
      </c>
      <c r="M188" s="1">
        <v>3</v>
      </c>
      <c r="N188" s="1">
        <v>1</v>
      </c>
      <c r="O188" s="1">
        <v>4</v>
      </c>
      <c r="P188" s="1">
        <v>3</v>
      </c>
      <c r="Q188" s="1">
        <v>2</v>
      </c>
      <c r="R188" s="1">
        <v>3</v>
      </c>
      <c r="S188" s="1">
        <v>2</v>
      </c>
      <c r="T188" s="1">
        <v>2</v>
      </c>
      <c r="U188" s="1">
        <v>4</v>
      </c>
      <c r="V188" s="1">
        <v>3</v>
      </c>
      <c r="W188" s="1">
        <v>1</v>
      </c>
      <c r="X188" s="1">
        <v>2</v>
      </c>
      <c r="Y188" s="1">
        <v>2</v>
      </c>
      <c r="Z188" s="1">
        <v>15</v>
      </c>
      <c r="AA188" s="1">
        <v>4</v>
      </c>
      <c r="AB188" s="1">
        <v>4</v>
      </c>
      <c r="AC188" s="1">
        <v>4</v>
      </c>
      <c r="AD188" s="1">
        <v>2</v>
      </c>
      <c r="AE188" s="1">
        <v>2</v>
      </c>
      <c r="AF188" s="1">
        <v>3</v>
      </c>
      <c r="AG188" s="1">
        <v>3</v>
      </c>
      <c r="AH188" s="1">
        <v>3</v>
      </c>
      <c r="AI188" s="1">
        <v>2</v>
      </c>
      <c r="AJ188" s="1">
        <v>3</v>
      </c>
      <c r="AK188" s="1">
        <v>7</v>
      </c>
      <c r="AL188" s="1">
        <v>3</v>
      </c>
      <c r="AM188" s="1">
        <v>4</v>
      </c>
      <c r="AN188" s="1">
        <v>1</v>
      </c>
      <c r="AO188" s="1">
        <v>4</v>
      </c>
      <c r="AP188" s="1">
        <v>3</v>
      </c>
      <c r="AQ188" s="1">
        <v>2</v>
      </c>
      <c r="AR188" s="1">
        <v>2</v>
      </c>
      <c r="AS188" s="1">
        <v>3</v>
      </c>
      <c r="AT188" s="1">
        <v>53</v>
      </c>
    </row>
    <row r="189" spans="1:46" ht="12.75">
      <c r="A189" s="1">
        <v>31277</v>
      </c>
      <c r="B189" s="1">
        <v>0</v>
      </c>
      <c r="C189" s="1">
        <v>2002</v>
      </c>
      <c r="D189" s="7">
        <v>45223.864965277775</v>
      </c>
      <c r="E189" s="1" t="s">
        <v>149</v>
      </c>
      <c r="F189" s="1">
        <v>2</v>
      </c>
      <c r="G189" s="1">
        <v>2</v>
      </c>
      <c r="H189" s="1">
        <v>3</v>
      </c>
      <c r="I189" s="1">
        <v>1</v>
      </c>
      <c r="J189" s="1">
        <v>3</v>
      </c>
      <c r="K189" s="1">
        <v>4</v>
      </c>
      <c r="L189" s="1">
        <v>3</v>
      </c>
      <c r="M189" s="1">
        <v>3</v>
      </c>
      <c r="N189" s="1">
        <v>2</v>
      </c>
      <c r="O189" s="1">
        <v>1</v>
      </c>
      <c r="P189" s="1">
        <v>4</v>
      </c>
      <c r="Q189" s="1">
        <v>3</v>
      </c>
      <c r="R189" s="1">
        <v>2</v>
      </c>
      <c r="S189" s="1">
        <v>2</v>
      </c>
      <c r="T189" s="1">
        <v>2</v>
      </c>
      <c r="U189" s="1">
        <v>2</v>
      </c>
      <c r="V189" s="1">
        <v>3</v>
      </c>
      <c r="W189" s="1">
        <v>2</v>
      </c>
      <c r="X189" s="1">
        <v>1</v>
      </c>
      <c r="Y189" s="1">
        <v>3</v>
      </c>
      <c r="Z189" s="1">
        <v>15</v>
      </c>
      <c r="AA189" s="1">
        <v>6</v>
      </c>
      <c r="AB189" s="1">
        <v>6</v>
      </c>
      <c r="AC189" s="1">
        <v>4</v>
      </c>
      <c r="AD189" s="1">
        <v>3</v>
      </c>
      <c r="AE189" s="1">
        <v>2</v>
      </c>
      <c r="AF189" s="1">
        <v>4</v>
      </c>
      <c r="AG189" s="1">
        <v>4</v>
      </c>
      <c r="AH189" s="1">
        <v>6</v>
      </c>
      <c r="AI189" s="1">
        <v>2</v>
      </c>
      <c r="AJ189" s="1">
        <v>6</v>
      </c>
      <c r="AK189" s="1">
        <v>3</v>
      </c>
      <c r="AL189" s="1">
        <v>3</v>
      </c>
      <c r="AM189" s="1">
        <v>25</v>
      </c>
      <c r="AN189" s="1">
        <v>11</v>
      </c>
      <c r="AO189" s="1">
        <v>4</v>
      </c>
      <c r="AP189" s="1">
        <v>4</v>
      </c>
      <c r="AQ189" s="1">
        <v>3</v>
      </c>
      <c r="AR189" s="1">
        <v>3</v>
      </c>
      <c r="AS189" s="1">
        <v>6</v>
      </c>
      <c r="AT189" s="1">
        <v>23</v>
      </c>
    </row>
    <row r="190" spans="1:46" ht="12.75">
      <c r="A190" s="1">
        <v>31283</v>
      </c>
      <c r="B190" s="1">
        <v>1</v>
      </c>
      <c r="C190" s="1">
        <v>2000</v>
      </c>
      <c r="D190" s="7">
        <v>45223.867037037038</v>
      </c>
      <c r="E190" s="1" t="s">
        <v>150</v>
      </c>
      <c r="F190" s="1">
        <v>2</v>
      </c>
      <c r="G190" s="1">
        <v>3</v>
      </c>
      <c r="H190" s="1">
        <v>3</v>
      </c>
      <c r="I190" s="1">
        <v>2</v>
      </c>
      <c r="J190" s="1">
        <v>4</v>
      </c>
      <c r="K190" s="1">
        <v>2</v>
      </c>
      <c r="L190" s="1">
        <v>3</v>
      </c>
      <c r="M190" s="1">
        <v>3</v>
      </c>
      <c r="N190" s="1">
        <v>2</v>
      </c>
      <c r="O190" s="1">
        <v>3</v>
      </c>
      <c r="P190" s="1">
        <v>3</v>
      </c>
      <c r="Q190" s="1">
        <v>3</v>
      </c>
      <c r="R190" s="1">
        <v>1</v>
      </c>
      <c r="S190" s="1">
        <v>1</v>
      </c>
      <c r="T190" s="1">
        <v>3</v>
      </c>
      <c r="U190" s="1">
        <v>3</v>
      </c>
      <c r="V190" s="1">
        <v>3</v>
      </c>
      <c r="W190" s="1">
        <v>1</v>
      </c>
      <c r="X190" s="1">
        <v>3</v>
      </c>
      <c r="Y190" s="1">
        <v>3</v>
      </c>
      <c r="Z190" s="1">
        <v>5</v>
      </c>
      <c r="AA190" s="1">
        <v>4</v>
      </c>
      <c r="AB190" s="1">
        <v>3</v>
      </c>
      <c r="AC190" s="1">
        <v>3</v>
      </c>
      <c r="AD190" s="1">
        <v>3</v>
      </c>
      <c r="AE190" s="1">
        <v>2</v>
      </c>
      <c r="AF190" s="1">
        <v>4</v>
      </c>
      <c r="AG190" s="1">
        <v>5</v>
      </c>
      <c r="AH190" s="1">
        <v>3</v>
      </c>
      <c r="AI190" s="1">
        <v>2</v>
      </c>
      <c r="AJ190" s="1">
        <v>5</v>
      </c>
      <c r="AK190" s="1">
        <v>3</v>
      </c>
      <c r="AL190" s="1">
        <v>6</v>
      </c>
      <c r="AM190" s="1">
        <v>5</v>
      </c>
      <c r="AN190" s="1">
        <v>9</v>
      </c>
      <c r="AO190" s="1">
        <v>5</v>
      </c>
      <c r="AP190" s="1">
        <v>5</v>
      </c>
      <c r="AQ190" s="1">
        <v>3</v>
      </c>
      <c r="AR190" s="1">
        <v>3</v>
      </c>
      <c r="AS190" s="1">
        <v>7</v>
      </c>
      <c r="AT190" s="1">
        <v>58</v>
      </c>
    </row>
    <row r="191" spans="1:46" ht="12.75">
      <c r="A191" s="1">
        <v>31292</v>
      </c>
      <c r="B191" s="1">
        <v>1</v>
      </c>
      <c r="C191" s="1">
        <v>2001</v>
      </c>
      <c r="D191" s="7">
        <v>45223.87300925926</v>
      </c>
      <c r="E191" s="1" t="s">
        <v>151</v>
      </c>
      <c r="F191" s="1">
        <v>3</v>
      </c>
      <c r="G191" s="1">
        <v>2</v>
      </c>
      <c r="H191" s="1">
        <v>2</v>
      </c>
      <c r="I191" s="1">
        <v>3</v>
      </c>
      <c r="J191" s="1">
        <v>3</v>
      </c>
      <c r="K191" s="1">
        <v>4</v>
      </c>
      <c r="L191" s="1">
        <v>4</v>
      </c>
      <c r="M191" s="1">
        <v>3</v>
      </c>
      <c r="N191" s="1">
        <v>3</v>
      </c>
      <c r="O191" s="1">
        <v>1</v>
      </c>
      <c r="P191" s="1">
        <v>4</v>
      </c>
      <c r="Q191" s="1">
        <v>3</v>
      </c>
      <c r="R191" s="1">
        <v>3</v>
      </c>
      <c r="S191" s="1">
        <v>2</v>
      </c>
      <c r="T191" s="1">
        <v>3</v>
      </c>
      <c r="U191" s="1">
        <v>3</v>
      </c>
      <c r="V191" s="1">
        <v>2</v>
      </c>
      <c r="W191" s="1">
        <v>3</v>
      </c>
      <c r="X191" s="1">
        <v>1</v>
      </c>
      <c r="Y191" s="1">
        <v>2</v>
      </c>
      <c r="Z191" s="1">
        <v>6</v>
      </c>
      <c r="AA191" s="1">
        <v>19</v>
      </c>
      <c r="AB191" s="1">
        <v>11</v>
      </c>
      <c r="AC191" s="1">
        <v>15</v>
      </c>
      <c r="AD191" s="1">
        <v>34</v>
      </c>
      <c r="AE191" s="1">
        <v>9</v>
      </c>
      <c r="AF191" s="1">
        <v>6</v>
      </c>
      <c r="AG191" s="1">
        <v>3</v>
      </c>
      <c r="AH191" s="1">
        <v>17</v>
      </c>
      <c r="AI191" s="1">
        <v>4</v>
      </c>
      <c r="AJ191" s="1">
        <v>5</v>
      </c>
      <c r="AK191" s="1">
        <v>4</v>
      </c>
      <c r="AL191" s="1">
        <v>5</v>
      </c>
      <c r="AM191" s="1">
        <v>6</v>
      </c>
      <c r="AN191" s="1">
        <v>19</v>
      </c>
      <c r="AO191" s="1">
        <v>6</v>
      </c>
      <c r="AP191" s="1">
        <v>14</v>
      </c>
      <c r="AQ191" s="1">
        <v>8</v>
      </c>
      <c r="AR191" s="1">
        <v>5</v>
      </c>
      <c r="AS191" s="1">
        <v>10</v>
      </c>
      <c r="AT191" s="1">
        <v>47</v>
      </c>
    </row>
    <row r="192" spans="1:46" ht="12.75">
      <c r="A192" s="1">
        <v>31306</v>
      </c>
      <c r="B192" s="1">
        <v>1</v>
      </c>
      <c r="C192" s="1">
        <v>2001</v>
      </c>
      <c r="D192" s="7">
        <v>45223.877916666665</v>
      </c>
      <c r="E192" s="1" t="s">
        <v>152</v>
      </c>
      <c r="F192" s="1">
        <v>3</v>
      </c>
      <c r="G192" s="1">
        <v>3</v>
      </c>
      <c r="H192" s="1">
        <v>3</v>
      </c>
      <c r="I192" s="1">
        <v>2</v>
      </c>
      <c r="J192" s="1">
        <v>4</v>
      </c>
      <c r="K192" s="1">
        <v>3</v>
      </c>
      <c r="L192" s="1">
        <v>4</v>
      </c>
      <c r="M192" s="1">
        <v>3</v>
      </c>
      <c r="N192" s="1">
        <v>1</v>
      </c>
      <c r="O192" s="1">
        <v>4</v>
      </c>
      <c r="P192" s="1">
        <v>1</v>
      </c>
      <c r="Q192" s="1">
        <v>3</v>
      </c>
      <c r="R192" s="1">
        <v>4</v>
      </c>
      <c r="S192" s="1">
        <v>3</v>
      </c>
      <c r="T192" s="1">
        <v>1</v>
      </c>
      <c r="U192" s="1">
        <v>4</v>
      </c>
      <c r="V192" s="1">
        <v>3</v>
      </c>
      <c r="W192" s="1">
        <v>2</v>
      </c>
      <c r="X192" s="1">
        <v>3</v>
      </c>
      <c r="Y192" s="1">
        <v>1</v>
      </c>
      <c r="Z192" s="1">
        <v>15</v>
      </c>
      <c r="AA192" s="1">
        <v>8</v>
      </c>
      <c r="AB192" s="1">
        <v>11</v>
      </c>
      <c r="AC192" s="1">
        <v>6</v>
      </c>
      <c r="AD192" s="1">
        <v>4</v>
      </c>
      <c r="AE192" s="1">
        <v>3</v>
      </c>
      <c r="AF192" s="1">
        <v>4</v>
      </c>
      <c r="AG192" s="1">
        <v>6</v>
      </c>
      <c r="AH192" s="1">
        <v>11</v>
      </c>
      <c r="AI192" s="1">
        <v>4</v>
      </c>
      <c r="AJ192" s="1">
        <v>9</v>
      </c>
      <c r="AK192" s="1">
        <v>5</v>
      </c>
      <c r="AL192" s="1">
        <v>4</v>
      </c>
      <c r="AM192" s="1">
        <v>5</v>
      </c>
      <c r="AN192" s="1">
        <v>5</v>
      </c>
      <c r="AO192" s="1">
        <v>7</v>
      </c>
      <c r="AP192" s="1">
        <v>7</v>
      </c>
      <c r="AQ192" s="1">
        <v>6</v>
      </c>
      <c r="AR192" s="1">
        <v>6</v>
      </c>
      <c r="AS192" s="1">
        <v>6</v>
      </c>
      <c r="AT192" s="1">
        <v>39</v>
      </c>
    </row>
    <row r="193" spans="1:46" ht="12.75">
      <c r="A193" s="1">
        <v>31281</v>
      </c>
      <c r="B193" s="1">
        <v>0</v>
      </c>
      <c r="C193" s="1">
        <v>2003</v>
      </c>
      <c r="D193" s="7">
        <v>45223.880057870374</v>
      </c>
      <c r="E193" s="1" t="s">
        <v>153</v>
      </c>
      <c r="F193" s="1">
        <v>3</v>
      </c>
      <c r="G193" s="1">
        <v>4</v>
      </c>
      <c r="H193" s="1">
        <v>3</v>
      </c>
      <c r="I193" s="1">
        <v>3</v>
      </c>
      <c r="J193" s="1">
        <v>4</v>
      </c>
      <c r="K193" s="1">
        <v>3</v>
      </c>
      <c r="L193" s="1">
        <v>4</v>
      </c>
      <c r="M193" s="1">
        <v>4</v>
      </c>
      <c r="N193" s="1">
        <v>1</v>
      </c>
      <c r="O193" s="1">
        <v>4</v>
      </c>
      <c r="P193" s="1">
        <v>2</v>
      </c>
      <c r="Q193" s="1">
        <v>2</v>
      </c>
      <c r="R193" s="1">
        <v>3</v>
      </c>
      <c r="S193" s="1">
        <v>1</v>
      </c>
      <c r="T193" s="1">
        <v>1</v>
      </c>
      <c r="U193" s="1">
        <v>3</v>
      </c>
      <c r="V193" s="1">
        <v>3</v>
      </c>
      <c r="W193" s="1">
        <v>1</v>
      </c>
      <c r="X193" s="1">
        <v>2</v>
      </c>
      <c r="Y193" s="1">
        <v>1</v>
      </c>
      <c r="Z193" s="1">
        <v>3</v>
      </c>
      <c r="AA193" s="1">
        <v>2</v>
      </c>
      <c r="AB193" s="1">
        <v>4</v>
      </c>
      <c r="AC193" s="1">
        <v>13</v>
      </c>
      <c r="AD193" s="1">
        <v>2</v>
      </c>
      <c r="AE193" s="1">
        <v>2</v>
      </c>
      <c r="AF193" s="1">
        <v>3</v>
      </c>
      <c r="AG193" s="1">
        <v>2</v>
      </c>
      <c r="AH193" s="1">
        <v>6</v>
      </c>
      <c r="AI193" s="1">
        <v>1</v>
      </c>
      <c r="AJ193" s="1">
        <v>4</v>
      </c>
      <c r="AK193" s="1">
        <v>2</v>
      </c>
      <c r="AL193" s="1">
        <v>2</v>
      </c>
      <c r="AM193" s="1">
        <v>4</v>
      </c>
      <c r="AN193" s="1">
        <v>2</v>
      </c>
      <c r="AO193" s="1">
        <v>2</v>
      </c>
      <c r="AP193" s="1">
        <v>4</v>
      </c>
      <c r="AQ193" s="1">
        <v>2</v>
      </c>
      <c r="AR193" s="1">
        <v>2</v>
      </c>
      <c r="AS193" s="1">
        <v>2</v>
      </c>
      <c r="AT193" s="1">
        <v>16</v>
      </c>
    </row>
    <row r="194" spans="1:46" ht="12.75">
      <c r="A194" s="1">
        <v>31310</v>
      </c>
      <c r="B194" s="1">
        <v>0</v>
      </c>
      <c r="C194" s="1">
        <v>2000</v>
      </c>
      <c r="D194" s="7">
        <v>45223.883043981485</v>
      </c>
      <c r="E194" s="1" t="s">
        <v>154</v>
      </c>
      <c r="F194" s="1">
        <v>4</v>
      </c>
      <c r="G194" s="1">
        <v>3</v>
      </c>
      <c r="H194" s="1">
        <v>2</v>
      </c>
      <c r="I194" s="1">
        <v>1</v>
      </c>
      <c r="J194" s="1">
        <v>3</v>
      </c>
      <c r="K194" s="1">
        <v>1</v>
      </c>
      <c r="L194" s="1">
        <v>3</v>
      </c>
      <c r="M194" s="1">
        <v>3</v>
      </c>
      <c r="N194" s="1">
        <v>1</v>
      </c>
      <c r="O194" s="1">
        <v>3</v>
      </c>
      <c r="P194" s="1">
        <v>3</v>
      </c>
      <c r="Q194" s="1">
        <v>4</v>
      </c>
      <c r="R194" s="1">
        <v>1</v>
      </c>
      <c r="S194" s="1">
        <v>1</v>
      </c>
      <c r="T194" s="1">
        <v>1</v>
      </c>
      <c r="U194" s="1">
        <v>2</v>
      </c>
      <c r="V194" s="1">
        <v>4</v>
      </c>
      <c r="W194" s="1">
        <v>1</v>
      </c>
      <c r="X194" s="1">
        <v>4</v>
      </c>
      <c r="Y194" s="1">
        <v>3</v>
      </c>
      <c r="Z194" s="1">
        <v>8</v>
      </c>
      <c r="AA194" s="1">
        <v>9</v>
      </c>
      <c r="AB194" s="1">
        <v>6</v>
      </c>
      <c r="AC194" s="1">
        <v>8</v>
      </c>
      <c r="AD194" s="1">
        <v>3</v>
      </c>
      <c r="AE194" s="1">
        <v>3</v>
      </c>
      <c r="AF194" s="1">
        <v>5</v>
      </c>
      <c r="AG194" s="1">
        <v>10</v>
      </c>
      <c r="AH194" s="1">
        <v>4</v>
      </c>
      <c r="AI194" s="1">
        <v>3</v>
      </c>
      <c r="AJ194" s="1">
        <v>8</v>
      </c>
      <c r="AK194" s="1">
        <v>6</v>
      </c>
      <c r="AL194" s="1">
        <v>6</v>
      </c>
      <c r="AM194" s="1">
        <v>8</v>
      </c>
      <c r="AN194" s="1">
        <v>3</v>
      </c>
      <c r="AO194" s="1">
        <v>6</v>
      </c>
      <c r="AP194" s="1">
        <v>4</v>
      </c>
      <c r="AQ194" s="1">
        <v>3</v>
      </c>
      <c r="AR194" s="1">
        <v>8</v>
      </c>
      <c r="AS194" s="1">
        <v>4</v>
      </c>
      <c r="AT194" s="1">
        <v>64</v>
      </c>
    </row>
    <row r="195" spans="1:46" ht="12.75">
      <c r="A195" s="1">
        <v>31317</v>
      </c>
      <c r="B195" s="1">
        <v>1</v>
      </c>
      <c r="C195" s="1">
        <v>2000</v>
      </c>
      <c r="D195" s="7">
        <v>45223.884548611109</v>
      </c>
      <c r="E195" s="1" t="s">
        <v>83</v>
      </c>
      <c r="F195" s="1">
        <v>4</v>
      </c>
      <c r="G195" s="1">
        <v>3</v>
      </c>
      <c r="H195" s="1">
        <v>3</v>
      </c>
      <c r="I195" s="1">
        <v>4</v>
      </c>
      <c r="J195" s="1">
        <v>3</v>
      </c>
      <c r="K195" s="1">
        <v>1</v>
      </c>
      <c r="L195" s="1">
        <v>4</v>
      </c>
      <c r="M195" s="1">
        <v>3</v>
      </c>
      <c r="N195" s="1">
        <v>2</v>
      </c>
      <c r="O195" s="1">
        <v>4</v>
      </c>
      <c r="P195" s="1">
        <v>2</v>
      </c>
      <c r="Q195" s="1">
        <v>3</v>
      </c>
      <c r="R195" s="1">
        <v>4</v>
      </c>
      <c r="S195" s="1">
        <v>1</v>
      </c>
      <c r="T195" s="1">
        <v>2</v>
      </c>
      <c r="U195" s="1">
        <v>3</v>
      </c>
      <c r="V195" s="1">
        <v>4</v>
      </c>
      <c r="W195" s="1">
        <v>1</v>
      </c>
      <c r="X195" s="1">
        <v>4</v>
      </c>
      <c r="Y195" s="1">
        <v>1</v>
      </c>
      <c r="Z195" s="1">
        <v>11</v>
      </c>
      <c r="AA195" s="1">
        <v>10</v>
      </c>
      <c r="AB195" s="1">
        <v>6</v>
      </c>
      <c r="AC195" s="1">
        <v>7</v>
      </c>
      <c r="AD195" s="1">
        <v>3</v>
      </c>
      <c r="AE195" s="1">
        <v>3</v>
      </c>
      <c r="AF195" s="1">
        <v>3</v>
      </c>
      <c r="AG195" s="1">
        <v>5</v>
      </c>
      <c r="AH195" s="1">
        <v>4</v>
      </c>
      <c r="AI195" s="1">
        <v>2</v>
      </c>
      <c r="AJ195" s="1">
        <v>3</v>
      </c>
      <c r="AK195" s="1">
        <v>4</v>
      </c>
      <c r="AL195" s="1">
        <v>2</v>
      </c>
      <c r="AM195" s="1">
        <v>8</v>
      </c>
      <c r="AN195" s="1">
        <v>2</v>
      </c>
      <c r="AO195" s="1">
        <v>7</v>
      </c>
      <c r="AP195" s="1">
        <v>5</v>
      </c>
      <c r="AQ195" s="1">
        <v>4</v>
      </c>
      <c r="AR195" s="1">
        <v>2</v>
      </c>
      <c r="AS195" s="1">
        <v>4</v>
      </c>
      <c r="AT195" s="1">
        <v>19</v>
      </c>
    </row>
    <row r="196" spans="1:46" ht="12.75">
      <c r="A196" s="1">
        <v>31320</v>
      </c>
      <c r="B196" s="1">
        <v>0</v>
      </c>
      <c r="C196" s="1">
        <v>1999</v>
      </c>
      <c r="D196" s="7">
        <v>45223.886180555557</v>
      </c>
      <c r="E196" s="1" t="s">
        <v>155</v>
      </c>
      <c r="F196" s="1">
        <v>3</v>
      </c>
      <c r="G196" s="1">
        <v>2</v>
      </c>
      <c r="H196" s="1">
        <v>3</v>
      </c>
      <c r="I196" s="1">
        <v>4</v>
      </c>
      <c r="J196" s="1">
        <v>4</v>
      </c>
      <c r="K196" s="1">
        <v>3</v>
      </c>
      <c r="L196" s="1">
        <v>2</v>
      </c>
      <c r="M196" s="1">
        <v>3</v>
      </c>
      <c r="N196" s="1">
        <v>1</v>
      </c>
      <c r="O196" s="1">
        <v>3</v>
      </c>
      <c r="P196" s="1">
        <v>2</v>
      </c>
      <c r="Q196" s="1">
        <v>2</v>
      </c>
      <c r="R196" s="1">
        <v>4</v>
      </c>
      <c r="S196" s="1">
        <v>1</v>
      </c>
      <c r="T196" s="1">
        <v>1</v>
      </c>
      <c r="U196" s="1">
        <v>2</v>
      </c>
      <c r="V196" s="1">
        <v>3</v>
      </c>
      <c r="W196" s="1">
        <v>3</v>
      </c>
      <c r="X196" s="1">
        <v>2</v>
      </c>
      <c r="Y196" s="1">
        <v>2</v>
      </c>
      <c r="Z196" s="1">
        <v>15</v>
      </c>
      <c r="AA196" s="1">
        <v>87</v>
      </c>
      <c r="AB196" s="1">
        <v>2</v>
      </c>
      <c r="AC196" s="1">
        <v>3</v>
      </c>
      <c r="AD196" s="1">
        <v>1</v>
      </c>
      <c r="AE196" s="1">
        <v>2</v>
      </c>
      <c r="AF196" s="1">
        <v>8</v>
      </c>
      <c r="AG196" s="1">
        <v>9</v>
      </c>
      <c r="AH196" s="1">
        <v>2</v>
      </c>
      <c r="AI196" s="1">
        <v>2</v>
      </c>
      <c r="AJ196" s="1">
        <v>2</v>
      </c>
      <c r="AK196" s="1">
        <v>3</v>
      </c>
      <c r="AL196" s="1">
        <v>5</v>
      </c>
      <c r="AM196" s="1">
        <v>5</v>
      </c>
      <c r="AN196" s="1">
        <v>2</v>
      </c>
      <c r="AO196" s="1">
        <v>3</v>
      </c>
      <c r="AP196" s="1">
        <v>7</v>
      </c>
      <c r="AQ196" s="1">
        <v>6</v>
      </c>
      <c r="AR196" s="1">
        <v>6</v>
      </c>
      <c r="AS196" s="1">
        <v>4</v>
      </c>
      <c r="AT196" s="1">
        <v>60</v>
      </c>
    </row>
    <row r="197" spans="1:46" ht="12.75">
      <c r="A197" s="1">
        <v>31323</v>
      </c>
      <c r="B197" s="1">
        <v>1</v>
      </c>
      <c r="C197" s="1">
        <v>1999</v>
      </c>
      <c r="D197" s="7">
        <v>45223.88690972222</v>
      </c>
      <c r="E197" s="1" t="s">
        <v>83</v>
      </c>
      <c r="F197" s="1">
        <v>1</v>
      </c>
      <c r="G197" s="1">
        <v>1</v>
      </c>
      <c r="H197" s="1">
        <v>1</v>
      </c>
      <c r="I197" s="1">
        <v>1</v>
      </c>
      <c r="J197" s="1">
        <v>1</v>
      </c>
      <c r="K197" s="1">
        <v>4</v>
      </c>
      <c r="L197" s="1">
        <v>1</v>
      </c>
      <c r="M197" s="1">
        <v>3</v>
      </c>
      <c r="N197" s="1">
        <v>1</v>
      </c>
      <c r="O197" s="1">
        <v>4</v>
      </c>
      <c r="P197" s="1">
        <v>2</v>
      </c>
      <c r="Q197" s="1">
        <v>2</v>
      </c>
      <c r="R197" s="1">
        <v>1</v>
      </c>
      <c r="S197" s="1">
        <v>2</v>
      </c>
      <c r="T197" s="1">
        <v>4</v>
      </c>
      <c r="U197" s="1">
        <v>4</v>
      </c>
      <c r="V197" s="1">
        <v>4</v>
      </c>
      <c r="W197" s="1">
        <v>4</v>
      </c>
      <c r="X197" s="1">
        <v>1</v>
      </c>
      <c r="Y197" s="1">
        <v>1</v>
      </c>
      <c r="Z197" s="1">
        <v>5</v>
      </c>
      <c r="AA197" s="1">
        <v>4</v>
      </c>
      <c r="AB197" s="1">
        <v>8</v>
      </c>
      <c r="AC197" s="1">
        <v>4</v>
      </c>
      <c r="AD197" s="1">
        <v>2</v>
      </c>
      <c r="AE197" s="1">
        <v>2</v>
      </c>
      <c r="AF197" s="1">
        <v>1</v>
      </c>
      <c r="AG197" s="1">
        <v>4</v>
      </c>
      <c r="AH197" s="1">
        <v>4</v>
      </c>
      <c r="AI197" s="1">
        <v>2</v>
      </c>
      <c r="AJ197" s="1">
        <v>2</v>
      </c>
      <c r="AK197" s="1">
        <v>2</v>
      </c>
      <c r="AL197" s="1">
        <v>2</v>
      </c>
      <c r="AM197" s="1">
        <v>2</v>
      </c>
      <c r="AN197" s="1">
        <v>4</v>
      </c>
      <c r="AO197" s="1">
        <v>1</v>
      </c>
      <c r="AP197" s="1">
        <v>2</v>
      </c>
      <c r="AQ197" s="1">
        <v>5</v>
      </c>
      <c r="AR197" s="1">
        <v>2</v>
      </c>
      <c r="AS197" s="1">
        <v>1</v>
      </c>
      <c r="AT197" s="1">
        <v>64</v>
      </c>
    </row>
    <row r="198" spans="1:46" ht="12.75">
      <c r="A198" s="1">
        <v>31324</v>
      </c>
      <c r="B198" s="1">
        <v>0</v>
      </c>
      <c r="C198" s="1">
        <v>2001</v>
      </c>
      <c r="D198" s="7">
        <v>45223.888078703705</v>
      </c>
      <c r="E198" s="1" t="s">
        <v>83</v>
      </c>
      <c r="F198" s="1">
        <v>3</v>
      </c>
      <c r="G198" s="1">
        <v>3</v>
      </c>
      <c r="H198" s="1">
        <v>1</v>
      </c>
      <c r="I198" s="1">
        <v>1</v>
      </c>
      <c r="J198" s="1">
        <v>4</v>
      </c>
      <c r="K198" s="1">
        <v>1</v>
      </c>
      <c r="L198" s="1">
        <v>3</v>
      </c>
      <c r="M198" s="1">
        <v>3</v>
      </c>
      <c r="N198" s="1">
        <v>2</v>
      </c>
      <c r="O198" s="1">
        <v>2</v>
      </c>
      <c r="P198" s="1">
        <v>2</v>
      </c>
      <c r="Q198" s="1">
        <v>2</v>
      </c>
      <c r="R198" s="1">
        <v>3</v>
      </c>
      <c r="S198" s="1">
        <v>1</v>
      </c>
      <c r="T198" s="1">
        <v>1</v>
      </c>
      <c r="U198" s="1">
        <v>4</v>
      </c>
      <c r="V198" s="1">
        <v>3</v>
      </c>
      <c r="W198" s="1">
        <v>1</v>
      </c>
      <c r="X198" s="1">
        <v>3</v>
      </c>
      <c r="Y198" s="1">
        <v>1</v>
      </c>
      <c r="Z198" s="1">
        <v>9</v>
      </c>
      <c r="AA198" s="1">
        <v>5</v>
      </c>
      <c r="AB198" s="1">
        <v>4</v>
      </c>
      <c r="AC198" s="1">
        <v>4</v>
      </c>
      <c r="AD198" s="1">
        <v>4</v>
      </c>
      <c r="AE198" s="1">
        <v>3</v>
      </c>
      <c r="AF198" s="1">
        <v>5</v>
      </c>
      <c r="AG198" s="1">
        <v>10</v>
      </c>
      <c r="AH198" s="1">
        <v>10</v>
      </c>
      <c r="AI198" s="1">
        <v>6</v>
      </c>
      <c r="AJ198" s="1">
        <v>53</v>
      </c>
      <c r="AK198" s="1">
        <v>11</v>
      </c>
      <c r="AL198" s="1">
        <v>12</v>
      </c>
      <c r="AM198" s="1">
        <v>5</v>
      </c>
      <c r="AN198" s="1">
        <v>3</v>
      </c>
      <c r="AO198" s="1">
        <v>4</v>
      </c>
      <c r="AP198" s="1">
        <v>41</v>
      </c>
      <c r="AQ198" s="1">
        <v>4</v>
      </c>
      <c r="AR198" s="1">
        <v>5</v>
      </c>
      <c r="AS198" s="1">
        <v>4</v>
      </c>
      <c r="AT198" s="1">
        <v>45</v>
      </c>
    </row>
    <row r="199" spans="1:46" ht="12.75">
      <c r="A199" s="1">
        <v>31327</v>
      </c>
      <c r="B199" s="1">
        <v>0</v>
      </c>
      <c r="C199" s="1">
        <v>2000</v>
      </c>
      <c r="D199" s="7">
        <v>45223.889247685183</v>
      </c>
      <c r="E199" s="1" t="s">
        <v>83</v>
      </c>
      <c r="F199" s="1">
        <v>3</v>
      </c>
      <c r="G199" s="1">
        <v>4</v>
      </c>
      <c r="H199" s="1">
        <v>3</v>
      </c>
      <c r="I199" s="1">
        <v>1</v>
      </c>
      <c r="J199" s="1">
        <v>4</v>
      </c>
      <c r="K199" s="1">
        <v>4</v>
      </c>
      <c r="L199" s="1">
        <v>4</v>
      </c>
      <c r="M199" s="1">
        <v>3</v>
      </c>
      <c r="N199" s="1">
        <v>1</v>
      </c>
      <c r="O199" s="1">
        <v>4</v>
      </c>
      <c r="P199" s="1">
        <v>3</v>
      </c>
      <c r="Q199" s="1">
        <v>3</v>
      </c>
      <c r="R199" s="1">
        <v>3</v>
      </c>
      <c r="S199" s="1">
        <v>2</v>
      </c>
      <c r="T199" s="1">
        <v>2</v>
      </c>
      <c r="U199" s="1">
        <v>2</v>
      </c>
      <c r="V199" s="1">
        <v>4</v>
      </c>
      <c r="W199" s="1">
        <v>1</v>
      </c>
      <c r="X199" s="1">
        <v>2</v>
      </c>
      <c r="Y199" s="1">
        <v>2</v>
      </c>
      <c r="Z199" s="1">
        <v>10</v>
      </c>
      <c r="AA199" s="1">
        <v>7</v>
      </c>
      <c r="AB199" s="1">
        <v>9</v>
      </c>
      <c r="AC199" s="1">
        <v>4</v>
      </c>
      <c r="AD199" s="1">
        <v>2</v>
      </c>
      <c r="AE199" s="1">
        <v>5</v>
      </c>
      <c r="AF199" s="1">
        <v>3</v>
      </c>
      <c r="AG199" s="1">
        <v>4</v>
      </c>
      <c r="AH199" s="1">
        <v>2</v>
      </c>
      <c r="AI199" s="1">
        <v>2</v>
      </c>
      <c r="AJ199" s="1">
        <v>4</v>
      </c>
      <c r="AK199" s="1">
        <v>5</v>
      </c>
      <c r="AL199" s="1">
        <v>2</v>
      </c>
      <c r="AM199" s="1">
        <v>7</v>
      </c>
      <c r="AN199" s="1">
        <v>6</v>
      </c>
      <c r="AO199" s="1">
        <v>4</v>
      </c>
      <c r="AP199" s="1">
        <v>4</v>
      </c>
      <c r="AQ199" s="1">
        <v>3</v>
      </c>
      <c r="AR199" s="1">
        <v>6</v>
      </c>
      <c r="AS199" s="1">
        <v>4</v>
      </c>
      <c r="AT199" s="1">
        <v>56</v>
      </c>
    </row>
    <row r="200" spans="1:46" ht="12.75">
      <c r="A200" s="1">
        <v>31337</v>
      </c>
      <c r="B200" s="1">
        <v>0</v>
      </c>
      <c r="C200" s="1">
        <v>2004</v>
      </c>
      <c r="D200" s="7">
        <v>45223.892187500001</v>
      </c>
      <c r="E200" s="1" t="s">
        <v>83</v>
      </c>
      <c r="F200" s="1">
        <v>4</v>
      </c>
      <c r="G200" s="1">
        <v>4</v>
      </c>
      <c r="H200" s="1">
        <v>4</v>
      </c>
      <c r="I200" s="1">
        <v>4</v>
      </c>
      <c r="J200" s="1">
        <v>4</v>
      </c>
      <c r="K200" s="1">
        <v>1</v>
      </c>
      <c r="L200" s="1">
        <v>4</v>
      </c>
      <c r="M200" s="1">
        <v>4</v>
      </c>
      <c r="N200" s="1">
        <v>2</v>
      </c>
      <c r="O200" s="1">
        <v>3</v>
      </c>
      <c r="P200" s="1">
        <v>2</v>
      </c>
      <c r="Q200" s="1">
        <v>3</v>
      </c>
      <c r="R200" s="1">
        <v>4</v>
      </c>
      <c r="S200" s="1">
        <v>1</v>
      </c>
      <c r="T200" s="1">
        <v>2</v>
      </c>
      <c r="U200" s="1">
        <v>3</v>
      </c>
      <c r="V200" s="1">
        <v>4</v>
      </c>
      <c r="W200" s="1">
        <v>1</v>
      </c>
      <c r="X200" s="1">
        <v>4</v>
      </c>
      <c r="Y200" s="1">
        <v>1</v>
      </c>
      <c r="Z200" s="1">
        <v>7</v>
      </c>
      <c r="AA200" s="1">
        <v>10</v>
      </c>
      <c r="AB200" s="1">
        <v>6</v>
      </c>
      <c r="AC200" s="1">
        <v>7</v>
      </c>
      <c r="AD200" s="1">
        <v>3</v>
      </c>
      <c r="AE200" s="1">
        <v>4</v>
      </c>
      <c r="AF200" s="1">
        <v>3</v>
      </c>
      <c r="AG200" s="1">
        <v>3</v>
      </c>
      <c r="AH200" s="1">
        <v>5</v>
      </c>
      <c r="AI200" s="1">
        <v>4</v>
      </c>
      <c r="AJ200" s="1">
        <v>5</v>
      </c>
      <c r="AK200" s="1">
        <v>5</v>
      </c>
      <c r="AL200" s="1">
        <v>3</v>
      </c>
      <c r="AM200" s="1">
        <v>3</v>
      </c>
      <c r="AN200" s="1">
        <v>6</v>
      </c>
      <c r="AO200" s="1">
        <v>6</v>
      </c>
      <c r="AP200" s="1">
        <v>7</v>
      </c>
      <c r="AQ200" s="1">
        <v>4</v>
      </c>
      <c r="AR200" s="1">
        <v>3</v>
      </c>
      <c r="AS200" s="1">
        <v>3</v>
      </c>
      <c r="AT200" s="1">
        <v>5</v>
      </c>
    </row>
    <row r="201" spans="1:46" ht="12.75">
      <c r="A201" s="1">
        <v>31339</v>
      </c>
      <c r="B201" s="1">
        <v>0</v>
      </c>
      <c r="C201" s="1">
        <v>2000</v>
      </c>
      <c r="D201" s="7">
        <v>45223.893900462965</v>
      </c>
      <c r="E201" s="1" t="s">
        <v>83</v>
      </c>
      <c r="F201" s="1">
        <v>3</v>
      </c>
      <c r="G201" s="1">
        <v>3</v>
      </c>
      <c r="H201" s="1">
        <v>2</v>
      </c>
      <c r="I201" s="1">
        <v>3</v>
      </c>
      <c r="J201" s="1">
        <v>3</v>
      </c>
      <c r="K201" s="1">
        <v>1</v>
      </c>
      <c r="L201" s="1">
        <v>3</v>
      </c>
      <c r="M201" s="1">
        <v>4</v>
      </c>
      <c r="N201" s="1">
        <v>2</v>
      </c>
      <c r="O201" s="1">
        <v>3</v>
      </c>
      <c r="P201" s="1">
        <v>2</v>
      </c>
      <c r="Q201" s="1">
        <v>3</v>
      </c>
      <c r="R201" s="1">
        <v>3</v>
      </c>
      <c r="S201" s="1">
        <v>2</v>
      </c>
      <c r="T201" s="1">
        <v>3</v>
      </c>
      <c r="U201" s="1">
        <v>3</v>
      </c>
      <c r="V201" s="1">
        <v>3</v>
      </c>
      <c r="W201" s="1">
        <v>2</v>
      </c>
      <c r="X201" s="1">
        <v>3</v>
      </c>
      <c r="Y201" s="1">
        <v>3</v>
      </c>
      <c r="Z201" s="1">
        <v>13</v>
      </c>
      <c r="AA201" s="1">
        <v>10</v>
      </c>
      <c r="AB201" s="1">
        <v>7</v>
      </c>
      <c r="AC201" s="1">
        <v>6</v>
      </c>
      <c r="AD201" s="1">
        <v>5</v>
      </c>
      <c r="AE201" s="1">
        <v>4</v>
      </c>
      <c r="AF201" s="1">
        <v>4</v>
      </c>
      <c r="AG201" s="1">
        <v>4</v>
      </c>
      <c r="AH201" s="1">
        <v>8</v>
      </c>
      <c r="AI201" s="1">
        <v>10</v>
      </c>
      <c r="AJ201" s="1">
        <v>5</v>
      </c>
      <c r="AK201" s="1">
        <v>4</v>
      </c>
      <c r="AL201" s="1">
        <v>4</v>
      </c>
      <c r="AM201" s="1">
        <v>6</v>
      </c>
      <c r="AN201" s="1">
        <v>4</v>
      </c>
      <c r="AO201" s="1">
        <v>5</v>
      </c>
      <c r="AP201" s="1">
        <v>4</v>
      </c>
      <c r="AQ201" s="1">
        <v>3</v>
      </c>
      <c r="AR201" s="1">
        <v>6</v>
      </c>
      <c r="AS201" s="1">
        <v>4</v>
      </c>
      <c r="AT201" s="1">
        <v>55</v>
      </c>
    </row>
    <row r="202" spans="1:46" ht="12.75">
      <c r="A202" s="1">
        <v>31333</v>
      </c>
      <c r="B202" s="1">
        <v>1</v>
      </c>
      <c r="C202" s="1">
        <v>2000</v>
      </c>
      <c r="D202" s="7">
        <v>45223.894212962965</v>
      </c>
      <c r="E202" s="1" t="s">
        <v>156</v>
      </c>
      <c r="F202" s="1">
        <v>1</v>
      </c>
      <c r="G202" s="1">
        <v>3</v>
      </c>
      <c r="H202" s="1">
        <v>3</v>
      </c>
      <c r="I202" s="1">
        <v>2</v>
      </c>
      <c r="J202" s="1">
        <v>4</v>
      </c>
      <c r="K202" s="1">
        <v>2</v>
      </c>
      <c r="L202" s="1">
        <v>1</v>
      </c>
      <c r="M202" s="1">
        <v>2</v>
      </c>
      <c r="N202" s="1">
        <v>1</v>
      </c>
      <c r="O202" s="1">
        <v>4</v>
      </c>
      <c r="P202" s="1">
        <v>1</v>
      </c>
      <c r="Q202" s="1">
        <v>1</v>
      </c>
      <c r="R202" s="1">
        <v>4</v>
      </c>
      <c r="S202" s="1">
        <v>1</v>
      </c>
      <c r="T202" s="1">
        <v>1</v>
      </c>
      <c r="U202" s="1">
        <v>4</v>
      </c>
      <c r="V202" s="1">
        <v>1</v>
      </c>
      <c r="W202" s="1">
        <v>1</v>
      </c>
      <c r="X202" s="1">
        <v>2</v>
      </c>
      <c r="Y202" s="1">
        <v>1</v>
      </c>
      <c r="Z202" s="1">
        <v>14</v>
      </c>
      <c r="AA202" s="1">
        <v>7</v>
      </c>
      <c r="AB202" s="1">
        <v>7</v>
      </c>
      <c r="AC202" s="1">
        <v>5</v>
      </c>
      <c r="AD202" s="1">
        <v>5</v>
      </c>
      <c r="AE202" s="1">
        <v>11</v>
      </c>
      <c r="AF202" s="1">
        <v>9</v>
      </c>
      <c r="AG202" s="1">
        <v>4</v>
      </c>
      <c r="AH202" s="1">
        <v>10</v>
      </c>
      <c r="AI202" s="1">
        <v>3</v>
      </c>
      <c r="AJ202" s="1">
        <v>2</v>
      </c>
      <c r="AK202" s="1">
        <v>6</v>
      </c>
      <c r="AL202" s="1">
        <v>3</v>
      </c>
      <c r="AM202" s="1">
        <v>8</v>
      </c>
      <c r="AN202" s="1">
        <v>3</v>
      </c>
      <c r="AO202" s="1">
        <v>5</v>
      </c>
      <c r="AP202" s="1">
        <v>8</v>
      </c>
      <c r="AQ202" s="1">
        <v>3</v>
      </c>
      <c r="AR202" s="1">
        <v>9</v>
      </c>
      <c r="AS202" s="1">
        <v>4</v>
      </c>
      <c r="AT202" s="1">
        <v>90</v>
      </c>
    </row>
    <row r="203" spans="1:46" ht="12.75">
      <c r="A203" s="1">
        <v>31343</v>
      </c>
      <c r="B203" s="1">
        <v>0</v>
      </c>
      <c r="C203" s="1">
        <v>2003</v>
      </c>
      <c r="D203" s="7">
        <v>45223.894826388889</v>
      </c>
      <c r="E203" s="1" t="s">
        <v>83</v>
      </c>
      <c r="F203" s="1">
        <v>4</v>
      </c>
      <c r="G203" s="1">
        <v>2</v>
      </c>
      <c r="H203" s="1">
        <v>4</v>
      </c>
      <c r="I203" s="1">
        <v>1</v>
      </c>
      <c r="J203" s="1">
        <v>4</v>
      </c>
      <c r="K203" s="1">
        <v>1</v>
      </c>
      <c r="L203" s="1">
        <v>3</v>
      </c>
      <c r="M203" s="1">
        <v>4</v>
      </c>
      <c r="N203" s="1">
        <v>2</v>
      </c>
      <c r="O203" s="1">
        <v>1</v>
      </c>
      <c r="P203" s="1">
        <v>2</v>
      </c>
      <c r="Q203" s="1">
        <v>4</v>
      </c>
      <c r="R203" s="1">
        <v>1</v>
      </c>
      <c r="S203" s="1">
        <v>1</v>
      </c>
      <c r="T203" s="1">
        <v>1</v>
      </c>
      <c r="U203" s="1">
        <v>2</v>
      </c>
      <c r="V203" s="1">
        <v>4</v>
      </c>
      <c r="W203" s="1">
        <v>3</v>
      </c>
      <c r="X203" s="1">
        <v>4</v>
      </c>
      <c r="Y203" s="1">
        <v>2</v>
      </c>
      <c r="Z203" s="1">
        <v>5</v>
      </c>
      <c r="AA203" s="1">
        <v>3</v>
      </c>
      <c r="AB203" s="1">
        <v>3</v>
      </c>
      <c r="AC203" s="1">
        <v>3</v>
      </c>
      <c r="AD203" s="1">
        <v>1</v>
      </c>
      <c r="AE203" s="1">
        <v>3</v>
      </c>
      <c r="AF203" s="1">
        <v>9</v>
      </c>
      <c r="AG203" s="1">
        <v>2</v>
      </c>
      <c r="AH203" s="1">
        <v>5</v>
      </c>
      <c r="AI203" s="1">
        <v>4</v>
      </c>
      <c r="AJ203" s="1">
        <v>5</v>
      </c>
      <c r="AK203" s="1">
        <v>2</v>
      </c>
      <c r="AL203" s="1">
        <v>3</v>
      </c>
      <c r="AM203" s="1">
        <v>3</v>
      </c>
      <c r="AN203" s="1">
        <v>1</v>
      </c>
      <c r="AO203" s="1">
        <v>5</v>
      </c>
      <c r="AP203" s="1">
        <v>3</v>
      </c>
      <c r="AQ203" s="1">
        <v>3</v>
      </c>
      <c r="AR203" s="1">
        <v>4</v>
      </c>
      <c r="AS203" s="1">
        <v>3</v>
      </c>
      <c r="AT203" s="1">
        <v>80</v>
      </c>
    </row>
    <row r="204" spans="1:46" ht="12.75">
      <c r="A204" s="1">
        <v>31349</v>
      </c>
      <c r="B204" s="1">
        <v>0</v>
      </c>
      <c r="C204" s="1">
        <v>2002</v>
      </c>
      <c r="D204" s="7">
        <v>45223.897245370368</v>
      </c>
      <c r="E204" s="1" t="s">
        <v>83</v>
      </c>
      <c r="F204" s="1">
        <v>3</v>
      </c>
      <c r="G204" s="1">
        <v>3</v>
      </c>
      <c r="H204" s="1">
        <v>2</v>
      </c>
      <c r="I204" s="1">
        <v>3</v>
      </c>
      <c r="J204" s="1">
        <v>3</v>
      </c>
      <c r="K204" s="1">
        <v>4</v>
      </c>
      <c r="L204" s="1">
        <v>3</v>
      </c>
      <c r="M204" s="1">
        <v>3</v>
      </c>
      <c r="N204" s="1">
        <v>2</v>
      </c>
      <c r="O204" s="1">
        <v>3</v>
      </c>
      <c r="P204" s="1">
        <v>3</v>
      </c>
      <c r="Q204" s="1">
        <v>4</v>
      </c>
      <c r="R204" s="1">
        <v>3</v>
      </c>
      <c r="S204" s="1">
        <v>1</v>
      </c>
      <c r="T204" s="1">
        <v>2</v>
      </c>
      <c r="U204" s="1">
        <v>4</v>
      </c>
      <c r="V204" s="1">
        <v>3</v>
      </c>
      <c r="W204" s="1">
        <v>1</v>
      </c>
      <c r="X204" s="1">
        <v>1</v>
      </c>
      <c r="Y204" s="1">
        <v>1</v>
      </c>
      <c r="Z204" s="1">
        <v>5</v>
      </c>
      <c r="AA204" s="1">
        <v>5</v>
      </c>
      <c r="AB204" s="1">
        <v>8</v>
      </c>
      <c r="AC204" s="1">
        <v>7</v>
      </c>
      <c r="AD204" s="1">
        <v>3</v>
      </c>
      <c r="AE204" s="1">
        <v>4</v>
      </c>
      <c r="AF204" s="1">
        <v>4</v>
      </c>
      <c r="AG204" s="1">
        <v>3</v>
      </c>
      <c r="AH204" s="1">
        <v>5</v>
      </c>
      <c r="AI204" s="1">
        <v>2</v>
      </c>
      <c r="AJ204" s="1">
        <v>3</v>
      </c>
      <c r="AK204" s="1">
        <v>2</v>
      </c>
      <c r="AL204" s="1">
        <v>2</v>
      </c>
      <c r="AM204" s="1">
        <v>6</v>
      </c>
      <c r="AN204" s="1">
        <v>4</v>
      </c>
      <c r="AO204" s="1">
        <v>5</v>
      </c>
      <c r="AP204" s="1">
        <v>3</v>
      </c>
      <c r="AQ204" s="1">
        <v>4</v>
      </c>
      <c r="AR204" s="1">
        <v>31</v>
      </c>
      <c r="AS204" s="1">
        <v>5</v>
      </c>
      <c r="AT204" s="1">
        <v>55</v>
      </c>
    </row>
    <row r="205" spans="1:46" ht="12.75">
      <c r="A205" s="1">
        <v>31344</v>
      </c>
      <c r="B205" s="1">
        <v>1</v>
      </c>
      <c r="C205" s="1">
        <v>1995</v>
      </c>
      <c r="D205" s="7">
        <v>45223.898576388892</v>
      </c>
      <c r="E205" s="1" t="s">
        <v>157</v>
      </c>
      <c r="F205" s="1">
        <v>1</v>
      </c>
      <c r="G205" s="1">
        <v>1</v>
      </c>
      <c r="H205" s="1">
        <v>1</v>
      </c>
      <c r="I205" s="1">
        <v>1</v>
      </c>
      <c r="J205" s="1">
        <v>1</v>
      </c>
      <c r="K205" s="1">
        <v>1</v>
      </c>
      <c r="L205" s="1">
        <v>1</v>
      </c>
      <c r="M205" s="1">
        <v>1</v>
      </c>
      <c r="N205" s="1">
        <v>1</v>
      </c>
      <c r="O205" s="1">
        <v>1</v>
      </c>
      <c r="P205" s="1">
        <v>1</v>
      </c>
      <c r="Q205" s="1">
        <v>1</v>
      </c>
      <c r="R205" s="1">
        <v>1</v>
      </c>
      <c r="S205" s="1">
        <v>1</v>
      </c>
      <c r="T205" s="1">
        <v>1</v>
      </c>
      <c r="U205" s="1">
        <v>1</v>
      </c>
      <c r="V205" s="1">
        <v>1</v>
      </c>
      <c r="W205" s="1">
        <v>1</v>
      </c>
      <c r="X205" s="1">
        <v>1</v>
      </c>
      <c r="Y205" s="1">
        <v>1</v>
      </c>
      <c r="Z205" s="1">
        <v>15</v>
      </c>
      <c r="AA205" s="1">
        <v>5</v>
      </c>
      <c r="AB205" s="1">
        <v>3</v>
      </c>
      <c r="AC205" s="1">
        <v>1</v>
      </c>
      <c r="AD205" s="1">
        <v>2</v>
      </c>
      <c r="AE205" s="1">
        <v>1</v>
      </c>
      <c r="AF205" s="1">
        <v>2</v>
      </c>
      <c r="AG205" s="1">
        <v>2</v>
      </c>
      <c r="AH205" s="1">
        <v>1</v>
      </c>
      <c r="AI205" s="1">
        <v>2</v>
      </c>
      <c r="AJ205" s="1">
        <v>1</v>
      </c>
      <c r="AK205" s="1">
        <v>2</v>
      </c>
      <c r="AL205" s="1">
        <v>1</v>
      </c>
      <c r="AM205" s="1">
        <v>2</v>
      </c>
      <c r="AN205" s="1">
        <v>2</v>
      </c>
      <c r="AO205" s="1">
        <v>2</v>
      </c>
      <c r="AP205" s="1">
        <v>1</v>
      </c>
      <c r="AQ205" s="1">
        <v>2</v>
      </c>
      <c r="AR205" s="1">
        <v>1</v>
      </c>
      <c r="AS205" s="1">
        <v>2</v>
      </c>
      <c r="AT205" s="1">
        <v>73</v>
      </c>
    </row>
    <row r="206" spans="1:46" ht="12.75">
      <c r="A206" s="1">
        <v>31354</v>
      </c>
      <c r="B206" s="1">
        <v>1</v>
      </c>
      <c r="C206" s="1">
        <v>1998</v>
      </c>
      <c r="D206" s="7">
        <v>45223.899861111109</v>
      </c>
      <c r="E206" s="1" t="s">
        <v>83</v>
      </c>
      <c r="F206" s="1">
        <v>2</v>
      </c>
      <c r="G206" s="1">
        <v>3</v>
      </c>
      <c r="H206" s="1">
        <v>3</v>
      </c>
      <c r="I206" s="1">
        <v>2</v>
      </c>
      <c r="J206" s="1">
        <v>3</v>
      </c>
      <c r="K206" s="1">
        <v>3</v>
      </c>
      <c r="L206" s="1">
        <v>3</v>
      </c>
      <c r="M206" s="1">
        <v>2</v>
      </c>
      <c r="N206" s="1">
        <v>2</v>
      </c>
      <c r="O206" s="1">
        <v>2</v>
      </c>
      <c r="P206" s="1">
        <v>2</v>
      </c>
      <c r="Q206" s="1">
        <v>3</v>
      </c>
      <c r="R206" s="1">
        <v>3</v>
      </c>
      <c r="S206" s="1">
        <v>2</v>
      </c>
      <c r="T206" s="1">
        <v>2</v>
      </c>
      <c r="U206" s="1">
        <v>2</v>
      </c>
      <c r="V206" s="1">
        <v>3</v>
      </c>
      <c r="W206" s="1">
        <v>2</v>
      </c>
      <c r="X206" s="1">
        <v>2</v>
      </c>
      <c r="Y206" s="1">
        <v>2</v>
      </c>
      <c r="Z206" s="1">
        <v>11</v>
      </c>
      <c r="AA206" s="1">
        <v>9</v>
      </c>
      <c r="AB206" s="1">
        <v>10</v>
      </c>
      <c r="AC206" s="1">
        <v>5</v>
      </c>
      <c r="AD206" s="1">
        <v>4</v>
      </c>
      <c r="AE206" s="1">
        <v>3</v>
      </c>
      <c r="AF206" s="1">
        <v>11</v>
      </c>
      <c r="AG206" s="1">
        <v>4</v>
      </c>
      <c r="AH206" s="1">
        <v>6</v>
      </c>
      <c r="AI206" s="1">
        <v>4</v>
      </c>
      <c r="AJ206" s="1">
        <v>7</v>
      </c>
      <c r="AK206" s="1">
        <v>5</v>
      </c>
      <c r="AL206" s="1">
        <v>5</v>
      </c>
      <c r="AM206" s="1">
        <v>8</v>
      </c>
      <c r="AN206" s="1">
        <v>6</v>
      </c>
      <c r="AO206" s="1">
        <v>10</v>
      </c>
      <c r="AP206" s="1">
        <v>5</v>
      </c>
      <c r="AQ206" s="1">
        <v>7</v>
      </c>
      <c r="AR206" s="1">
        <v>5</v>
      </c>
      <c r="AS206" s="1">
        <v>3</v>
      </c>
      <c r="AT206" s="1">
        <v>45</v>
      </c>
    </row>
    <row r="207" spans="1:46" ht="12.75">
      <c r="A207" s="1">
        <v>31366</v>
      </c>
      <c r="B207" s="1">
        <v>0</v>
      </c>
      <c r="C207" s="1">
        <v>2000</v>
      </c>
      <c r="D207" s="7">
        <v>45223.904976851853</v>
      </c>
      <c r="E207" s="1" t="s">
        <v>83</v>
      </c>
      <c r="F207" s="1">
        <v>4</v>
      </c>
      <c r="G207" s="1">
        <v>3</v>
      </c>
      <c r="H207" s="1">
        <v>3</v>
      </c>
      <c r="I207" s="1">
        <v>3</v>
      </c>
      <c r="J207" s="1">
        <v>4</v>
      </c>
      <c r="K207" s="1">
        <v>3</v>
      </c>
      <c r="L207" s="1">
        <v>2</v>
      </c>
      <c r="M207" s="1">
        <v>4</v>
      </c>
      <c r="N207" s="1">
        <v>2</v>
      </c>
      <c r="O207" s="1">
        <v>2</v>
      </c>
      <c r="P207" s="1">
        <v>1</v>
      </c>
      <c r="Q207" s="1">
        <v>2</v>
      </c>
      <c r="R207" s="1">
        <v>3</v>
      </c>
      <c r="S207" s="1">
        <v>1</v>
      </c>
      <c r="T207" s="1">
        <v>3</v>
      </c>
      <c r="U207" s="1">
        <v>4</v>
      </c>
      <c r="V207" s="1">
        <v>4</v>
      </c>
      <c r="W207" s="1">
        <v>2</v>
      </c>
      <c r="X207" s="1">
        <v>3</v>
      </c>
      <c r="Y207" s="1">
        <v>2</v>
      </c>
      <c r="Z207" s="1">
        <v>22</v>
      </c>
      <c r="AA207" s="1">
        <v>3</v>
      </c>
      <c r="AB207" s="1">
        <v>4</v>
      </c>
      <c r="AC207" s="1">
        <v>3</v>
      </c>
      <c r="AD207" s="1">
        <v>2</v>
      </c>
      <c r="AE207" s="1">
        <v>11</v>
      </c>
      <c r="AF207" s="1">
        <v>4</v>
      </c>
      <c r="AG207" s="1">
        <v>4</v>
      </c>
      <c r="AH207" s="1">
        <v>6</v>
      </c>
      <c r="AI207" s="1">
        <v>2</v>
      </c>
      <c r="AJ207" s="1">
        <v>3</v>
      </c>
      <c r="AK207" s="1">
        <v>4</v>
      </c>
      <c r="AL207" s="1">
        <v>3</v>
      </c>
      <c r="AM207" s="1">
        <v>3</v>
      </c>
      <c r="AN207" s="1">
        <v>9</v>
      </c>
      <c r="AO207" s="1">
        <v>3</v>
      </c>
      <c r="AP207" s="1">
        <v>3</v>
      </c>
      <c r="AQ207" s="1">
        <v>3</v>
      </c>
      <c r="AR207" s="1">
        <v>8</v>
      </c>
      <c r="AS207" s="1">
        <v>3</v>
      </c>
      <c r="AT207" s="1">
        <v>55</v>
      </c>
    </row>
    <row r="208" spans="1:46" ht="12.75">
      <c r="A208" s="1">
        <v>31369</v>
      </c>
      <c r="B208" s="1">
        <v>0</v>
      </c>
      <c r="C208" s="1">
        <v>2002</v>
      </c>
      <c r="D208" s="7">
        <v>45223.907187500001</v>
      </c>
      <c r="E208" s="1" t="s">
        <v>158</v>
      </c>
      <c r="F208" s="1">
        <v>4</v>
      </c>
      <c r="G208" s="1">
        <v>3</v>
      </c>
      <c r="H208" s="1">
        <v>2</v>
      </c>
      <c r="I208" s="1">
        <v>2</v>
      </c>
      <c r="J208" s="1">
        <v>2</v>
      </c>
      <c r="K208" s="1">
        <v>1</v>
      </c>
      <c r="L208" s="1">
        <v>4</v>
      </c>
      <c r="M208" s="1">
        <v>3</v>
      </c>
      <c r="N208" s="1">
        <v>2</v>
      </c>
      <c r="O208" s="1">
        <v>2</v>
      </c>
      <c r="P208" s="1">
        <v>3</v>
      </c>
      <c r="Q208" s="1">
        <v>3</v>
      </c>
      <c r="R208" s="1">
        <v>2</v>
      </c>
      <c r="S208" s="1">
        <v>1</v>
      </c>
      <c r="T208" s="1">
        <v>3</v>
      </c>
      <c r="U208" s="1">
        <v>3</v>
      </c>
      <c r="V208" s="1">
        <v>2</v>
      </c>
      <c r="W208" s="1">
        <v>1</v>
      </c>
      <c r="X208" s="1">
        <v>3</v>
      </c>
      <c r="Y208" s="1">
        <v>2</v>
      </c>
      <c r="Z208" s="1">
        <v>5</v>
      </c>
      <c r="AA208" s="1">
        <v>3</v>
      </c>
      <c r="AB208" s="1">
        <v>2</v>
      </c>
      <c r="AC208" s="1">
        <v>3</v>
      </c>
      <c r="AD208" s="1">
        <v>4</v>
      </c>
      <c r="AE208" s="1">
        <v>2</v>
      </c>
      <c r="AF208" s="1">
        <v>2</v>
      </c>
      <c r="AG208" s="1">
        <v>3</v>
      </c>
      <c r="AH208" s="1">
        <v>2</v>
      </c>
      <c r="AI208" s="1">
        <v>3</v>
      </c>
      <c r="AJ208" s="1">
        <v>3</v>
      </c>
      <c r="AK208" s="1">
        <v>2</v>
      </c>
      <c r="AL208" s="1">
        <v>2</v>
      </c>
      <c r="AM208" s="1">
        <v>3</v>
      </c>
      <c r="AN208" s="1">
        <v>2</v>
      </c>
      <c r="AO208" s="1">
        <v>2</v>
      </c>
      <c r="AP208" s="1">
        <v>2</v>
      </c>
      <c r="AQ208" s="1">
        <v>3</v>
      </c>
      <c r="AR208" s="1">
        <v>2</v>
      </c>
      <c r="AS208" s="1">
        <v>3</v>
      </c>
      <c r="AT208" s="1">
        <v>70</v>
      </c>
    </row>
    <row r="209" spans="1:46" ht="12.75">
      <c r="A209" s="1">
        <v>31373</v>
      </c>
      <c r="B209" s="1">
        <v>0</v>
      </c>
      <c r="C209" s="1">
        <v>2000</v>
      </c>
      <c r="D209" s="7">
        <v>45223.91033564815</v>
      </c>
      <c r="E209" s="1" t="s">
        <v>159</v>
      </c>
      <c r="F209" s="1">
        <v>2</v>
      </c>
      <c r="G209" s="1">
        <v>3</v>
      </c>
      <c r="H209" s="1">
        <v>2</v>
      </c>
      <c r="I209" s="1">
        <v>2</v>
      </c>
      <c r="J209" s="1">
        <v>3</v>
      </c>
      <c r="K209" s="1">
        <v>2</v>
      </c>
      <c r="L209" s="1">
        <v>3</v>
      </c>
      <c r="M209" s="1">
        <v>3</v>
      </c>
      <c r="N209" s="1">
        <v>2</v>
      </c>
      <c r="O209" s="1">
        <v>3</v>
      </c>
      <c r="P209" s="1">
        <v>3</v>
      </c>
      <c r="Q209" s="1">
        <v>3</v>
      </c>
      <c r="R209" s="1">
        <v>3</v>
      </c>
      <c r="S209" s="1">
        <v>2</v>
      </c>
      <c r="T209" s="1">
        <v>2</v>
      </c>
      <c r="U209" s="1">
        <v>3</v>
      </c>
      <c r="V209" s="1">
        <v>3</v>
      </c>
      <c r="W209" s="1">
        <v>1</v>
      </c>
      <c r="X209" s="1">
        <v>3</v>
      </c>
      <c r="Y209" s="1">
        <v>2</v>
      </c>
      <c r="Z209" s="1">
        <v>197</v>
      </c>
      <c r="AA209" s="1">
        <v>3</v>
      </c>
      <c r="AB209" s="1">
        <v>4</v>
      </c>
      <c r="AC209" s="1">
        <v>5</v>
      </c>
      <c r="AD209" s="1">
        <v>3</v>
      </c>
      <c r="AE209" s="1">
        <v>3</v>
      </c>
      <c r="AF209" s="1">
        <v>7</v>
      </c>
      <c r="AG209" s="1">
        <v>7</v>
      </c>
      <c r="AH209" s="1">
        <v>3</v>
      </c>
      <c r="AI209" s="1">
        <v>3</v>
      </c>
      <c r="AJ209" s="1">
        <v>6</v>
      </c>
      <c r="AK209" s="1">
        <v>3</v>
      </c>
      <c r="AL209" s="1">
        <v>5</v>
      </c>
      <c r="AM209" s="1">
        <v>6</v>
      </c>
      <c r="AN209" s="1">
        <v>4</v>
      </c>
      <c r="AO209" s="1">
        <v>3</v>
      </c>
      <c r="AP209" s="1">
        <v>5</v>
      </c>
      <c r="AQ209" s="1">
        <v>7</v>
      </c>
      <c r="AR209" s="1">
        <v>3</v>
      </c>
      <c r="AS209" s="1">
        <v>15</v>
      </c>
      <c r="AT209" s="1">
        <v>51</v>
      </c>
    </row>
    <row r="210" spans="1:46" ht="12.75">
      <c r="A210" s="1">
        <v>31379</v>
      </c>
      <c r="B210" s="1">
        <v>0</v>
      </c>
      <c r="C210" s="1">
        <v>1999</v>
      </c>
      <c r="D210" s="7">
        <v>45223.913032407407</v>
      </c>
      <c r="E210" s="1" t="s">
        <v>83</v>
      </c>
      <c r="F210" s="1">
        <v>2</v>
      </c>
      <c r="G210" s="1">
        <v>4</v>
      </c>
      <c r="H210" s="1">
        <v>3</v>
      </c>
      <c r="I210" s="1">
        <v>2</v>
      </c>
      <c r="J210" s="1">
        <v>4</v>
      </c>
      <c r="K210" s="1">
        <v>3</v>
      </c>
      <c r="L210" s="1">
        <v>3</v>
      </c>
      <c r="M210" s="1">
        <v>3</v>
      </c>
      <c r="N210" s="1">
        <v>1</v>
      </c>
      <c r="O210" s="1">
        <v>4</v>
      </c>
      <c r="P210" s="1">
        <v>3</v>
      </c>
      <c r="Q210" s="1">
        <v>3</v>
      </c>
      <c r="R210" s="1">
        <v>3</v>
      </c>
      <c r="S210" s="1">
        <v>2</v>
      </c>
      <c r="T210" s="1">
        <v>2</v>
      </c>
      <c r="U210" s="1">
        <v>3</v>
      </c>
      <c r="V210" s="1">
        <v>4</v>
      </c>
      <c r="W210" s="1">
        <v>1</v>
      </c>
      <c r="X210" s="1">
        <v>2</v>
      </c>
      <c r="Y210" s="1">
        <v>4</v>
      </c>
      <c r="Z210" s="1">
        <v>4</v>
      </c>
      <c r="AA210" s="1">
        <v>8</v>
      </c>
      <c r="AB210" s="1">
        <v>4</v>
      </c>
      <c r="AC210" s="1">
        <v>4</v>
      </c>
      <c r="AD210" s="1">
        <v>2</v>
      </c>
      <c r="AE210" s="1">
        <v>2</v>
      </c>
      <c r="AF210" s="1">
        <v>4</v>
      </c>
      <c r="AG210" s="1">
        <v>3</v>
      </c>
      <c r="AH210" s="1">
        <v>2</v>
      </c>
      <c r="AI210" s="1">
        <v>5</v>
      </c>
      <c r="AJ210" s="1">
        <v>19</v>
      </c>
      <c r="AK210" s="1">
        <v>25</v>
      </c>
      <c r="AL210" s="1">
        <v>3</v>
      </c>
      <c r="AM210" s="1">
        <v>8</v>
      </c>
      <c r="AN210" s="1">
        <v>5</v>
      </c>
      <c r="AO210" s="1">
        <v>5</v>
      </c>
      <c r="AP210" s="1">
        <v>3</v>
      </c>
      <c r="AQ210" s="1">
        <v>3</v>
      </c>
      <c r="AR210" s="1">
        <v>3</v>
      </c>
      <c r="AS210" s="1">
        <v>3</v>
      </c>
      <c r="AT210" s="1">
        <v>60</v>
      </c>
    </row>
    <row r="211" spans="1:46" ht="12.75">
      <c r="A211" s="1">
        <v>31357</v>
      </c>
      <c r="B211" s="1">
        <v>0</v>
      </c>
      <c r="C211" s="1">
        <v>1977</v>
      </c>
      <c r="D211" s="7">
        <v>45223.91846064815</v>
      </c>
      <c r="E211" s="1" t="s">
        <v>160</v>
      </c>
      <c r="F211" s="1">
        <v>4</v>
      </c>
      <c r="G211" s="1">
        <v>4</v>
      </c>
      <c r="H211" s="1">
        <v>4</v>
      </c>
      <c r="I211" s="1">
        <v>4</v>
      </c>
      <c r="J211" s="1">
        <v>4</v>
      </c>
      <c r="K211" s="1">
        <v>1</v>
      </c>
      <c r="L211" s="1">
        <v>1</v>
      </c>
      <c r="M211" s="1">
        <v>1</v>
      </c>
      <c r="N211" s="1">
        <v>1</v>
      </c>
      <c r="O211" s="1">
        <v>1</v>
      </c>
      <c r="P211" s="1">
        <v>1</v>
      </c>
      <c r="Q211" s="1">
        <v>3</v>
      </c>
      <c r="R211" s="1">
        <v>4</v>
      </c>
      <c r="S211" s="1">
        <v>1</v>
      </c>
      <c r="T211" s="1">
        <v>1</v>
      </c>
      <c r="U211" s="1">
        <v>1</v>
      </c>
      <c r="V211" s="1">
        <v>1</v>
      </c>
      <c r="W211" s="1">
        <v>1</v>
      </c>
      <c r="X211" s="1">
        <v>1</v>
      </c>
      <c r="Y211" s="1">
        <v>1</v>
      </c>
      <c r="Z211" s="1">
        <v>19</v>
      </c>
      <c r="AA211" s="1">
        <v>6</v>
      </c>
      <c r="AB211" s="1">
        <v>5</v>
      </c>
      <c r="AC211" s="1">
        <v>7</v>
      </c>
      <c r="AD211" s="1">
        <v>3</v>
      </c>
      <c r="AE211" s="1">
        <v>4</v>
      </c>
      <c r="AF211" s="1">
        <v>3</v>
      </c>
      <c r="AG211" s="1">
        <v>4</v>
      </c>
      <c r="AH211" s="1">
        <v>6</v>
      </c>
      <c r="AI211" s="1">
        <v>3</v>
      </c>
      <c r="AJ211" s="1">
        <v>6</v>
      </c>
      <c r="AK211" s="1">
        <v>4</v>
      </c>
      <c r="AL211" s="1">
        <v>4</v>
      </c>
      <c r="AM211" s="1">
        <v>12</v>
      </c>
      <c r="AN211" s="1">
        <v>3</v>
      </c>
      <c r="AO211" s="1">
        <v>11</v>
      </c>
      <c r="AP211" s="1">
        <v>6</v>
      </c>
      <c r="AQ211" s="1">
        <v>5</v>
      </c>
      <c r="AR211" s="1">
        <v>4</v>
      </c>
      <c r="AS211" s="1">
        <v>6</v>
      </c>
      <c r="AT211" s="1">
        <v>95</v>
      </c>
    </row>
    <row r="212" spans="1:46" ht="12.75">
      <c r="A212" s="1">
        <v>31401</v>
      </c>
      <c r="B212" s="1">
        <v>0</v>
      </c>
      <c r="C212" s="1">
        <v>1998</v>
      </c>
      <c r="D212" s="7">
        <v>45223.930381944447</v>
      </c>
      <c r="E212" s="1" t="s">
        <v>79</v>
      </c>
      <c r="F212" s="1">
        <v>3</v>
      </c>
      <c r="G212" s="1">
        <v>3</v>
      </c>
      <c r="H212" s="1">
        <v>4</v>
      </c>
      <c r="I212" s="1">
        <v>3</v>
      </c>
      <c r="J212" s="1">
        <v>4</v>
      </c>
      <c r="K212" s="1">
        <v>2</v>
      </c>
      <c r="L212" s="1">
        <v>2</v>
      </c>
      <c r="M212" s="1">
        <v>3</v>
      </c>
      <c r="N212" s="1">
        <v>2</v>
      </c>
      <c r="O212" s="1">
        <v>3</v>
      </c>
      <c r="P212" s="1">
        <v>2</v>
      </c>
      <c r="Q212" s="1">
        <v>3</v>
      </c>
      <c r="R212" s="1">
        <v>4</v>
      </c>
      <c r="S212" s="1">
        <v>1</v>
      </c>
      <c r="T212" s="1">
        <v>2</v>
      </c>
      <c r="U212" s="1">
        <v>2</v>
      </c>
      <c r="V212" s="1">
        <v>2</v>
      </c>
      <c r="W212" s="1">
        <v>2</v>
      </c>
      <c r="X212" s="1">
        <v>2</v>
      </c>
      <c r="Y212" s="1">
        <v>1</v>
      </c>
      <c r="Z212" s="1">
        <v>6</v>
      </c>
      <c r="AA212" s="1">
        <v>4</v>
      </c>
      <c r="AB212" s="1">
        <v>7</v>
      </c>
      <c r="AC212" s="1">
        <v>4</v>
      </c>
      <c r="AD212" s="1">
        <v>3</v>
      </c>
      <c r="AE212" s="1">
        <v>3</v>
      </c>
      <c r="AF212" s="1">
        <v>3</v>
      </c>
      <c r="AG212" s="1">
        <v>5</v>
      </c>
      <c r="AH212" s="1">
        <v>3</v>
      </c>
      <c r="AI212" s="1">
        <v>2</v>
      </c>
      <c r="AJ212" s="1">
        <v>6</v>
      </c>
      <c r="AK212" s="1">
        <v>3</v>
      </c>
      <c r="AL212" s="1">
        <v>2</v>
      </c>
      <c r="AM212" s="1">
        <v>3</v>
      </c>
      <c r="AN212" s="1">
        <v>3</v>
      </c>
      <c r="AO212" s="1">
        <v>3</v>
      </c>
      <c r="AP212" s="1">
        <v>5</v>
      </c>
      <c r="AQ212" s="1">
        <v>6</v>
      </c>
      <c r="AR212" s="1">
        <v>3</v>
      </c>
      <c r="AS212" s="1">
        <v>5</v>
      </c>
      <c r="AT212" s="1">
        <v>56</v>
      </c>
    </row>
    <row r="213" spans="1:46" ht="12.75">
      <c r="A213" s="1">
        <v>31405</v>
      </c>
      <c r="B213" s="1">
        <v>1</v>
      </c>
      <c r="C213" s="1">
        <v>2002</v>
      </c>
      <c r="D213" s="7">
        <v>45223.933576388888</v>
      </c>
      <c r="E213" s="1" t="s">
        <v>83</v>
      </c>
      <c r="F213" s="1">
        <v>2</v>
      </c>
      <c r="G213" s="1">
        <v>2</v>
      </c>
      <c r="H213" s="1">
        <v>1</v>
      </c>
      <c r="I213" s="1">
        <v>1</v>
      </c>
      <c r="J213" s="1">
        <v>3</v>
      </c>
      <c r="K213" s="1">
        <v>4</v>
      </c>
      <c r="L213" s="1">
        <v>4</v>
      </c>
      <c r="M213" s="1">
        <v>4</v>
      </c>
      <c r="N213" s="1">
        <v>1</v>
      </c>
      <c r="O213" s="1">
        <v>4</v>
      </c>
      <c r="P213" s="1">
        <v>2</v>
      </c>
      <c r="Q213" s="1">
        <v>3</v>
      </c>
      <c r="R213" s="1">
        <v>3</v>
      </c>
      <c r="S213" s="1">
        <v>2</v>
      </c>
      <c r="T213" s="1">
        <v>3</v>
      </c>
      <c r="U213" s="1">
        <v>4</v>
      </c>
      <c r="V213" s="1">
        <v>4</v>
      </c>
      <c r="W213" s="1">
        <v>2</v>
      </c>
      <c r="X213" s="1">
        <v>1</v>
      </c>
      <c r="Y213" s="1">
        <v>2</v>
      </c>
      <c r="Z213" s="1">
        <v>10</v>
      </c>
      <c r="AA213" s="1">
        <v>15</v>
      </c>
      <c r="AB213" s="1">
        <v>6</v>
      </c>
      <c r="AC213" s="1">
        <v>4</v>
      </c>
      <c r="AD213" s="1">
        <v>4</v>
      </c>
      <c r="AE213" s="1">
        <v>3</v>
      </c>
      <c r="AF213" s="1">
        <v>4</v>
      </c>
      <c r="AG213" s="1">
        <v>5</v>
      </c>
      <c r="AH213" s="1">
        <v>8</v>
      </c>
      <c r="AI213" s="1">
        <v>3</v>
      </c>
      <c r="AJ213" s="1">
        <v>5</v>
      </c>
      <c r="AK213" s="1">
        <v>6</v>
      </c>
      <c r="AL213" s="1">
        <v>3</v>
      </c>
      <c r="AM213" s="1">
        <v>8</v>
      </c>
      <c r="AN213" s="1">
        <v>3</v>
      </c>
      <c r="AO213" s="1">
        <v>4</v>
      </c>
      <c r="AP213" s="1">
        <v>5</v>
      </c>
      <c r="AQ213" s="1">
        <v>4</v>
      </c>
      <c r="AR213" s="1">
        <v>5</v>
      </c>
      <c r="AS213" s="1">
        <v>7</v>
      </c>
      <c r="AT213" s="1">
        <v>70</v>
      </c>
    </row>
    <row r="214" spans="1:46" ht="12.75">
      <c r="A214" s="1">
        <v>31406</v>
      </c>
      <c r="B214" s="1">
        <v>1</v>
      </c>
      <c r="C214" s="1">
        <v>2000</v>
      </c>
      <c r="D214" s="7">
        <v>45223.93409722222</v>
      </c>
      <c r="E214" s="1" t="s">
        <v>143</v>
      </c>
      <c r="F214" s="1">
        <v>3</v>
      </c>
      <c r="G214" s="1">
        <v>2</v>
      </c>
      <c r="H214" s="1">
        <v>3</v>
      </c>
      <c r="I214" s="1">
        <v>1</v>
      </c>
      <c r="J214" s="1">
        <v>3</v>
      </c>
      <c r="K214" s="1">
        <v>1</v>
      </c>
      <c r="L214" s="1">
        <v>2</v>
      </c>
      <c r="M214" s="1">
        <v>3</v>
      </c>
      <c r="N214" s="1">
        <v>2</v>
      </c>
      <c r="O214" s="1">
        <v>2</v>
      </c>
      <c r="P214" s="1">
        <v>4</v>
      </c>
      <c r="Q214" s="1">
        <v>3</v>
      </c>
      <c r="R214" s="1">
        <v>2</v>
      </c>
      <c r="S214" s="1">
        <v>1</v>
      </c>
      <c r="T214" s="1">
        <v>2</v>
      </c>
      <c r="U214" s="1">
        <v>3</v>
      </c>
      <c r="V214" s="1">
        <v>4</v>
      </c>
      <c r="W214" s="1">
        <v>3</v>
      </c>
      <c r="X214" s="1">
        <v>4</v>
      </c>
      <c r="Y214" s="1">
        <v>3</v>
      </c>
      <c r="Z214" s="1">
        <v>10</v>
      </c>
      <c r="AA214" s="1">
        <v>7</v>
      </c>
      <c r="AB214" s="1">
        <v>11</v>
      </c>
      <c r="AC214" s="1">
        <v>7</v>
      </c>
      <c r="AD214" s="1">
        <v>3</v>
      </c>
      <c r="AE214" s="1">
        <v>2</v>
      </c>
      <c r="AF214" s="1">
        <v>10</v>
      </c>
      <c r="AG214" s="1">
        <v>17</v>
      </c>
      <c r="AH214" s="1">
        <v>5</v>
      </c>
      <c r="AI214" s="1">
        <v>3</v>
      </c>
      <c r="AJ214" s="1">
        <v>8</v>
      </c>
      <c r="AK214" s="1">
        <v>3</v>
      </c>
      <c r="AL214" s="1">
        <v>3</v>
      </c>
      <c r="AM214" s="1">
        <v>4</v>
      </c>
      <c r="AN214" s="1">
        <v>4</v>
      </c>
      <c r="AO214" s="1">
        <v>29</v>
      </c>
      <c r="AP214" s="1">
        <v>6</v>
      </c>
      <c r="AQ214" s="1">
        <v>5</v>
      </c>
      <c r="AR214" s="1">
        <v>3</v>
      </c>
      <c r="AS214" s="1">
        <v>4</v>
      </c>
      <c r="AT214" s="1">
        <v>62</v>
      </c>
    </row>
    <row r="215" spans="1:46" ht="12.75">
      <c r="A215" s="1">
        <v>31427</v>
      </c>
      <c r="B215" s="1">
        <v>0</v>
      </c>
      <c r="C215" s="1">
        <v>1998</v>
      </c>
      <c r="D215" s="7">
        <v>45223.944780092592</v>
      </c>
      <c r="E215" s="1" t="s">
        <v>83</v>
      </c>
      <c r="F215" s="1">
        <v>3</v>
      </c>
      <c r="G215" s="1">
        <v>3</v>
      </c>
      <c r="H215" s="1">
        <v>4</v>
      </c>
      <c r="I215" s="1">
        <v>1</v>
      </c>
      <c r="J215" s="1">
        <v>2</v>
      </c>
      <c r="K215" s="1">
        <v>3</v>
      </c>
      <c r="L215" s="1">
        <v>2</v>
      </c>
      <c r="M215" s="1">
        <v>3</v>
      </c>
      <c r="N215" s="1">
        <v>2</v>
      </c>
      <c r="O215" s="1">
        <v>3</v>
      </c>
      <c r="P215" s="1">
        <v>2</v>
      </c>
      <c r="Q215" s="1">
        <v>4</v>
      </c>
      <c r="R215" s="1">
        <v>1</v>
      </c>
      <c r="S215" s="1">
        <v>1</v>
      </c>
      <c r="T215" s="1">
        <v>3</v>
      </c>
      <c r="U215" s="1">
        <v>1</v>
      </c>
      <c r="V215" s="1">
        <v>3</v>
      </c>
      <c r="W215" s="1">
        <v>2</v>
      </c>
      <c r="X215" s="1">
        <v>2</v>
      </c>
      <c r="Y215" s="1">
        <v>4</v>
      </c>
      <c r="Z215" s="1">
        <v>5</v>
      </c>
      <c r="AA215" s="1">
        <v>3</v>
      </c>
      <c r="AB215" s="1">
        <v>5</v>
      </c>
      <c r="AC215" s="1">
        <v>4</v>
      </c>
      <c r="AD215" s="1">
        <v>4</v>
      </c>
      <c r="AE215" s="1">
        <v>3</v>
      </c>
      <c r="AF215" s="1">
        <v>4</v>
      </c>
      <c r="AG215" s="1">
        <v>4</v>
      </c>
      <c r="AH215" s="1">
        <v>2</v>
      </c>
      <c r="AI215" s="1">
        <v>3</v>
      </c>
      <c r="AJ215" s="1">
        <v>6</v>
      </c>
      <c r="AK215" s="1">
        <v>2</v>
      </c>
      <c r="AL215" s="1">
        <v>2</v>
      </c>
      <c r="AM215" s="1">
        <v>13</v>
      </c>
      <c r="AN215" s="1">
        <v>4</v>
      </c>
      <c r="AO215" s="1">
        <v>3</v>
      </c>
      <c r="AP215" s="1">
        <v>5</v>
      </c>
      <c r="AQ215" s="1">
        <v>2</v>
      </c>
      <c r="AR215" s="1">
        <v>4</v>
      </c>
      <c r="AS215" s="1">
        <v>4</v>
      </c>
      <c r="AT215" s="1">
        <v>37</v>
      </c>
    </row>
    <row r="216" spans="1:46" ht="12.75">
      <c r="A216" s="1">
        <v>31428</v>
      </c>
      <c r="B216" s="1">
        <v>0</v>
      </c>
      <c r="C216" s="1">
        <v>2003</v>
      </c>
      <c r="D216" s="7">
        <v>45223.945671296293</v>
      </c>
      <c r="E216" s="1" t="s">
        <v>83</v>
      </c>
      <c r="F216" s="1">
        <v>3</v>
      </c>
      <c r="G216" s="1">
        <v>3</v>
      </c>
      <c r="H216" s="1">
        <v>2</v>
      </c>
      <c r="I216" s="1">
        <v>2</v>
      </c>
      <c r="J216" s="1">
        <v>4</v>
      </c>
      <c r="K216" s="1">
        <v>2</v>
      </c>
      <c r="L216" s="1">
        <v>3</v>
      </c>
      <c r="M216" s="1">
        <v>4</v>
      </c>
      <c r="N216" s="1">
        <v>3</v>
      </c>
      <c r="O216" s="1">
        <v>2</v>
      </c>
      <c r="P216" s="1">
        <v>2</v>
      </c>
      <c r="Q216" s="1">
        <v>3</v>
      </c>
      <c r="R216" s="1">
        <v>3</v>
      </c>
      <c r="S216" s="1">
        <v>1</v>
      </c>
      <c r="T216" s="1">
        <v>1</v>
      </c>
      <c r="U216" s="1">
        <v>2</v>
      </c>
      <c r="V216" s="1">
        <v>3</v>
      </c>
      <c r="W216" s="1">
        <v>2</v>
      </c>
      <c r="X216" s="1">
        <v>3</v>
      </c>
      <c r="Y216" s="1">
        <v>3</v>
      </c>
      <c r="Z216" s="1">
        <v>5</v>
      </c>
      <c r="AA216" s="1">
        <v>4</v>
      </c>
      <c r="AB216" s="1">
        <v>3</v>
      </c>
      <c r="AC216" s="1">
        <v>4</v>
      </c>
      <c r="AD216" s="1">
        <v>1</v>
      </c>
      <c r="AE216" s="1">
        <v>3</v>
      </c>
      <c r="AF216" s="1">
        <v>2</v>
      </c>
      <c r="AG216" s="1">
        <v>2</v>
      </c>
      <c r="AH216" s="1">
        <v>4</v>
      </c>
      <c r="AI216" s="1">
        <v>3</v>
      </c>
      <c r="AJ216" s="1">
        <v>2</v>
      </c>
      <c r="AK216" s="1">
        <v>3</v>
      </c>
      <c r="AL216" s="1">
        <v>2</v>
      </c>
      <c r="AM216" s="1">
        <v>3</v>
      </c>
      <c r="AN216" s="1">
        <v>1</v>
      </c>
      <c r="AO216" s="1">
        <v>8</v>
      </c>
      <c r="AP216" s="1">
        <v>3</v>
      </c>
      <c r="AQ216" s="1">
        <v>2</v>
      </c>
      <c r="AR216" s="1">
        <v>3</v>
      </c>
      <c r="AS216" s="1">
        <v>1</v>
      </c>
      <c r="AT216" s="1">
        <v>55</v>
      </c>
    </row>
    <row r="217" spans="1:46" ht="12.75">
      <c r="A217" s="1">
        <v>31429</v>
      </c>
      <c r="B217" s="1">
        <v>0</v>
      </c>
      <c r="C217" s="1">
        <v>2000</v>
      </c>
      <c r="D217" s="7">
        <v>45223.946134259262</v>
      </c>
      <c r="E217" s="1" t="s">
        <v>83</v>
      </c>
      <c r="F217" s="1">
        <v>4</v>
      </c>
      <c r="G217" s="1">
        <v>3</v>
      </c>
      <c r="H217" s="1">
        <v>1</v>
      </c>
      <c r="I217" s="1">
        <v>4</v>
      </c>
      <c r="J217" s="1">
        <v>4</v>
      </c>
      <c r="K217" s="1">
        <v>2</v>
      </c>
      <c r="L217" s="1">
        <v>4</v>
      </c>
      <c r="M217" s="1">
        <v>4</v>
      </c>
      <c r="N217" s="1">
        <v>1</v>
      </c>
      <c r="O217" s="1">
        <v>3</v>
      </c>
      <c r="P217" s="1">
        <v>3</v>
      </c>
      <c r="Q217" s="1">
        <v>2</v>
      </c>
      <c r="R217" s="1">
        <v>2</v>
      </c>
      <c r="S217" s="1">
        <v>2</v>
      </c>
      <c r="T217" s="1">
        <v>1</v>
      </c>
      <c r="U217" s="1">
        <v>4</v>
      </c>
      <c r="V217" s="1">
        <v>4</v>
      </c>
      <c r="W217" s="1">
        <v>1</v>
      </c>
      <c r="X217" s="1">
        <v>3</v>
      </c>
      <c r="Y217" s="1">
        <v>1</v>
      </c>
      <c r="Z217" s="1">
        <v>16</v>
      </c>
      <c r="AA217" s="1">
        <v>4</v>
      </c>
      <c r="AB217" s="1">
        <v>5</v>
      </c>
      <c r="AC217" s="1">
        <v>5</v>
      </c>
      <c r="AD217" s="1">
        <v>1</v>
      </c>
      <c r="AE217" s="1">
        <v>3</v>
      </c>
      <c r="AF217" s="1">
        <v>3</v>
      </c>
      <c r="AG217" s="1">
        <v>5</v>
      </c>
      <c r="AH217" s="1">
        <v>3</v>
      </c>
      <c r="AI217" s="1">
        <v>3</v>
      </c>
      <c r="AJ217" s="1">
        <v>5</v>
      </c>
      <c r="AK217" s="1">
        <v>4</v>
      </c>
      <c r="AL217" s="1">
        <v>2</v>
      </c>
      <c r="AM217" s="1">
        <v>4</v>
      </c>
      <c r="AN217" s="1">
        <v>3</v>
      </c>
      <c r="AO217" s="1">
        <v>4</v>
      </c>
      <c r="AP217" s="1">
        <v>4</v>
      </c>
      <c r="AQ217" s="1">
        <v>3</v>
      </c>
      <c r="AR217" s="1">
        <v>3</v>
      </c>
      <c r="AS217" s="1">
        <v>4</v>
      </c>
      <c r="AT217" s="1">
        <v>10</v>
      </c>
    </row>
    <row r="218" spans="1:46" ht="12.75">
      <c r="A218" s="1">
        <v>31439</v>
      </c>
      <c r="B218" s="1">
        <v>1</v>
      </c>
      <c r="C218" s="1">
        <v>2001</v>
      </c>
      <c r="D218" s="7">
        <v>45223.959282407406</v>
      </c>
      <c r="E218" s="1" t="s">
        <v>83</v>
      </c>
      <c r="F218" s="1">
        <v>2</v>
      </c>
      <c r="G218" s="1">
        <v>1</v>
      </c>
      <c r="H218" s="1">
        <v>4</v>
      </c>
      <c r="I218" s="1">
        <v>3</v>
      </c>
      <c r="J218" s="1">
        <v>3</v>
      </c>
      <c r="K218" s="1">
        <v>3</v>
      </c>
      <c r="L218" s="1">
        <v>4</v>
      </c>
      <c r="M218" s="1">
        <v>2</v>
      </c>
      <c r="N218" s="1">
        <v>3</v>
      </c>
      <c r="O218" s="1">
        <v>2</v>
      </c>
      <c r="P218" s="1">
        <v>4</v>
      </c>
      <c r="Q218" s="1">
        <v>3</v>
      </c>
      <c r="R218" s="1">
        <v>1</v>
      </c>
      <c r="S218" s="1">
        <v>4</v>
      </c>
      <c r="T218" s="1">
        <v>2</v>
      </c>
      <c r="U218" s="1">
        <v>2</v>
      </c>
      <c r="V218" s="1">
        <v>2</v>
      </c>
      <c r="W218" s="1">
        <v>2</v>
      </c>
      <c r="X218" s="1">
        <v>1</v>
      </c>
      <c r="Y218" s="1">
        <v>2</v>
      </c>
      <c r="Z218" s="1">
        <v>35</v>
      </c>
      <c r="AA218" s="1">
        <v>6</v>
      </c>
      <c r="AB218" s="1">
        <v>6</v>
      </c>
      <c r="AC218" s="1">
        <v>6</v>
      </c>
      <c r="AD218" s="1">
        <v>7</v>
      </c>
      <c r="AE218" s="1">
        <v>4</v>
      </c>
      <c r="AF218" s="1">
        <v>7</v>
      </c>
      <c r="AG218" s="1">
        <v>11</v>
      </c>
      <c r="AH218" s="1">
        <v>6</v>
      </c>
      <c r="AI218" s="1">
        <v>10</v>
      </c>
      <c r="AJ218" s="1">
        <v>5</v>
      </c>
      <c r="AK218" s="1">
        <v>5</v>
      </c>
      <c r="AL218" s="1">
        <v>9</v>
      </c>
      <c r="AM218" s="1">
        <v>5</v>
      </c>
      <c r="AN218" s="1">
        <v>8</v>
      </c>
      <c r="AO218" s="1">
        <v>16</v>
      </c>
      <c r="AP218" s="1">
        <v>9</v>
      </c>
      <c r="AQ218" s="1">
        <v>6</v>
      </c>
      <c r="AR218" s="1">
        <v>6</v>
      </c>
      <c r="AS218" s="1">
        <v>9</v>
      </c>
      <c r="AT218" s="1">
        <v>29</v>
      </c>
    </row>
    <row r="219" spans="1:46" ht="12.75">
      <c r="A219" s="1">
        <v>31441</v>
      </c>
      <c r="B219" s="1">
        <v>0</v>
      </c>
      <c r="C219" s="1">
        <v>2000</v>
      </c>
      <c r="D219" s="7">
        <v>45223.959537037037</v>
      </c>
      <c r="E219" s="1" t="s">
        <v>161</v>
      </c>
      <c r="F219" s="1">
        <v>2</v>
      </c>
      <c r="G219" s="1">
        <v>4</v>
      </c>
      <c r="H219" s="1">
        <v>3</v>
      </c>
      <c r="I219" s="1">
        <v>1</v>
      </c>
      <c r="J219" s="1">
        <v>4</v>
      </c>
      <c r="K219" s="1">
        <v>3</v>
      </c>
      <c r="L219" s="1">
        <v>3</v>
      </c>
      <c r="M219" s="1">
        <v>3</v>
      </c>
      <c r="N219" s="1">
        <v>1</v>
      </c>
      <c r="O219" s="1">
        <v>2</v>
      </c>
      <c r="P219" s="1">
        <v>1</v>
      </c>
      <c r="Q219" s="1">
        <v>4</v>
      </c>
      <c r="R219" s="1">
        <v>3</v>
      </c>
      <c r="S219" s="1">
        <v>1</v>
      </c>
      <c r="T219" s="1">
        <v>2</v>
      </c>
      <c r="U219" s="1">
        <v>2</v>
      </c>
      <c r="V219" s="1">
        <v>2</v>
      </c>
      <c r="W219" s="1">
        <v>1</v>
      </c>
      <c r="X219" s="1">
        <v>2</v>
      </c>
      <c r="Y219" s="1">
        <v>2</v>
      </c>
      <c r="Z219" s="1">
        <v>9</v>
      </c>
      <c r="AA219" s="1">
        <v>10</v>
      </c>
      <c r="AB219" s="1">
        <v>6</v>
      </c>
      <c r="AC219" s="1">
        <v>6</v>
      </c>
      <c r="AD219" s="1">
        <v>5</v>
      </c>
      <c r="AE219" s="1">
        <v>6</v>
      </c>
      <c r="AF219" s="1">
        <v>5</v>
      </c>
      <c r="AG219" s="1">
        <v>6</v>
      </c>
      <c r="AH219" s="1">
        <v>5</v>
      </c>
      <c r="AI219" s="1">
        <v>4</v>
      </c>
      <c r="AJ219" s="1">
        <v>10</v>
      </c>
      <c r="AK219" s="1">
        <v>5</v>
      </c>
      <c r="AL219" s="1">
        <v>10</v>
      </c>
      <c r="AM219" s="1">
        <v>7</v>
      </c>
      <c r="AN219" s="1">
        <v>4</v>
      </c>
      <c r="AO219" s="1">
        <v>8</v>
      </c>
      <c r="AP219" s="1">
        <v>8</v>
      </c>
      <c r="AQ219" s="1">
        <v>6</v>
      </c>
      <c r="AR219" s="1">
        <v>7</v>
      </c>
      <c r="AS219" s="1">
        <v>4</v>
      </c>
      <c r="AT219" s="1">
        <v>63</v>
      </c>
    </row>
    <row r="220" spans="1:46" ht="12.75">
      <c r="A220" s="1">
        <v>31422</v>
      </c>
      <c r="B220" s="1">
        <v>0</v>
      </c>
      <c r="C220" s="1">
        <v>2001</v>
      </c>
      <c r="D220" s="7">
        <v>45223.960752314815</v>
      </c>
      <c r="E220" s="1" t="s">
        <v>162</v>
      </c>
      <c r="F220" s="1">
        <v>2</v>
      </c>
      <c r="G220" s="1">
        <v>4</v>
      </c>
      <c r="H220" s="1">
        <v>3</v>
      </c>
      <c r="I220" s="1">
        <v>3</v>
      </c>
      <c r="J220" s="1">
        <v>4</v>
      </c>
      <c r="K220" s="1">
        <v>3</v>
      </c>
      <c r="L220" s="1">
        <v>4</v>
      </c>
      <c r="M220" s="1">
        <v>2</v>
      </c>
      <c r="N220" s="1">
        <v>1</v>
      </c>
      <c r="O220" s="1">
        <v>2</v>
      </c>
      <c r="P220" s="1">
        <v>1</v>
      </c>
      <c r="Q220" s="1">
        <v>3</v>
      </c>
      <c r="R220" s="1">
        <v>2</v>
      </c>
      <c r="S220" s="1">
        <v>1</v>
      </c>
      <c r="T220" s="1">
        <v>3</v>
      </c>
      <c r="U220" s="1">
        <v>4</v>
      </c>
      <c r="V220" s="1">
        <v>3</v>
      </c>
      <c r="W220" s="1">
        <v>1</v>
      </c>
      <c r="X220" s="1">
        <v>1</v>
      </c>
      <c r="Y220" s="1">
        <v>3</v>
      </c>
      <c r="Z220" s="1">
        <v>8</v>
      </c>
      <c r="AA220" s="1">
        <v>3</v>
      </c>
      <c r="AB220" s="1">
        <v>4</v>
      </c>
      <c r="AC220" s="1">
        <v>3</v>
      </c>
      <c r="AD220" s="1">
        <v>4</v>
      </c>
      <c r="AE220" s="1">
        <v>3</v>
      </c>
      <c r="AF220" s="1">
        <v>5</v>
      </c>
      <c r="AG220" s="1">
        <v>11</v>
      </c>
      <c r="AH220" s="1">
        <v>4</v>
      </c>
      <c r="AI220" s="1">
        <v>7</v>
      </c>
      <c r="AJ220" s="1">
        <v>6</v>
      </c>
      <c r="AK220" s="1">
        <v>5</v>
      </c>
      <c r="AL220" s="1">
        <v>4</v>
      </c>
      <c r="AM220" s="1">
        <v>9</v>
      </c>
      <c r="AN220" s="1">
        <v>4</v>
      </c>
      <c r="AO220" s="1">
        <v>4</v>
      </c>
      <c r="AP220" s="1">
        <v>5</v>
      </c>
      <c r="AQ220" s="1">
        <v>4</v>
      </c>
      <c r="AR220" s="1">
        <v>6</v>
      </c>
      <c r="AS220" s="1">
        <v>6</v>
      </c>
      <c r="AT220" s="1">
        <v>72</v>
      </c>
    </row>
    <row r="221" spans="1:46" ht="12.75">
      <c r="A221" s="1">
        <v>31444</v>
      </c>
      <c r="B221" s="1">
        <v>0</v>
      </c>
      <c r="C221" s="1">
        <v>1999</v>
      </c>
      <c r="D221" s="7">
        <v>45223.962268518517</v>
      </c>
      <c r="E221" s="1" t="s">
        <v>83</v>
      </c>
      <c r="F221" s="1">
        <v>4</v>
      </c>
      <c r="G221" s="1">
        <v>3</v>
      </c>
      <c r="H221" s="1">
        <v>1</v>
      </c>
      <c r="I221" s="1">
        <v>4</v>
      </c>
      <c r="J221" s="1">
        <v>3</v>
      </c>
      <c r="K221" s="1">
        <v>3</v>
      </c>
      <c r="L221" s="1">
        <v>2</v>
      </c>
      <c r="M221" s="1">
        <v>2</v>
      </c>
      <c r="N221" s="1">
        <v>4</v>
      </c>
      <c r="O221" s="1">
        <v>3</v>
      </c>
      <c r="P221" s="1">
        <v>2</v>
      </c>
      <c r="Q221" s="1">
        <v>1</v>
      </c>
      <c r="R221" s="1">
        <v>4</v>
      </c>
      <c r="S221" s="1">
        <v>3</v>
      </c>
      <c r="T221" s="1">
        <v>3</v>
      </c>
      <c r="U221" s="1">
        <v>4</v>
      </c>
      <c r="V221" s="1">
        <v>4</v>
      </c>
      <c r="W221" s="1">
        <v>3</v>
      </c>
      <c r="X221" s="1">
        <v>2</v>
      </c>
      <c r="Y221" s="1">
        <v>3</v>
      </c>
      <c r="Z221" s="1">
        <v>11</v>
      </c>
      <c r="AA221" s="1">
        <v>8</v>
      </c>
      <c r="AB221" s="1">
        <v>7</v>
      </c>
      <c r="AC221" s="1">
        <v>5</v>
      </c>
      <c r="AD221" s="1">
        <v>3</v>
      </c>
      <c r="AE221" s="1">
        <v>3</v>
      </c>
      <c r="AF221" s="1">
        <v>4</v>
      </c>
      <c r="AG221" s="1">
        <v>3</v>
      </c>
      <c r="AH221" s="1">
        <v>4</v>
      </c>
      <c r="AI221" s="1">
        <v>4</v>
      </c>
      <c r="AJ221" s="1">
        <v>4</v>
      </c>
      <c r="AK221" s="1">
        <v>5</v>
      </c>
      <c r="AL221" s="1">
        <v>5</v>
      </c>
      <c r="AM221" s="1">
        <v>3</v>
      </c>
      <c r="AN221" s="1">
        <v>3</v>
      </c>
      <c r="AO221" s="1">
        <v>3</v>
      </c>
      <c r="AP221" s="1">
        <v>4</v>
      </c>
      <c r="AQ221" s="1">
        <v>3</v>
      </c>
      <c r="AR221" s="1">
        <v>7</v>
      </c>
      <c r="AS221" s="1">
        <v>3</v>
      </c>
      <c r="AT221" s="1">
        <v>76</v>
      </c>
    </row>
    <row r="222" spans="1:46" ht="12.75">
      <c r="A222" s="1">
        <v>31446</v>
      </c>
      <c r="B222" s="1">
        <v>0</v>
      </c>
      <c r="C222" s="1">
        <v>2003</v>
      </c>
      <c r="D222" s="7">
        <v>45223.963148148148</v>
      </c>
      <c r="E222" s="1" t="s">
        <v>83</v>
      </c>
      <c r="F222" s="1">
        <v>3</v>
      </c>
      <c r="G222" s="1">
        <v>3</v>
      </c>
      <c r="H222" s="1">
        <v>2</v>
      </c>
      <c r="I222" s="1">
        <v>1</v>
      </c>
      <c r="J222" s="1">
        <v>3</v>
      </c>
      <c r="K222" s="1">
        <v>3</v>
      </c>
      <c r="L222" s="1">
        <v>4</v>
      </c>
      <c r="M222" s="1">
        <v>4</v>
      </c>
      <c r="N222" s="1">
        <v>1</v>
      </c>
      <c r="O222" s="1">
        <v>3</v>
      </c>
      <c r="P222" s="1">
        <v>2</v>
      </c>
      <c r="Q222" s="1">
        <v>4</v>
      </c>
      <c r="R222" s="1">
        <v>4</v>
      </c>
      <c r="S222" s="1">
        <v>3</v>
      </c>
      <c r="T222" s="1">
        <v>3</v>
      </c>
      <c r="U222" s="1">
        <v>3</v>
      </c>
      <c r="V222" s="1">
        <v>4</v>
      </c>
      <c r="W222" s="1">
        <v>1</v>
      </c>
      <c r="X222" s="1">
        <v>2</v>
      </c>
      <c r="Y222" s="1">
        <v>2</v>
      </c>
      <c r="Z222" s="1">
        <v>5</v>
      </c>
      <c r="AA222" s="1">
        <v>2</v>
      </c>
      <c r="AB222" s="1">
        <v>7</v>
      </c>
      <c r="AC222" s="1">
        <v>4</v>
      </c>
      <c r="AD222" s="1">
        <v>3</v>
      </c>
      <c r="AE222" s="1">
        <v>5</v>
      </c>
      <c r="AF222" s="1">
        <v>3</v>
      </c>
      <c r="AG222" s="1">
        <v>3</v>
      </c>
      <c r="AH222" s="1">
        <v>4</v>
      </c>
      <c r="AI222" s="1">
        <v>3</v>
      </c>
      <c r="AJ222" s="1">
        <v>3</v>
      </c>
      <c r="AK222" s="1">
        <v>3</v>
      </c>
      <c r="AL222" s="1">
        <v>5</v>
      </c>
      <c r="AM222" s="1">
        <v>5</v>
      </c>
      <c r="AN222" s="1">
        <v>6</v>
      </c>
      <c r="AO222" s="1">
        <v>4</v>
      </c>
      <c r="AP222" s="1">
        <v>4</v>
      </c>
      <c r="AQ222" s="1">
        <v>3</v>
      </c>
      <c r="AR222" s="1">
        <v>4</v>
      </c>
      <c r="AS222" s="1">
        <v>2</v>
      </c>
      <c r="AT222" s="1">
        <v>61</v>
      </c>
    </row>
    <row r="223" spans="1:46" ht="12.75">
      <c r="A223" s="1">
        <v>31436</v>
      </c>
      <c r="B223" s="1">
        <v>0</v>
      </c>
      <c r="C223" s="1">
        <v>2001</v>
      </c>
      <c r="D223" s="7">
        <v>45223.966967592591</v>
      </c>
      <c r="E223" s="1" t="s">
        <v>163</v>
      </c>
      <c r="F223" s="1">
        <v>2</v>
      </c>
      <c r="G223" s="1">
        <v>3</v>
      </c>
      <c r="H223" s="1">
        <v>3</v>
      </c>
      <c r="I223" s="1">
        <v>4</v>
      </c>
      <c r="J223" s="1">
        <v>3</v>
      </c>
      <c r="K223" s="1">
        <v>3</v>
      </c>
      <c r="L223" s="1">
        <v>2</v>
      </c>
      <c r="M223" s="1">
        <v>3</v>
      </c>
      <c r="N223" s="1">
        <v>1</v>
      </c>
      <c r="O223" s="1">
        <v>4</v>
      </c>
      <c r="P223" s="1">
        <v>2</v>
      </c>
      <c r="Q223" s="1">
        <v>3</v>
      </c>
      <c r="R223" s="1">
        <v>3</v>
      </c>
      <c r="S223" s="1">
        <v>2</v>
      </c>
      <c r="T223" s="1">
        <v>2</v>
      </c>
      <c r="U223" s="1">
        <v>2</v>
      </c>
      <c r="V223" s="1">
        <v>2</v>
      </c>
      <c r="W223" s="1">
        <v>2</v>
      </c>
      <c r="X223" s="1">
        <v>1</v>
      </c>
      <c r="Y223" s="1">
        <v>2</v>
      </c>
      <c r="Z223" s="1">
        <v>9</v>
      </c>
      <c r="AA223" s="1">
        <v>5</v>
      </c>
      <c r="AB223" s="1">
        <v>3</v>
      </c>
      <c r="AC223" s="1">
        <v>4</v>
      </c>
      <c r="AD223" s="1">
        <v>4</v>
      </c>
      <c r="AE223" s="1">
        <v>3</v>
      </c>
      <c r="AF223" s="1">
        <v>7</v>
      </c>
      <c r="AG223" s="1">
        <v>4</v>
      </c>
      <c r="AH223" s="1">
        <v>6</v>
      </c>
      <c r="AI223" s="1">
        <v>3</v>
      </c>
      <c r="AJ223" s="1">
        <v>3</v>
      </c>
      <c r="AK223" s="1">
        <v>4</v>
      </c>
      <c r="AL223" s="1">
        <v>3</v>
      </c>
      <c r="AM223" s="1">
        <v>5</v>
      </c>
      <c r="AN223" s="1">
        <v>6</v>
      </c>
      <c r="AO223" s="1">
        <v>4</v>
      </c>
      <c r="AP223" s="1">
        <v>6</v>
      </c>
      <c r="AQ223" s="1">
        <v>3</v>
      </c>
      <c r="AR223" s="1">
        <v>4</v>
      </c>
      <c r="AS223" s="1">
        <v>4</v>
      </c>
      <c r="AT223" s="1">
        <v>58</v>
      </c>
    </row>
    <row r="224" spans="1:46" ht="12.75">
      <c r="A224" s="1">
        <v>31453</v>
      </c>
      <c r="B224" s="1">
        <v>1</v>
      </c>
      <c r="C224" s="1">
        <v>1999</v>
      </c>
      <c r="D224" s="7">
        <v>45223.971435185187</v>
      </c>
      <c r="E224" s="1" t="s">
        <v>83</v>
      </c>
      <c r="F224" s="1">
        <v>3</v>
      </c>
      <c r="G224" s="1">
        <v>1</v>
      </c>
      <c r="H224" s="1">
        <v>3</v>
      </c>
      <c r="I224" s="1">
        <v>1</v>
      </c>
      <c r="J224" s="1">
        <v>3</v>
      </c>
      <c r="K224" s="1">
        <v>4</v>
      </c>
      <c r="L224" s="1">
        <v>1</v>
      </c>
      <c r="M224" s="1">
        <v>2</v>
      </c>
      <c r="N224" s="1">
        <v>1</v>
      </c>
      <c r="O224" s="1">
        <v>1</v>
      </c>
      <c r="P224" s="1">
        <v>1</v>
      </c>
      <c r="Q224" s="1">
        <v>2</v>
      </c>
      <c r="R224" s="1">
        <v>1</v>
      </c>
      <c r="S224" s="1">
        <v>3</v>
      </c>
      <c r="T224" s="1">
        <v>3</v>
      </c>
      <c r="U224" s="1">
        <v>2</v>
      </c>
      <c r="V224" s="1">
        <v>2</v>
      </c>
      <c r="W224" s="1">
        <v>2</v>
      </c>
      <c r="X224" s="1">
        <v>2</v>
      </c>
      <c r="Y224" s="1">
        <v>2</v>
      </c>
      <c r="Z224" s="1">
        <v>17</v>
      </c>
      <c r="AA224" s="1">
        <v>4</v>
      </c>
      <c r="AB224" s="1">
        <v>8</v>
      </c>
      <c r="AC224" s="1">
        <v>4</v>
      </c>
      <c r="AD224" s="1">
        <v>2</v>
      </c>
      <c r="AE224" s="1">
        <v>2</v>
      </c>
      <c r="AF224" s="1">
        <v>3</v>
      </c>
      <c r="AG224" s="1">
        <v>3</v>
      </c>
      <c r="AH224" s="1">
        <v>2</v>
      </c>
      <c r="AI224" s="1">
        <v>1</v>
      </c>
      <c r="AJ224" s="1">
        <v>7</v>
      </c>
      <c r="AK224" s="1">
        <v>4</v>
      </c>
      <c r="AL224" s="1">
        <v>3</v>
      </c>
      <c r="AM224" s="1">
        <v>8</v>
      </c>
      <c r="AN224" s="1">
        <v>4</v>
      </c>
      <c r="AO224" s="1">
        <v>5</v>
      </c>
      <c r="AP224" s="1">
        <v>4</v>
      </c>
      <c r="AQ224" s="1">
        <v>3</v>
      </c>
      <c r="AR224" s="1">
        <v>6</v>
      </c>
      <c r="AS224" s="1">
        <v>3</v>
      </c>
      <c r="AT224" s="1">
        <v>26</v>
      </c>
    </row>
    <row r="225" spans="1:46" ht="12.75">
      <c r="A225" s="1">
        <v>31457</v>
      </c>
      <c r="B225" s="1">
        <v>0</v>
      </c>
      <c r="C225" s="1">
        <v>2001</v>
      </c>
      <c r="D225" s="7">
        <v>45223.977280092593</v>
      </c>
      <c r="E225" s="1" t="s">
        <v>83</v>
      </c>
      <c r="F225" s="1">
        <v>4</v>
      </c>
      <c r="G225" s="1">
        <v>3</v>
      </c>
      <c r="H225" s="1">
        <v>4</v>
      </c>
      <c r="I225" s="1">
        <v>2</v>
      </c>
      <c r="J225" s="1">
        <v>4</v>
      </c>
      <c r="K225" s="1">
        <v>3</v>
      </c>
      <c r="L225" s="1">
        <v>3</v>
      </c>
      <c r="M225" s="1">
        <v>4</v>
      </c>
      <c r="N225" s="1">
        <v>2</v>
      </c>
      <c r="O225" s="1">
        <v>3</v>
      </c>
      <c r="P225" s="1">
        <v>1</v>
      </c>
      <c r="Q225" s="1">
        <v>3</v>
      </c>
      <c r="R225" s="1">
        <v>2</v>
      </c>
      <c r="S225" s="1">
        <v>1</v>
      </c>
      <c r="T225" s="1">
        <v>2</v>
      </c>
      <c r="U225" s="1">
        <v>2</v>
      </c>
      <c r="V225" s="1">
        <v>4</v>
      </c>
      <c r="W225" s="1">
        <v>2</v>
      </c>
      <c r="X225" s="1">
        <v>2</v>
      </c>
      <c r="Y225" s="1">
        <v>3</v>
      </c>
      <c r="Z225" s="1">
        <v>4</v>
      </c>
      <c r="AA225" s="1">
        <v>4</v>
      </c>
      <c r="AB225" s="1">
        <v>4</v>
      </c>
      <c r="AC225" s="1">
        <v>4</v>
      </c>
      <c r="AD225" s="1">
        <v>2</v>
      </c>
      <c r="AE225" s="1">
        <v>3</v>
      </c>
      <c r="AF225" s="1">
        <v>4</v>
      </c>
      <c r="AG225" s="1">
        <v>2</v>
      </c>
      <c r="AH225" s="1">
        <v>6</v>
      </c>
      <c r="AI225" s="1">
        <v>3</v>
      </c>
      <c r="AJ225" s="1">
        <v>3</v>
      </c>
      <c r="AK225" s="1">
        <v>2</v>
      </c>
      <c r="AL225" s="1">
        <v>4</v>
      </c>
      <c r="AM225" s="1">
        <v>3</v>
      </c>
      <c r="AN225" s="1">
        <v>2</v>
      </c>
      <c r="AO225" s="1">
        <v>4</v>
      </c>
      <c r="AP225" s="1">
        <v>3</v>
      </c>
      <c r="AQ225" s="1">
        <v>3</v>
      </c>
      <c r="AR225" s="1">
        <v>3</v>
      </c>
      <c r="AS225" s="1">
        <v>4</v>
      </c>
      <c r="AT225" s="1">
        <v>57</v>
      </c>
    </row>
    <row r="226" spans="1:46" ht="12.75">
      <c r="A226" s="1">
        <v>31451</v>
      </c>
      <c r="B226" s="1">
        <v>0</v>
      </c>
      <c r="C226" s="1">
        <v>1982</v>
      </c>
      <c r="D226" s="7">
        <v>45223.98096064815</v>
      </c>
      <c r="E226" s="1" t="s">
        <v>83</v>
      </c>
      <c r="F226" s="1">
        <v>4</v>
      </c>
      <c r="G226" s="1">
        <v>4</v>
      </c>
      <c r="H226" s="1">
        <v>1</v>
      </c>
      <c r="I226" s="1">
        <v>2</v>
      </c>
      <c r="J226" s="1">
        <v>4</v>
      </c>
      <c r="K226" s="1">
        <v>3</v>
      </c>
      <c r="L226" s="1">
        <v>4</v>
      </c>
      <c r="M226" s="1">
        <v>4</v>
      </c>
      <c r="N226" s="1">
        <v>2</v>
      </c>
      <c r="O226" s="1">
        <v>4</v>
      </c>
      <c r="P226" s="1">
        <v>3</v>
      </c>
      <c r="Q226" s="1">
        <v>2</v>
      </c>
      <c r="R226" s="1">
        <v>4</v>
      </c>
      <c r="S226" s="1">
        <v>1</v>
      </c>
      <c r="T226" s="1">
        <v>3</v>
      </c>
      <c r="U226" s="1">
        <v>4</v>
      </c>
      <c r="V226" s="1">
        <v>4</v>
      </c>
      <c r="W226" s="1">
        <v>1</v>
      </c>
      <c r="X226" s="1">
        <v>2</v>
      </c>
      <c r="Y226" s="1">
        <v>1</v>
      </c>
      <c r="Z226" s="1">
        <v>5</v>
      </c>
      <c r="AA226" s="1">
        <v>2</v>
      </c>
      <c r="AB226" s="1">
        <v>5</v>
      </c>
      <c r="AC226" s="1">
        <v>10</v>
      </c>
      <c r="AD226" s="1">
        <v>2</v>
      </c>
      <c r="AE226" s="1">
        <v>3</v>
      </c>
      <c r="AF226" s="1">
        <v>3</v>
      </c>
      <c r="AG226" s="1">
        <v>2</v>
      </c>
      <c r="AH226" s="1">
        <v>3</v>
      </c>
      <c r="AI226" s="1">
        <v>1</v>
      </c>
      <c r="AJ226" s="1">
        <v>7</v>
      </c>
      <c r="AK226" s="1">
        <v>3</v>
      </c>
      <c r="AL226" s="1">
        <v>3</v>
      </c>
      <c r="AM226" s="1">
        <v>4</v>
      </c>
      <c r="AN226" s="1">
        <v>4</v>
      </c>
      <c r="AO226" s="1">
        <v>3</v>
      </c>
      <c r="AP226" s="1">
        <v>3</v>
      </c>
      <c r="AQ226" s="1">
        <v>2</v>
      </c>
      <c r="AR226" s="1">
        <v>4</v>
      </c>
      <c r="AS226" s="1">
        <v>2</v>
      </c>
      <c r="AT226" s="1">
        <v>16</v>
      </c>
    </row>
    <row r="227" spans="1:46" ht="12.75">
      <c r="A227" s="1">
        <v>31467</v>
      </c>
      <c r="B227" s="1">
        <v>0</v>
      </c>
      <c r="C227" s="1">
        <v>2004</v>
      </c>
      <c r="D227" s="7">
        <v>45223.99496527778</v>
      </c>
      <c r="E227" s="1" t="s">
        <v>164</v>
      </c>
      <c r="F227" s="1">
        <v>1</v>
      </c>
      <c r="G227" s="1">
        <v>2</v>
      </c>
      <c r="H227" s="1">
        <v>1</v>
      </c>
      <c r="I227" s="1">
        <v>1</v>
      </c>
      <c r="J227" s="1">
        <v>2</v>
      </c>
      <c r="K227" s="1">
        <v>4</v>
      </c>
      <c r="L227" s="1">
        <v>3</v>
      </c>
      <c r="M227" s="1">
        <v>2</v>
      </c>
      <c r="N227" s="1">
        <v>3</v>
      </c>
      <c r="O227" s="1">
        <v>3</v>
      </c>
      <c r="P227" s="1">
        <v>4</v>
      </c>
      <c r="Q227" s="1">
        <v>4</v>
      </c>
      <c r="R227" s="1">
        <v>4</v>
      </c>
      <c r="S227" s="1">
        <v>2</v>
      </c>
      <c r="T227" s="1">
        <v>3</v>
      </c>
      <c r="U227" s="1">
        <v>4</v>
      </c>
      <c r="V227" s="1">
        <v>3</v>
      </c>
      <c r="W227" s="1">
        <v>2</v>
      </c>
      <c r="X227" s="1">
        <v>1</v>
      </c>
      <c r="Y227" s="1">
        <v>3</v>
      </c>
      <c r="Z227" s="1">
        <v>6</v>
      </c>
      <c r="AA227" s="1">
        <v>8</v>
      </c>
      <c r="AB227" s="1">
        <v>7</v>
      </c>
      <c r="AC227" s="1">
        <v>7</v>
      </c>
      <c r="AD227" s="1">
        <v>5</v>
      </c>
      <c r="AE227" s="1">
        <v>3</v>
      </c>
      <c r="AF227" s="1">
        <v>4</v>
      </c>
      <c r="AG227" s="1">
        <v>4</v>
      </c>
      <c r="AH227" s="1">
        <v>9</v>
      </c>
      <c r="AI227" s="1">
        <v>4</v>
      </c>
      <c r="AJ227" s="1">
        <v>4</v>
      </c>
      <c r="AK227" s="1">
        <v>3</v>
      </c>
      <c r="AL227" s="1">
        <v>4</v>
      </c>
      <c r="AM227" s="1">
        <v>5</v>
      </c>
      <c r="AN227" s="1">
        <v>4</v>
      </c>
      <c r="AO227" s="1">
        <v>7</v>
      </c>
      <c r="AP227" s="1">
        <v>5</v>
      </c>
      <c r="AQ227" s="1">
        <v>5</v>
      </c>
      <c r="AR227" s="1">
        <v>3</v>
      </c>
      <c r="AS227" s="1">
        <v>4</v>
      </c>
      <c r="AT227" s="1">
        <v>36</v>
      </c>
    </row>
    <row r="228" spans="1:46" ht="12.75">
      <c r="A228" s="1">
        <v>31471</v>
      </c>
      <c r="B228" s="1">
        <v>0</v>
      </c>
      <c r="C228" s="1">
        <v>2001</v>
      </c>
      <c r="D228" s="7">
        <v>45224.007789351854</v>
      </c>
      <c r="E228" s="1" t="s">
        <v>165</v>
      </c>
      <c r="F228" s="1">
        <v>3</v>
      </c>
      <c r="G228" s="1">
        <v>2</v>
      </c>
      <c r="H228" s="1">
        <v>3</v>
      </c>
      <c r="I228" s="1">
        <v>3</v>
      </c>
      <c r="J228" s="1">
        <v>4</v>
      </c>
      <c r="K228" s="1">
        <v>4</v>
      </c>
      <c r="L228" s="1">
        <v>3</v>
      </c>
      <c r="M228" s="1">
        <v>3</v>
      </c>
      <c r="N228" s="1">
        <v>1</v>
      </c>
      <c r="O228" s="1">
        <v>2</v>
      </c>
      <c r="P228" s="1">
        <v>2</v>
      </c>
      <c r="Q228" s="1">
        <v>2</v>
      </c>
      <c r="R228" s="1">
        <v>3</v>
      </c>
      <c r="S228" s="1">
        <v>4</v>
      </c>
      <c r="T228" s="1">
        <v>1</v>
      </c>
      <c r="U228" s="1">
        <v>2</v>
      </c>
      <c r="V228" s="1">
        <v>3</v>
      </c>
      <c r="W228" s="1">
        <v>2</v>
      </c>
      <c r="X228" s="1">
        <v>1</v>
      </c>
      <c r="Y228" s="1">
        <v>2</v>
      </c>
      <c r="Z228" s="1">
        <v>11</v>
      </c>
      <c r="AA228" s="1">
        <v>5</v>
      </c>
      <c r="AB228" s="1">
        <v>14</v>
      </c>
      <c r="AC228" s="1">
        <v>5</v>
      </c>
      <c r="AD228" s="1">
        <v>3</v>
      </c>
      <c r="AE228" s="1">
        <v>4</v>
      </c>
      <c r="AF228" s="1">
        <v>5</v>
      </c>
      <c r="AG228" s="1">
        <v>3</v>
      </c>
      <c r="AH228" s="1">
        <v>4</v>
      </c>
      <c r="AI228" s="1">
        <v>4</v>
      </c>
      <c r="AJ228" s="1">
        <v>6</v>
      </c>
      <c r="AK228" s="1">
        <v>5</v>
      </c>
      <c r="AL228" s="1">
        <v>3</v>
      </c>
      <c r="AM228" s="1">
        <v>4</v>
      </c>
      <c r="AN228" s="1">
        <v>3</v>
      </c>
      <c r="AO228" s="1">
        <v>4</v>
      </c>
      <c r="AP228" s="1">
        <v>47</v>
      </c>
      <c r="AQ228" s="1">
        <v>3</v>
      </c>
      <c r="AR228" s="1">
        <v>3</v>
      </c>
      <c r="AS228" s="1">
        <v>4</v>
      </c>
      <c r="AT228" s="1">
        <v>60</v>
      </c>
    </row>
    <row r="229" spans="1:46" ht="12.75">
      <c r="A229" s="1">
        <v>31483</v>
      </c>
      <c r="B229" s="1">
        <v>0</v>
      </c>
      <c r="C229" s="1">
        <v>2001</v>
      </c>
      <c r="D229" s="7">
        <v>45224.086238425924</v>
      </c>
      <c r="E229" s="1" t="s">
        <v>166</v>
      </c>
      <c r="F229" s="1">
        <v>4</v>
      </c>
      <c r="G229" s="1">
        <v>4</v>
      </c>
      <c r="H229" s="1">
        <v>2</v>
      </c>
      <c r="I229" s="1">
        <v>4</v>
      </c>
      <c r="J229" s="1">
        <v>3</v>
      </c>
      <c r="K229" s="1">
        <v>1</v>
      </c>
      <c r="L229" s="1">
        <v>4</v>
      </c>
      <c r="M229" s="1">
        <v>4</v>
      </c>
      <c r="N229" s="1">
        <v>3</v>
      </c>
      <c r="O229" s="1">
        <v>4</v>
      </c>
      <c r="P229" s="1">
        <v>3</v>
      </c>
      <c r="Q229" s="1">
        <v>3</v>
      </c>
      <c r="R229" s="1">
        <v>3</v>
      </c>
      <c r="S229" s="1">
        <v>1</v>
      </c>
      <c r="T229" s="1">
        <v>1</v>
      </c>
      <c r="U229" s="1">
        <v>3</v>
      </c>
      <c r="V229" s="1">
        <v>4</v>
      </c>
      <c r="W229" s="1">
        <v>1</v>
      </c>
      <c r="X229" s="1">
        <v>4</v>
      </c>
      <c r="Y229" s="1">
        <v>2</v>
      </c>
      <c r="Z229" s="1">
        <v>5</v>
      </c>
      <c r="AA229" s="1">
        <v>4</v>
      </c>
      <c r="AB229" s="1">
        <v>7</v>
      </c>
      <c r="AC229" s="1">
        <v>3</v>
      </c>
      <c r="AD229" s="1">
        <v>5</v>
      </c>
      <c r="AE229" s="1">
        <v>2</v>
      </c>
      <c r="AF229" s="1">
        <v>3</v>
      </c>
      <c r="AG229" s="1">
        <v>5</v>
      </c>
      <c r="AH229" s="1">
        <v>8</v>
      </c>
      <c r="AI229" s="1">
        <v>2</v>
      </c>
      <c r="AJ229" s="1">
        <v>12</v>
      </c>
      <c r="AK229" s="1">
        <v>5</v>
      </c>
      <c r="AL229" s="1">
        <v>4</v>
      </c>
      <c r="AM229" s="1">
        <v>4</v>
      </c>
      <c r="AN229" s="1">
        <v>4</v>
      </c>
      <c r="AO229" s="1">
        <v>6</v>
      </c>
      <c r="AP229" s="1">
        <v>5</v>
      </c>
      <c r="AQ229" s="1">
        <v>3</v>
      </c>
      <c r="AR229" s="1">
        <v>4</v>
      </c>
      <c r="AS229" s="1">
        <v>16</v>
      </c>
      <c r="AT229" s="1">
        <v>11</v>
      </c>
    </row>
    <row r="230" spans="1:46" ht="12.75">
      <c r="A230" s="1">
        <v>31488</v>
      </c>
      <c r="B230" s="1">
        <v>1</v>
      </c>
      <c r="C230" s="1">
        <v>2003</v>
      </c>
      <c r="D230" s="7">
        <v>45224.211631944447</v>
      </c>
      <c r="E230" s="1" t="s">
        <v>83</v>
      </c>
      <c r="F230" s="1">
        <v>2</v>
      </c>
      <c r="G230" s="1">
        <v>1</v>
      </c>
      <c r="H230" s="1">
        <v>3</v>
      </c>
      <c r="I230" s="1">
        <v>1</v>
      </c>
      <c r="J230" s="1">
        <v>2</v>
      </c>
      <c r="K230" s="1">
        <v>2</v>
      </c>
      <c r="L230" s="1">
        <v>2</v>
      </c>
      <c r="M230" s="1">
        <v>2</v>
      </c>
      <c r="N230" s="1">
        <v>2</v>
      </c>
      <c r="O230" s="1">
        <v>3</v>
      </c>
      <c r="P230" s="1">
        <v>3</v>
      </c>
      <c r="Q230" s="1">
        <v>3</v>
      </c>
      <c r="R230" s="1">
        <v>2</v>
      </c>
      <c r="S230" s="1">
        <v>2</v>
      </c>
      <c r="T230" s="1">
        <v>3</v>
      </c>
      <c r="U230" s="1">
        <v>2</v>
      </c>
      <c r="V230" s="1">
        <v>2</v>
      </c>
      <c r="W230" s="1">
        <v>2</v>
      </c>
      <c r="X230" s="1">
        <v>3</v>
      </c>
      <c r="Y230" s="1">
        <v>3</v>
      </c>
      <c r="Z230" s="1">
        <v>8</v>
      </c>
      <c r="AA230" s="1">
        <v>53</v>
      </c>
      <c r="AB230" s="1">
        <v>60</v>
      </c>
      <c r="AC230" s="1">
        <v>38</v>
      </c>
      <c r="AD230" s="1">
        <v>3</v>
      </c>
      <c r="AE230" s="1">
        <v>55</v>
      </c>
      <c r="AF230" s="1">
        <v>4</v>
      </c>
      <c r="AG230" s="1">
        <v>4</v>
      </c>
      <c r="AH230" s="1">
        <v>5</v>
      </c>
      <c r="AI230" s="1">
        <v>5</v>
      </c>
      <c r="AJ230" s="1">
        <v>9</v>
      </c>
      <c r="AK230" s="1">
        <v>8</v>
      </c>
      <c r="AL230" s="1">
        <v>4</v>
      </c>
      <c r="AM230" s="1">
        <v>37</v>
      </c>
      <c r="AN230" s="1">
        <v>2</v>
      </c>
      <c r="AO230" s="1">
        <v>9</v>
      </c>
      <c r="AP230" s="1">
        <v>17</v>
      </c>
      <c r="AQ230" s="1">
        <v>3</v>
      </c>
      <c r="AR230" s="1">
        <v>6</v>
      </c>
      <c r="AS230" s="1">
        <v>19</v>
      </c>
      <c r="AT230" s="1">
        <v>20</v>
      </c>
    </row>
    <row r="231" spans="1:46" ht="12.75">
      <c r="A231" s="1">
        <v>31502</v>
      </c>
      <c r="B231" s="1">
        <v>0</v>
      </c>
      <c r="C231" s="1">
        <v>1976</v>
      </c>
      <c r="D231" s="7">
        <v>45224.271724537037</v>
      </c>
      <c r="E231" s="1" t="s">
        <v>83</v>
      </c>
      <c r="F231" s="1">
        <v>2</v>
      </c>
      <c r="G231" s="1">
        <v>4</v>
      </c>
      <c r="H231" s="1">
        <v>1</v>
      </c>
      <c r="I231" s="1">
        <v>3</v>
      </c>
      <c r="J231" s="1">
        <v>4</v>
      </c>
      <c r="K231" s="1">
        <v>3</v>
      </c>
      <c r="L231" s="1">
        <v>4</v>
      </c>
      <c r="M231" s="1">
        <v>4</v>
      </c>
      <c r="N231" s="1">
        <v>2</v>
      </c>
      <c r="O231" s="1">
        <v>4</v>
      </c>
      <c r="P231" s="1">
        <v>2</v>
      </c>
      <c r="Q231" s="1">
        <v>3</v>
      </c>
      <c r="R231" s="1">
        <v>3</v>
      </c>
      <c r="S231" s="1">
        <v>1</v>
      </c>
      <c r="T231" s="1">
        <v>2</v>
      </c>
      <c r="U231" s="1">
        <v>4</v>
      </c>
      <c r="V231" s="1">
        <v>4</v>
      </c>
      <c r="W231" s="1">
        <v>1</v>
      </c>
      <c r="X231" s="1">
        <v>2</v>
      </c>
      <c r="Y231" s="1">
        <v>3</v>
      </c>
      <c r="Z231" s="1">
        <v>13</v>
      </c>
      <c r="AA231" s="1">
        <v>5</v>
      </c>
      <c r="AB231" s="1">
        <v>6</v>
      </c>
      <c r="AC231" s="1">
        <v>7</v>
      </c>
      <c r="AD231" s="1">
        <v>3</v>
      </c>
      <c r="AE231" s="1">
        <v>4</v>
      </c>
      <c r="AF231" s="1">
        <v>6</v>
      </c>
      <c r="AG231" s="1">
        <v>3</v>
      </c>
      <c r="AH231" s="1">
        <v>4</v>
      </c>
      <c r="AI231" s="1">
        <v>3</v>
      </c>
      <c r="AJ231" s="1">
        <v>4</v>
      </c>
      <c r="AK231" s="1">
        <v>3</v>
      </c>
      <c r="AL231" s="1">
        <v>5</v>
      </c>
      <c r="AM231" s="1">
        <v>4</v>
      </c>
      <c r="AN231" s="1">
        <v>3</v>
      </c>
      <c r="AO231" s="1">
        <v>3</v>
      </c>
      <c r="AP231" s="1">
        <v>3</v>
      </c>
      <c r="AQ231" s="1">
        <v>4</v>
      </c>
      <c r="AR231" s="1">
        <v>7</v>
      </c>
      <c r="AS231" s="1">
        <v>5</v>
      </c>
      <c r="AT231" s="1">
        <v>36</v>
      </c>
    </row>
    <row r="232" spans="1:46" ht="12.75">
      <c r="A232" s="1">
        <v>31527</v>
      </c>
      <c r="B232" s="1">
        <v>0</v>
      </c>
      <c r="C232" s="1">
        <v>2002</v>
      </c>
      <c r="D232" s="7">
        <v>45224.324930555558</v>
      </c>
      <c r="E232" s="1" t="s">
        <v>167</v>
      </c>
      <c r="F232" s="1">
        <v>3</v>
      </c>
      <c r="G232" s="1">
        <v>3</v>
      </c>
      <c r="H232" s="1">
        <v>2</v>
      </c>
      <c r="I232" s="1">
        <v>1</v>
      </c>
      <c r="J232" s="1">
        <v>4</v>
      </c>
      <c r="K232" s="1">
        <v>4</v>
      </c>
      <c r="L232" s="1">
        <v>2</v>
      </c>
      <c r="M232" s="1">
        <v>3</v>
      </c>
      <c r="N232" s="1">
        <v>2</v>
      </c>
      <c r="O232" s="1">
        <v>4</v>
      </c>
      <c r="P232" s="1">
        <v>2</v>
      </c>
      <c r="Q232" s="1">
        <v>3</v>
      </c>
      <c r="R232" s="1">
        <v>4</v>
      </c>
      <c r="S232" s="1">
        <v>1</v>
      </c>
      <c r="T232" s="1">
        <v>1</v>
      </c>
      <c r="U232" s="1">
        <v>4</v>
      </c>
      <c r="V232" s="1">
        <v>3</v>
      </c>
      <c r="W232" s="1">
        <v>2</v>
      </c>
      <c r="X232" s="1">
        <v>1</v>
      </c>
      <c r="Y232" s="1">
        <v>2</v>
      </c>
      <c r="Z232" s="1">
        <v>8</v>
      </c>
      <c r="AA232" s="1">
        <v>7</v>
      </c>
      <c r="AB232" s="1">
        <v>8</v>
      </c>
      <c r="AC232" s="1">
        <v>6</v>
      </c>
      <c r="AD232" s="1">
        <v>2</v>
      </c>
      <c r="AE232" s="1">
        <v>5</v>
      </c>
      <c r="AF232" s="1">
        <v>5</v>
      </c>
      <c r="AG232" s="1">
        <v>5</v>
      </c>
      <c r="AH232" s="1">
        <v>5</v>
      </c>
      <c r="AI232" s="1">
        <v>2</v>
      </c>
      <c r="AJ232" s="1">
        <v>6</v>
      </c>
      <c r="AK232" s="1">
        <v>5</v>
      </c>
      <c r="AL232" s="1">
        <v>4</v>
      </c>
      <c r="AM232" s="1">
        <v>4</v>
      </c>
      <c r="AN232" s="1">
        <v>10</v>
      </c>
      <c r="AO232" s="1">
        <v>5</v>
      </c>
      <c r="AP232" s="1">
        <v>12</v>
      </c>
      <c r="AQ232" s="1">
        <v>4</v>
      </c>
      <c r="AR232" s="1">
        <v>4</v>
      </c>
      <c r="AS232" s="1">
        <v>6</v>
      </c>
      <c r="AT232" s="1">
        <v>62</v>
      </c>
    </row>
    <row r="233" spans="1:46" ht="12.75">
      <c r="A233" s="1">
        <v>31535</v>
      </c>
      <c r="B233" s="1">
        <v>0</v>
      </c>
      <c r="C233" s="1">
        <v>2002</v>
      </c>
      <c r="D233" s="7">
        <v>45224.32984953704</v>
      </c>
      <c r="E233" s="1" t="s">
        <v>168</v>
      </c>
      <c r="F233" s="1">
        <v>3</v>
      </c>
      <c r="G233" s="1">
        <v>2</v>
      </c>
      <c r="H233" s="1">
        <v>2</v>
      </c>
      <c r="I233" s="1">
        <v>2</v>
      </c>
      <c r="J233" s="1">
        <v>4</v>
      </c>
      <c r="K233" s="1">
        <v>3</v>
      </c>
      <c r="L233" s="1">
        <v>3</v>
      </c>
      <c r="M233" s="1">
        <v>3</v>
      </c>
      <c r="N233" s="1">
        <v>2</v>
      </c>
      <c r="O233" s="1">
        <v>3</v>
      </c>
      <c r="P233" s="1">
        <v>3</v>
      </c>
      <c r="Q233" s="1">
        <v>3</v>
      </c>
      <c r="R233" s="1">
        <v>3</v>
      </c>
      <c r="S233" s="1">
        <v>4</v>
      </c>
      <c r="T233" s="1">
        <v>2</v>
      </c>
      <c r="U233" s="1">
        <v>3</v>
      </c>
      <c r="V233" s="1">
        <v>3</v>
      </c>
      <c r="W233" s="1">
        <v>1</v>
      </c>
      <c r="X233" s="1">
        <v>1</v>
      </c>
      <c r="Y233" s="1">
        <v>2</v>
      </c>
      <c r="Z233" s="1">
        <v>4</v>
      </c>
      <c r="AA233" s="1">
        <v>5</v>
      </c>
      <c r="AB233" s="1">
        <v>4</v>
      </c>
      <c r="AC233" s="1">
        <v>5</v>
      </c>
      <c r="AD233" s="1">
        <v>3</v>
      </c>
      <c r="AE233" s="1">
        <v>4</v>
      </c>
      <c r="AF233" s="1">
        <v>3</v>
      </c>
      <c r="AG233" s="1">
        <v>3</v>
      </c>
      <c r="AH233" s="1">
        <v>4</v>
      </c>
      <c r="AI233" s="1">
        <v>8</v>
      </c>
      <c r="AJ233" s="1">
        <v>5</v>
      </c>
      <c r="AK233" s="1">
        <v>3</v>
      </c>
      <c r="AL233" s="1">
        <v>3</v>
      </c>
      <c r="AM233" s="1">
        <v>3</v>
      </c>
      <c r="AN233" s="1">
        <v>3</v>
      </c>
      <c r="AO233" s="1">
        <v>3</v>
      </c>
      <c r="AP233" s="1">
        <v>4</v>
      </c>
      <c r="AQ233" s="1">
        <v>2</v>
      </c>
      <c r="AR233" s="1">
        <v>5</v>
      </c>
      <c r="AS233" s="1">
        <v>3</v>
      </c>
      <c r="AT233" s="1">
        <v>55</v>
      </c>
    </row>
    <row r="234" spans="1:46" ht="12.75">
      <c r="A234" s="1">
        <v>31530</v>
      </c>
      <c r="B234" s="1">
        <v>0</v>
      </c>
      <c r="C234" s="1">
        <v>1997</v>
      </c>
      <c r="D234" s="7">
        <v>45224.333379629628</v>
      </c>
      <c r="E234" s="1" t="s">
        <v>169</v>
      </c>
      <c r="F234" s="1">
        <v>4</v>
      </c>
      <c r="G234" s="1">
        <v>1</v>
      </c>
      <c r="H234" s="1">
        <v>1</v>
      </c>
      <c r="I234" s="1">
        <v>4</v>
      </c>
      <c r="J234" s="1">
        <v>1</v>
      </c>
      <c r="K234" s="1">
        <v>2</v>
      </c>
      <c r="L234" s="1">
        <v>3</v>
      </c>
      <c r="M234" s="1">
        <v>3</v>
      </c>
      <c r="N234" s="1">
        <v>2</v>
      </c>
      <c r="O234" s="1">
        <v>1</v>
      </c>
      <c r="P234" s="1">
        <v>2</v>
      </c>
      <c r="Q234" s="1">
        <v>4</v>
      </c>
      <c r="R234" s="1">
        <v>4</v>
      </c>
      <c r="S234" s="1">
        <v>1</v>
      </c>
      <c r="T234" s="1">
        <v>4</v>
      </c>
      <c r="U234" s="1">
        <v>3</v>
      </c>
      <c r="V234" s="1">
        <v>3</v>
      </c>
      <c r="W234" s="1">
        <v>2</v>
      </c>
      <c r="X234" s="1">
        <v>4</v>
      </c>
      <c r="Y234" s="1">
        <v>1</v>
      </c>
      <c r="Z234" s="1">
        <v>5</v>
      </c>
      <c r="AA234" s="1">
        <v>4</v>
      </c>
      <c r="AB234" s="1">
        <v>5</v>
      </c>
      <c r="AC234" s="1">
        <v>13</v>
      </c>
      <c r="AD234" s="1">
        <v>6</v>
      </c>
      <c r="AE234" s="1">
        <v>4</v>
      </c>
      <c r="AF234" s="1">
        <v>6</v>
      </c>
      <c r="AG234" s="1">
        <v>7</v>
      </c>
      <c r="AH234" s="1">
        <v>15</v>
      </c>
      <c r="AI234" s="1">
        <v>4</v>
      </c>
      <c r="AJ234" s="1">
        <v>4</v>
      </c>
      <c r="AK234" s="1">
        <v>5</v>
      </c>
      <c r="AL234" s="1">
        <v>2</v>
      </c>
      <c r="AM234" s="1">
        <v>5</v>
      </c>
      <c r="AN234" s="1">
        <v>7</v>
      </c>
      <c r="AO234" s="1">
        <v>3</v>
      </c>
      <c r="AP234" s="1">
        <v>10</v>
      </c>
      <c r="AQ234" s="1">
        <v>15</v>
      </c>
      <c r="AR234" s="1">
        <v>3</v>
      </c>
      <c r="AS234" s="1">
        <v>3</v>
      </c>
      <c r="AT234" s="1">
        <v>95</v>
      </c>
    </row>
    <row r="235" spans="1:46" ht="12.75">
      <c r="A235" s="1">
        <v>31541</v>
      </c>
      <c r="B235" s="1">
        <v>1</v>
      </c>
      <c r="C235" s="1">
        <v>1980</v>
      </c>
      <c r="D235" s="7">
        <v>45224.345439814817</v>
      </c>
      <c r="E235" s="1" t="s">
        <v>83</v>
      </c>
      <c r="F235" s="1">
        <v>3</v>
      </c>
      <c r="G235" s="1">
        <v>3</v>
      </c>
      <c r="H235" s="1">
        <v>1</v>
      </c>
      <c r="I235" s="1">
        <v>1</v>
      </c>
      <c r="J235" s="1">
        <v>3</v>
      </c>
      <c r="K235" s="1">
        <v>4</v>
      </c>
      <c r="L235" s="1">
        <v>4</v>
      </c>
      <c r="M235" s="1">
        <v>3</v>
      </c>
      <c r="N235" s="1">
        <v>4</v>
      </c>
      <c r="O235" s="1">
        <v>2</v>
      </c>
      <c r="P235" s="1">
        <v>4</v>
      </c>
      <c r="Q235" s="1">
        <v>4</v>
      </c>
      <c r="R235" s="1">
        <v>1</v>
      </c>
      <c r="S235" s="1">
        <v>1</v>
      </c>
      <c r="T235" s="1">
        <v>3</v>
      </c>
      <c r="U235" s="1">
        <v>3</v>
      </c>
      <c r="V235" s="1">
        <v>3</v>
      </c>
      <c r="W235" s="1">
        <v>2</v>
      </c>
      <c r="X235" s="1">
        <v>2</v>
      </c>
      <c r="Y235" s="1">
        <v>4</v>
      </c>
      <c r="Z235" s="1">
        <v>6</v>
      </c>
      <c r="AA235" s="1">
        <v>6</v>
      </c>
      <c r="AB235" s="1">
        <v>6</v>
      </c>
      <c r="AC235" s="1">
        <v>10</v>
      </c>
      <c r="AD235" s="1">
        <v>8</v>
      </c>
      <c r="AE235" s="1">
        <v>6</v>
      </c>
      <c r="AF235" s="1">
        <v>5</v>
      </c>
      <c r="AG235" s="1">
        <v>6</v>
      </c>
      <c r="AH235" s="1">
        <v>5</v>
      </c>
      <c r="AI235" s="1">
        <v>6</v>
      </c>
      <c r="AJ235" s="1">
        <v>6</v>
      </c>
      <c r="AK235" s="1">
        <v>3</v>
      </c>
      <c r="AL235" s="1">
        <v>3</v>
      </c>
      <c r="AM235" s="1">
        <v>8</v>
      </c>
      <c r="AN235" s="1">
        <v>5</v>
      </c>
      <c r="AO235" s="1">
        <v>7</v>
      </c>
      <c r="AP235" s="1">
        <v>9</v>
      </c>
      <c r="AQ235" s="1">
        <v>5</v>
      </c>
      <c r="AR235" s="1">
        <v>8</v>
      </c>
      <c r="AS235" s="1">
        <v>2</v>
      </c>
      <c r="AT235" s="1">
        <v>50</v>
      </c>
    </row>
    <row r="236" spans="1:46" ht="12.75">
      <c r="A236" s="1">
        <v>31574</v>
      </c>
      <c r="B236" s="1">
        <v>0</v>
      </c>
      <c r="C236" s="1">
        <v>2001</v>
      </c>
      <c r="D236" s="7">
        <v>45224.382627314815</v>
      </c>
      <c r="E236" s="1" t="s">
        <v>170</v>
      </c>
      <c r="F236" s="1">
        <v>4</v>
      </c>
      <c r="G236" s="1">
        <v>3</v>
      </c>
      <c r="H236" s="1">
        <v>1</v>
      </c>
      <c r="I236" s="1">
        <v>4</v>
      </c>
      <c r="J236" s="1">
        <v>4</v>
      </c>
      <c r="K236" s="1">
        <v>3</v>
      </c>
      <c r="L236" s="1">
        <v>4</v>
      </c>
      <c r="M236" s="1">
        <v>4</v>
      </c>
      <c r="N236" s="1">
        <v>1</v>
      </c>
      <c r="O236" s="1">
        <v>3</v>
      </c>
      <c r="P236" s="1">
        <v>1</v>
      </c>
      <c r="Q236" s="1">
        <v>3</v>
      </c>
      <c r="R236" s="1">
        <v>3</v>
      </c>
      <c r="S236" s="1">
        <v>1</v>
      </c>
      <c r="T236" s="1">
        <v>1</v>
      </c>
      <c r="U236" s="1">
        <v>2</v>
      </c>
      <c r="V236" s="1">
        <v>3</v>
      </c>
      <c r="W236" s="1">
        <v>2</v>
      </c>
      <c r="X236" s="1">
        <v>2</v>
      </c>
      <c r="Y236" s="1">
        <v>2</v>
      </c>
      <c r="Z236" s="1">
        <v>19</v>
      </c>
      <c r="AA236" s="1">
        <v>6</v>
      </c>
      <c r="AB236" s="1">
        <v>5</v>
      </c>
      <c r="AC236" s="1">
        <v>4</v>
      </c>
      <c r="AD236" s="1">
        <v>3</v>
      </c>
      <c r="AE236" s="1">
        <v>5</v>
      </c>
      <c r="AF236" s="1">
        <v>3</v>
      </c>
      <c r="AG236" s="1">
        <v>20</v>
      </c>
      <c r="AH236" s="1">
        <v>4</v>
      </c>
      <c r="AI236" s="1">
        <v>2</v>
      </c>
      <c r="AJ236" s="1">
        <v>5</v>
      </c>
      <c r="AK236" s="1">
        <v>6</v>
      </c>
      <c r="AL236" s="1">
        <v>4</v>
      </c>
      <c r="AM236" s="1">
        <v>8</v>
      </c>
      <c r="AN236" s="1">
        <v>3</v>
      </c>
      <c r="AO236" s="1">
        <v>23</v>
      </c>
      <c r="AP236" s="1">
        <v>5</v>
      </c>
      <c r="AQ236" s="1">
        <v>5</v>
      </c>
      <c r="AR236" s="1">
        <v>7</v>
      </c>
      <c r="AS236" s="1">
        <v>5</v>
      </c>
      <c r="AT236" s="1">
        <v>31</v>
      </c>
    </row>
    <row r="237" spans="1:46" ht="12.75">
      <c r="A237" s="1">
        <v>31579</v>
      </c>
      <c r="B237" s="1">
        <v>1</v>
      </c>
      <c r="C237" s="1">
        <v>2003</v>
      </c>
      <c r="D237" s="7">
        <v>45224.386238425926</v>
      </c>
      <c r="E237" s="1" t="s">
        <v>83</v>
      </c>
      <c r="F237" s="1">
        <v>2</v>
      </c>
      <c r="G237" s="1">
        <v>2</v>
      </c>
      <c r="H237" s="1">
        <v>4</v>
      </c>
      <c r="I237" s="1">
        <v>1</v>
      </c>
      <c r="J237" s="1">
        <v>3</v>
      </c>
      <c r="K237" s="1">
        <v>2</v>
      </c>
      <c r="L237" s="1">
        <v>1</v>
      </c>
      <c r="M237" s="1">
        <v>1</v>
      </c>
      <c r="N237" s="1">
        <v>3</v>
      </c>
      <c r="O237" s="1">
        <v>1</v>
      </c>
      <c r="P237" s="1">
        <v>3</v>
      </c>
      <c r="Q237" s="1">
        <v>3</v>
      </c>
      <c r="R237" s="1">
        <v>4</v>
      </c>
      <c r="S237" s="1">
        <v>2</v>
      </c>
      <c r="T237" s="1">
        <v>2</v>
      </c>
      <c r="U237" s="1">
        <v>1</v>
      </c>
      <c r="V237" s="1">
        <v>2</v>
      </c>
      <c r="W237" s="1">
        <v>3</v>
      </c>
      <c r="X237" s="1">
        <v>3</v>
      </c>
      <c r="Y237" s="1">
        <v>2</v>
      </c>
      <c r="Z237" s="1">
        <v>9</v>
      </c>
      <c r="AA237" s="1">
        <v>6</v>
      </c>
      <c r="AB237" s="1">
        <v>6</v>
      </c>
      <c r="AC237" s="1">
        <v>7</v>
      </c>
      <c r="AD237" s="1">
        <v>3</v>
      </c>
      <c r="AE237" s="1">
        <v>3</v>
      </c>
      <c r="AF237" s="1">
        <v>3</v>
      </c>
      <c r="AG237" s="1">
        <v>2</v>
      </c>
      <c r="AH237" s="1">
        <v>5</v>
      </c>
      <c r="AI237" s="1">
        <v>3</v>
      </c>
      <c r="AJ237" s="1">
        <v>3</v>
      </c>
      <c r="AK237" s="1">
        <v>4</v>
      </c>
      <c r="AL237" s="1">
        <v>3</v>
      </c>
      <c r="AM237" s="1">
        <v>6</v>
      </c>
      <c r="AN237" s="1">
        <v>4</v>
      </c>
      <c r="AO237" s="1">
        <v>3</v>
      </c>
      <c r="AP237" s="1">
        <v>3</v>
      </c>
      <c r="AQ237" s="1">
        <v>3</v>
      </c>
      <c r="AR237" s="1">
        <v>3</v>
      </c>
      <c r="AS237" s="1">
        <v>3</v>
      </c>
      <c r="AT237" s="1">
        <v>28</v>
      </c>
    </row>
    <row r="238" spans="1:46" ht="12.75">
      <c r="A238" s="1">
        <v>31601</v>
      </c>
      <c r="B238" s="1">
        <v>0</v>
      </c>
      <c r="C238" s="1">
        <v>2001</v>
      </c>
      <c r="D238" s="7">
        <v>45224.405486111114</v>
      </c>
      <c r="E238" s="1" t="s">
        <v>171</v>
      </c>
      <c r="F238" s="1">
        <v>3</v>
      </c>
      <c r="G238" s="1">
        <v>2</v>
      </c>
      <c r="H238" s="1">
        <v>3</v>
      </c>
      <c r="I238" s="1">
        <v>1</v>
      </c>
      <c r="J238" s="1">
        <v>2</v>
      </c>
      <c r="K238" s="1">
        <v>1</v>
      </c>
      <c r="L238" s="1">
        <v>2</v>
      </c>
      <c r="M238" s="1">
        <v>3</v>
      </c>
      <c r="N238" s="1">
        <v>2</v>
      </c>
      <c r="O238" s="1">
        <v>1</v>
      </c>
      <c r="P238" s="1">
        <v>4</v>
      </c>
      <c r="Q238" s="1">
        <v>4</v>
      </c>
      <c r="R238" s="1">
        <v>2</v>
      </c>
      <c r="S238" s="1">
        <v>1</v>
      </c>
      <c r="T238" s="1">
        <v>3</v>
      </c>
      <c r="U238" s="1">
        <v>2</v>
      </c>
      <c r="V238" s="1">
        <v>3</v>
      </c>
      <c r="W238" s="1">
        <v>3</v>
      </c>
      <c r="X238" s="1">
        <v>4</v>
      </c>
      <c r="Y238" s="1">
        <v>3</v>
      </c>
      <c r="Z238" s="1">
        <v>4</v>
      </c>
      <c r="AA238" s="1">
        <v>5</v>
      </c>
      <c r="AB238" s="1">
        <v>9</v>
      </c>
      <c r="AC238" s="1">
        <v>5</v>
      </c>
      <c r="AD238" s="1">
        <v>6</v>
      </c>
      <c r="AE238" s="1">
        <v>2</v>
      </c>
      <c r="AF238" s="1">
        <v>6</v>
      </c>
      <c r="AG238" s="1">
        <v>3</v>
      </c>
      <c r="AH238" s="1">
        <v>6</v>
      </c>
      <c r="AI238" s="1">
        <v>3</v>
      </c>
      <c r="AJ238" s="1">
        <v>3</v>
      </c>
      <c r="AK238" s="1">
        <v>3</v>
      </c>
      <c r="AL238" s="1">
        <v>3</v>
      </c>
      <c r="AM238" s="1">
        <v>5</v>
      </c>
      <c r="AN238" s="1">
        <v>3</v>
      </c>
      <c r="AO238" s="1">
        <v>5</v>
      </c>
      <c r="AP238" s="1">
        <v>10</v>
      </c>
      <c r="AQ238" s="1">
        <v>3</v>
      </c>
      <c r="AR238" s="1">
        <v>6</v>
      </c>
      <c r="AS238" s="1">
        <v>7</v>
      </c>
      <c r="AT238" s="1">
        <v>45</v>
      </c>
    </row>
    <row r="239" spans="1:46" ht="12.75">
      <c r="A239" s="1">
        <v>31588</v>
      </c>
      <c r="B239" s="1">
        <v>0</v>
      </c>
      <c r="C239" s="1">
        <v>1977</v>
      </c>
      <c r="D239" s="7">
        <v>45224.409050925926</v>
      </c>
      <c r="E239" s="1" t="s">
        <v>83</v>
      </c>
      <c r="F239" s="1">
        <v>3</v>
      </c>
      <c r="G239" s="1">
        <v>4</v>
      </c>
      <c r="H239" s="1">
        <v>2</v>
      </c>
      <c r="I239" s="1">
        <v>2</v>
      </c>
      <c r="J239" s="1">
        <v>4</v>
      </c>
      <c r="K239" s="1">
        <v>4</v>
      </c>
      <c r="L239" s="1">
        <v>4</v>
      </c>
      <c r="M239" s="1">
        <v>3</v>
      </c>
      <c r="N239" s="1">
        <v>2</v>
      </c>
      <c r="O239" s="1">
        <v>1</v>
      </c>
      <c r="P239" s="1">
        <v>4</v>
      </c>
      <c r="Q239" s="1">
        <v>3</v>
      </c>
      <c r="R239" s="1">
        <v>4</v>
      </c>
      <c r="S239" s="1">
        <v>1</v>
      </c>
      <c r="T239" s="1">
        <v>4</v>
      </c>
      <c r="U239" s="1">
        <v>3</v>
      </c>
      <c r="V239" s="1">
        <v>4</v>
      </c>
      <c r="W239" s="1">
        <v>1</v>
      </c>
      <c r="X239" s="1">
        <v>1</v>
      </c>
      <c r="Y239" s="1">
        <v>1</v>
      </c>
      <c r="Z239" s="1">
        <v>10</v>
      </c>
      <c r="AA239" s="1">
        <v>1035</v>
      </c>
      <c r="AB239" s="1">
        <v>6</v>
      </c>
      <c r="AC239" s="1">
        <v>6</v>
      </c>
      <c r="AD239" s="1">
        <v>4</v>
      </c>
      <c r="AE239" s="1">
        <v>3</v>
      </c>
      <c r="AF239" s="1">
        <v>3</v>
      </c>
      <c r="AG239" s="1">
        <v>10</v>
      </c>
      <c r="AH239" s="1">
        <v>4</v>
      </c>
      <c r="AI239" s="1">
        <v>8</v>
      </c>
      <c r="AJ239" s="1">
        <v>9</v>
      </c>
      <c r="AK239" s="1">
        <v>8</v>
      </c>
      <c r="AL239" s="1">
        <v>4</v>
      </c>
      <c r="AM239" s="1">
        <v>11</v>
      </c>
      <c r="AN239" s="1">
        <v>4</v>
      </c>
      <c r="AO239" s="1">
        <v>7</v>
      </c>
      <c r="AP239" s="1">
        <v>6</v>
      </c>
      <c r="AQ239" s="1">
        <v>4</v>
      </c>
      <c r="AR239" s="1">
        <v>9</v>
      </c>
      <c r="AS239" s="1">
        <v>5</v>
      </c>
      <c r="AT239" s="1">
        <v>82</v>
      </c>
    </row>
    <row r="240" spans="1:46" ht="12.75">
      <c r="A240" s="1">
        <v>31604</v>
      </c>
      <c r="B240" s="1">
        <v>0</v>
      </c>
      <c r="C240" s="1">
        <v>1995</v>
      </c>
      <c r="D240" s="7">
        <v>45224.418217592596</v>
      </c>
      <c r="E240" s="1" t="s">
        <v>83</v>
      </c>
      <c r="F240" s="1">
        <v>2</v>
      </c>
      <c r="G240" s="1">
        <v>2</v>
      </c>
      <c r="H240" s="1">
        <v>3</v>
      </c>
      <c r="I240" s="1">
        <v>2</v>
      </c>
      <c r="J240" s="1">
        <v>3</v>
      </c>
      <c r="K240" s="1">
        <v>3</v>
      </c>
      <c r="L240" s="1">
        <v>2</v>
      </c>
      <c r="M240" s="1">
        <v>2</v>
      </c>
      <c r="N240" s="1">
        <v>1</v>
      </c>
      <c r="O240" s="1">
        <v>2</v>
      </c>
      <c r="P240" s="1">
        <v>2</v>
      </c>
      <c r="Q240" s="1">
        <v>4</v>
      </c>
      <c r="R240" s="1">
        <v>2</v>
      </c>
      <c r="S240" s="1">
        <v>3</v>
      </c>
      <c r="T240" s="1">
        <v>3</v>
      </c>
      <c r="U240" s="1">
        <v>2</v>
      </c>
      <c r="V240" s="1">
        <v>2</v>
      </c>
      <c r="W240" s="1">
        <v>2</v>
      </c>
      <c r="X240" s="1">
        <v>2</v>
      </c>
      <c r="Y240" s="1">
        <v>2</v>
      </c>
      <c r="Z240" s="1">
        <v>18</v>
      </c>
      <c r="AA240" s="1">
        <v>3</v>
      </c>
      <c r="AB240" s="1">
        <v>3</v>
      </c>
      <c r="AC240" s="1">
        <v>5</v>
      </c>
      <c r="AD240" s="1">
        <v>3</v>
      </c>
      <c r="AE240" s="1">
        <v>4</v>
      </c>
      <c r="AF240" s="1">
        <v>3</v>
      </c>
      <c r="AG240" s="1">
        <v>3</v>
      </c>
      <c r="AH240" s="1">
        <v>3</v>
      </c>
      <c r="AI240" s="1">
        <v>2</v>
      </c>
      <c r="AJ240" s="1">
        <v>4</v>
      </c>
      <c r="AK240" s="1">
        <v>2</v>
      </c>
      <c r="AL240" s="1">
        <v>3</v>
      </c>
      <c r="AM240" s="1">
        <v>6</v>
      </c>
      <c r="AN240" s="1">
        <v>4</v>
      </c>
      <c r="AO240" s="1">
        <v>4</v>
      </c>
      <c r="AP240" s="1">
        <v>4</v>
      </c>
      <c r="AQ240" s="1">
        <v>4</v>
      </c>
      <c r="AR240" s="1">
        <v>3</v>
      </c>
      <c r="AS240" s="1">
        <v>3</v>
      </c>
      <c r="AT240" s="1">
        <v>25</v>
      </c>
    </row>
    <row r="241" spans="1:46" ht="12.75">
      <c r="A241" s="1">
        <v>31619</v>
      </c>
      <c r="B241" s="1">
        <v>0</v>
      </c>
      <c r="C241" s="1">
        <v>2000</v>
      </c>
      <c r="D241" s="7">
        <v>45224.42015046296</v>
      </c>
      <c r="E241" s="1" t="s">
        <v>83</v>
      </c>
      <c r="F241" s="1">
        <v>1</v>
      </c>
      <c r="G241" s="1">
        <v>2</v>
      </c>
      <c r="H241" s="1">
        <v>4</v>
      </c>
      <c r="I241" s="1">
        <v>1</v>
      </c>
      <c r="J241" s="1">
        <v>2</v>
      </c>
      <c r="K241" s="1">
        <v>2</v>
      </c>
      <c r="L241" s="1">
        <v>1</v>
      </c>
      <c r="M241" s="1">
        <v>1</v>
      </c>
      <c r="N241" s="1">
        <v>2</v>
      </c>
      <c r="O241" s="1">
        <v>2</v>
      </c>
      <c r="P241" s="1">
        <v>2</v>
      </c>
      <c r="Q241" s="1">
        <v>2</v>
      </c>
      <c r="R241" s="1">
        <v>2</v>
      </c>
      <c r="S241" s="1">
        <v>3</v>
      </c>
      <c r="T241" s="1">
        <v>3</v>
      </c>
      <c r="U241" s="1">
        <v>1</v>
      </c>
      <c r="V241" s="1">
        <v>2</v>
      </c>
      <c r="W241" s="1">
        <v>3</v>
      </c>
      <c r="X241" s="1">
        <v>2</v>
      </c>
      <c r="Y241" s="1">
        <v>3</v>
      </c>
      <c r="Z241" s="1">
        <v>10</v>
      </c>
      <c r="AA241" s="1">
        <v>5</v>
      </c>
      <c r="AB241" s="1">
        <v>5</v>
      </c>
      <c r="AC241" s="1">
        <v>3</v>
      </c>
      <c r="AD241" s="1">
        <v>4</v>
      </c>
      <c r="AE241" s="1">
        <v>4</v>
      </c>
      <c r="AF241" s="1">
        <v>4</v>
      </c>
      <c r="AG241" s="1">
        <v>6</v>
      </c>
      <c r="AH241" s="1">
        <v>5</v>
      </c>
      <c r="AI241" s="1">
        <v>5</v>
      </c>
      <c r="AJ241" s="1">
        <v>5</v>
      </c>
      <c r="AK241" s="1">
        <v>4</v>
      </c>
      <c r="AL241" s="1">
        <v>4</v>
      </c>
      <c r="AM241" s="1">
        <v>9</v>
      </c>
      <c r="AN241" s="1">
        <v>3</v>
      </c>
      <c r="AO241" s="1">
        <v>7</v>
      </c>
      <c r="AP241" s="1">
        <v>5</v>
      </c>
      <c r="AQ241" s="1">
        <v>3</v>
      </c>
      <c r="AR241" s="1">
        <v>13</v>
      </c>
      <c r="AS241" s="1">
        <v>3</v>
      </c>
      <c r="AT241" s="1">
        <v>5</v>
      </c>
    </row>
    <row r="242" spans="1:46" ht="12.75">
      <c r="A242" s="1">
        <v>31622</v>
      </c>
      <c r="B242" s="1">
        <v>0</v>
      </c>
      <c r="C242" s="1">
        <v>2000</v>
      </c>
      <c r="D242" s="7">
        <v>45224.423483796294</v>
      </c>
      <c r="E242" s="1" t="s">
        <v>172</v>
      </c>
      <c r="F242" s="1">
        <v>4</v>
      </c>
      <c r="G242" s="1">
        <v>1</v>
      </c>
      <c r="H242" s="1">
        <v>2</v>
      </c>
      <c r="I242" s="1">
        <v>4</v>
      </c>
      <c r="J242" s="1">
        <v>4</v>
      </c>
      <c r="K242" s="1">
        <v>2</v>
      </c>
      <c r="L242" s="1">
        <v>4</v>
      </c>
      <c r="M242" s="1">
        <v>3</v>
      </c>
      <c r="N242" s="1">
        <v>1</v>
      </c>
      <c r="O242" s="1">
        <v>4</v>
      </c>
      <c r="P242" s="1">
        <v>3</v>
      </c>
      <c r="Q242" s="1">
        <v>3</v>
      </c>
      <c r="R242" s="1">
        <v>4</v>
      </c>
      <c r="S242" s="1">
        <v>1</v>
      </c>
      <c r="T242" s="1">
        <v>1</v>
      </c>
      <c r="U242" s="1">
        <v>2</v>
      </c>
      <c r="V242" s="1">
        <v>3</v>
      </c>
      <c r="W242" s="1">
        <v>1</v>
      </c>
      <c r="X242" s="1">
        <v>3</v>
      </c>
      <c r="Y242" s="1">
        <v>1</v>
      </c>
      <c r="Z242" s="1">
        <v>9</v>
      </c>
      <c r="AA242" s="1">
        <v>15</v>
      </c>
      <c r="AB242" s="1">
        <v>4</v>
      </c>
      <c r="AC242" s="1">
        <v>6</v>
      </c>
      <c r="AD242" s="1">
        <v>2</v>
      </c>
      <c r="AE242" s="1">
        <v>5</v>
      </c>
      <c r="AF242" s="1">
        <v>5</v>
      </c>
      <c r="AG242" s="1">
        <v>4</v>
      </c>
      <c r="AH242" s="1">
        <v>4</v>
      </c>
      <c r="AI242" s="1">
        <v>2</v>
      </c>
      <c r="AJ242" s="1">
        <v>5</v>
      </c>
      <c r="AK242" s="1">
        <v>3</v>
      </c>
      <c r="AL242" s="1">
        <v>4</v>
      </c>
      <c r="AM242" s="1">
        <v>3</v>
      </c>
      <c r="AN242" s="1">
        <v>3</v>
      </c>
      <c r="AO242" s="1">
        <v>4</v>
      </c>
      <c r="AP242" s="1">
        <v>5</v>
      </c>
      <c r="AQ242" s="1">
        <v>3</v>
      </c>
      <c r="AR242" s="1">
        <v>4</v>
      </c>
      <c r="AS242" s="1">
        <v>4</v>
      </c>
      <c r="AT242" s="1">
        <v>41</v>
      </c>
    </row>
    <row r="243" spans="1:46" ht="12.75">
      <c r="A243" s="1">
        <v>30327</v>
      </c>
      <c r="B243" s="1">
        <v>0</v>
      </c>
      <c r="C243" s="1">
        <v>1999</v>
      </c>
      <c r="D243" s="7">
        <v>45224.428599537037</v>
      </c>
      <c r="E243" s="1" t="s">
        <v>173</v>
      </c>
      <c r="F243" s="1">
        <v>3</v>
      </c>
      <c r="G243" s="1">
        <v>3</v>
      </c>
      <c r="H243" s="1">
        <v>4</v>
      </c>
      <c r="I243" s="1">
        <v>3</v>
      </c>
      <c r="J243" s="1">
        <v>4</v>
      </c>
      <c r="K243" s="1">
        <v>4</v>
      </c>
      <c r="L243" s="1">
        <v>4</v>
      </c>
      <c r="M243" s="1">
        <v>4</v>
      </c>
      <c r="N243" s="1">
        <v>2</v>
      </c>
      <c r="O243" s="1">
        <v>4</v>
      </c>
      <c r="P243" s="1">
        <v>4</v>
      </c>
      <c r="Q243" s="1">
        <v>2</v>
      </c>
      <c r="R243" s="1">
        <v>4</v>
      </c>
      <c r="S243" s="1">
        <v>1</v>
      </c>
      <c r="T243" s="1">
        <v>2</v>
      </c>
      <c r="U243" s="1">
        <v>4</v>
      </c>
      <c r="V243" s="1">
        <v>4</v>
      </c>
      <c r="W243" s="1">
        <v>1</v>
      </c>
      <c r="X243" s="1">
        <v>1</v>
      </c>
      <c r="Y243" s="1">
        <v>1</v>
      </c>
      <c r="Z243" s="1">
        <v>13</v>
      </c>
      <c r="AA243" s="1">
        <v>10</v>
      </c>
      <c r="AB243" s="1">
        <v>6</v>
      </c>
      <c r="AC243" s="1">
        <v>6</v>
      </c>
      <c r="AD243" s="1">
        <v>2</v>
      </c>
      <c r="AE243" s="1">
        <v>77</v>
      </c>
      <c r="AF243" s="1">
        <v>2</v>
      </c>
      <c r="AG243" s="1">
        <v>2</v>
      </c>
      <c r="AH243" s="1">
        <v>3</v>
      </c>
      <c r="AI243" s="1">
        <v>2</v>
      </c>
      <c r="AJ243" s="1">
        <v>1</v>
      </c>
      <c r="AK243" s="1">
        <v>4</v>
      </c>
      <c r="AL243" s="1">
        <v>2</v>
      </c>
      <c r="AM243" s="1">
        <v>4</v>
      </c>
      <c r="AN243" s="1">
        <v>9</v>
      </c>
      <c r="AO243" s="1">
        <v>3</v>
      </c>
      <c r="AP243" s="1">
        <v>3</v>
      </c>
      <c r="AQ243" s="1">
        <v>3</v>
      </c>
      <c r="AR243" s="1">
        <v>3</v>
      </c>
      <c r="AS243" s="1">
        <v>4</v>
      </c>
      <c r="AT243" s="1">
        <v>46</v>
      </c>
    </row>
    <row r="244" spans="1:46" ht="12.75">
      <c r="A244" s="1">
        <v>31629</v>
      </c>
      <c r="B244" s="1">
        <v>0</v>
      </c>
      <c r="C244" s="1">
        <v>1989</v>
      </c>
      <c r="D244" s="7">
        <v>45224.435300925928</v>
      </c>
      <c r="E244" s="1" t="s">
        <v>83</v>
      </c>
      <c r="F244" s="1">
        <v>1</v>
      </c>
      <c r="G244" s="1">
        <v>1</v>
      </c>
      <c r="H244" s="1">
        <v>3</v>
      </c>
      <c r="I244" s="1">
        <v>2</v>
      </c>
      <c r="J244" s="1">
        <v>4</v>
      </c>
      <c r="K244" s="1">
        <v>4</v>
      </c>
      <c r="L244" s="1">
        <v>2</v>
      </c>
      <c r="M244" s="1">
        <v>2</v>
      </c>
      <c r="N244" s="1">
        <v>3</v>
      </c>
      <c r="O244" s="1">
        <v>4</v>
      </c>
      <c r="P244" s="1">
        <v>3</v>
      </c>
      <c r="Q244" s="1">
        <v>3</v>
      </c>
      <c r="R244" s="1">
        <v>4</v>
      </c>
      <c r="S244" s="1">
        <v>3</v>
      </c>
      <c r="T244" s="1">
        <v>3</v>
      </c>
      <c r="U244" s="1">
        <v>2</v>
      </c>
      <c r="V244" s="1">
        <v>4</v>
      </c>
      <c r="W244" s="1">
        <v>3</v>
      </c>
      <c r="X244" s="1">
        <v>1</v>
      </c>
      <c r="Y244" s="1">
        <v>1</v>
      </c>
      <c r="Z244" s="1">
        <v>4</v>
      </c>
      <c r="AA244" s="1">
        <v>2</v>
      </c>
      <c r="AB244" s="1">
        <v>4</v>
      </c>
      <c r="AC244" s="1">
        <v>3</v>
      </c>
      <c r="AD244" s="1">
        <v>3</v>
      </c>
      <c r="AE244" s="1">
        <v>3</v>
      </c>
      <c r="AF244" s="1">
        <v>3</v>
      </c>
      <c r="AG244" s="1">
        <v>3</v>
      </c>
      <c r="AH244" s="1">
        <v>2</v>
      </c>
      <c r="AI244" s="1">
        <v>5</v>
      </c>
      <c r="AJ244" s="1">
        <v>2</v>
      </c>
      <c r="AK244" s="1">
        <v>3</v>
      </c>
      <c r="AL244" s="1">
        <v>3</v>
      </c>
      <c r="AM244" s="1">
        <v>2</v>
      </c>
      <c r="AN244" s="1">
        <v>4</v>
      </c>
      <c r="AO244" s="1">
        <v>3</v>
      </c>
      <c r="AP244" s="1">
        <v>4</v>
      </c>
      <c r="AQ244" s="1">
        <v>3</v>
      </c>
      <c r="AR244" s="1">
        <v>2</v>
      </c>
      <c r="AS244" s="1">
        <v>3</v>
      </c>
      <c r="AT244" s="1">
        <v>64</v>
      </c>
    </row>
    <row r="245" spans="1:46" ht="12.75">
      <c r="A245" s="1">
        <v>31644</v>
      </c>
      <c r="B245" s="1">
        <v>0</v>
      </c>
      <c r="C245" s="1">
        <v>2002</v>
      </c>
      <c r="D245" s="7">
        <v>45224.447662037041</v>
      </c>
      <c r="E245" s="1" t="s">
        <v>174</v>
      </c>
      <c r="F245" s="1">
        <v>3</v>
      </c>
      <c r="G245" s="1">
        <v>4</v>
      </c>
      <c r="H245" s="1">
        <v>1</v>
      </c>
      <c r="I245" s="1">
        <v>2</v>
      </c>
      <c r="J245" s="1">
        <v>4</v>
      </c>
      <c r="K245" s="1">
        <v>4</v>
      </c>
      <c r="L245" s="1">
        <v>4</v>
      </c>
      <c r="M245" s="1">
        <v>4</v>
      </c>
      <c r="N245" s="1">
        <v>2</v>
      </c>
      <c r="O245" s="1">
        <v>4</v>
      </c>
      <c r="P245" s="1">
        <v>3</v>
      </c>
      <c r="Q245" s="1">
        <v>4</v>
      </c>
      <c r="R245" s="1">
        <v>3</v>
      </c>
      <c r="S245" s="1">
        <v>3</v>
      </c>
      <c r="T245" s="1">
        <v>2</v>
      </c>
      <c r="U245" s="1">
        <v>1</v>
      </c>
      <c r="V245" s="1">
        <v>2</v>
      </c>
      <c r="W245" s="1">
        <v>1</v>
      </c>
      <c r="X245" s="1">
        <v>1</v>
      </c>
      <c r="Y245" s="1">
        <v>3</v>
      </c>
      <c r="Z245" s="1">
        <v>7</v>
      </c>
      <c r="AA245" s="1">
        <v>4</v>
      </c>
      <c r="AB245" s="1">
        <v>6</v>
      </c>
      <c r="AC245" s="1">
        <v>7</v>
      </c>
      <c r="AD245" s="1">
        <v>3</v>
      </c>
      <c r="AE245" s="1">
        <v>4</v>
      </c>
      <c r="AF245" s="1">
        <v>7</v>
      </c>
      <c r="AG245" s="1">
        <v>5</v>
      </c>
      <c r="AH245" s="1">
        <v>4</v>
      </c>
      <c r="AI245" s="1">
        <v>3</v>
      </c>
      <c r="AJ245" s="1">
        <v>4</v>
      </c>
      <c r="AK245" s="1">
        <v>4</v>
      </c>
      <c r="AL245" s="1">
        <v>9</v>
      </c>
      <c r="AM245" s="1">
        <v>11</v>
      </c>
      <c r="AN245" s="1">
        <v>3</v>
      </c>
      <c r="AO245" s="1">
        <v>6</v>
      </c>
      <c r="AP245" s="1">
        <v>6</v>
      </c>
      <c r="AQ245" s="1">
        <v>5</v>
      </c>
      <c r="AR245" s="1">
        <v>5</v>
      </c>
      <c r="AS245" s="1">
        <v>4</v>
      </c>
      <c r="AT245" s="1">
        <v>73</v>
      </c>
    </row>
    <row r="246" spans="1:46" ht="12.75">
      <c r="A246" s="1">
        <v>31646</v>
      </c>
      <c r="B246" s="1">
        <v>0</v>
      </c>
      <c r="C246" s="1">
        <v>2002</v>
      </c>
      <c r="D246" s="7">
        <v>45224.450254629628</v>
      </c>
      <c r="E246" s="1" t="s">
        <v>79</v>
      </c>
      <c r="F246" s="1">
        <v>4</v>
      </c>
      <c r="G246" s="1">
        <v>2</v>
      </c>
      <c r="H246" s="1">
        <v>3</v>
      </c>
      <c r="I246" s="1">
        <v>2</v>
      </c>
      <c r="J246" s="1">
        <v>4</v>
      </c>
      <c r="K246" s="1">
        <v>3</v>
      </c>
      <c r="L246" s="1">
        <v>2</v>
      </c>
      <c r="M246" s="1">
        <v>4</v>
      </c>
      <c r="N246" s="1">
        <v>3</v>
      </c>
      <c r="O246" s="1">
        <v>3</v>
      </c>
      <c r="P246" s="1">
        <v>1</v>
      </c>
      <c r="Q246" s="1">
        <v>3</v>
      </c>
      <c r="R246" s="1">
        <v>4</v>
      </c>
      <c r="S246" s="1">
        <v>1</v>
      </c>
      <c r="T246" s="1">
        <v>2</v>
      </c>
      <c r="U246" s="1">
        <v>2</v>
      </c>
      <c r="V246" s="1">
        <v>3</v>
      </c>
      <c r="W246" s="1">
        <v>2</v>
      </c>
      <c r="X246" s="1">
        <v>2</v>
      </c>
      <c r="Y246" s="1">
        <v>1</v>
      </c>
      <c r="Z246" s="1">
        <v>12</v>
      </c>
      <c r="AA246" s="1">
        <v>3</v>
      </c>
      <c r="AB246" s="1">
        <v>7</v>
      </c>
      <c r="AC246" s="1">
        <v>6</v>
      </c>
      <c r="AD246" s="1">
        <v>2</v>
      </c>
      <c r="AE246" s="1">
        <v>5</v>
      </c>
      <c r="AF246" s="1">
        <v>3</v>
      </c>
      <c r="AG246" s="1">
        <v>2</v>
      </c>
      <c r="AH246" s="1">
        <v>2</v>
      </c>
      <c r="AI246" s="1">
        <v>3</v>
      </c>
      <c r="AJ246" s="1">
        <v>2</v>
      </c>
      <c r="AK246" s="1">
        <v>4</v>
      </c>
      <c r="AL246" s="1">
        <v>2</v>
      </c>
      <c r="AM246" s="1">
        <v>4</v>
      </c>
      <c r="AN246" s="1">
        <v>5</v>
      </c>
      <c r="AO246" s="1">
        <v>3</v>
      </c>
      <c r="AP246" s="1">
        <v>3</v>
      </c>
      <c r="AQ246" s="1">
        <v>3</v>
      </c>
      <c r="AR246" s="1">
        <v>4</v>
      </c>
      <c r="AS246" s="1">
        <v>2</v>
      </c>
      <c r="AT246" s="1">
        <v>59</v>
      </c>
    </row>
    <row r="247" spans="1:46" ht="12.75">
      <c r="A247" s="1">
        <v>31656</v>
      </c>
      <c r="B247" s="1">
        <v>0</v>
      </c>
      <c r="C247" s="1">
        <v>2001</v>
      </c>
      <c r="D247" s="7">
        <v>45224.472650462965</v>
      </c>
      <c r="E247" s="1" t="s">
        <v>175</v>
      </c>
      <c r="F247" s="1">
        <v>4</v>
      </c>
      <c r="G247" s="1">
        <v>3</v>
      </c>
      <c r="H247" s="1">
        <v>3</v>
      </c>
      <c r="I247" s="1">
        <v>4</v>
      </c>
      <c r="J247" s="1">
        <v>4</v>
      </c>
      <c r="K247" s="1">
        <v>2</v>
      </c>
      <c r="L247" s="1">
        <v>4</v>
      </c>
      <c r="M247" s="1">
        <v>4</v>
      </c>
      <c r="N247" s="1">
        <v>2</v>
      </c>
      <c r="O247" s="1">
        <v>4</v>
      </c>
      <c r="P247" s="1">
        <v>2</v>
      </c>
      <c r="Q247" s="1">
        <v>3</v>
      </c>
      <c r="R247" s="1">
        <v>3</v>
      </c>
      <c r="S247" s="1">
        <v>1</v>
      </c>
      <c r="T247" s="1">
        <v>1</v>
      </c>
      <c r="U247" s="1">
        <v>2</v>
      </c>
      <c r="V247" s="1">
        <v>4</v>
      </c>
      <c r="W247" s="1">
        <v>2</v>
      </c>
      <c r="X247" s="1">
        <v>4</v>
      </c>
      <c r="Y247" s="1">
        <v>2</v>
      </c>
      <c r="Z247" s="1">
        <v>24</v>
      </c>
      <c r="AA247" s="1">
        <v>3</v>
      </c>
      <c r="AB247" s="1">
        <v>3</v>
      </c>
      <c r="AC247" s="1">
        <v>3</v>
      </c>
      <c r="AD247" s="1">
        <v>1</v>
      </c>
      <c r="AE247" s="1">
        <v>3</v>
      </c>
      <c r="AF247" s="1">
        <v>3</v>
      </c>
      <c r="AG247" s="1">
        <v>2</v>
      </c>
      <c r="AH247" s="1">
        <v>4</v>
      </c>
      <c r="AI247" s="1">
        <v>1</v>
      </c>
      <c r="AJ247" s="1">
        <v>5</v>
      </c>
      <c r="AK247" s="1">
        <v>5</v>
      </c>
      <c r="AL247" s="1">
        <v>3</v>
      </c>
      <c r="AM247" s="1">
        <v>3</v>
      </c>
      <c r="AN247" s="1">
        <v>2</v>
      </c>
      <c r="AO247" s="1">
        <v>4</v>
      </c>
      <c r="AP247" s="1">
        <v>3</v>
      </c>
      <c r="AQ247" s="1">
        <v>4</v>
      </c>
      <c r="AR247" s="1">
        <v>3</v>
      </c>
      <c r="AS247" s="1">
        <v>3</v>
      </c>
      <c r="AT247" s="1">
        <v>18</v>
      </c>
    </row>
    <row r="248" spans="1:46" ht="12.75">
      <c r="A248" s="1">
        <v>31677</v>
      </c>
      <c r="B248" s="1">
        <v>0</v>
      </c>
      <c r="C248" s="1">
        <v>1998</v>
      </c>
      <c r="D248" s="7">
        <v>45224.482858796298</v>
      </c>
      <c r="E248" s="1" t="s">
        <v>176</v>
      </c>
      <c r="F248" s="1">
        <v>4</v>
      </c>
      <c r="G248" s="1">
        <v>4</v>
      </c>
      <c r="H248" s="1">
        <v>2</v>
      </c>
      <c r="I248" s="1">
        <v>2</v>
      </c>
      <c r="J248" s="1">
        <v>2</v>
      </c>
      <c r="K248" s="1">
        <v>3</v>
      </c>
      <c r="L248" s="1">
        <v>4</v>
      </c>
      <c r="M248" s="1">
        <v>4</v>
      </c>
      <c r="N248" s="1">
        <v>1</v>
      </c>
      <c r="O248" s="1">
        <v>4</v>
      </c>
      <c r="P248" s="1">
        <v>4</v>
      </c>
      <c r="Q248" s="1">
        <v>3</v>
      </c>
      <c r="R248" s="1">
        <v>2</v>
      </c>
      <c r="S248" s="1">
        <v>2</v>
      </c>
      <c r="T248" s="1">
        <v>4</v>
      </c>
      <c r="U248" s="1">
        <v>3</v>
      </c>
      <c r="V248" s="1">
        <v>3</v>
      </c>
      <c r="W248" s="1">
        <v>1</v>
      </c>
      <c r="X248" s="1">
        <v>2</v>
      </c>
      <c r="Y248" s="1">
        <v>3</v>
      </c>
      <c r="Z248" s="1">
        <v>173</v>
      </c>
      <c r="AA248" s="1">
        <v>2</v>
      </c>
      <c r="AB248" s="1">
        <v>5</v>
      </c>
      <c r="AC248" s="1">
        <v>4</v>
      </c>
      <c r="AD248" s="1">
        <v>3</v>
      </c>
      <c r="AE248" s="1">
        <v>2</v>
      </c>
      <c r="AF248" s="1">
        <v>20</v>
      </c>
      <c r="AG248" s="1">
        <v>16</v>
      </c>
      <c r="AH248" s="1">
        <v>5</v>
      </c>
      <c r="AI248" s="1">
        <v>1</v>
      </c>
      <c r="AJ248" s="1">
        <v>3</v>
      </c>
      <c r="AK248" s="1">
        <v>4</v>
      </c>
      <c r="AL248" s="1">
        <v>2</v>
      </c>
      <c r="AM248" s="1">
        <v>3</v>
      </c>
      <c r="AN248" s="1">
        <v>4</v>
      </c>
      <c r="AO248" s="1">
        <v>6</v>
      </c>
      <c r="AP248" s="1">
        <v>4</v>
      </c>
      <c r="AQ248" s="1">
        <v>7</v>
      </c>
      <c r="AR248" s="1">
        <v>4</v>
      </c>
      <c r="AS248" s="1">
        <v>3</v>
      </c>
      <c r="AT248" s="1">
        <v>86</v>
      </c>
    </row>
    <row r="249" spans="1:46" ht="12.75">
      <c r="A249" s="1">
        <v>31688</v>
      </c>
      <c r="B249" s="1">
        <v>1</v>
      </c>
      <c r="C249" s="1">
        <v>2002</v>
      </c>
      <c r="D249" s="7">
        <v>45224.493287037039</v>
      </c>
      <c r="E249" s="1" t="s">
        <v>83</v>
      </c>
      <c r="F249" s="1">
        <v>3</v>
      </c>
      <c r="G249" s="1">
        <v>2</v>
      </c>
      <c r="H249" s="1">
        <v>3</v>
      </c>
      <c r="I249" s="1">
        <v>4</v>
      </c>
      <c r="J249" s="1">
        <v>4</v>
      </c>
      <c r="K249" s="1">
        <v>1</v>
      </c>
      <c r="L249" s="1">
        <v>3</v>
      </c>
      <c r="M249" s="1">
        <v>3</v>
      </c>
      <c r="N249" s="1">
        <v>1</v>
      </c>
      <c r="O249" s="1">
        <v>2</v>
      </c>
      <c r="P249" s="1">
        <v>3</v>
      </c>
      <c r="Q249" s="1">
        <v>3</v>
      </c>
      <c r="R249" s="1">
        <v>3</v>
      </c>
      <c r="S249" s="1">
        <v>4</v>
      </c>
      <c r="T249" s="1">
        <v>1</v>
      </c>
      <c r="U249" s="1">
        <v>1</v>
      </c>
      <c r="V249" s="1">
        <v>3</v>
      </c>
      <c r="W249" s="1">
        <v>2</v>
      </c>
      <c r="X249" s="1">
        <v>4</v>
      </c>
      <c r="Y249" s="1">
        <v>2</v>
      </c>
      <c r="Z249" s="1">
        <v>5</v>
      </c>
      <c r="AA249" s="1">
        <v>6</v>
      </c>
      <c r="AB249" s="1">
        <v>4</v>
      </c>
      <c r="AC249" s="1">
        <v>6</v>
      </c>
      <c r="AD249" s="1">
        <v>5</v>
      </c>
      <c r="AE249" s="1">
        <v>3</v>
      </c>
      <c r="AF249" s="1">
        <v>5</v>
      </c>
      <c r="AG249" s="1">
        <v>3</v>
      </c>
      <c r="AH249" s="1">
        <v>4</v>
      </c>
      <c r="AI249" s="1">
        <v>4</v>
      </c>
      <c r="AJ249" s="1">
        <v>5</v>
      </c>
      <c r="AK249" s="1">
        <v>6</v>
      </c>
      <c r="AL249" s="1">
        <v>6</v>
      </c>
      <c r="AM249" s="1">
        <v>4</v>
      </c>
      <c r="AN249" s="1">
        <v>3</v>
      </c>
      <c r="AO249" s="1">
        <v>4</v>
      </c>
      <c r="AP249" s="1">
        <v>10</v>
      </c>
      <c r="AQ249" s="1">
        <v>4</v>
      </c>
      <c r="AR249" s="1">
        <v>6</v>
      </c>
      <c r="AS249" s="1">
        <v>4</v>
      </c>
      <c r="AT249" s="1">
        <v>65</v>
      </c>
    </row>
    <row r="250" spans="1:46" ht="12.75">
      <c r="A250" s="1">
        <v>31695</v>
      </c>
      <c r="B250" s="1">
        <v>0</v>
      </c>
      <c r="C250" s="1">
        <v>2001</v>
      </c>
      <c r="D250" s="7">
        <v>45224.503287037034</v>
      </c>
      <c r="E250" s="1" t="s">
        <v>83</v>
      </c>
      <c r="F250" s="1">
        <v>3</v>
      </c>
      <c r="G250" s="1">
        <v>4</v>
      </c>
      <c r="H250" s="1">
        <v>3</v>
      </c>
      <c r="I250" s="1">
        <v>2</v>
      </c>
      <c r="J250" s="1">
        <v>4</v>
      </c>
      <c r="K250" s="1">
        <v>3</v>
      </c>
      <c r="L250" s="1">
        <v>3</v>
      </c>
      <c r="M250" s="1">
        <v>4</v>
      </c>
      <c r="N250" s="1">
        <v>1</v>
      </c>
      <c r="O250" s="1">
        <v>4</v>
      </c>
      <c r="P250" s="1">
        <v>1</v>
      </c>
      <c r="Q250" s="1">
        <v>4</v>
      </c>
      <c r="R250" s="1">
        <v>3</v>
      </c>
      <c r="S250" s="1">
        <v>2</v>
      </c>
      <c r="T250" s="1">
        <v>1</v>
      </c>
      <c r="U250" s="1">
        <v>2</v>
      </c>
      <c r="V250" s="1">
        <v>1</v>
      </c>
      <c r="W250" s="1">
        <v>3</v>
      </c>
      <c r="X250" s="1">
        <v>2</v>
      </c>
      <c r="Y250" s="1">
        <v>2</v>
      </c>
      <c r="Z250" s="1">
        <v>5</v>
      </c>
      <c r="AA250" s="1">
        <v>5</v>
      </c>
      <c r="AB250" s="1">
        <v>8</v>
      </c>
      <c r="AC250" s="1">
        <v>4</v>
      </c>
      <c r="AD250" s="1">
        <v>2</v>
      </c>
      <c r="AE250" s="1">
        <v>6</v>
      </c>
      <c r="AF250" s="1">
        <v>4</v>
      </c>
      <c r="AG250" s="1">
        <v>3</v>
      </c>
      <c r="AH250" s="1">
        <v>4</v>
      </c>
      <c r="AI250" s="1">
        <v>2</v>
      </c>
      <c r="AJ250" s="1">
        <v>3</v>
      </c>
      <c r="AK250" s="1">
        <v>3</v>
      </c>
      <c r="AL250" s="1">
        <v>4</v>
      </c>
      <c r="AM250" s="1">
        <v>5</v>
      </c>
      <c r="AN250" s="1">
        <v>3</v>
      </c>
      <c r="AO250" s="1">
        <v>4</v>
      </c>
      <c r="AP250" s="1">
        <v>5</v>
      </c>
      <c r="AQ250" s="1">
        <v>4</v>
      </c>
      <c r="AR250" s="1">
        <v>3</v>
      </c>
      <c r="AS250" s="1">
        <v>5</v>
      </c>
      <c r="AT250" s="1">
        <v>67</v>
      </c>
    </row>
    <row r="251" spans="1:46" ht="12.75">
      <c r="A251" s="1">
        <v>31708</v>
      </c>
      <c r="B251" s="1">
        <v>0</v>
      </c>
      <c r="C251" s="1">
        <v>1995</v>
      </c>
      <c r="D251" s="7">
        <v>45224.51390046296</v>
      </c>
      <c r="E251" s="1" t="s">
        <v>177</v>
      </c>
      <c r="F251" s="1">
        <v>1</v>
      </c>
      <c r="G251" s="1">
        <v>3</v>
      </c>
      <c r="H251" s="1">
        <v>1</v>
      </c>
      <c r="I251" s="1">
        <v>1</v>
      </c>
      <c r="J251" s="1">
        <v>2</v>
      </c>
      <c r="K251" s="1">
        <v>4</v>
      </c>
      <c r="L251" s="1">
        <v>3</v>
      </c>
      <c r="M251" s="1">
        <v>3</v>
      </c>
      <c r="N251" s="1">
        <v>4</v>
      </c>
      <c r="O251" s="1">
        <v>2</v>
      </c>
      <c r="P251" s="1">
        <v>3</v>
      </c>
      <c r="Q251" s="1">
        <v>3</v>
      </c>
      <c r="R251" s="1">
        <v>4</v>
      </c>
      <c r="S251" s="1">
        <v>1</v>
      </c>
      <c r="T251" s="1">
        <v>2</v>
      </c>
      <c r="U251" s="1">
        <v>4</v>
      </c>
      <c r="V251" s="1">
        <v>4</v>
      </c>
      <c r="W251" s="1">
        <v>3</v>
      </c>
      <c r="X251" s="1">
        <v>1</v>
      </c>
      <c r="Y251" s="1">
        <v>1</v>
      </c>
      <c r="Z251" s="1">
        <v>5</v>
      </c>
      <c r="AA251" s="1">
        <v>4</v>
      </c>
      <c r="AB251" s="1">
        <v>3</v>
      </c>
      <c r="AC251" s="1">
        <v>3</v>
      </c>
      <c r="AD251" s="1">
        <v>2</v>
      </c>
      <c r="AE251" s="1">
        <v>1</v>
      </c>
      <c r="AF251" s="1">
        <v>3</v>
      </c>
      <c r="AG251" s="1">
        <v>3</v>
      </c>
      <c r="AH251" s="1">
        <v>2</v>
      </c>
      <c r="AI251" s="1">
        <v>1</v>
      </c>
      <c r="AJ251" s="1">
        <v>4</v>
      </c>
      <c r="AK251" s="1">
        <v>4</v>
      </c>
      <c r="AL251" s="1">
        <v>3</v>
      </c>
      <c r="AM251" s="1">
        <v>3</v>
      </c>
      <c r="AN251" s="1">
        <v>3</v>
      </c>
      <c r="AO251" s="1">
        <v>3</v>
      </c>
      <c r="AP251" s="1">
        <v>4</v>
      </c>
      <c r="AQ251" s="1">
        <v>3</v>
      </c>
      <c r="AR251" s="1">
        <v>3</v>
      </c>
      <c r="AS251" s="1">
        <v>2</v>
      </c>
      <c r="AT251" s="1">
        <v>70</v>
      </c>
    </row>
    <row r="252" spans="1:46" ht="12.75">
      <c r="A252" s="1">
        <v>31711</v>
      </c>
      <c r="B252" s="1">
        <v>0</v>
      </c>
      <c r="C252" s="1">
        <v>2002</v>
      </c>
      <c r="D252" s="7">
        <v>45224.515740740739</v>
      </c>
      <c r="E252" s="1" t="s">
        <v>153</v>
      </c>
      <c r="F252" s="1">
        <v>2</v>
      </c>
      <c r="G252" s="1">
        <v>3</v>
      </c>
      <c r="H252" s="1">
        <v>3</v>
      </c>
      <c r="I252" s="1">
        <v>3</v>
      </c>
      <c r="J252" s="1">
        <v>4</v>
      </c>
      <c r="K252" s="1">
        <v>4</v>
      </c>
      <c r="L252" s="1">
        <v>4</v>
      </c>
      <c r="M252" s="1">
        <v>2</v>
      </c>
      <c r="N252" s="1">
        <v>2</v>
      </c>
      <c r="O252" s="1">
        <v>3</v>
      </c>
      <c r="P252" s="1">
        <v>3</v>
      </c>
      <c r="Q252" s="1">
        <v>3</v>
      </c>
      <c r="R252" s="1">
        <v>4</v>
      </c>
      <c r="S252" s="1">
        <v>2</v>
      </c>
      <c r="T252" s="1">
        <v>1</v>
      </c>
      <c r="U252" s="1">
        <v>2</v>
      </c>
      <c r="V252" s="1">
        <v>3</v>
      </c>
      <c r="W252" s="1">
        <v>1</v>
      </c>
      <c r="X252" s="1">
        <v>1</v>
      </c>
      <c r="Y252" s="1">
        <v>1</v>
      </c>
      <c r="Z252" s="1">
        <v>7</v>
      </c>
      <c r="AA252" s="1">
        <v>3</v>
      </c>
      <c r="AB252" s="1">
        <v>4</v>
      </c>
      <c r="AC252" s="1">
        <v>3</v>
      </c>
      <c r="AD252" s="1">
        <v>3</v>
      </c>
      <c r="AE252" s="1">
        <v>3</v>
      </c>
      <c r="AF252" s="1">
        <v>2</v>
      </c>
      <c r="AG252" s="1">
        <v>3</v>
      </c>
      <c r="AH252" s="1">
        <v>5</v>
      </c>
      <c r="AI252" s="1">
        <v>2</v>
      </c>
      <c r="AJ252" s="1">
        <v>14</v>
      </c>
      <c r="AK252" s="1">
        <v>2</v>
      </c>
      <c r="AL252" s="1">
        <v>3</v>
      </c>
      <c r="AM252" s="1">
        <v>6</v>
      </c>
      <c r="AN252" s="1">
        <v>3</v>
      </c>
      <c r="AO252" s="1">
        <v>5</v>
      </c>
      <c r="AP252" s="1">
        <v>6</v>
      </c>
      <c r="AQ252" s="1">
        <v>4</v>
      </c>
      <c r="AR252" s="1">
        <v>2</v>
      </c>
      <c r="AS252" s="1">
        <v>3</v>
      </c>
      <c r="AT252" s="1">
        <v>67</v>
      </c>
    </row>
    <row r="253" spans="1:46" ht="12.75">
      <c r="A253" s="1">
        <v>31715</v>
      </c>
      <c r="B253" s="1">
        <v>1</v>
      </c>
      <c r="C253" s="1">
        <v>1975</v>
      </c>
      <c r="D253" s="7">
        <v>45224.516516203701</v>
      </c>
      <c r="E253" s="1" t="s">
        <v>83</v>
      </c>
      <c r="F253" s="1">
        <v>2</v>
      </c>
      <c r="G253" s="1">
        <v>3</v>
      </c>
      <c r="H253" s="1">
        <v>2</v>
      </c>
      <c r="I253" s="1">
        <v>3</v>
      </c>
      <c r="J253" s="1">
        <v>4</v>
      </c>
      <c r="K253" s="1">
        <v>3</v>
      </c>
      <c r="L253" s="1">
        <v>3</v>
      </c>
      <c r="M253" s="1">
        <v>3</v>
      </c>
      <c r="N253" s="1">
        <v>2</v>
      </c>
      <c r="O253" s="1">
        <v>2</v>
      </c>
      <c r="P253" s="1">
        <v>3</v>
      </c>
      <c r="Q253" s="1">
        <v>3</v>
      </c>
      <c r="R253" s="1">
        <v>4</v>
      </c>
      <c r="S253" s="1">
        <v>2</v>
      </c>
      <c r="T253" s="1">
        <v>3</v>
      </c>
      <c r="U253" s="1">
        <v>3</v>
      </c>
      <c r="V253" s="1">
        <v>3</v>
      </c>
      <c r="W253" s="1">
        <v>2</v>
      </c>
      <c r="X253" s="1">
        <v>2</v>
      </c>
      <c r="Y253" s="1">
        <v>2</v>
      </c>
      <c r="Z253" s="1">
        <v>14</v>
      </c>
      <c r="AA253" s="1">
        <v>5</v>
      </c>
      <c r="AB253" s="1">
        <v>6</v>
      </c>
      <c r="AC253" s="1">
        <v>5</v>
      </c>
      <c r="AD253" s="1">
        <v>5</v>
      </c>
      <c r="AE253" s="1">
        <v>3</v>
      </c>
      <c r="AF253" s="1">
        <v>4</v>
      </c>
      <c r="AG253" s="1">
        <v>5</v>
      </c>
      <c r="AH253" s="1">
        <v>4</v>
      </c>
      <c r="AI253" s="1">
        <v>4</v>
      </c>
      <c r="AJ253" s="1">
        <v>7</v>
      </c>
      <c r="AK253" s="1">
        <v>6</v>
      </c>
      <c r="AL253" s="1">
        <v>4</v>
      </c>
      <c r="AM253" s="1">
        <v>6</v>
      </c>
      <c r="AN253" s="1">
        <v>5</v>
      </c>
      <c r="AO253" s="1">
        <v>3</v>
      </c>
      <c r="AP253" s="1">
        <v>4</v>
      </c>
      <c r="AQ253" s="1">
        <v>7</v>
      </c>
      <c r="AR253" s="1">
        <v>6</v>
      </c>
      <c r="AS253" s="1">
        <v>2</v>
      </c>
      <c r="AT253" s="1">
        <v>53</v>
      </c>
    </row>
    <row r="254" spans="1:46" ht="12.75">
      <c r="A254" s="1">
        <v>31706</v>
      </c>
      <c r="B254" s="1">
        <v>0</v>
      </c>
      <c r="C254" s="1">
        <v>2003</v>
      </c>
      <c r="D254" s="7">
        <v>45224.521180555559</v>
      </c>
      <c r="E254" s="1" t="s">
        <v>178</v>
      </c>
      <c r="F254" s="1">
        <v>2</v>
      </c>
      <c r="G254" s="1">
        <v>3</v>
      </c>
      <c r="H254" s="1">
        <v>3</v>
      </c>
      <c r="I254" s="1">
        <v>3</v>
      </c>
      <c r="J254" s="1">
        <v>4</v>
      </c>
      <c r="K254" s="1">
        <v>2</v>
      </c>
      <c r="L254" s="1">
        <v>4</v>
      </c>
      <c r="M254" s="1">
        <v>4</v>
      </c>
      <c r="N254" s="1">
        <v>2</v>
      </c>
      <c r="O254" s="1">
        <v>4</v>
      </c>
      <c r="P254" s="1">
        <v>1</v>
      </c>
      <c r="Q254" s="1">
        <v>4</v>
      </c>
      <c r="R254" s="1">
        <v>3</v>
      </c>
      <c r="S254" s="1">
        <v>2</v>
      </c>
      <c r="T254" s="1">
        <v>1</v>
      </c>
      <c r="U254" s="1">
        <v>2</v>
      </c>
      <c r="V254" s="1">
        <v>3</v>
      </c>
      <c r="W254" s="1">
        <v>1</v>
      </c>
      <c r="X254" s="1">
        <v>2</v>
      </c>
      <c r="Y254" s="1">
        <v>2</v>
      </c>
      <c r="Z254" s="1">
        <v>3</v>
      </c>
      <c r="AA254" s="1">
        <v>3</v>
      </c>
      <c r="AB254" s="1">
        <v>3</v>
      </c>
      <c r="AC254" s="1">
        <v>3</v>
      </c>
      <c r="AD254" s="1">
        <v>2</v>
      </c>
      <c r="AE254" s="1">
        <v>2</v>
      </c>
      <c r="AF254" s="1">
        <v>2</v>
      </c>
      <c r="AG254" s="1">
        <v>2</v>
      </c>
      <c r="AH254" s="1">
        <v>4</v>
      </c>
      <c r="AI254" s="1">
        <v>2</v>
      </c>
      <c r="AJ254" s="1">
        <v>2</v>
      </c>
      <c r="AK254" s="1">
        <v>2</v>
      </c>
      <c r="AL254" s="1">
        <v>3</v>
      </c>
      <c r="AM254" s="1">
        <v>3</v>
      </c>
      <c r="AN254" s="1">
        <v>2</v>
      </c>
      <c r="AO254" s="1">
        <v>9</v>
      </c>
      <c r="AP254" s="1">
        <v>2</v>
      </c>
      <c r="AQ254" s="1">
        <v>2</v>
      </c>
      <c r="AR254" s="1">
        <v>3</v>
      </c>
      <c r="AS254" s="1">
        <v>2</v>
      </c>
      <c r="AT254" s="1">
        <v>48</v>
      </c>
    </row>
    <row r="255" spans="1:46" ht="12.75">
      <c r="A255" s="1">
        <v>31722</v>
      </c>
      <c r="B255" s="1">
        <v>0</v>
      </c>
      <c r="C255" s="1">
        <v>2000</v>
      </c>
      <c r="D255" s="7">
        <v>45224.527002314811</v>
      </c>
      <c r="E255" s="1" t="s">
        <v>107</v>
      </c>
      <c r="F255" s="1">
        <v>2</v>
      </c>
      <c r="G255" s="1">
        <v>2</v>
      </c>
      <c r="H255" s="1">
        <v>3</v>
      </c>
      <c r="I255" s="1">
        <v>1</v>
      </c>
      <c r="J255" s="1">
        <v>2</v>
      </c>
      <c r="K255" s="1">
        <v>4</v>
      </c>
      <c r="L255" s="1">
        <v>1</v>
      </c>
      <c r="M255" s="1">
        <v>2</v>
      </c>
      <c r="N255" s="1">
        <v>1</v>
      </c>
      <c r="O255" s="1">
        <v>2</v>
      </c>
      <c r="P255" s="1">
        <v>4</v>
      </c>
      <c r="Q255" s="1">
        <v>4</v>
      </c>
      <c r="R255" s="1">
        <v>1</v>
      </c>
      <c r="S255" s="1">
        <v>2</v>
      </c>
      <c r="T255" s="1">
        <v>3</v>
      </c>
      <c r="U255" s="1">
        <v>2</v>
      </c>
      <c r="V255" s="1">
        <v>1</v>
      </c>
      <c r="W255" s="1">
        <v>1</v>
      </c>
      <c r="X255" s="1">
        <v>1</v>
      </c>
      <c r="Y255" s="1">
        <v>4</v>
      </c>
      <c r="Z255" s="1">
        <v>7</v>
      </c>
      <c r="AA255" s="1">
        <v>5</v>
      </c>
      <c r="AB255" s="1">
        <v>4</v>
      </c>
      <c r="AC255" s="1">
        <v>3</v>
      </c>
      <c r="AD255" s="1">
        <v>3</v>
      </c>
      <c r="AE255" s="1">
        <v>3</v>
      </c>
      <c r="AF255" s="1">
        <v>5</v>
      </c>
      <c r="AG255" s="1">
        <v>3</v>
      </c>
      <c r="AH255" s="1">
        <v>3</v>
      </c>
      <c r="AI255" s="1">
        <v>4</v>
      </c>
      <c r="AJ255" s="1">
        <v>4</v>
      </c>
      <c r="AK255" s="1">
        <v>2</v>
      </c>
      <c r="AL255" s="1">
        <v>3</v>
      </c>
      <c r="AM255" s="1">
        <v>7</v>
      </c>
      <c r="AN255" s="1">
        <v>3</v>
      </c>
      <c r="AO255" s="1">
        <v>3</v>
      </c>
      <c r="AP255" s="1">
        <v>5</v>
      </c>
      <c r="AQ255" s="1">
        <v>3</v>
      </c>
      <c r="AR255" s="1">
        <v>3</v>
      </c>
      <c r="AS255" s="1">
        <v>5</v>
      </c>
      <c r="AT255" s="1">
        <v>5</v>
      </c>
    </row>
    <row r="256" spans="1:46" ht="12.75">
      <c r="A256" s="1">
        <v>31726</v>
      </c>
      <c r="B256" s="1">
        <v>0</v>
      </c>
      <c r="C256" s="1">
        <v>2003</v>
      </c>
      <c r="D256" s="7">
        <v>45224.536365740743</v>
      </c>
      <c r="E256" s="1" t="s">
        <v>80</v>
      </c>
      <c r="F256" s="1">
        <v>3</v>
      </c>
      <c r="G256" s="1">
        <v>2</v>
      </c>
      <c r="H256" s="1">
        <v>3</v>
      </c>
      <c r="I256" s="1">
        <v>2</v>
      </c>
      <c r="J256" s="1">
        <v>4</v>
      </c>
      <c r="K256" s="1">
        <v>3</v>
      </c>
      <c r="L256" s="1">
        <v>2</v>
      </c>
      <c r="M256" s="1">
        <v>3</v>
      </c>
      <c r="N256" s="1">
        <v>4</v>
      </c>
      <c r="O256" s="1">
        <v>2</v>
      </c>
      <c r="P256" s="1">
        <v>3</v>
      </c>
      <c r="Q256" s="1">
        <v>3</v>
      </c>
      <c r="R256" s="1">
        <v>1</v>
      </c>
      <c r="S256" s="1">
        <v>2</v>
      </c>
      <c r="T256" s="1">
        <v>3</v>
      </c>
      <c r="U256" s="1">
        <v>2</v>
      </c>
      <c r="V256" s="1">
        <v>3</v>
      </c>
      <c r="W256" s="1">
        <v>1</v>
      </c>
      <c r="X256" s="1">
        <v>3</v>
      </c>
      <c r="Y256" s="1">
        <v>4</v>
      </c>
      <c r="Z256" s="1">
        <v>7</v>
      </c>
      <c r="AA256" s="1">
        <v>17</v>
      </c>
      <c r="AB256" s="1">
        <v>5</v>
      </c>
      <c r="AC256" s="1">
        <v>13</v>
      </c>
      <c r="AD256" s="1">
        <v>4</v>
      </c>
      <c r="AE256" s="1">
        <v>6</v>
      </c>
      <c r="AF256" s="1">
        <v>6</v>
      </c>
      <c r="AG256" s="1">
        <v>5</v>
      </c>
      <c r="AH256" s="1">
        <v>7</v>
      </c>
      <c r="AI256" s="1">
        <v>6</v>
      </c>
      <c r="AJ256" s="1">
        <v>8</v>
      </c>
      <c r="AK256" s="1">
        <v>9</v>
      </c>
      <c r="AL256" s="1">
        <v>5</v>
      </c>
      <c r="AM256" s="1">
        <v>14</v>
      </c>
      <c r="AN256" s="1">
        <v>8</v>
      </c>
      <c r="AO256" s="1">
        <v>9</v>
      </c>
      <c r="AP256" s="1">
        <v>5</v>
      </c>
      <c r="AQ256" s="1">
        <v>15</v>
      </c>
      <c r="AR256" s="1">
        <v>6</v>
      </c>
      <c r="AS256" s="1">
        <v>9</v>
      </c>
      <c r="AT256" s="1">
        <v>49</v>
      </c>
    </row>
    <row r="257" spans="1:46" ht="12.75">
      <c r="A257" s="1">
        <v>31759</v>
      </c>
      <c r="B257" s="1">
        <v>1</v>
      </c>
      <c r="C257" s="1">
        <v>2000</v>
      </c>
      <c r="D257" s="7">
        <v>45224.559618055559</v>
      </c>
      <c r="E257" s="1" t="s">
        <v>83</v>
      </c>
      <c r="F257" s="1">
        <v>2</v>
      </c>
      <c r="G257" s="1">
        <v>3</v>
      </c>
      <c r="H257" s="1">
        <v>1</v>
      </c>
      <c r="I257" s="1">
        <v>1</v>
      </c>
      <c r="J257" s="1">
        <v>1</v>
      </c>
      <c r="K257" s="1">
        <v>1</v>
      </c>
      <c r="L257" s="1">
        <v>1</v>
      </c>
      <c r="M257" s="1">
        <v>1</v>
      </c>
      <c r="N257" s="1">
        <v>1</v>
      </c>
      <c r="O257" s="1">
        <v>1</v>
      </c>
      <c r="P257" s="1">
        <v>1</v>
      </c>
      <c r="Q257" s="1">
        <v>1</v>
      </c>
      <c r="R257" s="1">
        <v>1</v>
      </c>
      <c r="S257" s="1">
        <v>1</v>
      </c>
      <c r="T257" s="1">
        <v>1</v>
      </c>
      <c r="U257" s="1">
        <v>1</v>
      </c>
      <c r="V257" s="1">
        <v>1</v>
      </c>
      <c r="W257" s="1">
        <v>1</v>
      </c>
      <c r="X257" s="1">
        <v>1</v>
      </c>
      <c r="Y257" s="1">
        <v>1</v>
      </c>
      <c r="Z257" s="1">
        <v>16</v>
      </c>
      <c r="AA257" s="1">
        <v>12</v>
      </c>
      <c r="AB257" s="1">
        <v>1</v>
      </c>
      <c r="AC257" s="1">
        <v>3</v>
      </c>
      <c r="AD257" s="1">
        <v>3</v>
      </c>
      <c r="AE257" s="1">
        <v>2</v>
      </c>
      <c r="AF257" s="1">
        <v>1</v>
      </c>
      <c r="AG257" s="1">
        <v>2</v>
      </c>
      <c r="AH257" s="1">
        <v>2</v>
      </c>
      <c r="AI257" s="1">
        <v>1</v>
      </c>
      <c r="AJ257" s="1">
        <v>1</v>
      </c>
      <c r="AK257" s="1">
        <v>2</v>
      </c>
      <c r="AL257" s="1">
        <v>2</v>
      </c>
      <c r="AM257" s="1">
        <v>1</v>
      </c>
      <c r="AN257" s="1">
        <v>2</v>
      </c>
      <c r="AO257" s="1">
        <v>1</v>
      </c>
      <c r="AP257" s="1">
        <v>2</v>
      </c>
      <c r="AQ257" s="1">
        <v>1</v>
      </c>
      <c r="AR257" s="1">
        <v>2</v>
      </c>
      <c r="AS257" s="1">
        <v>1</v>
      </c>
      <c r="AT257" s="1">
        <v>87</v>
      </c>
    </row>
    <row r="258" spans="1:46" ht="12.75">
      <c r="A258" s="1">
        <v>30769</v>
      </c>
      <c r="B258" s="1">
        <v>0</v>
      </c>
      <c r="C258" s="1">
        <v>2002</v>
      </c>
      <c r="D258" s="7">
        <v>45224.578217592592</v>
      </c>
      <c r="E258" s="1" t="s">
        <v>83</v>
      </c>
      <c r="F258" s="1">
        <v>2</v>
      </c>
      <c r="G258" s="1">
        <v>3</v>
      </c>
      <c r="H258" s="1">
        <v>2</v>
      </c>
      <c r="I258" s="1">
        <v>4</v>
      </c>
      <c r="J258" s="1">
        <v>2</v>
      </c>
      <c r="K258" s="1">
        <v>3</v>
      </c>
      <c r="L258" s="1">
        <v>3</v>
      </c>
      <c r="M258" s="1">
        <v>3</v>
      </c>
      <c r="N258" s="1">
        <v>1</v>
      </c>
      <c r="O258" s="1">
        <v>4</v>
      </c>
      <c r="P258" s="1">
        <v>4</v>
      </c>
      <c r="Q258" s="1">
        <v>4</v>
      </c>
      <c r="R258" s="1">
        <v>3</v>
      </c>
      <c r="S258" s="1">
        <v>2</v>
      </c>
      <c r="T258" s="1">
        <v>3</v>
      </c>
      <c r="U258" s="1">
        <v>2</v>
      </c>
      <c r="V258" s="1">
        <v>3</v>
      </c>
      <c r="W258" s="1">
        <v>2</v>
      </c>
      <c r="X258" s="1">
        <v>1</v>
      </c>
      <c r="Y258" s="1">
        <v>2</v>
      </c>
      <c r="Z258" s="1">
        <v>196</v>
      </c>
      <c r="AA258" s="1">
        <v>4</v>
      </c>
      <c r="AB258" s="1">
        <v>3</v>
      </c>
      <c r="AC258" s="1">
        <v>2</v>
      </c>
      <c r="AD258" s="1">
        <v>6</v>
      </c>
      <c r="AE258" s="1">
        <v>3</v>
      </c>
      <c r="AF258" s="1">
        <v>2</v>
      </c>
      <c r="AG258" s="1">
        <v>3</v>
      </c>
      <c r="AH258" s="1">
        <v>3</v>
      </c>
      <c r="AI258" s="1">
        <v>3</v>
      </c>
      <c r="AJ258" s="1">
        <v>3</v>
      </c>
      <c r="AK258" s="1">
        <v>5</v>
      </c>
      <c r="AL258" s="1">
        <v>3</v>
      </c>
      <c r="AM258" s="1">
        <v>4</v>
      </c>
      <c r="AN258" s="1">
        <v>2</v>
      </c>
      <c r="AO258" s="1">
        <v>5</v>
      </c>
      <c r="AP258" s="1">
        <v>4</v>
      </c>
      <c r="AQ258" s="1">
        <v>3</v>
      </c>
      <c r="AR258" s="1">
        <v>4</v>
      </c>
      <c r="AS258" s="1">
        <v>4</v>
      </c>
      <c r="AT258" s="1">
        <v>59</v>
      </c>
    </row>
    <row r="259" spans="1:46" ht="12.75">
      <c r="A259" s="1">
        <v>31797</v>
      </c>
      <c r="B259" s="1">
        <v>1</v>
      </c>
      <c r="C259" s="1">
        <v>2001</v>
      </c>
      <c r="D259" s="7">
        <v>45224.60974537037</v>
      </c>
      <c r="E259" s="1" t="s">
        <v>179</v>
      </c>
      <c r="F259" s="1">
        <v>3</v>
      </c>
      <c r="G259" s="1">
        <v>3</v>
      </c>
      <c r="H259" s="1">
        <v>4</v>
      </c>
      <c r="I259" s="1">
        <v>4</v>
      </c>
      <c r="J259" s="1">
        <v>4</v>
      </c>
      <c r="K259" s="1">
        <v>1</v>
      </c>
      <c r="L259" s="1">
        <v>3</v>
      </c>
      <c r="M259" s="1">
        <v>4</v>
      </c>
      <c r="N259" s="1">
        <v>1</v>
      </c>
      <c r="O259" s="1">
        <v>4</v>
      </c>
      <c r="P259" s="1">
        <v>1</v>
      </c>
      <c r="Q259" s="1">
        <v>4</v>
      </c>
      <c r="R259" s="1">
        <v>4</v>
      </c>
      <c r="S259" s="1">
        <v>1</v>
      </c>
      <c r="T259" s="1">
        <v>1</v>
      </c>
      <c r="U259" s="1">
        <v>2</v>
      </c>
      <c r="V259" s="1">
        <v>4</v>
      </c>
      <c r="W259" s="1">
        <v>4</v>
      </c>
      <c r="X259" s="1">
        <v>4</v>
      </c>
      <c r="Y259" s="1">
        <v>1</v>
      </c>
      <c r="Z259" s="1">
        <v>6</v>
      </c>
      <c r="AA259" s="1">
        <v>7</v>
      </c>
      <c r="AB259" s="1">
        <v>3</v>
      </c>
      <c r="AC259" s="1">
        <v>5</v>
      </c>
      <c r="AD259" s="1">
        <v>2</v>
      </c>
      <c r="AE259" s="1">
        <v>2</v>
      </c>
      <c r="AF259" s="1">
        <v>6</v>
      </c>
      <c r="AG259" s="1">
        <v>3</v>
      </c>
      <c r="AH259" s="1">
        <v>4</v>
      </c>
      <c r="AI259" s="1">
        <v>2</v>
      </c>
      <c r="AJ259" s="1">
        <v>3</v>
      </c>
      <c r="AK259" s="1">
        <v>5</v>
      </c>
      <c r="AL259" s="1">
        <v>2</v>
      </c>
      <c r="AM259" s="1">
        <v>3</v>
      </c>
      <c r="AN259" s="1">
        <v>2</v>
      </c>
      <c r="AO259" s="1">
        <v>7</v>
      </c>
      <c r="AP259" s="1">
        <v>4</v>
      </c>
      <c r="AQ259" s="1">
        <v>3</v>
      </c>
      <c r="AR259" s="1">
        <v>3</v>
      </c>
      <c r="AS259" s="1">
        <v>4</v>
      </c>
      <c r="AT259" s="1">
        <v>39</v>
      </c>
    </row>
    <row r="260" spans="1:46" ht="12.75">
      <c r="A260" s="1">
        <v>31802</v>
      </c>
      <c r="B260" s="1">
        <v>0</v>
      </c>
      <c r="C260" s="1">
        <v>2000</v>
      </c>
      <c r="D260" s="7">
        <v>45224.61755787037</v>
      </c>
      <c r="E260" s="1" t="s">
        <v>79</v>
      </c>
      <c r="F260" s="1">
        <v>2</v>
      </c>
      <c r="G260" s="1">
        <v>2</v>
      </c>
      <c r="H260" s="1">
        <v>3</v>
      </c>
      <c r="I260" s="1">
        <v>4</v>
      </c>
      <c r="J260" s="1">
        <v>2</v>
      </c>
      <c r="K260" s="1">
        <v>4</v>
      </c>
      <c r="L260" s="1">
        <v>4</v>
      </c>
      <c r="M260" s="1">
        <v>3</v>
      </c>
      <c r="N260" s="1">
        <v>4</v>
      </c>
      <c r="O260" s="1">
        <v>4</v>
      </c>
      <c r="P260" s="1">
        <v>2</v>
      </c>
      <c r="Q260" s="1">
        <v>1</v>
      </c>
      <c r="R260" s="1">
        <v>4</v>
      </c>
      <c r="S260" s="1">
        <v>2</v>
      </c>
      <c r="T260" s="1">
        <v>3</v>
      </c>
      <c r="U260" s="1">
        <v>4</v>
      </c>
      <c r="V260" s="1">
        <v>2</v>
      </c>
      <c r="W260" s="1">
        <v>3</v>
      </c>
      <c r="X260" s="1">
        <v>1</v>
      </c>
      <c r="Y260" s="1">
        <v>2</v>
      </c>
      <c r="Z260" s="1">
        <v>5</v>
      </c>
      <c r="AA260" s="1">
        <v>3</v>
      </c>
      <c r="AB260" s="1">
        <v>4</v>
      </c>
      <c r="AC260" s="1">
        <v>3</v>
      </c>
      <c r="AD260" s="1">
        <v>3</v>
      </c>
      <c r="AE260" s="1">
        <v>5</v>
      </c>
      <c r="AF260" s="1">
        <v>2</v>
      </c>
      <c r="AG260" s="1">
        <v>3</v>
      </c>
      <c r="AH260" s="1">
        <v>3</v>
      </c>
      <c r="AI260" s="1">
        <v>2</v>
      </c>
      <c r="AJ260" s="1">
        <v>3</v>
      </c>
      <c r="AK260" s="1">
        <v>3</v>
      </c>
      <c r="AL260" s="1">
        <v>2</v>
      </c>
      <c r="AM260" s="1">
        <v>5</v>
      </c>
      <c r="AN260" s="1">
        <v>2</v>
      </c>
      <c r="AO260" s="1">
        <v>3</v>
      </c>
      <c r="AP260" s="1">
        <v>5</v>
      </c>
      <c r="AQ260" s="1">
        <v>3</v>
      </c>
      <c r="AR260" s="1">
        <v>3</v>
      </c>
      <c r="AS260" s="1">
        <v>2</v>
      </c>
      <c r="AT260" s="1">
        <v>73</v>
      </c>
    </row>
    <row r="261" spans="1:46" ht="12.75">
      <c r="A261" s="1">
        <v>31479</v>
      </c>
      <c r="B261" s="1">
        <v>0</v>
      </c>
      <c r="C261" s="1">
        <v>1999</v>
      </c>
      <c r="D261" s="7">
        <v>45224.637361111112</v>
      </c>
      <c r="E261" s="1" t="s">
        <v>180</v>
      </c>
      <c r="F261" s="1">
        <v>3</v>
      </c>
      <c r="G261" s="1">
        <v>3</v>
      </c>
      <c r="H261" s="1">
        <v>3</v>
      </c>
      <c r="I261" s="1">
        <v>3</v>
      </c>
      <c r="J261" s="1">
        <v>3</v>
      </c>
      <c r="K261" s="1">
        <v>1</v>
      </c>
      <c r="L261" s="1">
        <v>2</v>
      </c>
      <c r="M261" s="1">
        <v>2</v>
      </c>
      <c r="N261" s="1">
        <v>2</v>
      </c>
      <c r="O261" s="1">
        <v>1</v>
      </c>
      <c r="P261" s="1">
        <v>3</v>
      </c>
      <c r="Q261" s="1">
        <v>3</v>
      </c>
      <c r="R261" s="1">
        <v>4</v>
      </c>
      <c r="S261" s="1">
        <v>2</v>
      </c>
      <c r="T261" s="1">
        <v>2</v>
      </c>
      <c r="U261" s="1">
        <v>2</v>
      </c>
      <c r="V261" s="1">
        <v>3</v>
      </c>
      <c r="W261" s="1">
        <v>2</v>
      </c>
      <c r="X261" s="1">
        <v>4</v>
      </c>
      <c r="Y261" s="1">
        <v>1</v>
      </c>
      <c r="Z261" s="1">
        <v>9</v>
      </c>
      <c r="AA261" s="1">
        <v>4</v>
      </c>
      <c r="AB261" s="1">
        <v>4</v>
      </c>
      <c r="AC261" s="1">
        <v>4</v>
      </c>
      <c r="AD261" s="1">
        <v>4</v>
      </c>
      <c r="AE261" s="1">
        <v>3</v>
      </c>
      <c r="AF261" s="1">
        <v>2</v>
      </c>
      <c r="AG261" s="1">
        <v>3</v>
      </c>
      <c r="AH261" s="1">
        <v>3</v>
      </c>
      <c r="AI261" s="1">
        <v>3</v>
      </c>
      <c r="AJ261" s="1">
        <v>4</v>
      </c>
      <c r="AK261" s="1">
        <v>5</v>
      </c>
      <c r="AL261" s="1">
        <v>3</v>
      </c>
      <c r="AM261" s="1">
        <v>4</v>
      </c>
      <c r="AN261" s="1">
        <v>4</v>
      </c>
      <c r="AO261" s="1">
        <v>5</v>
      </c>
      <c r="AP261" s="1">
        <v>3</v>
      </c>
      <c r="AQ261" s="1">
        <v>3</v>
      </c>
      <c r="AR261" s="1">
        <v>3</v>
      </c>
      <c r="AS261" s="1">
        <v>4</v>
      </c>
      <c r="AT261" s="1">
        <v>67</v>
      </c>
    </row>
    <row r="262" spans="1:46" ht="12.75">
      <c r="A262" s="1">
        <v>31827</v>
      </c>
      <c r="B262" s="1">
        <v>1</v>
      </c>
      <c r="C262" s="1">
        <v>1995</v>
      </c>
      <c r="D262" s="7">
        <v>45224.679652777777</v>
      </c>
      <c r="E262" s="1" t="s">
        <v>181</v>
      </c>
      <c r="F262" s="1">
        <v>4</v>
      </c>
      <c r="G262" s="1">
        <v>4</v>
      </c>
      <c r="H262" s="1">
        <v>1</v>
      </c>
      <c r="I262" s="1">
        <v>1</v>
      </c>
      <c r="J262" s="1">
        <v>4</v>
      </c>
      <c r="K262" s="1">
        <v>4</v>
      </c>
      <c r="L262" s="1">
        <v>4</v>
      </c>
      <c r="M262" s="1">
        <v>4</v>
      </c>
      <c r="N262" s="1">
        <v>1</v>
      </c>
      <c r="O262" s="1">
        <v>1</v>
      </c>
      <c r="P262" s="1">
        <v>4</v>
      </c>
      <c r="Q262" s="1">
        <v>2</v>
      </c>
      <c r="R262" s="1">
        <v>1</v>
      </c>
      <c r="S262" s="1">
        <v>1</v>
      </c>
      <c r="T262" s="1">
        <v>3</v>
      </c>
      <c r="U262" s="1">
        <v>4</v>
      </c>
      <c r="V262" s="1">
        <v>4</v>
      </c>
      <c r="W262" s="1">
        <v>1</v>
      </c>
      <c r="X262" s="1">
        <v>2</v>
      </c>
      <c r="Y262" s="1">
        <v>4</v>
      </c>
      <c r="Z262" s="1">
        <v>15</v>
      </c>
      <c r="AA262" s="1">
        <v>6</v>
      </c>
      <c r="AB262" s="1">
        <v>4</v>
      </c>
      <c r="AC262" s="1">
        <v>3</v>
      </c>
      <c r="AD262" s="1">
        <v>3</v>
      </c>
      <c r="AE262" s="1">
        <v>2</v>
      </c>
      <c r="AF262" s="1">
        <v>3</v>
      </c>
      <c r="AG262" s="1">
        <v>3</v>
      </c>
      <c r="AH262" s="1">
        <v>2</v>
      </c>
      <c r="AI262" s="1">
        <v>3</v>
      </c>
      <c r="AJ262" s="1">
        <v>2</v>
      </c>
      <c r="AK262" s="1">
        <v>4</v>
      </c>
      <c r="AL262" s="1">
        <v>6</v>
      </c>
      <c r="AM262" s="1">
        <v>5</v>
      </c>
      <c r="AN262" s="1">
        <v>4</v>
      </c>
      <c r="AO262" s="1">
        <v>3</v>
      </c>
      <c r="AP262" s="1">
        <v>4</v>
      </c>
      <c r="AQ262" s="1">
        <v>5</v>
      </c>
      <c r="AR262" s="1">
        <v>6</v>
      </c>
      <c r="AS262" s="1">
        <v>4</v>
      </c>
      <c r="AT262" s="1">
        <v>82</v>
      </c>
    </row>
    <row r="263" spans="1:46" ht="12.75">
      <c r="A263" s="1">
        <v>31830</v>
      </c>
      <c r="B263" s="1">
        <v>0</v>
      </c>
      <c r="C263" s="1">
        <v>1998</v>
      </c>
      <c r="D263" s="7">
        <v>45224.686631944445</v>
      </c>
      <c r="E263" s="1" t="s">
        <v>83</v>
      </c>
      <c r="F263" s="1">
        <v>3</v>
      </c>
      <c r="G263" s="1">
        <v>3</v>
      </c>
      <c r="H263" s="1">
        <v>4</v>
      </c>
      <c r="I263" s="1">
        <v>4</v>
      </c>
      <c r="J263" s="1">
        <v>4</v>
      </c>
      <c r="K263" s="1">
        <v>3</v>
      </c>
      <c r="L263" s="1">
        <v>4</v>
      </c>
      <c r="M263" s="1">
        <v>3</v>
      </c>
      <c r="N263" s="1">
        <v>3</v>
      </c>
      <c r="O263" s="1">
        <v>3</v>
      </c>
      <c r="P263" s="1">
        <v>4</v>
      </c>
      <c r="Q263" s="1">
        <v>4</v>
      </c>
      <c r="R263" s="1">
        <v>2</v>
      </c>
      <c r="S263" s="1">
        <v>2</v>
      </c>
      <c r="T263" s="1">
        <v>3</v>
      </c>
      <c r="U263" s="1">
        <v>1</v>
      </c>
      <c r="V263" s="1">
        <v>3</v>
      </c>
      <c r="W263" s="1">
        <v>1</v>
      </c>
      <c r="X263" s="1">
        <v>2</v>
      </c>
      <c r="Y263" s="1">
        <v>3</v>
      </c>
      <c r="Z263" s="1">
        <v>12</v>
      </c>
      <c r="AA263" s="1">
        <v>5</v>
      </c>
      <c r="AB263" s="1">
        <v>3</v>
      </c>
      <c r="AC263" s="1">
        <v>3</v>
      </c>
      <c r="AD263" s="1">
        <v>3</v>
      </c>
      <c r="AE263" s="1">
        <v>5</v>
      </c>
      <c r="AF263" s="1">
        <v>2</v>
      </c>
      <c r="AG263" s="1">
        <v>4</v>
      </c>
      <c r="AH263" s="1">
        <v>5</v>
      </c>
      <c r="AI263" s="1">
        <v>5</v>
      </c>
      <c r="AJ263" s="1">
        <v>4</v>
      </c>
      <c r="AK263" s="1">
        <v>4</v>
      </c>
      <c r="AL263" s="1">
        <v>6</v>
      </c>
      <c r="AM263" s="1">
        <v>10</v>
      </c>
      <c r="AN263" s="1">
        <v>12</v>
      </c>
      <c r="AO263" s="1">
        <v>24</v>
      </c>
      <c r="AP263" s="1">
        <v>8</v>
      </c>
      <c r="AQ263" s="1">
        <v>4</v>
      </c>
      <c r="AR263" s="1">
        <v>4</v>
      </c>
      <c r="AS263" s="1">
        <v>5</v>
      </c>
      <c r="AT263" s="1">
        <v>64</v>
      </c>
    </row>
    <row r="264" spans="1:46" ht="12.75">
      <c r="A264" s="1">
        <v>31831</v>
      </c>
      <c r="B264" s="1">
        <v>0</v>
      </c>
      <c r="C264" s="1">
        <v>2001</v>
      </c>
      <c r="D264" s="7">
        <v>45224.698275462964</v>
      </c>
      <c r="E264" s="1" t="s">
        <v>83</v>
      </c>
      <c r="F264" s="1">
        <v>4</v>
      </c>
      <c r="G264" s="1">
        <v>3</v>
      </c>
      <c r="H264" s="1">
        <v>2</v>
      </c>
      <c r="I264" s="1">
        <v>3</v>
      </c>
      <c r="J264" s="1">
        <v>4</v>
      </c>
      <c r="K264" s="1">
        <v>1</v>
      </c>
      <c r="L264" s="1">
        <v>4</v>
      </c>
      <c r="M264" s="1">
        <v>4</v>
      </c>
      <c r="N264" s="1">
        <v>2</v>
      </c>
      <c r="O264" s="1">
        <v>2</v>
      </c>
      <c r="P264" s="1">
        <v>2</v>
      </c>
      <c r="Q264" s="1">
        <v>4</v>
      </c>
      <c r="R264" s="1">
        <v>4</v>
      </c>
      <c r="S264" s="1">
        <v>4</v>
      </c>
      <c r="T264" s="1">
        <v>1</v>
      </c>
      <c r="U264" s="1">
        <v>2</v>
      </c>
      <c r="V264" s="1">
        <v>3</v>
      </c>
      <c r="W264" s="1">
        <v>1</v>
      </c>
      <c r="X264" s="1">
        <v>3</v>
      </c>
      <c r="Y264" s="1">
        <v>1</v>
      </c>
      <c r="Z264" s="1">
        <v>6</v>
      </c>
      <c r="AA264" s="1">
        <v>23</v>
      </c>
      <c r="AB264" s="1">
        <v>16</v>
      </c>
      <c r="AC264" s="1">
        <v>10</v>
      </c>
      <c r="AD264" s="1">
        <v>6</v>
      </c>
      <c r="AE264" s="1">
        <v>2</v>
      </c>
      <c r="AF264" s="1">
        <v>6</v>
      </c>
      <c r="AG264" s="1">
        <v>3</v>
      </c>
      <c r="AH264" s="1">
        <v>6</v>
      </c>
      <c r="AI264" s="1">
        <v>6</v>
      </c>
      <c r="AJ264" s="1">
        <v>5</v>
      </c>
      <c r="AK264" s="1">
        <v>6</v>
      </c>
      <c r="AL264" s="1">
        <v>3</v>
      </c>
      <c r="AM264" s="1">
        <v>4</v>
      </c>
      <c r="AN264" s="1">
        <v>3</v>
      </c>
      <c r="AO264" s="1">
        <v>7</v>
      </c>
      <c r="AP264" s="1">
        <v>53</v>
      </c>
      <c r="AQ264" s="1">
        <v>10</v>
      </c>
      <c r="AR264" s="1">
        <v>6</v>
      </c>
      <c r="AS264" s="1">
        <v>3</v>
      </c>
      <c r="AT264" s="1">
        <v>44</v>
      </c>
    </row>
    <row r="265" spans="1:46" ht="12.75">
      <c r="A265" s="1">
        <v>31839</v>
      </c>
      <c r="B265" s="1">
        <v>0</v>
      </c>
      <c r="C265" s="1">
        <v>2001</v>
      </c>
      <c r="D265" s="7">
        <v>45224.725659722222</v>
      </c>
      <c r="E265" s="1" t="s">
        <v>182</v>
      </c>
      <c r="F265" s="1">
        <v>2</v>
      </c>
      <c r="G265" s="1">
        <v>4</v>
      </c>
      <c r="H265" s="1">
        <v>1</v>
      </c>
      <c r="I265" s="1">
        <v>4</v>
      </c>
      <c r="J265" s="1">
        <v>4</v>
      </c>
      <c r="K265" s="1">
        <v>4</v>
      </c>
      <c r="L265" s="1">
        <v>4</v>
      </c>
      <c r="M265" s="1">
        <v>3</v>
      </c>
      <c r="N265" s="1">
        <v>2</v>
      </c>
      <c r="O265" s="1">
        <v>4</v>
      </c>
      <c r="P265" s="1">
        <v>3</v>
      </c>
      <c r="Q265" s="1">
        <v>3</v>
      </c>
      <c r="R265" s="1">
        <v>2</v>
      </c>
      <c r="S265" s="1">
        <v>2</v>
      </c>
      <c r="T265" s="1">
        <v>2</v>
      </c>
      <c r="U265" s="1">
        <v>4</v>
      </c>
      <c r="V265" s="1">
        <v>3</v>
      </c>
      <c r="W265" s="1">
        <v>1</v>
      </c>
      <c r="X265" s="1">
        <v>1</v>
      </c>
      <c r="Y265" s="1">
        <v>2</v>
      </c>
      <c r="Z265" s="1">
        <v>6</v>
      </c>
      <c r="AA265" s="1">
        <v>4</v>
      </c>
      <c r="AB265" s="1">
        <v>4</v>
      </c>
      <c r="AC265" s="1">
        <v>3</v>
      </c>
      <c r="AD265" s="1">
        <v>2</v>
      </c>
      <c r="AE265" s="1">
        <v>5</v>
      </c>
      <c r="AF265" s="1">
        <v>2</v>
      </c>
      <c r="AG265" s="1">
        <v>5</v>
      </c>
      <c r="AH265" s="1">
        <v>4</v>
      </c>
      <c r="AI265" s="1">
        <v>2</v>
      </c>
      <c r="AJ265" s="1">
        <v>4</v>
      </c>
      <c r="AK265" s="1">
        <v>3</v>
      </c>
      <c r="AL265" s="1">
        <v>3</v>
      </c>
      <c r="AM265" s="1">
        <v>4</v>
      </c>
      <c r="AN265" s="1">
        <v>3</v>
      </c>
      <c r="AO265" s="1">
        <v>4</v>
      </c>
      <c r="AP265" s="1">
        <v>5</v>
      </c>
      <c r="AQ265" s="1">
        <v>5</v>
      </c>
      <c r="AR265" s="1">
        <v>3</v>
      </c>
      <c r="AS265" s="1">
        <v>4</v>
      </c>
      <c r="AT265" s="1">
        <v>62</v>
      </c>
    </row>
    <row r="266" spans="1:46" ht="12.75">
      <c r="A266" s="1">
        <v>31872</v>
      </c>
      <c r="B266" s="1">
        <v>0</v>
      </c>
      <c r="C266" s="1">
        <v>2003</v>
      </c>
      <c r="D266" s="7">
        <v>45224.766226851854</v>
      </c>
      <c r="E266" s="1" t="s">
        <v>183</v>
      </c>
      <c r="F266" s="1">
        <v>3</v>
      </c>
      <c r="G266" s="1">
        <v>2</v>
      </c>
      <c r="H266" s="1">
        <v>3</v>
      </c>
      <c r="I266" s="1">
        <v>2</v>
      </c>
      <c r="J266" s="1">
        <v>4</v>
      </c>
      <c r="K266" s="1">
        <v>1</v>
      </c>
      <c r="L266" s="1">
        <v>2</v>
      </c>
      <c r="M266" s="1">
        <v>3</v>
      </c>
      <c r="N266" s="1">
        <v>3</v>
      </c>
      <c r="O266" s="1">
        <v>4</v>
      </c>
      <c r="P266" s="1">
        <v>3</v>
      </c>
      <c r="Q266" s="1">
        <v>3</v>
      </c>
      <c r="R266" s="1">
        <v>2</v>
      </c>
      <c r="S266" s="1">
        <v>1</v>
      </c>
      <c r="T266" s="1">
        <v>1</v>
      </c>
      <c r="U266" s="1">
        <v>1</v>
      </c>
      <c r="V266" s="1">
        <v>3</v>
      </c>
      <c r="W266" s="1">
        <v>2</v>
      </c>
      <c r="X266" s="1">
        <v>4</v>
      </c>
      <c r="Y266" s="1">
        <v>3</v>
      </c>
      <c r="Z266" s="1">
        <v>8</v>
      </c>
      <c r="AA266" s="1">
        <v>5</v>
      </c>
      <c r="AB266" s="1">
        <v>4</v>
      </c>
      <c r="AC266" s="1">
        <v>5</v>
      </c>
      <c r="AD266" s="1">
        <v>2</v>
      </c>
      <c r="AE266" s="1">
        <v>3</v>
      </c>
      <c r="AF266" s="1">
        <v>4</v>
      </c>
      <c r="AG266" s="1">
        <v>6</v>
      </c>
      <c r="AH266" s="1">
        <v>3</v>
      </c>
      <c r="AI266" s="1">
        <v>3</v>
      </c>
      <c r="AJ266" s="1">
        <v>4</v>
      </c>
      <c r="AK266" s="1">
        <v>4</v>
      </c>
      <c r="AL266" s="1">
        <v>4</v>
      </c>
      <c r="AM266" s="1">
        <v>4</v>
      </c>
      <c r="AN266" s="1">
        <v>2</v>
      </c>
      <c r="AO266" s="1">
        <v>5</v>
      </c>
      <c r="AP266" s="1">
        <v>5</v>
      </c>
      <c r="AQ266" s="1">
        <v>5</v>
      </c>
      <c r="AR266" s="1">
        <v>4</v>
      </c>
      <c r="AS266" s="1">
        <v>3</v>
      </c>
      <c r="AT266" s="1">
        <v>65</v>
      </c>
    </row>
    <row r="267" spans="1:46" ht="12.75">
      <c r="A267" s="1">
        <v>31893</v>
      </c>
      <c r="B267" s="1">
        <v>0</v>
      </c>
      <c r="C267" s="1">
        <v>2003</v>
      </c>
      <c r="D267" s="7">
        <v>45224.780775462961</v>
      </c>
      <c r="E267" s="1" t="s">
        <v>184</v>
      </c>
      <c r="F267" s="1">
        <v>4</v>
      </c>
      <c r="G267" s="1">
        <v>3</v>
      </c>
      <c r="H267" s="1">
        <v>3</v>
      </c>
      <c r="I267" s="1">
        <v>2</v>
      </c>
      <c r="J267" s="1">
        <v>4</v>
      </c>
      <c r="K267" s="1">
        <v>2</v>
      </c>
      <c r="L267" s="1">
        <v>4</v>
      </c>
      <c r="M267" s="1">
        <v>4</v>
      </c>
      <c r="N267" s="1">
        <v>2</v>
      </c>
      <c r="O267" s="1">
        <v>4</v>
      </c>
      <c r="P267" s="1">
        <v>2</v>
      </c>
      <c r="Q267" s="1">
        <v>4</v>
      </c>
      <c r="R267" s="1">
        <v>3</v>
      </c>
      <c r="S267" s="1">
        <v>1</v>
      </c>
      <c r="T267" s="1">
        <v>1</v>
      </c>
      <c r="U267" s="1">
        <v>2</v>
      </c>
      <c r="V267" s="1">
        <v>4</v>
      </c>
      <c r="W267" s="1">
        <v>2</v>
      </c>
      <c r="X267" s="1">
        <v>3</v>
      </c>
      <c r="Y267" s="1">
        <v>2</v>
      </c>
      <c r="Z267" s="1">
        <v>6</v>
      </c>
      <c r="AA267" s="1">
        <v>4</v>
      </c>
      <c r="AB267" s="1">
        <v>6</v>
      </c>
      <c r="AC267" s="1">
        <v>4</v>
      </c>
      <c r="AD267" s="1">
        <v>2</v>
      </c>
      <c r="AE267" s="1">
        <v>2</v>
      </c>
      <c r="AF267" s="1">
        <v>2</v>
      </c>
      <c r="AG267" s="1">
        <v>2</v>
      </c>
      <c r="AH267" s="1">
        <v>3</v>
      </c>
      <c r="AI267" s="1">
        <v>2</v>
      </c>
      <c r="AJ267" s="1">
        <v>3</v>
      </c>
      <c r="AK267" s="1">
        <v>2</v>
      </c>
      <c r="AL267" s="1">
        <v>3</v>
      </c>
      <c r="AM267" s="1">
        <v>3</v>
      </c>
      <c r="AN267" s="1">
        <v>3</v>
      </c>
      <c r="AO267" s="1">
        <v>5</v>
      </c>
      <c r="AP267" s="1">
        <v>2</v>
      </c>
      <c r="AQ267" s="1">
        <v>4</v>
      </c>
      <c r="AR267" s="1">
        <v>3</v>
      </c>
      <c r="AS267" s="1">
        <v>3</v>
      </c>
      <c r="AT267" s="1">
        <v>36</v>
      </c>
    </row>
    <row r="268" spans="1:46" ht="12.75">
      <c r="A268" s="1">
        <v>31945</v>
      </c>
      <c r="B268" s="1">
        <v>0</v>
      </c>
      <c r="C268" s="1">
        <v>1999</v>
      </c>
      <c r="D268" s="7">
        <v>45224.787118055552</v>
      </c>
      <c r="E268" s="1" t="s">
        <v>83</v>
      </c>
      <c r="F268" s="1">
        <v>3</v>
      </c>
      <c r="G268" s="1">
        <v>3</v>
      </c>
      <c r="H268" s="1">
        <v>3</v>
      </c>
      <c r="I268" s="1">
        <v>3</v>
      </c>
      <c r="J268" s="1">
        <v>3</v>
      </c>
      <c r="K268" s="1">
        <v>2</v>
      </c>
      <c r="L268" s="1">
        <v>2</v>
      </c>
      <c r="M268" s="1">
        <v>3</v>
      </c>
      <c r="N268" s="1">
        <v>2</v>
      </c>
      <c r="O268" s="1">
        <v>2</v>
      </c>
      <c r="P268" s="1">
        <v>2</v>
      </c>
      <c r="Q268" s="1">
        <v>3</v>
      </c>
      <c r="R268" s="1">
        <v>4</v>
      </c>
      <c r="S268" s="1">
        <v>1</v>
      </c>
      <c r="T268" s="1">
        <v>2</v>
      </c>
      <c r="U268" s="1">
        <v>2</v>
      </c>
      <c r="V268" s="1">
        <v>3</v>
      </c>
      <c r="W268" s="1">
        <v>2</v>
      </c>
      <c r="X268" s="1">
        <v>2</v>
      </c>
      <c r="Y268" s="1">
        <v>2</v>
      </c>
      <c r="Z268" s="1">
        <v>14</v>
      </c>
      <c r="AA268" s="1">
        <v>9</v>
      </c>
      <c r="AB268" s="1">
        <v>7</v>
      </c>
      <c r="AC268" s="1">
        <v>4</v>
      </c>
      <c r="AD268" s="1">
        <v>3</v>
      </c>
      <c r="AE268" s="1">
        <v>5</v>
      </c>
      <c r="AF268" s="1">
        <v>5</v>
      </c>
      <c r="AG268" s="1">
        <v>3</v>
      </c>
      <c r="AH268" s="1">
        <v>5</v>
      </c>
      <c r="AI268" s="1">
        <v>8</v>
      </c>
      <c r="AJ268" s="1">
        <v>5</v>
      </c>
      <c r="AK268" s="1">
        <v>6</v>
      </c>
      <c r="AL268" s="1">
        <v>7</v>
      </c>
      <c r="AM268" s="1">
        <v>4</v>
      </c>
      <c r="AN268" s="1">
        <v>3</v>
      </c>
      <c r="AO268" s="1">
        <v>6</v>
      </c>
      <c r="AP268" s="1">
        <v>44</v>
      </c>
      <c r="AQ268" s="1">
        <v>5</v>
      </c>
      <c r="AR268" s="1">
        <v>3</v>
      </c>
      <c r="AS268" s="1">
        <v>3</v>
      </c>
      <c r="AT268" s="1">
        <v>53</v>
      </c>
    </row>
    <row r="269" spans="1:46" ht="12.75">
      <c r="A269" s="1">
        <v>31940</v>
      </c>
      <c r="B269" s="1">
        <v>0</v>
      </c>
      <c r="C269" s="1">
        <v>1987</v>
      </c>
      <c r="D269" s="7">
        <v>45224.789594907408</v>
      </c>
      <c r="E269" s="1" t="s">
        <v>83</v>
      </c>
      <c r="F269" s="1">
        <v>4</v>
      </c>
      <c r="G269" s="1">
        <v>3</v>
      </c>
      <c r="H269" s="1">
        <v>1</v>
      </c>
      <c r="I269" s="1">
        <v>2</v>
      </c>
      <c r="J269" s="1">
        <v>4</v>
      </c>
      <c r="K269" s="1">
        <v>1</v>
      </c>
      <c r="L269" s="1">
        <v>4</v>
      </c>
      <c r="M269" s="1">
        <v>4</v>
      </c>
      <c r="N269" s="1">
        <v>2</v>
      </c>
      <c r="O269" s="1">
        <v>3</v>
      </c>
      <c r="P269" s="1">
        <v>3</v>
      </c>
      <c r="Q269" s="1">
        <v>3</v>
      </c>
      <c r="R269" s="1">
        <v>3</v>
      </c>
      <c r="S269" s="1">
        <v>2</v>
      </c>
      <c r="T269" s="1">
        <v>2</v>
      </c>
      <c r="U269" s="1">
        <v>3</v>
      </c>
      <c r="V269" s="1">
        <v>3</v>
      </c>
      <c r="W269" s="1">
        <v>1</v>
      </c>
      <c r="X269" s="1">
        <v>4</v>
      </c>
      <c r="Y269" s="1">
        <v>2</v>
      </c>
      <c r="Z269" s="1">
        <v>5</v>
      </c>
      <c r="AA269" s="1">
        <v>7</v>
      </c>
      <c r="AB269" s="1">
        <v>6</v>
      </c>
      <c r="AC269" s="1">
        <v>5</v>
      </c>
      <c r="AD269" s="1">
        <v>2</v>
      </c>
      <c r="AE269" s="1">
        <v>2</v>
      </c>
      <c r="AF269" s="1">
        <v>4</v>
      </c>
      <c r="AG269" s="1">
        <v>3</v>
      </c>
      <c r="AH269" s="1">
        <v>4</v>
      </c>
      <c r="AI269" s="1">
        <v>4</v>
      </c>
      <c r="AJ269" s="1">
        <v>5</v>
      </c>
      <c r="AK269" s="1">
        <v>3</v>
      </c>
      <c r="AL269" s="1">
        <v>3</v>
      </c>
      <c r="AM269" s="1">
        <v>4</v>
      </c>
      <c r="AN269" s="1">
        <v>5</v>
      </c>
      <c r="AO269" s="1">
        <v>5</v>
      </c>
      <c r="AP269" s="1">
        <v>5</v>
      </c>
      <c r="AQ269" s="1">
        <v>2</v>
      </c>
      <c r="AR269" s="1">
        <v>17</v>
      </c>
      <c r="AS269" s="1">
        <v>3</v>
      </c>
      <c r="AT269" s="1">
        <v>36</v>
      </c>
    </row>
    <row r="270" spans="1:46" ht="12.75">
      <c r="A270" s="1">
        <v>32014</v>
      </c>
      <c r="B270" s="1">
        <v>0</v>
      </c>
      <c r="C270" s="1">
        <v>2002</v>
      </c>
      <c r="D270" s="7">
        <v>45224.810011574074</v>
      </c>
      <c r="E270" s="1" t="s">
        <v>185</v>
      </c>
      <c r="F270" s="1">
        <v>4</v>
      </c>
      <c r="G270" s="1">
        <v>3</v>
      </c>
      <c r="H270" s="1">
        <v>2</v>
      </c>
      <c r="I270" s="1">
        <v>4</v>
      </c>
      <c r="J270" s="1">
        <v>4</v>
      </c>
      <c r="K270" s="1">
        <v>1</v>
      </c>
      <c r="L270" s="1">
        <v>4</v>
      </c>
      <c r="M270" s="1">
        <v>4</v>
      </c>
      <c r="N270" s="1">
        <v>1</v>
      </c>
      <c r="O270" s="1">
        <v>2</v>
      </c>
      <c r="P270" s="1">
        <v>3</v>
      </c>
      <c r="Q270" s="1">
        <v>3</v>
      </c>
      <c r="R270" s="1">
        <v>4</v>
      </c>
      <c r="S270" s="1">
        <v>1</v>
      </c>
      <c r="T270" s="1">
        <v>1</v>
      </c>
      <c r="U270" s="1">
        <v>1</v>
      </c>
      <c r="V270" s="1">
        <v>3</v>
      </c>
      <c r="W270" s="1">
        <v>1</v>
      </c>
      <c r="X270" s="1">
        <v>1</v>
      </c>
      <c r="Y270" s="1">
        <v>1</v>
      </c>
      <c r="Z270" s="1">
        <v>3</v>
      </c>
      <c r="AA270" s="1">
        <v>8</v>
      </c>
      <c r="AB270" s="1">
        <v>8</v>
      </c>
      <c r="AC270" s="1">
        <v>4</v>
      </c>
      <c r="AD270" s="1">
        <v>3</v>
      </c>
      <c r="AE270" s="1">
        <v>2</v>
      </c>
      <c r="AF270" s="1">
        <v>2</v>
      </c>
      <c r="AG270" s="1">
        <v>3</v>
      </c>
      <c r="AH270" s="1">
        <v>2</v>
      </c>
      <c r="AI270" s="1">
        <v>2</v>
      </c>
      <c r="AJ270" s="1">
        <v>4</v>
      </c>
      <c r="AK270" s="1">
        <v>2</v>
      </c>
      <c r="AL270" s="1">
        <v>2</v>
      </c>
      <c r="AM270" s="1">
        <v>2</v>
      </c>
      <c r="AN270" s="1">
        <v>2</v>
      </c>
      <c r="AO270" s="1">
        <v>3</v>
      </c>
      <c r="AP270" s="1">
        <v>4</v>
      </c>
      <c r="AQ270" s="1">
        <v>2</v>
      </c>
      <c r="AR270" s="1">
        <v>3</v>
      </c>
      <c r="AS270" s="1">
        <v>6</v>
      </c>
      <c r="AT270" s="1">
        <v>37</v>
      </c>
    </row>
    <row r="271" spans="1:46" ht="12.75">
      <c r="A271" s="1">
        <v>32009</v>
      </c>
      <c r="B271" s="1">
        <v>0</v>
      </c>
      <c r="C271" s="1">
        <v>2000</v>
      </c>
      <c r="D271" s="7">
        <v>45224.810659722221</v>
      </c>
      <c r="E271" s="1" t="s">
        <v>83</v>
      </c>
      <c r="F271" s="1">
        <v>2</v>
      </c>
      <c r="G271" s="1">
        <v>3</v>
      </c>
      <c r="H271" s="1">
        <v>3</v>
      </c>
      <c r="I271" s="1">
        <v>1</v>
      </c>
      <c r="J271" s="1">
        <v>4</v>
      </c>
      <c r="K271" s="1">
        <v>3</v>
      </c>
      <c r="L271" s="1">
        <v>3</v>
      </c>
      <c r="M271" s="1">
        <v>3</v>
      </c>
      <c r="N271" s="1">
        <v>2</v>
      </c>
      <c r="O271" s="1">
        <v>1</v>
      </c>
      <c r="P271" s="1">
        <v>3</v>
      </c>
      <c r="Q271" s="1">
        <v>3</v>
      </c>
      <c r="R271" s="1">
        <v>1</v>
      </c>
      <c r="S271" s="1">
        <v>2</v>
      </c>
      <c r="T271" s="1">
        <v>2</v>
      </c>
      <c r="U271" s="1">
        <v>2</v>
      </c>
      <c r="V271" s="1">
        <v>1</v>
      </c>
      <c r="W271" s="1">
        <v>2</v>
      </c>
      <c r="X271" s="1">
        <v>1</v>
      </c>
      <c r="Y271" s="1">
        <v>4</v>
      </c>
      <c r="Z271" s="1">
        <v>5</v>
      </c>
      <c r="AA271" s="1">
        <v>3</v>
      </c>
      <c r="AB271" s="1">
        <v>2</v>
      </c>
      <c r="AC271" s="1">
        <v>4</v>
      </c>
      <c r="AD271" s="1">
        <v>3</v>
      </c>
      <c r="AE271" s="1">
        <v>3</v>
      </c>
      <c r="AF271" s="1">
        <v>7</v>
      </c>
      <c r="AG271" s="1">
        <v>3</v>
      </c>
      <c r="AH271" s="1">
        <v>4</v>
      </c>
      <c r="AI271" s="1">
        <v>2</v>
      </c>
      <c r="AJ271" s="1">
        <v>3</v>
      </c>
      <c r="AK271" s="1">
        <v>2</v>
      </c>
      <c r="AL271" s="1">
        <v>3</v>
      </c>
      <c r="AM271" s="1">
        <v>3</v>
      </c>
      <c r="AN271" s="1">
        <v>3</v>
      </c>
      <c r="AO271" s="1">
        <v>3</v>
      </c>
      <c r="AP271" s="1">
        <v>3</v>
      </c>
      <c r="AQ271" s="1">
        <v>4</v>
      </c>
      <c r="AR271" s="1">
        <v>3</v>
      </c>
      <c r="AS271" s="1">
        <v>2</v>
      </c>
      <c r="AT271" s="1">
        <v>37</v>
      </c>
    </row>
    <row r="272" spans="1:46" ht="12.75">
      <c r="A272" s="1">
        <v>31994</v>
      </c>
      <c r="B272" s="1">
        <v>0</v>
      </c>
      <c r="C272" s="1">
        <v>2003</v>
      </c>
      <c r="D272" s="7">
        <v>45224.811192129629</v>
      </c>
      <c r="E272" s="1" t="s">
        <v>83</v>
      </c>
      <c r="F272" s="1">
        <v>2</v>
      </c>
      <c r="G272" s="1">
        <v>3</v>
      </c>
      <c r="H272" s="1">
        <v>4</v>
      </c>
      <c r="I272" s="1">
        <v>3</v>
      </c>
      <c r="J272" s="1">
        <v>4</v>
      </c>
      <c r="K272" s="1">
        <v>2</v>
      </c>
      <c r="L272" s="1">
        <v>4</v>
      </c>
      <c r="M272" s="1">
        <v>3</v>
      </c>
      <c r="N272" s="1">
        <v>1</v>
      </c>
      <c r="O272" s="1">
        <v>4</v>
      </c>
      <c r="P272" s="1">
        <v>2</v>
      </c>
      <c r="Q272" s="1">
        <v>3</v>
      </c>
      <c r="R272" s="1">
        <v>4</v>
      </c>
      <c r="S272" s="1">
        <v>2</v>
      </c>
      <c r="T272" s="1">
        <v>1</v>
      </c>
      <c r="U272" s="1">
        <v>1</v>
      </c>
      <c r="V272" s="1">
        <v>3</v>
      </c>
      <c r="W272" s="1">
        <v>1</v>
      </c>
      <c r="X272" s="1">
        <v>3</v>
      </c>
      <c r="Y272" s="1">
        <v>1</v>
      </c>
      <c r="Z272" s="1">
        <v>10</v>
      </c>
      <c r="AA272" s="1">
        <v>3</v>
      </c>
      <c r="AB272" s="1">
        <v>5</v>
      </c>
      <c r="AC272" s="1">
        <v>5</v>
      </c>
      <c r="AD272" s="1">
        <v>4</v>
      </c>
      <c r="AE272" s="1">
        <v>4</v>
      </c>
      <c r="AF272" s="1">
        <v>7</v>
      </c>
      <c r="AG272" s="1">
        <v>4</v>
      </c>
      <c r="AH272" s="1">
        <v>3</v>
      </c>
      <c r="AI272" s="1">
        <v>6</v>
      </c>
      <c r="AJ272" s="1">
        <v>3</v>
      </c>
      <c r="AK272" s="1">
        <v>3</v>
      </c>
      <c r="AL272" s="1">
        <v>3</v>
      </c>
      <c r="AM272" s="1">
        <v>5</v>
      </c>
      <c r="AN272" s="1">
        <v>3</v>
      </c>
      <c r="AO272" s="1">
        <v>4</v>
      </c>
      <c r="AP272" s="1">
        <v>5</v>
      </c>
      <c r="AQ272" s="1">
        <v>5</v>
      </c>
      <c r="AR272" s="1">
        <v>5</v>
      </c>
      <c r="AS272" s="1">
        <v>2</v>
      </c>
      <c r="AT272" s="1">
        <v>49</v>
      </c>
    </row>
    <row r="273" spans="1:46" ht="12.75">
      <c r="A273" s="1">
        <v>32045</v>
      </c>
      <c r="B273" s="1">
        <v>0</v>
      </c>
      <c r="C273" s="1">
        <v>2001</v>
      </c>
      <c r="D273" s="7">
        <v>45224.813773148147</v>
      </c>
      <c r="E273" s="1" t="s">
        <v>186</v>
      </c>
      <c r="F273" s="1">
        <v>2</v>
      </c>
      <c r="G273" s="1">
        <v>2</v>
      </c>
      <c r="H273" s="1">
        <v>1</v>
      </c>
      <c r="I273" s="1">
        <v>3</v>
      </c>
      <c r="J273" s="1">
        <v>4</v>
      </c>
      <c r="K273" s="1">
        <v>4</v>
      </c>
      <c r="L273" s="1">
        <v>2</v>
      </c>
      <c r="M273" s="1">
        <v>3</v>
      </c>
      <c r="N273" s="1">
        <v>2</v>
      </c>
      <c r="O273" s="1">
        <v>2</v>
      </c>
      <c r="P273" s="1">
        <v>3</v>
      </c>
      <c r="Q273" s="1">
        <v>3</v>
      </c>
      <c r="R273" s="1">
        <v>3</v>
      </c>
      <c r="S273" s="1">
        <v>2</v>
      </c>
      <c r="T273" s="1">
        <v>2</v>
      </c>
      <c r="U273" s="1">
        <v>3</v>
      </c>
      <c r="V273" s="1">
        <v>3</v>
      </c>
      <c r="W273" s="1">
        <v>2</v>
      </c>
      <c r="X273" s="1">
        <v>2</v>
      </c>
      <c r="Y273" s="1">
        <v>2</v>
      </c>
      <c r="Z273" s="1">
        <v>7</v>
      </c>
      <c r="AA273" s="1">
        <v>2</v>
      </c>
      <c r="AB273" s="1">
        <v>7</v>
      </c>
      <c r="AC273" s="1">
        <v>3</v>
      </c>
      <c r="AD273" s="1">
        <v>2</v>
      </c>
      <c r="AE273" s="1">
        <v>2</v>
      </c>
      <c r="AF273" s="1">
        <v>4</v>
      </c>
      <c r="AG273" s="1">
        <v>3</v>
      </c>
      <c r="AH273" s="1">
        <v>2</v>
      </c>
      <c r="AI273" s="1">
        <v>2</v>
      </c>
      <c r="AJ273" s="1">
        <v>4</v>
      </c>
      <c r="AK273" s="1">
        <v>4</v>
      </c>
      <c r="AL273" s="1">
        <v>3</v>
      </c>
      <c r="AM273" s="1">
        <v>2</v>
      </c>
      <c r="AN273" s="1">
        <v>2</v>
      </c>
      <c r="AO273" s="1">
        <v>3</v>
      </c>
      <c r="AP273" s="1">
        <v>4</v>
      </c>
      <c r="AQ273" s="1">
        <v>2</v>
      </c>
      <c r="AR273" s="1">
        <v>2</v>
      </c>
      <c r="AS273" s="1">
        <v>3</v>
      </c>
      <c r="AT273" s="1">
        <v>51</v>
      </c>
    </row>
    <row r="274" spans="1:46" ht="12.75">
      <c r="A274" s="1">
        <v>32042</v>
      </c>
      <c r="B274" s="1">
        <v>0</v>
      </c>
      <c r="C274" s="1">
        <v>2001</v>
      </c>
      <c r="D274" s="7">
        <v>45224.814502314817</v>
      </c>
      <c r="E274" s="1" t="s">
        <v>187</v>
      </c>
      <c r="F274" s="1">
        <v>2</v>
      </c>
      <c r="G274" s="1">
        <v>2</v>
      </c>
      <c r="H274" s="1">
        <v>2</v>
      </c>
      <c r="I274" s="1">
        <v>3</v>
      </c>
      <c r="J274" s="1">
        <v>4</v>
      </c>
      <c r="K274" s="1">
        <v>3</v>
      </c>
      <c r="L274" s="1">
        <v>4</v>
      </c>
      <c r="M274" s="1">
        <v>2</v>
      </c>
      <c r="N274" s="1">
        <v>3</v>
      </c>
      <c r="O274" s="1">
        <v>1</v>
      </c>
      <c r="P274" s="1">
        <v>3</v>
      </c>
      <c r="Q274" s="1">
        <v>1</v>
      </c>
      <c r="R274" s="1">
        <v>4</v>
      </c>
      <c r="S274" s="1">
        <v>1</v>
      </c>
      <c r="T274" s="1">
        <v>1</v>
      </c>
      <c r="U274" s="1">
        <v>4</v>
      </c>
      <c r="V274" s="1">
        <v>2</v>
      </c>
      <c r="W274" s="1">
        <v>3</v>
      </c>
      <c r="X274" s="1">
        <v>2</v>
      </c>
      <c r="Y274" s="1">
        <v>4</v>
      </c>
      <c r="Z274" s="1">
        <v>4</v>
      </c>
      <c r="AA274" s="1">
        <v>5</v>
      </c>
      <c r="AB274" s="1">
        <v>5</v>
      </c>
      <c r="AC274" s="1">
        <v>3</v>
      </c>
      <c r="AD274" s="1">
        <v>2</v>
      </c>
      <c r="AE274" s="1">
        <v>3</v>
      </c>
      <c r="AF274" s="1">
        <v>2</v>
      </c>
      <c r="AG274" s="1">
        <v>2</v>
      </c>
      <c r="AH274" s="1">
        <v>3</v>
      </c>
      <c r="AI274" s="1">
        <v>3</v>
      </c>
      <c r="AJ274" s="1">
        <v>3</v>
      </c>
      <c r="AK274" s="1">
        <v>4</v>
      </c>
      <c r="AL274" s="1">
        <v>3</v>
      </c>
      <c r="AM274" s="1">
        <v>6</v>
      </c>
      <c r="AN274" s="1">
        <v>1</v>
      </c>
      <c r="AO274" s="1">
        <v>4</v>
      </c>
      <c r="AP274" s="1">
        <v>5</v>
      </c>
      <c r="AQ274" s="1">
        <v>4</v>
      </c>
      <c r="AR274" s="1">
        <v>4</v>
      </c>
      <c r="AS274" s="1">
        <v>2</v>
      </c>
      <c r="AT274" s="1">
        <v>75</v>
      </c>
    </row>
    <row r="275" spans="1:46" ht="12.75">
      <c r="A275" s="1">
        <v>32026</v>
      </c>
      <c r="B275" s="1">
        <v>0</v>
      </c>
      <c r="C275" s="1">
        <v>2000</v>
      </c>
      <c r="D275" s="7">
        <v>45224.819953703707</v>
      </c>
      <c r="E275" s="1" t="s">
        <v>188</v>
      </c>
      <c r="F275" s="1">
        <v>3</v>
      </c>
      <c r="G275" s="1">
        <v>2</v>
      </c>
      <c r="H275" s="1">
        <v>4</v>
      </c>
      <c r="I275" s="1">
        <v>1</v>
      </c>
      <c r="J275" s="1">
        <v>4</v>
      </c>
      <c r="K275" s="1">
        <v>3</v>
      </c>
      <c r="L275" s="1">
        <v>4</v>
      </c>
      <c r="M275" s="1">
        <v>3</v>
      </c>
      <c r="N275" s="1">
        <v>2</v>
      </c>
      <c r="O275" s="1">
        <v>2</v>
      </c>
      <c r="P275" s="1">
        <v>3</v>
      </c>
      <c r="Q275" s="1">
        <v>3</v>
      </c>
      <c r="R275" s="1">
        <v>3</v>
      </c>
      <c r="S275" s="1">
        <v>1</v>
      </c>
      <c r="T275" s="1">
        <v>1</v>
      </c>
      <c r="U275" s="1">
        <v>2</v>
      </c>
      <c r="V275" s="1">
        <v>4</v>
      </c>
      <c r="W275" s="1">
        <v>2</v>
      </c>
      <c r="X275" s="1">
        <v>2</v>
      </c>
      <c r="Y275" s="1">
        <v>2</v>
      </c>
      <c r="Z275" s="1">
        <v>6</v>
      </c>
      <c r="AA275" s="1">
        <v>3</v>
      </c>
      <c r="AB275" s="1">
        <v>4</v>
      </c>
      <c r="AC275" s="1">
        <v>3</v>
      </c>
      <c r="AD275" s="1">
        <v>2</v>
      </c>
      <c r="AE275" s="1">
        <v>4</v>
      </c>
      <c r="AF275" s="1">
        <v>2</v>
      </c>
      <c r="AG275" s="1">
        <v>3</v>
      </c>
      <c r="AH275" s="1">
        <v>4</v>
      </c>
      <c r="AI275" s="1">
        <v>3</v>
      </c>
      <c r="AJ275" s="1">
        <v>3</v>
      </c>
      <c r="AK275" s="1">
        <v>3</v>
      </c>
      <c r="AL275" s="1">
        <v>2</v>
      </c>
      <c r="AM275" s="1">
        <v>4</v>
      </c>
      <c r="AN275" s="1">
        <v>2</v>
      </c>
      <c r="AO275" s="1">
        <v>7</v>
      </c>
      <c r="AP275" s="1">
        <v>3</v>
      </c>
      <c r="AQ275" s="1">
        <v>3</v>
      </c>
      <c r="AR275" s="1">
        <v>3</v>
      </c>
      <c r="AS275" s="1">
        <v>4</v>
      </c>
      <c r="AT275" s="1">
        <v>62</v>
      </c>
    </row>
    <row r="276" spans="1:46" ht="12.75">
      <c r="A276" s="1">
        <v>32041</v>
      </c>
      <c r="B276" s="1">
        <v>0</v>
      </c>
      <c r="C276" s="1">
        <v>2003</v>
      </c>
      <c r="D276" s="7">
        <v>45224.820034722223</v>
      </c>
      <c r="E276" s="1" t="s">
        <v>83</v>
      </c>
      <c r="F276" s="1">
        <v>4</v>
      </c>
      <c r="G276" s="1">
        <v>4</v>
      </c>
      <c r="H276" s="1">
        <v>2</v>
      </c>
      <c r="I276" s="1">
        <v>4</v>
      </c>
      <c r="J276" s="1">
        <v>4</v>
      </c>
      <c r="K276" s="1">
        <v>1</v>
      </c>
      <c r="L276" s="1">
        <v>4</v>
      </c>
      <c r="M276" s="1">
        <v>4</v>
      </c>
      <c r="N276" s="1">
        <v>1</v>
      </c>
      <c r="O276" s="1">
        <v>3</v>
      </c>
      <c r="P276" s="1">
        <v>3</v>
      </c>
      <c r="Q276" s="1">
        <v>3</v>
      </c>
      <c r="R276" s="1">
        <v>1</v>
      </c>
      <c r="S276" s="1">
        <v>4</v>
      </c>
      <c r="T276" s="1">
        <v>1</v>
      </c>
      <c r="U276" s="1">
        <v>4</v>
      </c>
      <c r="V276" s="1">
        <v>4</v>
      </c>
      <c r="W276" s="1">
        <v>1</v>
      </c>
      <c r="X276" s="1">
        <v>4</v>
      </c>
      <c r="Y276" s="1">
        <v>2</v>
      </c>
      <c r="Z276" s="1">
        <v>5</v>
      </c>
      <c r="AA276" s="1">
        <v>3</v>
      </c>
      <c r="AB276" s="1">
        <v>7</v>
      </c>
      <c r="AC276" s="1">
        <v>4</v>
      </c>
      <c r="AD276" s="1">
        <v>1</v>
      </c>
      <c r="AE276" s="1">
        <v>4</v>
      </c>
      <c r="AF276" s="1">
        <v>4</v>
      </c>
      <c r="AG276" s="1">
        <v>2</v>
      </c>
      <c r="AH276" s="1">
        <v>4</v>
      </c>
      <c r="AI276" s="1">
        <v>2</v>
      </c>
      <c r="AJ276" s="1">
        <v>3</v>
      </c>
      <c r="AK276" s="1">
        <v>3</v>
      </c>
      <c r="AL276" s="1">
        <v>4</v>
      </c>
      <c r="AM276" s="1">
        <v>3</v>
      </c>
      <c r="AN276" s="1">
        <v>3</v>
      </c>
      <c r="AO276" s="1">
        <v>4</v>
      </c>
      <c r="AP276" s="1">
        <v>3</v>
      </c>
      <c r="AQ276" s="1">
        <v>3</v>
      </c>
      <c r="AR276" s="1">
        <v>3</v>
      </c>
      <c r="AS276" s="1">
        <v>3</v>
      </c>
      <c r="AT276" s="1">
        <v>26</v>
      </c>
    </row>
    <row r="277" spans="1:46" ht="12.75">
      <c r="A277" s="1">
        <v>32085</v>
      </c>
      <c r="B277" s="1">
        <v>0</v>
      </c>
      <c r="C277" s="1">
        <v>2002</v>
      </c>
      <c r="D277" s="7">
        <v>45224.83353009259</v>
      </c>
      <c r="E277" s="1" t="s">
        <v>189</v>
      </c>
      <c r="F277" s="1">
        <v>4</v>
      </c>
      <c r="G277" s="1">
        <v>3</v>
      </c>
      <c r="H277" s="1">
        <v>1</v>
      </c>
      <c r="I277" s="1">
        <v>3</v>
      </c>
      <c r="J277" s="1">
        <v>4</v>
      </c>
      <c r="K277" s="1">
        <v>3</v>
      </c>
      <c r="L277" s="1">
        <v>4</v>
      </c>
      <c r="M277" s="1">
        <v>4</v>
      </c>
      <c r="N277" s="1">
        <v>3</v>
      </c>
      <c r="O277" s="1">
        <v>4</v>
      </c>
      <c r="P277" s="1">
        <v>2</v>
      </c>
      <c r="Q277" s="1">
        <v>4</v>
      </c>
      <c r="R277" s="1">
        <v>4</v>
      </c>
      <c r="S277" s="1">
        <v>2</v>
      </c>
      <c r="T277" s="1">
        <v>1</v>
      </c>
      <c r="U277" s="1">
        <v>4</v>
      </c>
      <c r="V277" s="1">
        <v>4</v>
      </c>
      <c r="W277" s="1">
        <v>2</v>
      </c>
      <c r="X277" s="1">
        <v>3</v>
      </c>
      <c r="Y277" s="1">
        <v>2</v>
      </c>
      <c r="Z277" s="1">
        <v>4</v>
      </c>
      <c r="AA277" s="1">
        <v>4</v>
      </c>
      <c r="AB277" s="1">
        <v>3</v>
      </c>
      <c r="AC277" s="1">
        <v>3</v>
      </c>
      <c r="AD277" s="1">
        <v>2</v>
      </c>
      <c r="AE277" s="1">
        <v>3</v>
      </c>
      <c r="AF277" s="1">
        <v>2</v>
      </c>
      <c r="AG277" s="1">
        <v>2</v>
      </c>
      <c r="AH277" s="1">
        <v>3</v>
      </c>
      <c r="AI277" s="1">
        <v>2</v>
      </c>
      <c r="AJ277" s="1">
        <v>3</v>
      </c>
      <c r="AK277" s="1">
        <v>3</v>
      </c>
      <c r="AL277" s="1">
        <v>2</v>
      </c>
      <c r="AM277" s="1">
        <v>6</v>
      </c>
      <c r="AN277" s="1">
        <v>2</v>
      </c>
      <c r="AO277" s="1">
        <v>3</v>
      </c>
      <c r="AP277" s="1">
        <v>3</v>
      </c>
      <c r="AQ277" s="1">
        <v>3</v>
      </c>
      <c r="AR277" s="1">
        <v>4</v>
      </c>
      <c r="AS277" s="1">
        <v>3</v>
      </c>
      <c r="AT277" s="1">
        <v>25</v>
      </c>
    </row>
    <row r="278" spans="1:46" ht="12.75">
      <c r="A278" s="1">
        <v>32112</v>
      </c>
      <c r="B278" s="1">
        <v>0</v>
      </c>
      <c r="C278" s="1">
        <v>2000</v>
      </c>
      <c r="D278" s="7">
        <v>45224.841087962966</v>
      </c>
      <c r="E278" s="1" t="s">
        <v>190</v>
      </c>
      <c r="F278" s="1">
        <v>3</v>
      </c>
      <c r="G278" s="1">
        <v>4</v>
      </c>
      <c r="H278" s="1">
        <v>4</v>
      </c>
      <c r="I278" s="1">
        <v>4</v>
      </c>
      <c r="J278" s="1">
        <v>4</v>
      </c>
      <c r="K278" s="1">
        <v>3</v>
      </c>
      <c r="L278" s="1">
        <v>4</v>
      </c>
      <c r="M278" s="1">
        <v>4</v>
      </c>
      <c r="N278" s="1">
        <v>1</v>
      </c>
      <c r="O278" s="1">
        <v>4</v>
      </c>
      <c r="P278" s="1">
        <v>2</v>
      </c>
      <c r="Q278" s="1">
        <v>1</v>
      </c>
      <c r="R278" s="1">
        <v>4</v>
      </c>
      <c r="S278" s="1">
        <v>1</v>
      </c>
      <c r="T278" s="1">
        <v>1</v>
      </c>
      <c r="U278" s="1">
        <v>4</v>
      </c>
      <c r="V278" s="1">
        <v>1</v>
      </c>
      <c r="W278" s="1">
        <v>1</v>
      </c>
      <c r="X278" s="1">
        <v>1</v>
      </c>
      <c r="Y278" s="1">
        <v>1</v>
      </c>
      <c r="Z278" s="1">
        <v>5</v>
      </c>
      <c r="AA278" s="1">
        <v>4</v>
      </c>
      <c r="AB278" s="1">
        <v>8</v>
      </c>
      <c r="AC278" s="1">
        <v>2</v>
      </c>
      <c r="AD278" s="1">
        <v>2</v>
      </c>
      <c r="AE278" s="1">
        <v>4</v>
      </c>
      <c r="AF278" s="1">
        <v>2</v>
      </c>
      <c r="AG278" s="1">
        <v>3</v>
      </c>
      <c r="AH278" s="1">
        <v>3</v>
      </c>
      <c r="AI278" s="1">
        <v>1</v>
      </c>
      <c r="AJ278" s="1">
        <v>3</v>
      </c>
      <c r="AK278" s="1">
        <v>2</v>
      </c>
      <c r="AL278" s="1">
        <v>4</v>
      </c>
      <c r="AM278" s="1">
        <v>4</v>
      </c>
      <c r="AN278" s="1">
        <v>2</v>
      </c>
      <c r="AO278" s="1">
        <v>3</v>
      </c>
      <c r="AP278" s="1">
        <v>3</v>
      </c>
      <c r="AQ278" s="1">
        <v>3</v>
      </c>
      <c r="AR278" s="1">
        <v>2</v>
      </c>
      <c r="AS278" s="1">
        <v>2</v>
      </c>
      <c r="AT278" s="1">
        <v>30</v>
      </c>
    </row>
    <row r="279" spans="1:46" ht="12.75">
      <c r="A279" s="1">
        <v>32105</v>
      </c>
      <c r="B279" s="1">
        <v>1</v>
      </c>
      <c r="C279" s="1">
        <v>1998</v>
      </c>
      <c r="D279" s="7">
        <v>45224.845694444448</v>
      </c>
      <c r="E279" s="1" t="s">
        <v>191</v>
      </c>
      <c r="F279" s="1">
        <v>2</v>
      </c>
      <c r="G279" s="1">
        <v>3</v>
      </c>
      <c r="H279" s="1">
        <v>1</v>
      </c>
      <c r="I279" s="1">
        <v>3</v>
      </c>
      <c r="J279" s="1">
        <v>1</v>
      </c>
      <c r="K279" s="1">
        <v>4</v>
      </c>
      <c r="L279" s="1">
        <v>3</v>
      </c>
      <c r="M279" s="1">
        <v>3</v>
      </c>
      <c r="N279" s="1">
        <v>1</v>
      </c>
      <c r="O279" s="1">
        <v>2</v>
      </c>
      <c r="P279" s="1">
        <v>3</v>
      </c>
      <c r="Q279" s="1">
        <v>3</v>
      </c>
      <c r="R279" s="1">
        <v>1</v>
      </c>
      <c r="S279" s="1">
        <v>3</v>
      </c>
      <c r="T279" s="1">
        <v>3</v>
      </c>
      <c r="U279" s="1">
        <v>4</v>
      </c>
      <c r="V279" s="1">
        <v>2</v>
      </c>
      <c r="W279" s="1">
        <v>1</v>
      </c>
      <c r="X279" s="1">
        <v>1</v>
      </c>
      <c r="Y279" s="1">
        <v>4</v>
      </c>
      <c r="Z279" s="1">
        <v>14</v>
      </c>
      <c r="AA279" s="1">
        <v>6</v>
      </c>
      <c r="AB279" s="1">
        <v>5</v>
      </c>
      <c r="AC279" s="1">
        <v>7</v>
      </c>
      <c r="AD279" s="1">
        <v>2</v>
      </c>
      <c r="AE279" s="1">
        <v>3</v>
      </c>
      <c r="AF279" s="1">
        <v>3</v>
      </c>
      <c r="AG279" s="1">
        <v>6</v>
      </c>
      <c r="AH279" s="1">
        <v>2</v>
      </c>
      <c r="AI279" s="1">
        <v>3</v>
      </c>
      <c r="AJ279" s="1">
        <v>3</v>
      </c>
      <c r="AK279" s="1">
        <v>3</v>
      </c>
      <c r="AL279" s="1">
        <v>4</v>
      </c>
      <c r="AM279" s="1">
        <v>5</v>
      </c>
      <c r="AN279" s="1">
        <v>2</v>
      </c>
      <c r="AO279" s="1">
        <v>3</v>
      </c>
      <c r="AP279" s="1">
        <v>5</v>
      </c>
      <c r="AQ279" s="1">
        <v>6</v>
      </c>
      <c r="AR279" s="1">
        <v>4</v>
      </c>
      <c r="AS279" s="1">
        <v>3</v>
      </c>
      <c r="AT279" s="1">
        <v>55</v>
      </c>
    </row>
    <row r="280" spans="1:46" ht="12.75">
      <c r="A280" s="1">
        <v>32090</v>
      </c>
      <c r="B280" s="1">
        <v>0</v>
      </c>
      <c r="C280" s="1">
        <v>2001</v>
      </c>
      <c r="D280" s="7">
        <v>45224.851388888892</v>
      </c>
      <c r="E280" s="1" t="s">
        <v>192</v>
      </c>
      <c r="F280" s="1">
        <v>3</v>
      </c>
      <c r="G280" s="1">
        <v>2</v>
      </c>
      <c r="H280" s="1">
        <v>3</v>
      </c>
      <c r="I280" s="1">
        <v>1</v>
      </c>
      <c r="J280" s="1">
        <v>4</v>
      </c>
      <c r="K280" s="1">
        <v>1</v>
      </c>
      <c r="L280" s="1">
        <v>3</v>
      </c>
      <c r="M280" s="1">
        <v>4</v>
      </c>
      <c r="N280" s="1">
        <v>4</v>
      </c>
      <c r="O280" s="1">
        <v>4</v>
      </c>
      <c r="P280" s="1">
        <v>1</v>
      </c>
      <c r="Q280" s="1">
        <v>3</v>
      </c>
      <c r="R280" s="1">
        <v>4</v>
      </c>
      <c r="S280" s="1">
        <v>2</v>
      </c>
      <c r="T280" s="1">
        <v>1</v>
      </c>
      <c r="U280" s="1">
        <v>2</v>
      </c>
      <c r="V280" s="1">
        <v>1</v>
      </c>
      <c r="W280" s="1">
        <v>3</v>
      </c>
      <c r="X280" s="1">
        <v>4</v>
      </c>
      <c r="Y280" s="1">
        <v>1</v>
      </c>
      <c r="Z280" s="1">
        <v>8</v>
      </c>
      <c r="AA280" s="1">
        <v>6</v>
      </c>
      <c r="AB280" s="1">
        <v>6</v>
      </c>
      <c r="AC280" s="1">
        <v>2</v>
      </c>
      <c r="AD280" s="1">
        <v>2</v>
      </c>
      <c r="AE280" s="1">
        <v>3</v>
      </c>
      <c r="AF280" s="1">
        <v>4</v>
      </c>
      <c r="AG280" s="1">
        <v>3</v>
      </c>
      <c r="AH280" s="1">
        <v>2</v>
      </c>
      <c r="AI280" s="1">
        <v>1</v>
      </c>
      <c r="AJ280" s="1">
        <v>2</v>
      </c>
      <c r="AK280" s="1">
        <v>3</v>
      </c>
      <c r="AL280" s="1">
        <v>3</v>
      </c>
      <c r="AM280" s="1">
        <v>3</v>
      </c>
      <c r="AN280" s="1">
        <v>1</v>
      </c>
      <c r="AO280" s="1">
        <v>8</v>
      </c>
      <c r="AP280" s="1">
        <v>2</v>
      </c>
      <c r="AQ280" s="1">
        <v>4</v>
      </c>
      <c r="AR280" s="1">
        <v>3</v>
      </c>
      <c r="AS280" s="1">
        <v>2</v>
      </c>
      <c r="AT280" s="1">
        <v>73</v>
      </c>
    </row>
    <row r="281" spans="1:46" ht="12.75">
      <c r="A281" s="1">
        <v>32262</v>
      </c>
      <c r="B281" s="1">
        <v>0</v>
      </c>
      <c r="C281" s="1">
        <v>2000</v>
      </c>
      <c r="D281" s="7">
        <v>45224.91337962963</v>
      </c>
      <c r="E281" s="1" t="s">
        <v>193</v>
      </c>
      <c r="F281" s="1">
        <v>2</v>
      </c>
      <c r="G281" s="1">
        <v>3</v>
      </c>
      <c r="H281" s="1">
        <v>3</v>
      </c>
      <c r="I281" s="1">
        <v>1</v>
      </c>
      <c r="J281" s="1">
        <v>3</v>
      </c>
      <c r="K281" s="1">
        <v>4</v>
      </c>
      <c r="L281" s="1">
        <v>2</v>
      </c>
      <c r="M281" s="1">
        <v>3</v>
      </c>
      <c r="N281" s="1">
        <v>2</v>
      </c>
      <c r="O281" s="1">
        <v>2</v>
      </c>
      <c r="P281" s="1">
        <v>3</v>
      </c>
      <c r="Q281" s="1">
        <v>3</v>
      </c>
      <c r="R281" s="1">
        <v>4</v>
      </c>
      <c r="S281" s="1">
        <v>2</v>
      </c>
      <c r="T281" s="1">
        <v>2</v>
      </c>
      <c r="U281" s="1">
        <v>3</v>
      </c>
      <c r="V281" s="1">
        <v>2</v>
      </c>
      <c r="W281" s="1">
        <v>3</v>
      </c>
      <c r="X281" s="1">
        <v>3</v>
      </c>
      <c r="Y281" s="1">
        <v>1</v>
      </c>
      <c r="Z281" s="1">
        <v>13</v>
      </c>
      <c r="AA281" s="1">
        <v>5</v>
      </c>
      <c r="AB281" s="1">
        <v>6</v>
      </c>
      <c r="AC281" s="1">
        <v>3</v>
      </c>
      <c r="AD281" s="1">
        <v>5</v>
      </c>
      <c r="AE281" s="1">
        <v>4</v>
      </c>
      <c r="AF281" s="1">
        <v>6</v>
      </c>
      <c r="AG281" s="1">
        <v>3</v>
      </c>
      <c r="AH281" s="1">
        <v>8</v>
      </c>
      <c r="AI281" s="1">
        <v>3</v>
      </c>
      <c r="AJ281" s="1">
        <v>4</v>
      </c>
      <c r="AK281" s="1">
        <v>5</v>
      </c>
      <c r="AL281" s="1">
        <v>2</v>
      </c>
      <c r="AM281" s="1">
        <v>5</v>
      </c>
      <c r="AN281" s="1">
        <v>4</v>
      </c>
      <c r="AO281" s="1">
        <v>5</v>
      </c>
      <c r="AP281" s="1">
        <v>7</v>
      </c>
      <c r="AQ281" s="1">
        <v>2</v>
      </c>
      <c r="AR281" s="1">
        <v>5</v>
      </c>
      <c r="AS281" s="1">
        <v>5</v>
      </c>
      <c r="AT281" s="1">
        <v>49</v>
      </c>
    </row>
    <row r="282" spans="1:46" ht="12.75">
      <c r="A282" s="1">
        <v>32339</v>
      </c>
      <c r="B282" s="1">
        <v>1</v>
      </c>
      <c r="C282" s="1">
        <v>2001</v>
      </c>
      <c r="D282" s="7">
        <v>45225.031006944446</v>
      </c>
      <c r="E282" s="1" t="s">
        <v>194</v>
      </c>
      <c r="F282" s="1">
        <v>4</v>
      </c>
      <c r="G282" s="1">
        <v>3</v>
      </c>
      <c r="H282" s="1">
        <v>2</v>
      </c>
      <c r="I282" s="1">
        <v>2</v>
      </c>
      <c r="J282" s="1">
        <v>3</v>
      </c>
      <c r="K282" s="1">
        <v>3</v>
      </c>
      <c r="L282" s="1">
        <v>4</v>
      </c>
      <c r="M282" s="1">
        <v>4</v>
      </c>
      <c r="N282" s="1">
        <v>2</v>
      </c>
      <c r="O282" s="1">
        <v>3</v>
      </c>
      <c r="P282" s="1">
        <v>2</v>
      </c>
      <c r="Q282" s="1">
        <v>3</v>
      </c>
      <c r="R282" s="1">
        <v>2</v>
      </c>
      <c r="S282" s="1">
        <v>1</v>
      </c>
      <c r="T282" s="1">
        <v>3</v>
      </c>
      <c r="U282" s="1">
        <v>3</v>
      </c>
      <c r="V282" s="1">
        <v>4</v>
      </c>
      <c r="W282" s="1">
        <v>2</v>
      </c>
      <c r="X282" s="1">
        <v>2</v>
      </c>
      <c r="Y282" s="1">
        <v>2</v>
      </c>
      <c r="Z282" s="1">
        <v>10</v>
      </c>
      <c r="AA282" s="1">
        <v>7</v>
      </c>
      <c r="AB282" s="1">
        <v>4</v>
      </c>
      <c r="AC282" s="1">
        <v>4</v>
      </c>
      <c r="AD282" s="1">
        <v>2</v>
      </c>
      <c r="AE282" s="1">
        <v>4</v>
      </c>
      <c r="AF282" s="1">
        <v>2</v>
      </c>
      <c r="AG282" s="1">
        <v>3</v>
      </c>
      <c r="AH282" s="1">
        <v>3</v>
      </c>
      <c r="AI282" s="1">
        <v>3</v>
      </c>
      <c r="AJ282" s="1">
        <v>4</v>
      </c>
      <c r="AK282" s="1">
        <v>3</v>
      </c>
      <c r="AL282" s="1">
        <v>3</v>
      </c>
      <c r="AM282" s="1">
        <v>5</v>
      </c>
      <c r="AN282" s="1">
        <v>8</v>
      </c>
      <c r="AO282" s="1">
        <v>4</v>
      </c>
      <c r="AP282" s="1">
        <v>4</v>
      </c>
      <c r="AQ282" s="1">
        <v>5</v>
      </c>
      <c r="AR282" s="1">
        <v>11</v>
      </c>
      <c r="AS282" s="1">
        <v>5</v>
      </c>
      <c r="AT282" s="1">
        <v>59</v>
      </c>
    </row>
    <row r="283" spans="1:46" ht="12.75">
      <c r="A283" s="1">
        <v>32365</v>
      </c>
      <c r="B283" s="1">
        <v>0</v>
      </c>
      <c r="C283" s="1">
        <v>2004</v>
      </c>
      <c r="D283" s="7">
        <v>45225.291932870372</v>
      </c>
      <c r="E283" s="1" t="s">
        <v>83</v>
      </c>
      <c r="F283" s="1">
        <v>2</v>
      </c>
      <c r="G283" s="1">
        <v>3</v>
      </c>
      <c r="H283" s="1">
        <v>3</v>
      </c>
      <c r="I283" s="1">
        <v>2</v>
      </c>
      <c r="J283" s="1">
        <v>2</v>
      </c>
      <c r="K283" s="1">
        <v>3</v>
      </c>
      <c r="L283" s="1">
        <v>2</v>
      </c>
      <c r="M283" s="1">
        <v>2</v>
      </c>
      <c r="N283" s="1">
        <v>3</v>
      </c>
      <c r="O283" s="1">
        <v>3</v>
      </c>
      <c r="P283" s="1">
        <v>3</v>
      </c>
      <c r="Q283" s="1">
        <v>3</v>
      </c>
      <c r="R283" s="1">
        <v>3</v>
      </c>
      <c r="S283" s="1">
        <v>2</v>
      </c>
      <c r="T283" s="1">
        <v>2</v>
      </c>
      <c r="U283" s="1">
        <v>2</v>
      </c>
      <c r="V283" s="1">
        <v>2</v>
      </c>
      <c r="W283" s="1">
        <v>2</v>
      </c>
      <c r="X283" s="1">
        <v>2</v>
      </c>
      <c r="Y283" s="1">
        <v>2</v>
      </c>
      <c r="Z283" s="1">
        <v>8</v>
      </c>
      <c r="AA283" s="1">
        <v>4</v>
      </c>
      <c r="AB283" s="1">
        <v>3</v>
      </c>
      <c r="AC283" s="1">
        <v>4</v>
      </c>
      <c r="AD283" s="1">
        <v>4</v>
      </c>
      <c r="AE283" s="1">
        <v>2</v>
      </c>
      <c r="AF283" s="1">
        <v>5</v>
      </c>
      <c r="AG283" s="1">
        <v>4</v>
      </c>
      <c r="AH283" s="1">
        <v>5</v>
      </c>
      <c r="AI283" s="1">
        <v>3</v>
      </c>
      <c r="AJ283" s="1">
        <v>4</v>
      </c>
      <c r="AK283" s="1">
        <v>3</v>
      </c>
      <c r="AL283" s="1">
        <v>5</v>
      </c>
      <c r="AM283" s="1">
        <v>6</v>
      </c>
      <c r="AN283" s="1">
        <v>3</v>
      </c>
      <c r="AO283" s="1">
        <v>5</v>
      </c>
      <c r="AP283" s="1">
        <v>4</v>
      </c>
      <c r="AQ283" s="1">
        <v>3</v>
      </c>
      <c r="AR283" s="1">
        <v>4</v>
      </c>
      <c r="AS283" s="1">
        <v>4</v>
      </c>
      <c r="AT283" s="1">
        <v>36</v>
      </c>
    </row>
    <row r="284" spans="1:46" ht="12.75">
      <c r="A284" s="1">
        <v>32400</v>
      </c>
      <c r="B284" s="1">
        <v>0</v>
      </c>
      <c r="C284" s="1">
        <v>1999</v>
      </c>
      <c r="D284" s="7">
        <v>45225.357430555552</v>
      </c>
      <c r="E284" s="1" t="s">
        <v>195</v>
      </c>
      <c r="F284" s="1">
        <v>2</v>
      </c>
      <c r="G284" s="1">
        <v>3</v>
      </c>
      <c r="H284" s="1">
        <v>3</v>
      </c>
      <c r="I284" s="1">
        <v>2</v>
      </c>
      <c r="J284" s="1">
        <v>3</v>
      </c>
      <c r="K284" s="1">
        <v>3</v>
      </c>
      <c r="L284" s="1">
        <v>3</v>
      </c>
      <c r="M284" s="1">
        <v>2</v>
      </c>
      <c r="N284" s="1">
        <v>2</v>
      </c>
      <c r="O284" s="1">
        <v>3</v>
      </c>
      <c r="P284" s="1">
        <v>3</v>
      </c>
      <c r="Q284" s="1">
        <v>3</v>
      </c>
      <c r="R284" s="1">
        <v>2</v>
      </c>
      <c r="S284" s="1">
        <v>2</v>
      </c>
      <c r="T284" s="1">
        <v>2</v>
      </c>
      <c r="U284" s="1">
        <v>2</v>
      </c>
      <c r="V284" s="1">
        <v>3</v>
      </c>
      <c r="W284" s="1">
        <v>2</v>
      </c>
      <c r="X284" s="1">
        <v>2</v>
      </c>
      <c r="Y284" s="1">
        <v>2</v>
      </c>
      <c r="Z284" s="1">
        <v>4</v>
      </c>
      <c r="AA284" s="1">
        <v>3</v>
      </c>
      <c r="AB284" s="1">
        <v>3</v>
      </c>
      <c r="AC284" s="1">
        <v>2</v>
      </c>
      <c r="AD284" s="1">
        <v>1</v>
      </c>
      <c r="AE284" s="1">
        <v>2</v>
      </c>
      <c r="AF284" s="1">
        <v>3</v>
      </c>
      <c r="AG284" s="1">
        <v>2</v>
      </c>
      <c r="AH284" s="1">
        <v>2</v>
      </c>
      <c r="AI284" s="1">
        <v>2</v>
      </c>
      <c r="AJ284" s="1">
        <v>2</v>
      </c>
      <c r="AK284" s="1">
        <v>2</v>
      </c>
      <c r="AL284" s="1">
        <v>2</v>
      </c>
      <c r="AM284" s="1">
        <v>6</v>
      </c>
      <c r="AN284" s="1">
        <v>1</v>
      </c>
      <c r="AO284" s="1">
        <v>3</v>
      </c>
      <c r="AP284" s="1">
        <v>2</v>
      </c>
      <c r="AQ284" s="1">
        <v>2</v>
      </c>
      <c r="AR284" s="1">
        <v>3</v>
      </c>
      <c r="AS284" s="1">
        <v>5</v>
      </c>
      <c r="AT284" s="1">
        <v>43</v>
      </c>
    </row>
    <row r="285" spans="1:46" ht="12.75">
      <c r="A285" s="1">
        <v>30947</v>
      </c>
      <c r="B285" s="1">
        <v>0</v>
      </c>
      <c r="C285" s="1">
        <v>1998</v>
      </c>
      <c r="D285" s="7">
        <v>45225.378935185188</v>
      </c>
      <c r="E285" s="1" t="s">
        <v>196</v>
      </c>
      <c r="F285" s="1">
        <v>2</v>
      </c>
      <c r="G285" s="1">
        <v>3</v>
      </c>
      <c r="H285" s="1">
        <v>2</v>
      </c>
      <c r="I285" s="1">
        <v>1</v>
      </c>
      <c r="J285" s="1">
        <v>3</v>
      </c>
      <c r="K285" s="1">
        <v>3</v>
      </c>
      <c r="L285" s="1">
        <v>2</v>
      </c>
      <c r="M285" s="1">
        <v>3</v>
      </c>
      <c r="N285" s="1">
        <v>1</v>
      </c>
      <c r="O285" s="1">
        <v>2</v>
      </c>
      <c r="P285" s="1">
        <v>3</v>
      </c>
      <c r="Q285" s="1">
        <v>3</v>
      </c>
      <c r="R285" s="1">
        <v>3</v>
      </c>
      <c r="S285" s="1">
        <v>2</v>
      </c>
      <c r="T285" s="1">
        <v>3</v>
      </c>
      <c r="U285" s="1">
        <v>3</v>
      </c>
      <c r="V285" s="1">
        <v>2</v>
      </c>
      <c r="W285" s="1">
        <v>2</v>
      </c>
      <c r="X285" s="1">
        <v>2</v>
      </c>
      <c r="Y285" s="1">
        <v>2</v>
      </c>
      <c r="Z285" s="1">
        <v>7</v>
      </c>
      <c r="AA285" s="1">
        <v>3</v>
      </c>
      <c r="AB285" s="1">
        <v>10</v>
      </c>
      <c r="AC285" s="1">
        <v>3</v>
      </c>
      <c r="AD285" s="1">
        <v>3</v>
      </c>
      <c r="AE285" s="1">
        <v>5</v>
      </c>
      <c r="AF285" s="1">
        <v>3</v>
      </c>
      <c r="AG285" s="1">
        <v>3</v>
      </c>
      <c r="AH285" s="1">
        <v>3</v>
      </c>
      <c r="AI285" s="1">
        <v>2</v>
      </c>
      <c r="AJ285" s="1">
        <v>3</v>
      </c>
      <c r="AK285" s="1">
        <v>2</v>
      </c>
      <c r="AL285" s="1">
        <v>3</v>
      </c>
      <c r="AM285" s="1">
        <v>3</v>
      </c>
      <c r="AN285" s="1">
        <v>4</v>
      </c>
      <c r="AO285" s="1">
        <v>2</v>
      </c>
      <c r="AP285" s="1">
        <v>7</v>
      </c>
      <c r="AQ285" s="1">
        <v>5</v>
      </c>
      <c r="AR285" s="1">
        <v>3</v>
      </c>
      <c r="AS285" s="1">
        <v>4</v>
      </c>
      <c r="AT285" s="1">
        <v>40</v>
      </c>
    </row>
    <row r="286" spans="1:46" ht="12.75">
      <c r="A286" s="1">
        <v>32427</v>
      </c>
      <c r="B286" s="1">
        <v>0</v>
      </c>
      <c r="C286" s="1">
        <v>2003</v>
      </c>
      <c r="D286" s="7">
        <v>45225.393460648149</v>
      </c>
      <c r="E286" s="1" t="s">
        <v>197</v>
      </c>
      <c r="F286" s="1">
        <v>3</v>
      </c>
      <c r="G286" s="1">
        <v>3</v>
      </c>
      <c r="H286" s="1">
        <v>1</v>
      </c>
      <c r="I286" s="1">
        <v>2</v>
      </c>
      <c r="J286" s="1">
        <v>2</v>
      </c>
      <c r="K286" s="1">
        <v>3</v>
      </c>
      <c r="L286" s="1">
        <v>3</v>
      </c>
      <c r="M286" s="1">
        <v>4</v>
      </c>
      <c r="N286" s="1">
        <v>2</v>
      </c>
      <c r="O286" s="1">
        <v>3</v>
      </c>
      <c r="P286" s="1">
        <v>4</v>
      </c>
      <c r="Q286" s="1">
        <v>4</v>
      </c>
      <c r="R286" s="1">
        <v>3</v>
      </c>
      <c r="S286" s="1">
        <v>1</v>
      </c>
      <c r="T286" s="1">
        <v>3</v>
      </c>
      <c r="U286" s="1">
        <v>3</v>
      </c>
      <c r="V286" s="1">
        <v>4</v>
      </c>
      <c r="W286" s="1">
        <v>2</v>
      </c>
      <c r="X286" s="1">
        <v>2</v>
      </c>
      <c r="Y286" s="1">
        <v>1</v>
      </c>
      <c r="Z286" s="1">
        <v>6</v>
      </c>
      <c r="AA286" s="1">
        <v>3</v>
      </c>
      <c r="AB286" s="1">
        <v>12</v>
      </c>
      <c r="AC286" s="1">
        <v>4</v>
      </c>
      <c r="AD286" s="1">
        <v>2</v>
      </c>
      <c r="AE286" s="1">
        <v>3</v>
      </c>
      <c r="AF286" s="1">
        <v>4</v>
      </c>
      <c r="AG286" s="1">
        <v>3</v>
      </c>
      <c r="AH286" s="1">
        <v>3</v>
      </c>
      <c r="AI286" s="1">
        <v>3</v>
      </c>
      <c r="AJ286" s="1">
        <v>3</v>
      </c>
      <c r="AK286" s="1">
        <v>5</v>
      </c>
      <c r="AL286" s="1">
        <v>3</v>
      </c>
      <c r="AM286" s="1">
        <v>4</v>
      </c>
      <c r="AN286" s="1">
        <v>2</v>
      </c>
      <c r="AO286" s="1">
        <v>4</v>
      </c>
      <c r="AP286" s="1">
        <v>3</v>
      </c>
      <c r="AQ286" s="1">
        <v>3</v>
      </c>
      <c r="AR286" s="1">
        <v>5</v>
      </c>
      <c r="AS286" s="1">
        <v>4</v>
      </c>
      <c r="AT286" s="1">
        <v>64</v>
      </c>
    </row>
    <row r="287" spans="1:46" ht="12.75">
      <c r="A287" s="1">
        <v>32451</v>
      </c>
      <c r="B287" s="1">
        <v>1</v>
      </c>
      <c r="C287" s="1">
        <v>2002</v>
      </c>
      <c r="D287" s="7">
        <v>45225.422291666669</v>
      </c>
      <c r="E287" s="1" t="s">
        <v>83</v>
      </c>
      <c r="F287" s="1">
        <v>2</v>
      </c>
      <c r="G287" s="1">
        <v>2</v>
      </c>
      <c r="H287" s="1">
        <v>3</v>
      </c>
      <c r="I287" s="1">
        <v>2</v>
      </c>
      <c r="J287" s="1">
        <v>3</v>
      </c>
      <c r="K287" s="1">
        <v>2</v>
      </c>
      <c r="L287" s="1">
        <v>2</v>
      </c>
      <c r="M287" s="1">
        <v>3</v>
      </c>
      <c r="N287" s="1">
        <v>1</v>
      </c>
      <c r="O287" s="1">
        <v>2</v>
      </c>
      <c r="P287" s="1">
        <v>3</v>
      </c>
      <c r="Q287" s="1">
        <v>3</v>
      </c>
      <c r="R287" s="1">
        <v>2</v>
      </c>
      <c r="S287" s="1">
        <v>2</v>
      </c>
      <c r="T287" s="1">
        <v>3</v>
      </c>
      <c r="U287" s="1">
        <v>2</v>
      </c>
      <c r="V287" s="1">
        <v>2</v>
      </c>
      <c r="W287" s="1">
        <v>2</v>
      </c>
      <c r="X287" s="1">
        <v>3</v>
      </c>
      <c r="Y287" s="1">
        <v>3</v>
      </c>
      <c r="Z287" s="1">
        <v>12</v>
      </c>
      <c r="AA287" s="1">
        <v>6</v>
      </c>
      <c r="AB287" s="1">
        <v>7</v>
      </c>
      <c r="AC287" s="1">
        <v>6</v>
      </c>
      <c r="AD287" s="1">
        <v>4</v>
      </c>
      <c r="AE287" s="1">
        <v>3</v>
      </c>
      <c r="AF287" s="1">
        <v>6</v>
      </c>
      <c r="AG287" s="1">
        <v>5</v>
      </c>
      <c r="AH287" s="1">
        <v>5</v>
      </c>
      <c r="AI287" s="1">
        <v>6</v>
      </c>
      <c r="AJ287" s="1">
        <v>5</v>
      </c>
      <c r="AK287" s="1">
        <v>6</v>
      </c>
      <c r="AL287" s="1">
        <v>6</v>
      </c>
      <c r="AM287" s="1">
        <v>6</v>
      </c>
      <c r="AN287" s="1">
        <v>14</v>
      </c>
      <c r="AO287" s="1">
        <v>8</v>
      </c>
      <c r="AP287" s="1">
        <v>7</v>
      </c>
      <c r="AQ287" s="1">
        <v>5</v>
      </c>
      <c r="AR287" s="1">
        <v>4</v>
      </c>
      <c r="AS287" s="1">
        <v>6</v>
      </c>
      <c r="AT287" s="1">
        <v>35</v>
      </c>
    </row>
    <row r="288" spans="1:46" ht="12.75">
      <c r="A288" s="1">
        <v>32471</v>
      </c>
      <c r="B288" s="1">
        <v>1</v>
      </c>
      <c r="C288" s="1">
        <v>2003</v>
      </c>
      <c r="D288" s="7">
        <v>45225.446273148147</v>
      </c>
      <c r="E288" s="1" t="s">
        <v>79</v>
      </c>
      <c r="F288" s="1">
        <v>3</v>
      </c>
      <c r="G288" s="1">
        <v>2</v>
      </c>
      <c r="H288" s="1">
        <v>4</v>
      </c>
      <c r="I288" s="1">
        <v>2</v>
      </c>
      <c r="J288" s="1">
        <v>2</v>
      </c>
      <c r="K288" s="1">
        <v>2</v>
      </c>
      <c r="L288" s="1">
        <v>2</v>
      </c>
      <c r="M288" s="1">
        <v>2</v>
      </c>
      <c r="N288" s="1">
        <v>1</v>
      </c>
      <c r="O288" s="1">
        <v>3</v>
      </c>
      <c r="P288" s="1">
        <v>2</v>
      </c>
      <c r="Q288" s="1">
        <v>3</v>
      </c>
      <c r="R288" s="1">
        <v>2</v>
      </c>
      <c r="S288" s="1">
        <v>2</v>
      </c>
      <c r="T288" s="1">
        <v>4</v>
      </c>
      <c r="U288" s="1">
        <v>1</v>
      </c>
      <c r="V288" s="1">
        <v>3</v>
      </c>
      <c r="W288" s="1">
        <v>2</v>
      </c>
      <c r="X288" s="1">
        <v>3</v>
      </c>
      <c r="Y288" s="1">
        <v>2</v>
      </c>
      <c r="Z288" s="1">
        <v>11</v>
      </c>
      <c r="AA288" s="1">
        <v>3</v>
      </c>
      <c r="AB288" s="1">
        <v>6</v>
      </c>
      <c r="AC288" s="1">
        <v>3</v>
      </c>
      <c r="AD288" s="1">
        <v>2</v>
      </c>
      <c r="AE288" s="1">
        <v>3</v>
      </c>
      <c r="AF288" s="1">
        <v>3</v>
      </c>
      <c r="AG288" s="1">
        <v>3</v>
      </c>
      <c r="AH288" s="1">
        <v>2</v>
      </c>
      <c r="AI288" s="1">
        <v>2</v>
      </c>
      <c r="AJ288" s="1">
        <v>7</v>
      </c>
      <c r="AK288" s="1">
        <v>2</v>
      </c>
      <c r="AL288" s="1">
        <v>10</v>
      </c>
      <c r="AM288" s="1">
        <v>4</v>
      </c>
      <c r="AN288" s="1">
        <v>3</v>
      </c>
      <c r="AO288" s="1">
        <v>3</v>
      </c>
      <c r="AP288" s="1">
        <v>4</v>
      </c>
      <c r="AQ288" s="1">
        <v>2</v>
      </c>
      <c r="AR288" s="1">
        <v>4</v>
      </c>
      <c r="AS288" s="1">
        <v>2</v>
      </c>
      <c r="AT288" s="1">
        <v>48</v>
      </c>
    </row>
    <row r="289" spans="1:46" ht="12.75">
      <c r="A289" s="1">
        <v>32455</v>
      </c>
      <c r="B289" s="1">
        <v>1</v>
      </c>
      <c r="C289" s="1">
        <v>1999</v>
      </c>
      <c r="D289" s="7">
        <v>45225.451689814814</v>
      </c>
      <c r="E289" s="1" t="s">
        <v>83</v>
      </c>
      <c r="F289" s="1">
        <v>2</v>
      </c>
      <c r="G289" s="1">
        <v>2</v>
      </c>
      <c r="H289" s="1">
        <v>4</v>
      </c>
      <c r="I289" s="1">
        <v>3</v>
      </c>
      <c r="J289" s="1">
        <v>4</v>
      </c>
      <c r="K289" s="1">
        <v>4</v>
      </c>
      <c r="L289" s="1">
        <v>1</v>
      </c>
      <c r="M289" s="1">
        <v>3</v>
      </c>
      <c r="N289" s="1">
        <v>2</v>
      </c>
      <c r="O289" s="1">
        <v>2</v>
      </c>
      <c r="P289" s="1">
        <v>1</v>
      </c>
      <c r="Q289" s="1">
        <v>4</v>
      </c>
      <c r="R289" s="1">
        <v>3</v>
      </c>
      <c r="S289" s="1">
        <v>2</v>
      </c>
      <c r="T289" s="1">
        <v>2</v>
      </c>
      <c r="U289" s="1">
        <v>1</v>
      </c>
      <c r="V289" s="1">
        <v>2</v>
      </c>
      <c r="W289" s="1">
        <v>4</v>
      </c>
      <c r="X289" s="1">
        <v>2</v>
      </c>
      <c r="Y289" s="1">
        <v>3</v>
      </c>
      <c r="Z289" s="1">
        <v>23</v>
      </c>
      <c r="AA289" s="1">
        <v>3</v>
      </c>
      <c r="AB289" s="1">
        <v>4</v>
      </c>
      <c r="AC289" s="1">
        <v>4</v>
      </c>
      <c r="AD289" s="1">
        <v>2</v>
      </c>
      <c r="AE289" s="1">
        <v>3</v>
      </c>
      <c r="AF289" s="1">
        <v>4</v>
      </c>
      <c r="AG289" s="1">
        <v>4</v>
      </c>
      <c r="AH289" s="1">
        <v>4</v>
      </c>
      <c r="AI289" s="1">
        <v>3</v>
      </c>
      <c r="AJ289" s="1">
        <v>5</v>
      </c>
      <c r="AK289" s="1">
        <v>4</v>
      </c>
      <c r="AL289" s="1">
        <v>3</v>
      </c>
      <c r="AM289" s="1">
        <v>6</v>
      </c>
      <c r="AN289" s="1">
        <v>4</v>
      </c>
      <c r="AO289" s="1">
        <v>3</v>
      </c>
      <c r="AP289" s="1">
        <v>6</v>
      </c>
      <c r="AQ289" s="1">
        <v>3</v>
      </c>
      <c r="AR289" s="1">
        <v>6</v>
      </c>
      <c r="AS289" s="1">
        <v>3</v>
      </c>
      <c r="AT289" s="1">
        <v>46</v>
      </c>
    </row>
    <row r="290" spans="1:46" ht="12.75">
      <c r="A290" s="1">
        <v>32495</v>
      </c>
      <c r="B290" s="1">
        <v>0</v>
      </c>
      <c r="C290" s="1">
        <v>2001</v>
      </c>
      <c r="D290" s="7">
        <v>45225.459050925929</v>
      </c>
      <c r="E290" s="1" t="s">
        <v>81</v>
      </c>
      <c r="F290" s="1">
        <v>3</v>
      </c>
      <c r="G290" s="1">
        <v>4</v>
      </c>
      <c r="H290" s="1">
        <v>1</v>
      </c>
      <c r="I290" s="1">
        <v>1</v>
      </c>
      <c r="J290" s="1">
        <v>3</v>
      </c>
      <c r="K290" s="1">
        <v>4</v>
      </c>
      <c r="L290" s="1">
        <v>4</v>
      </c>
      <c r="M290" s="1">
        <v>4</v>
      </c>
      <c r="N290" s="1">
        <v>3</v>
      </c>
      <c r="O290" s="1">
        <v>4</v>
      </c>
      <c r="P290" s="1">
        <v>1</v>
      </c>
      <c r="Q290" s="1">
        <v>3</v>
      </c>
      <c r="R290" s="1">
        <v>2</v>
      </c>
      <c r="S290" s="1">
        <v>1</v>
      </c>
      <c r="T290" s="1">
        <v>2</v>
      </c>
      <c r="U290" s="1">
        <v>1</v>
      </c>
      <c r="V290" s="1">
        <v>3</v>
      </c>
      <c r="W290" s="1">
        <v>1</v>
      </c>
      <c r="X290" s="1">
        <v>1</v>
      </c>
      <c r="Y290" s="1">
        <v>4</v>
      </c>
      <c r="Z290" s="1">
        <v>7</v>
      </c>
      <c r="AA290" s="1">
        <v>3</v>
      </c>
      <c r="AB290" s="1">
        <v>6</v>
      </c>
      <c r="AC290" s="1">
        <v>4</v>
      </c>
      <c r="AD290" s="1">
        <v>2</v>
      </c>
      <c r="AE290" s="1">
        <v>2</v>
      </c>
      <c r="AF290" s="1">
        <v>3</v>
      </c>
      <c r="AG290" s="1">
        <v>1</v>
      </c>
      <c r="AH290" s="1">
        <v>7</v>
      </c>
      <c r="AI290" s="1">
        <v>5</v>
      </c>
      <c r="AJ290" s="1">
        <v>12</v>
      </c>
      <c r="AK290" s="1">
        <v>5</v>
      </c>
      <c r="AL290" s="1">
        <v>28</v>
      </c>
      <c r="AM290" s="1">
        <v>3</v>
      </c>
      <c r="AN290" s="1">
        <v>12</v>
      </c>
      <c r="AO290" s="1">
        <v>6</v>
      </c>
      <c r="AP290" s="1">
        <v>5</v>
      </c>
      <c r="AQ290" s="1">
        <v>3</v>
      </c>
      <c r="AR290" s="1">
        <v>3</v>
      </c>
      <c r="AS290" s="1">
        <v>3</v>
      </c>
      <c r="AT290" s="1">
        <v>74</v>
      </c>
    </row>
    <row r="291" spans="1:46" ht="12.75">
      <c r="A291" s="1">
        <v>32483</v>
      </c>
      <c r="B291" s="1">
        <v>1</v>
      </c>
      <c r="C291" s="1">
        <v>2002</v>
      </c>
      <c r="D291" s="7">
        <v>45225.474872685183</v>
      </c>
      <c r="E291" s="1" t="s">
        <v>107</v>
      </c>
      <c r="F291" s="1">
        <v>3</v>
      </c>
      <c r="G291" s="1">
        <v>2</v>
      </c>
      <c r="H291" s="1">
        <v>3</v>
      </c>
      <c r="I291" s="1">
        <v>1</v>
      </c>
      <c r="J291" s="1">
        <v>2</v>
      </c>
      <c r="K291" s="1">
        <v>1</v>
      </c>
      <c r="L291" s="1">
        <v>4</v>
      </c>
      <c r="M291" s="1">
        <v>2</v>
      </c>
      <c r="N291" s="1">
        <v>1</v>
      </c>
      <c r="O291" s="1">
        <v>4</v>
      </c>
      <c r="P291" s="1">
        <v>3</v>
      </c>
      <c r="Q291" s="1">
        <v>2</v>
      </c>
      <c r="R291" s="1">
        <v>2</v>
      </c>
      <c r="S291" s="1">
        <v>2</v>
      </c>
      <c r="T291" s="1">
        <v>3</v>
      </c>
      <c r="U291" s="1">
        <v>2</v>
      </c>
      <c r="V291" s="1">
        <v>2</v>
      </c>
      <c r="W291" s="1">
        <v>1</v>
      </c>
      <c r="X291" s="1">
        <v>4</v>
      </c>
      <c r="Y291" s="1">
        <v>3</v>
      </c>
      <c r="Z291" s="1">
        <v>18</v>
      </c>
      <c r="AA291" s="1">
        <v>3</v>
      </c>
      <c r="AB291" s="1">
        <v>7</v>
      </c>
      <c r="AC291" s="1">
        <v>3</v>
      </c>
      <c r="AD291" s="1">
        <v>3</v>
      </c>
      <c r="AE291" s="1">
        <v>3</v>
      </c>
      <c r="AF291" s="1">
        <v>2</v>
      </c>
      <c r="AG291" s="1">
        <v>4</v>
      </c>
      <c r="AH291" s="1">
        <v>5</v>
      </c>
      <c r="AI291" s="1">
        <v>3</v>
      </c>
      <c r="AJ291" s="1">
        <v>3</v>
      </c>
      <c r="AK291" s="1">
        <v>4</v>
      </c>
      <c r="AL291" s="1">
        <v>8</v>
      </c>
      <c r="AM291" s="1">
        <v>5</v>
      </c>
      <c r="AN291" s="1">
        <v>5</v>
      </c>
      <c r="AO291" s="1">
        <v>3</v>
      </c>
      <c r="AP291" s="1">
        <v>4</v>
      </c>
      <c r="AQ291" s="1">
        <v>4</v>
      </c>
      <c r="AR291" s="1">
        <v>5</v>
      </c>
      <c r="AS291" s="1">
        <v>8</v>
      </c>
      <c r="AT291" s="1">
        <v>73</v>
      </c>
    </row>
    <row r="292" spans="1:46" ht="12.75">
      <c r="A292" s="1">
        <v>32529</v>
      </c>
      <c r="B292" s="1">
        <v>0</v>
      </c>
      <c r="C292" s="1">
        <v>2000</v>
      </c>
      <c r="D292" s="7">
        <v>45225.506157407406</v>
      </c>
      <c r="E292" s="1" t="s">
        <v>198</v>
      </c>
      <c r="F292" s="1">
        <v>3</v>
      </c>
      <c r="G292" s="1">
        <v>2</v>
      </c>
      <c r="H292" s="1">
        <v>3</v>
      </c>
      <c r="I292" s="1">
        <v>1</v>
      </c>
      <c r="J292" s="1">
        <v>3</v>
      </c>
      <c r="K292" s="1">
        <v>2</v>
      </c>
      <c r="L292" s="1">
        <v>2</v>
      </c>
      <c r="M292" s="1">
        <v>3</v>
      </c>
      <c r="N292" s="1">
        <v>2</v>
      </c>
      <c r="O292" s="1">
        <v>4</v>
      </c>
      <c r="P292" s="1">
        <v>3</v>
      </c>
      <c r="Q292" s="1">
        <v>2</v>
      </c>
      <c r="R292" s="1">
        <v>4</v>
      </c>
      <c r="S292" s="1">
        <v>1</v>
      </c>
      <c r="T292" s="1">
        <v>3</v>
      </c>
      <c r="U292" s="1">
        <v>2</v>
      </c>
      <c r="V292" s="1">
        <v>3</v>
      </c>
      <c r="W292" s="1">
        <v>2</v>
      </c>
      <c r="X292" s="1">
        <v>3</v>
      </c>
      <c r="Y292" s="1">
        <v>1</v>
      </c>
      <c r="Z292" s="1">
        <v>4</v>
      </c>
      <c r="AA292" s="1">
        <v>4</v>
      </c>
      <c r="AB292" s="1">
        <v>7</v>
      </c>
      <c r="AC292" s="1">
        <v>5</v>
      </c>
      <c r="AD292" s="1">
        <v>3</v>
      </c>
      <c r="AE292" s="1">
        <v>5</v>
      </c>
      <c r="AF292" s="1">
        <v>2</v>
      </c>
      <c r="AG292" s="1">
        <v>5</v>
      </c>
      <c r="AH292" s="1">
        <v>3</v>
      </c>
      <c r="AI292" s="1">
        <v>1</v>
      </c>
      <c r="AJ292" s="1">
        <v>6</v>
      </c>
      <c r="AK292" s="1">
        <v>3</v>
      </c>
      <c r="AL292" s="1">
        <v>3</v>
      </c>
      <c r="AM292" s="1">
        <v>5</v>
      </c>
      <c r="AN292" s="1">
        <v>3</v>
      </c>
      <c r="AO292" s="1">
        <v>3</v>
      </c>
      <c r="AP292" s="1">
        <v>3</v>
      </c>
      <c r="AQ292" s="1">
        <v>2</v>
      </c>
      <c r="AR292" s="1">
        <v>2</v>
      </c>
      <c r="AS292" s="1">
        <v>3</v>
      </c>
      <c r="AT292" s="1">
        <v>60</v>
      </c>
    </row>
    <row r="293" spans="1:46" ht="12.75">
      <c r="A293" s="1">
        <v>32531</v>
      </c>
      <c r="B293" s="1">
        <v>0</v>
      </c>
      <c r="C293" s="1">
        <v>2000</v>
      </c>
      <c r="D293" s="7">
        <v>45225.511516203704</v>
      </c>
      <c r="E293" s="1" t="s">
        <v>199</v>
      </c>
      <c r="F293" s="1">
        <v>3</v>
      </c>
      <c r="G293" s="1">
        <v>1</v>
      </c>
      <c r="H293" s="1">
        <v>2</v>
      </c>
      <c r="I293" s="1">
        <v>1</v>
      </c>
      <c r="J293" s="1">
        <v>3</v>
      </c>
      <c r="K293" s="1">
        <v>4</v>
      </c>
      <c r="L293" s="1">
        <v>4</v>
      </c>
      <c r="M293" s="1">
        <v>4</v>
      </c>
      <c r="N293" s="1">
        <v>2</v>
      </c>
      <c r="O293" s="1">
        <v>1</v>
      </c>
      <c r="P293" s="1">
        <v>3</v>
      </c>
      <c r="Q293" s="1">
        <v>4</v>
      </c>
      <c r="R293" s="1">
        <v>4</v>
      </c>
      <c r="S293" s="1">
        <v>1</v>
      </c>
      <c r="T293" s="1">
        <v>3</v>
      </c>
      <c r="U293" s="1">
        <v>4</v>
      </c>
      <c r="V293" s="1">
        <v>3</v>
      </c>
      <c r="W293" s="1">
        <v>3</v>
      </c>
      <c r="X293" s="1">
        <v>1</v>
      </c>
      <c r="Y293" s="1">
        <v>1</v>
      </c>
      <c r="Z293" s="1">
        <v>2</v>
      </c>
      <c r="AA293" s="1">
        <v>3</v>
      </c>
      <c r="AB293" s="1">
        <v>5</v>
      </c>
      <c r="AC293" s="1">
        <v>3</v>
      </c>
      <c r="AD293" s="1">
        <v>2</v>
      </c>
      <c r="AE293" s="1">
        <v>2</v>
      </c>
      <c r="AF293" s="1">
        <v>3</v>
      </c>
      <c r="AG293" s="1">
        <v>1</v>
      </c>
      <c r="AH293" s="1">
        <v>5</v>
      </c>
      <c r="AI293" s="1">
        <v>2</v>
      </c>
      <c r="AJ293" s="1">
        <v>2</v>
      </c>
      <c r="AK293" s="1">
        <v>2</v>
      </c>
      <c r="AL293" s="1">
        <v>2</v>
      </c>
      <c r="AM293" s="1">
        <v>3</v>
      </c>
      <c r="AN293" s="1">
        <v>3</v>
      </c>
      <c r="AO293" s="1">
        <v>2</v>
      </c>
      <c r="AP293" s="1">
        <v>25</v>
      </c>
      <c r="AQ293" s="1">
        <v>2</v>
      </c>
      <c r="AR293" s="1">
        <v>3</v>
      </c>
      <c r="AS293" s="1">
        <v>2</v>
      </c>
      <c r="AT293" s="1">
        <v>74</v>
      </c>
    </row>
    <row r="294" spans="1:46" ht="12.75">
      <c r="A294" s="1">
        <v>32562</v>
      </c>
      <c r="B294" s="1">
        <v>0</v>
      </c>
      <c r="C294" s="1">
        <v>1992</v>
      </c>
      <c r="D294" s="7">
        <v>45225.55773148148</v>
      </c>
      <c r="E294" s="1" t="s">
        <v>200</v>
      </c>
      <c r="F294" s="1">
        <v>4</v>
      </c>
      <c r="G294" s="1">
        <v>4</v>
      </c>
      <c r="H294" s="1">
        <v>2</v>
      </c>
      <c r="I294" s="1">
        <v>1</v>
      </c>
      <c r="J294" s="1">
        <v>4</v>
      </c>
      <c r="K294" s="1">
        <v>4</v>
      </c>
      <c r="L294" s="1">
        <v>4</v>
      </c>
      <c r="M294" s="1">
        <v>4</v>
      </c>
      <c r="N294" s="1">
        <v>3</v>
      </c>
      <c r="O294" s="1">
        <v>4</v>
      </c>
      <c r="P294" s="1">
        <v>1</v>
      </c>
      <c r="Q294" s="1">
        <v>3</v>
      </c>
      <c r="R294" s="1">
        <v>4</v>
      </c>
      <c r="S294" s="1">
        <v>1</v>
      </c>
      <c r="T294" s="1">
        <v>1</v>
      </c>
      <c r="U294" s="1">
        <v>4</v>
      </c>
      <c r="V294" s="1">
        <v>4</v>
      </c>
      <c r="W294" s="1">
        <v>2</v>
      </c>
      <c r="X294" s="1">
        <v>2</v>
      </c>
      <c r="Y294" s="1">
        <v>2</v>
      </c>
      <c r="Z294" s="1">
        <v>6</v>
      </c>
      <c r="AA294" s="1">
        <v>7</v>
      </c>
      <c r="AB294" s="1">
        <v>3</v>
      </c>
      <c r="AC294" s="1">
        <v>5</v>
      </c>
      <c r="AD294" s="1">
        <v>2</v>
      </c>
      <c r="AE294" s="1">
        <v>3</v>
      </c>
      <c r="AF294" s="1">
        <v>4</v>
      </c>
      <c r="AG294" s="1">
        <v>4</v>
      </c>
      <c r="AH294" s="1">
        <v>10</v>
      </c>
      <c r="AI294" s="1">
        <v>4</v>
      </c>
      <c r="AJ294" s="1">
        <v>6</v>
      </c>
      <c r="AK294" s="1">
        <v>5</v>
      </c>
      <c r="AL294" s="1">
        <v>2</v>
      </c>
      <c r="AM294" s="1">
        <v>7</v>
      </c>
      <c r="AN294" s="1">
        <v>2</v>
      </c>
      <c r="AO294" s="1">
        <v>5</v>
      </c>
      <c r="AP294" s="1">
        <v>24</v>
      </c>
      <c r="AQ294" s="1">
        <v>3</v>
      </c>
      <c r="AR294" s="1">
        <v>5</v>
      </c>
      <c r="AS294" s="1">
        <v>2</v>
      </c>
      <c r="AT294" s="1">
        <v>30</v>
      </c>
    </row>
    <row r="295" spans="1:46" ht="12.75">
      <c r="A295" s="1">
        <v>31941</v>
      </c>
      <c r="B295" s="1">
        <v>0</v>
      </c>
      <c r="C295" s="1">
        <v>1997</v>
      </c>
      <c r="D295" s="7">
        <v>45225.579641203702</v>
      </c>
      <c r="E295" s="1" t="s">
        <v>201</v>
      </c>
      <c r="F295" s="1">
        <v>1</v>
      </c>
      <c r="G295" s="1">
        <v>2</v>
      </c>
      <c r="H295" s="1">
        <v>3</v>
      </c>
      <c r="I295" s="1">
        <v>2</v>
      </c>
      <c r="J295" s="1">
        <v>1</v>
      </c>
      <c r="K295" s="1">
        <v>4</v>
      </c>
      <c r="L295" s="1">
        <v>3</v>
      </c>
      <c r="M295" s="1">
        <v>1</v>
      </c>
      <c r="N295" s="1">
        <v>2</v>
      </c>
      <c r="O295" s="1">
        <v>3</v>
      </c>
      <c r="P295" s="1">
        <v>2</v>
      </c>
      <c r="Q295" s="1">
        <v>3</v>
      </c>
      <c r="R295" s="1">
        <v>3</v>
      </c>
      <c r="S295" s="1">
        <v>3</v>
      </c>
      <c r="T295" s="1">
        <v>4</v>
      </c>
      <c r="U295" s="1">
        <v>2</v>
      </c>
      <c r="V295" s="1">
        <v>2</v>
      </c>
      <c r="W295" s="1">
        <v>2</v>
      </c>
      <c r="X295" s="1">
        <v>1</v>
      </c>
      <c r="Y295" s="1">
        <v>2</v>
      </c>
      <c r="Z295" s="1">
        <v>11</v>
      </c>
      <c r="AA295" s="1">
        <v>21</v>
      </c>
      <c r="AB295" s="1">
        <v>25</v>
      </c>
      <c r="AC295" s="1">
        <v>4</v>
      </c>
      <c r="AD295" s="1">
        <v>33</v>
      </c>
      <c r="AE295" s="1">
        <v>4</v>
      </c>
      <c r="AF295" s="1">
        <v>6</v>
      </c>
      <c r="AG295" s="1">
        <v>4</v>
      </c>
      <c r="AH295" s="1">
        <v>16</v>
      </c>
      <c r="AI295" s="1">
        <v>3</v>
      </c>
      <c r="AJ295" s="1">
        <v>42</v>
      </c>
      <c r="AK295" s="1">
        <v>12</v>
      </c>
      <c r="AL295" s="1">
        <v>5</v>
      </c>
      <c r="AM295" s="1">
        <v>5</v>
      </c>
      <c r="AN295" s="1">
        <v>18</v>
      </c>
      <c r="AO295" s="1">
        <v>6</v>
      </c>
      <c r="AP295" s="1">
        <v>18</v>
      </c>
      <c r="AQ295" s="1">
        <v>7</v>
      </c>
      <c r="AR295" s="1">
        <v>4</v>
      </c>
      <c r="AS295" s="1">
        <v>4</v>
      </c>
      <c r="AT295" s="1">
        <v>20</v>
      </c>
    </row>
    <row r="296" spans="1:46" ht="12.75">
      <c r="A296" s="1">
        <v>32607</v>
      </c>
      <c r="B296" s="1">
        <v>0</v>
      </c>
      <c r="C296" s="1">
        <v>2000</v>
      </c>
      <c r="D296" s="7">
        <v>45225.62023148148</v>
      </c>
      <c r="E296" s="1" t="s">
        <v>202</v>
      </c>
      <c r="F296" s="1">
        <v>3</v>
      </c>
      <c r="G296" s="1">
        <v>3</v>
      </c>
      <c r="H296" s="1">
        <v>2</v>
      </c>
      <c r="I296" s="1">
        <v>4</v>
      </c>
      <c r="J296" s="1">
        <v>4</v>
      </c>
      <c r="K296" s="1">
        <v>3</v>
      </c>
      <c r="L296" s="1">
        <v>3</v>
      </c>
      <c r="M296" s="1">
        <v>4</v>
      </c>
      <c r="N296" s="1">
        <v>1</v>
      </c>
      <c r="O296" s="1">
        <v>2</v>
      </c>
      <c r="P296" s="1">
        <v>4</v>
      </c>
      <c r="Q296" s="1">
        <v>3</v>
      </c>
      <c r="R296" s="1">
        <v>2</v>
      </c>
      <c r="S296" s="1">
        <v>3</v>
      </c>
      <c r="T296" s="1">
        <v>1</v>
      </c>
      <c r="U296" s="1">
        <v>3</v>
      </c>
      <c r="V296" s="1">
        <v>3</v>
      </c>
      <c r="W296" s="1">
        <v>2</v>
      </c>
      <c r="X296" s="1">
        <v>1</v>
      </c>
      <c r="Y296" s="1">
        <v>2</v>
      </c>
      <c r="Z296" s="1">
        <v>6</v>
      </c>
      <c r="AA296" s="1">
        <v>7</v>
      </c>
      <c r="AB296" s="1">
        <v>7</v>
      </c>
      <c r="AC296" s="1">
        <v>4</v>
      </c>
      <c r="AD296" s="1">
        <v>2</v>
      </c>
      <c r="AE296" s="1">
        <v>4</v>
      </c>
      <c r="AF296" s="1">
        <v>5</v>
      </c>
      <c r="AG296" s="1">
        <v>3</v>
      </c>
      <c r="AH296" s="1">
        <v>5</v>
      </c>
      <c r="AI296" s="1">
        <v>3</v>
      </c>
      <c r="AJ296" s="1">
        <v>4</v>
      </c>
      <c r="AK296" s="1">
        <v>3</v>
      </c>
      <c r="AL296" s="1">
        <v>2</v>
      </c>
      <c r="AM296" s="1">
        <v>4</v>
      </c>
      <c r="AN296" s="1">
        <v>2</v>
      </c>
      <c r="AO296" s="1">
        <v>5</v>
      </c>
      <c r="AP296" s="1">
        <v>5</v>
      </c>
      <c r="AQ296" s="1">
        <v>4</v>
      </c>
      <c r="AR296" s="1">
        <v>5</v>
      </c>
      <c r="AS296" s="1">
        <v>11</v>
      </c>
      <c r="AT296" s="1">
        <v>64</v>
      </c>
    </row>
    <row r="297" spans="1:46" ht="12.75">
      <c r="A297" s="1">
        <v>32621</v>
      </c>
      <c r="B297" s="1">
        <v>0</v>
      </c>
      <c r="C297" s="1">
        <v>2001</v>
      </c>
      <c r="D297" s="7">
        <v>45225.631412037037</v>
      </c>
      <c r="E297" s="1" t="s">
        <v>83</v>
      </c>
      <c r="F297" s="1">
        <v>3</v>
      </c>
      <c r="G297" s="1">
        <v>4</v>
      </c>
      <c r="H297" s="1">
        <v>2</v>
      </c>
      <c r="I297" s="1">
        <v>2</v>
      </c>
      <c r="J297" s="1">
        <v>4</v>
      </c>
      <c r="K297" s="1">
        <v>1</v>
      </c>
      <c r="L297" s="1">
        <v>3</v>
      </c>
      <c r="M297" s="1">
        <v>3</v>
      </c>
      <c r="N297" s="1">
        <v>2</v>
      </c>
      <c r="O297" s="1">
        <v>4</v>
      </c>
      <c r="P297" s="1">
        <v>2</v>
      </c>
      <c r="Q297" s="1">
        <v>2</v>
      </c>
      <c r="R297" s="1">
        <v>3</v>
      </c>
      <c r="S297" s="1">
        <v>2</v>
      </c>
      <c r="T297" s="1">
        <v>1</v>
      </c>
      <c r="U297" s="1">
        <v>2</v>
      </c>
      <c r="V297" s="1">
        <v>4</v>
      </c>
      <c r="W297" s="1">
        <v>2</v>
      </c>
      <c r="X297" s="1">
        <v>4</v>
      </c>
      <c r="Y297" s="1">
        <v>3</v>
      </c>
      <c r="Z297" s="1">
        <v>4</v>
      </c>
      <c r="AA297" s="1">
        <v>4</v>
      </c>
      <c r="AB297" s="1">
        <v>7</v>
      </c>
      <c r="AC297" s="1">
        <v>3</v>
      </c>
      <c r="AD297" s="1">
        <v>2</v>
      </c>
      <c r="AE297" s="1">
        <v>2</v>
      </c>
      <c r="AF297" s="1">
        <v>5</v>
      </c>
      <c r="AG297" s="1">
        <v>2</v>
      </c>
      <c r="AH297" s="1">
        <v>4</v>
      </c>
      <c r="AI297" s="1">
        <v>3</v>
      </c>
      <c r="AJ297" s="1">
        <v>4</v>
      </c>
      <c r="AK297" s="1">
        <v>4</v>
      </c>
      <c r="AL297" s="1">
        <v>2</v>
      </c>
      <c r="AM297" s="1">
        <v>4</v>
      </c>
      <c r="AN297" s="1">
        <v>3</v>
      </c>
      <c r="AO297" s="1">
        <v>6</v>
      </c>
      <c r="AP297" s="1">
        <v>4</v>
      </c>
      <c r="AQ297" s="1">
        <v>5</v>
      </c>
      <c r="AR297" s="1">
        <v>3</v>
      </c>
      <c r="AS297" s="1">
        <v>4</v>
      </c>
      <c r="AT297" s="1">
        <v>45</v>
      </c>
    </row>
    <row r="298" spans="1:46" ht="12.75">
      <c r="A298" s="1">
        <v>32629</v>
      </c>
      <c r="B298" s="1">
        <v>0</v>
      </c>
      <c r="C298" s="1">
        <v>2003</v>
      </c>
      <c r="D298" s="7">
        <v>45225.643437500003</v>
      </c>
      <c r="E298" s="1" t="s">
        <v>83</v>
      </c>
      <c r="F298" s="1">
        <v>3</v>
      </c>
      <c r="G298" s="1">
        <v>3</v>
      </c>
      <c r="H298" s="1">
        <v>2</v>
      </c>
      <c r="I298" s="1">
        <v>3</v>
      </c>
      <c r="J298" s="1">
        <v>3</v>
      </c>
      <c r="K298" s="1">
        <v>2</v>
      </c>
      <c r="L298" s="1">
        <v>2</v>
      </c>
      <c r="M298" s="1">
        <v>3</v>
      </c>
      <c r="N298" s="1">
        <v>1</v>
      </c>
      <c r="O298" s="1">
        <v>3</v>
      </c>
      <c r="P298" s="1">
        <v>3</v>
      </c>
      <c r="Q298" s="1">
        <v>3</v>
      </c>
      <c r="R298" s="1">
        <v>4</v>
      </c>
      <c r="S298" s="1">
        <v>2</v>
      </c>
      <c r="T298" s="1">
        <v>3</v>
      </c>
      <c r="U298" s="1">
        <v>4</v>
      </c>
      <c r="V298" s="1">
        <v>3</v>
      </c>
      <c r="W298" s="1">
        <v>2</v>
      </c>
      <c r="X298" s="1">
        <v>3</v>
      </c>
      <c r="Y298" s="1">
        <v>2</v>
      </c>
      <c r="Z298" s="1">
        <v>5</v>
      </c>
      <c r="AA298" s="1">
        <v>2</v>
      </c>
      <c r="AB298" s="1">
        <v>3</v>
      </c>
      <c r="AC298" s="1">
        <v>2</v>
      </c>
      <c r="AD298" s="1">
        <v>1</v>
      </c>
      <c r="AE298" s="1">
        <v>3</v>
      </c>
      <c r="AF298" s="1">
        <v>2</v>
      </c>
      <c r="AG298" s="1">
        <v>2</v>
      </c>
      <c r="AH298" s="1">
        <v>2</v>
      </c>
      <c r="AI298" s="1">
        <v>2</v>
      </c>
      <c r="AJ298" s="1">
        <v>1</v>
      </c>
      <c r="AK298" s="1">
        <v>2</v>
      </c>
      <c r="AL298" s="1">
        <v>1</v>
      </c>
      <c r="AM298" s="1">
        <v>3</v>
      </c>
      <c r="AN298" s="1">
        <v>1</v>
      </c>
      <c r="AO298" s="1">
        <v>3</v>
      </c>
      <c r="AP298" s="1">
        <v>2</v>
      </c>
      <c r="AQ298" s="1">
        <v>2</v>
      </c>
      <c r="AR298" s="1">
        <v>4</v>
      </c>
      <c r="AS298" s="1">
        <v>1</v>
      </c>
      <c r="AT298" s="1">
        <v>55</v>
      </c>
    </row>
    <row r="299" spans="1:46" ht="12.75">
      <c r="A299" s="1">
        <v>31573</v>
      </c>
      <c r="B299" s="1">
        <v>0</v>
      </c>
      <c r="C299" s="1">
        <v>1988</v>
      </c>
      <c r="D299" s="7">
        <v>45225.648993055554</v>
      </c>
      <c r="E299" s="1" t="s">
        <v>83</v>
      </c>
      <c r="F299" s="1">
        <v>2</v>
      </c>
      <c r="G299" s="1">
        <v>3</v>
      </c>
      <c r="H299" s="1">
        <v>3</v>
      </c>
      <c r="I299" s="1">
        <v>1</v>
      </c>
      <c r="J299" s="1">
        <v>3</v>
      </c>
      <c r="K299" s="1">
        <v>4</v>
      </c>
      <c r="L299" s="1">
        <v>2</v>
      </c>
      <c r="M299" s="1">
        <v>2</v>
      </c>
      <c r="N299" s="1">
        <v>1</v>
      </c>
      <c r="O299" s="1">
        <v>3</v>
      </c>
      <c r="P299" s="1">
        <v>3</v>
      </c>
      <c r="Q299" s="1">
        <v>3</v>
      </c>
      <c r="R299" s="1">
        <v>1</v>
      </c>
      <c r="S299" s="1">
        <v>3</v>
      </c>
      <c r="T299" s="1">
        <v>3</v>
      </c>
      <c r="U299" s="1">
        <v>1</v>
      </c>
      <c r="V299" s="1">
        <v>2</v>
      </c>
      <c r="W299" s="1">
        <v>3</v>
      </c>
      <c r="X299" s="1">
        <v>4</v>
      </c>
      <c r="Y299" s="1">
        <v>4</v>
      </c>
      <c r="Z299" s="1">
        <v>8</v>
      </c>
      <c r="AA299" s="1">
        <v>4</v>
      </c>
      <c r="AB299" s="1">
        <v>4</v>
      </c>
      <c r="AC299" s="1">
        <v>3</v>
      </c>
      <c r="AD299" s="1">
        <v>3</v>
      </c>
      <c r="AE299" s="1">
        <v>3</v>
      </c>
      <c r="AF299" s="1">
        <v>4</v>
      </c>
      <c r="AG299" s="1">
        <v>3</v>
      </c>
      <c r="AH299" s="1">
        <v>3</v>
      </c>
      <c r="AI299" s="1">
        <v>4</v>
      </c>
      <c r="AJ299" s="1">
        <v>4</v>
      </c>
      <c r="AK299" s="1">
        <v>2</v>
      </c>
      <c r="AL299" s="1">
        <v>4</v>
      </c>
      <c r="AM299" s="1">
        <v>13</v>
      </c>
      <c r="AN299" s="1">
        <v>2</v>
      </c>
      <c r="AO299" s="1">
        <v>3</v>
      </c>
      <c r="AP299" s="1">
        <v>30</v>
      </c>
      <c r="AQ299" s="1">
        <v>10</v>
      </c>
      <c r="AR299" s="1">
        <v>7</v>
      </c>
      <c r="AS299" s="1">
        <v>4</v>
      </c>
      <c r="AT299" s="1">
        <v>20</v>
      </c>
    </row>
    <row r="300" spans="1:46" ht="12.75">
      <c r="A300" s="1">
        <v>32689</v>
      </c>
      <c r="B300" s="1">
        <v>0</v>
      </c>
      <c r="C300" s="1">
        <v>2001</v>
      </c>
      <c r="D300" s="7">
        <v>45225.683229166665</v>
      </c>
      <c r="E300" s="1" t="s">
        <v>83</v>
      </c>
      <c r="F300" s="1">
        <v>4</v>
      </c>
      <c r="G300" s="1">
        <v>4</v>
      </c>
      <c r="H300" s="1">
        <v>3</v>
      </c>
      <c r="I300" s="1">
        <v>4</v>
      </c>
      <c r="J300" s="1">
        <v>4</v>
      </c>
      <c r="K300" s="1">
        <v>4</v>
      </c>
      <c r="L300" s="1">
        <v>4</v>
      </c>
      <c r="M300" s="1">
        <v>4</v>
      </c>
      <c r="N300" s="1">
        <v>2</v>
      </c>
      <c r="O300" s="1">
        <v>4</v>
      </c>
      <c r="P300" s="1">
        <v>2</v>
      </c>
      <c r="Q300" s="1">
        <v>2</v>
      </c>
      <c r="R300" s="1">
        <v>4</v>
      </c>
      <c r="S300" s="1">
        <v>2</v>
      </c>
      <c r="T300" s="1">
        <v>2</v>
      </c>
      <c r="U300" s="1">
        <v>3</v>
      </c>
      <c r="V300" s="1">
        <v>3</v>
      </c>
      <c r="W300" s="1">
        <v>2</v>
      </c>
      <c r="X300" s="1">
        <v>1</v>
      </c>
      <c r="Y300" s="1">
        <v>1</v>
      </c>
      <c r="Z300" s="1">
        <v>5</v>
      </c>
      <c r="AA300" s="1">
        <v>3</v>
      </c>
      <c r="AB300" s="1">
        <v>5</v>
      </c>
      <c r="AC300" s="1">
        <v>3</v>
      </c>
      <c r="AD300" s="1">
        <v>2</v>
      </c>
      <c r="AE300" s="1">
        <v>13</v>
      </c>
      <c r="AF300" s="1">
        <v>3</v>
      </c>
      <c r="AG300" s="1">
        <v>2</v>
      </c>
      <c r="AH300" s="1">
        <v>5</v>
      </c>
      <c r="AI300" s="1">
        <v>2</v>
      </c>
      <c r="AJ300" s="1">
        <v>3</v>
      </c>
      <c r="AK300" s="1">
        <v>4</v>
      </c>
      <c r="AL300" s="1">
        <v>5</v>
      </c>
      <c r="AM300" s="1">
        <v>3</v>
      </c>
      <c r="AN300" s="1">
        <v>3</v>
      </c>
      <c r="AO300" s="1">
        <v>4</v>
      </c>
      <c r="AP300" s="1">
        <v>5</v>
      </c>
      <c r="AQ300" s="1">
        <v>4</v>
      </c>
      <c r="AR300" s="1">
        <v>3</v>
      </c>
      <c r="AS300" s="1">
        <v>4</v>
      </c>
      <c r="AT300" s="1">
        <v>41</v>
      </c>
    </row>
    <row r="301" spans="1:46" ht="12.75">
      <c r="A301" s="1">
        <v>32740</v>
      </c>
      <c r="B301" s="1">
        <v>0</v>
      </c>
      <c r="C301" s="1">
        <v>2002</v>
      </c>
      <c r="D301" s="7">
        <v>45225.751261574071</v>
      </c>
      <c r="E301" s="1" t="s">
        <v>203</v>
      </c>
      <c r="F301" s="1">
        <v>3</v>
      </c>
      <c r="G301" s="1">
        <v>3</v>
      </c>
      <c r="H301" s="1">
        <v>2</v>
      </c>
      <c r="I301" s="1">
        <v>2</v>
      </c>
      <c r="J301" s="1">
        <v>4</v>
      </c>
      <c r="K301" s="1">
        <v>1</v>
      </c>
      <c r="L301" s="1">
        <v>2</v>
      </c>
      <c r="M301" s="1">
        <v>4</v>
      </c>
      <c r="N301" s="1">
        <v>2</v>
      </c>
      <c r="O301" s="1">
        <v>3</v>
      </c>
      <c r="P301" s="1">
        <v>2</v>
      </c>
      <c r="Q301" s="1">
        <v>3</v>
      </c>
      <c r="R301" s="1">
        <v>3</v>
      </c>
      <c r="S301" s="1">
        <v>4</v>
      </c>
      <c r="T301" s="1">
        <v>1</v>
      </c>
      <c r="U301" s="1">
        <v>3</v>
      </c>
      <c r="V301" s="1">
        <v>4</v>
      </c>
      <c r="W301" s="1">
        <v>2</v>
      </c>
      <c r="X301" s="1">
        <v>4</v>
      </c>
      <c r="Y301" s="1">
        <v>3</v>
      </c>
      <c r="Z301" s="1">
        <v>3</v>
      </c>
      <c r="AA301" s="1">
        <v>3</v>
      </c>
      <c r="AB301" s="1">
        <v>5</v>
      </c>
      <c r="AC301" s="1">
        <v>6</v>
      </c>
      <c r="AD301" s="1">
        <v>2</v>
      </c>
      <c r="AE301" s="1">
        <v>2</v>
      </c>
      <c r="AF301" s="1">
        <v>3</v>
      </c>
      <c r="AG301" s="1">
        <v>3</v>
      </c>
      <c r="AH301" s="1">
        <v>7</v>
      </c>
      <c r="AI301" s="1">
        <v>2</v>
      </c>
      <c r="AJ301" s="1">
        <v>4</v>
      </c>
      <c r="AK301" s="1">
        <v>3</v>
      </c>
      <c r="AL301" s="1">
        <v>3</v>
      </c>
      <c r="AM301" s="1">
        <v>5</v>
      </c>
      <c r="AN301" s="1">
        <v>2</v>
      </c>
      <c r="AO301" s="1">
        <v>4</v>
      </c>
      <c r="AP301" s="1">
        <v>6</v>
      </c>
      <c r="AQ301" s="1">
        <v>3</v>
      </c>
      <c r="AR301" s="1">
        <v>4</v>
      </c>
      <c r="AS301" s="1">
        <v>4</v>
      </c>
      <c r="AT301" s="1">
        <v>60</v>
      </c>
    </row>
    <row r="302" spans="1:46" ht="12.75">
      <c r="A302" s="1">
        <v>31680</v>
      </c>
      <c r="B302" s="1">
        <v>0</v>
      </c>
      <c r="C302" s="1">
        <v>2001</v>
      </c>
      <c r="D302" s="7">
        <v>45225.777314814812</v>
      </c>
      <c r="E302" s="1" t="s">
        <v>204</v>
      </c>
      <c r="F302" s="1">
        <v>2</v>
      </c>
      <c r="G302" s="1">
        <v>3</v>
      </c>
      <c r="H302" s="1">
        <v>2</v>
      </c>
      <c r="I302" s="1">
        <v>1</v>
      </c>
      <c r="J302" s="1">
        <v>3</v>
      </c>
      <c r="K302" s="1">
        <v>2</v>
      </c>
      <c r="L302" s="1">
        <v>2</v>
      </c>
      <c r="M302" s="1">
        <v>2</v>
      </c>
      <c r="N302" s="1">
        <v>2</v>
      </c>
      <c r="O302" s="1">
        <v>3</v>
      </c>
      <c r="P302" s="1">
        <v>4</v>
      </c>
      <c r="Q302" s="1">
        <v>2</v>
      </c>
      <c r="R302" s="1">
        <v>2</v>
      </c>
      <c r="S302" s="1">
        <v>2</v>
      </c>
      <c r="T302" s="1">
        <v>2</v>
      </c>
      <c r="U302" s="1">
        <v>3</v>
      </c>
      <c r="V302" s="1">
        <v>2</v>
      </c>
      <c r="W302" s="1">
        <v>2</v>
      </c>
      <c r="X302" s="1">
        <v>2</v>
      </c>
      <c r="Y302" s="1">
        <v>2</v>
      </c>
      <c r="Z302" s="1">
        <v>15</v>
      </c>
      <c r="AA302" s="1">
        <v>5</v>
      </c>
      <c r="AB302" s="1">
        <v>4</v>
      </c>
      <c r="AC302" s="1">
        <v>3</v>
      </c>
      <c r="AD302" s="1">
        <v>3</v>
      </c>
      <c r="AE302" s="1">
        <v>4</v>
      </c>
      <c r="AF302" s="1">
        <v>4</v>
      </c>
      <c r="AG302" s="1">
        <v>3</v>
      </c>
      <c r="AH302" s="1">
        <v>4</v>
      </c>
      <c r="AI302" s="1">
        <v>7</v>
      </c>
      <c r="AJ302" s="1">
        <v>4</v>
      </c>
      <c r="AK302" s="1">
        <v>6</v>
      </c>
      <c r="AL302" s="1">
        <v>6</v>
      </c>
      <c r="AM302" s="1">
        <v>6</v>
      </c>
      <c r="AN302" s="1">
        <v>3</v>
      </c>
      <c r="AO302" s="1">
        <v>3</v>
      </c>
      <c r="AP302" s="1">
        <v>4</v>
      </c>
      <c r="AQ302" s="1">
        <v>2</v>
      </c>
      <c r="AR302" s="1">
        <v>20</v>
      </c>
      <c r="AS302" s="1">
        <v>5</v>
      </c>
      <c r="AT302" s="1">
        <v>44</v>
      </c>
    </row>
    <row r="303" spans="1:46" ht="12.75">
      <c r="A303" s="1">
        <v>32761</v>
      </c>
      <c r="B303" s="1">
        <v>0</v>
      </c>
      <c r="C303" s="1">
        <v>2000</v>
      </c>
      <c r="D303" s="7">
        <v>45225.779444444444</v>
      </c>
      <c r="E303" s="1" t="s">
        <v>205</v>
      </c>
      <c r="F303" s="1">
        <v>3</v>
      </c>
      <c r="G303" s="1">
        <v>4</v>
      </c>
      <c r="H303" s="1">
        <v>1</v>
      </c>
      <c r="I303" s="1">
        <v>3</v>
      </c>
      <c r="J303" s="1">
        <v>4</v>
      </c>
      <c r="K303" s="1">
        <v>2</v>
      </c>
      <c r="L303" s="1">
        <v>3</v>
      </c>
      <c r="M303" s="1">
        <v>3</v>
      </c>
      <c r="N303" s="1">
        <v>2</v>
      </c>
      <c r="O303" s="1">
        <v>4</v>
      </c>
      <c r="P303" s="1">
        <v>2</v>
      </c>
      <c r="Q303" s="1">
        <v>3</v>
      </c>
      <c r="R303" s="1">
        <v>3</v>
      </c>
      <c r="S303" s="1">
        <v>1</v>
      </c>
      <c r="T303" s="1">
        <v>1</v>
      </c>
      <c r="U303" s="1">
        <v>4</v>
      </c>
      <c r="V303" s="1">
        <v>3</v>
      </c>
      <c r="W303" s="1">
        <v>1</v>
      </c>
      <c r="X303" s="1">
        <v>4</v>
      </c>
      <c r="Y303" s="1">
        <v>3</v>
      </c>
      <c r="Z303" s="1">
        <v>102</v>
      </c>
      <c r="AA303" s="1">
        <v>7</v>
      </c>
      <c r="AB303" s="1">
        <v>4</v>
      </c>
      <c r="AC303" s="1">
        <v>4</v>
      </c>
      <c r="AD303" s="1">
        <v>3</v>
      </c>
      <c r="AE303" s="1">
        <v>4</v>
      </c>
      <c r="AF303" s="1">
        <v>4</v>
      </c>
      <c r="AG303" s="1">
        <v>36</v>
      </c>
      <c r="AH303" s="1">
        <v>6</v>
      </c>
      <c r="AI303" s="1">
        <v>20</v>
      </c>
      <c r="AJ303" s="1">
        <v>12</v>
      </c>
      <c r="AK303" s="1">
        <v>4</v>
      </c>
      <c r="AL303" s="1">
        <v>15</v>
      </c>
      <c r="AM303" s="1">
        <v>5</v>
      </c>
      <c r="AN303" s="1">
        <v>66</v>
      </c>
      <c r="AO303" s="1">
        <v>3</v>
      </c>
      <c r="AP303" s="1">
        <v>31</v>
      </c>
      <c r="AQ303" s="1">
        <v>4</v>
      </c>
      <c r="AR303" s="1">
        <v>6</v>
      </c>
      <c r="AS303" s="1">
        <v>2</v>
      </c>
      <c r="AT303" s="1">
        <v>30</v>
      </c>
    </row>
    <row r="304" spans="1:46" ht="12.75">
      <c r="A304" s="1">
        <v>32792</v>
      </c>
      <c r="B304" s="1">
        <v>0</v>
      </c>
      <c r="C304" s="1">
        <v>1990</v>
      </c>
      <c r="D304" s="7">
        <v>45225.78460648148</v>
      </c>
      <c r="E304" s="1" t="s">
        <v>206</v>
      </c>
      <c r="F304" s="1">
        <v>1</v>
      </c>
      <c r="G304" s="1">
        <v>1</v>
      </c>
      <c r="H304" s="1">
        <v>3</v>
      </c>
      <c r="I304" s="1">
        <v>1</v>
      </c>
      <c r="J304" s="1">
        <v>2</v>
      </c>
      <c r="K304" s="1">
        <v>4</v>
      </c>
      <c r="L304" s="1">
        <v>1</v>
      </c>
      <c r="M304" s="1">
        <v>2</v>
      </c>
      <c r="N304" s="1">
        <v>4</v>
      </c>
      <c r="O304" s="1">
        <v>1</v>
      </c>
      <c r="P304" s="1">
        <v>3</v>
      </c>
      <c r="Q304" s="1">
        <v>4</v>
      </c>
      <c r="R304" s="1">
        <v>3</v>
      </c>
      <c r="S304" s="1">
        <v>1</v>
      </c>
      <c r="T304" s="1">
        <v>4</v>
      </c>
      <c r="U304" s="1">
        <v>1</v>
      </c>
      <c r="V304" s="1">
        <v>1</v>
      </c>
      <c r="W304" s="1">
        <v>2</v>
      </c>
      <c r="X304" s="1">
        <v>1</v>
      </c>
      <c r="Y304" s="1">
        <v>2</v>
      </c>
      <c r="Z304" s="1">
        <v>5</v>
      </c>
      <c r="AA304" s="1">
        <v>4</v>
      </c>
      <c r="AB304" s="1">
        <v>5</v>
      </c>
      <c r="AC304" s="1">
        <v>2</v>
      </c>
      <c r="AD304" s="1">
        <v>3</v>
      </c>
      <c r="AE304" s="1">
        <v>4</v>
      </c>
      <c r="AF304" s="1">
        <v>3</v>
      </c>
      <c r="AG304" s="1">
        <v>4</v>
      </c>
      <c r="AH304" s="1">
        <v>5</v>
      </c>
      <c r="AI304" s="1">
        <v>2</v>
      </c>
      <c r="AJ304" s="1">
        <v>5</v>
      </c>
      <c r="AK304" s="1">
        <v>6</v>
      </c>
      <c r="AL304" s="1">
        <v>5</v>
      </c>
      <c r="AM304" s="1">
        <v>3</v>
      </c>
      <c r="AN304" s="1">
        <v>6</v>
      </c>
      <c r="AO304" s="1">
        <v>10</v>
      </c>
      <c r="AP304" s="1">
        <v>3</v>
      </c>
      <c r="AQ304" s="1">
        <v>4</v>
      </c>
      <c r="AR304" s="1">
        <v>5</v>
      </c>
      <c r="AS304" s="1">
        <v>5</v>
      </c>
      <c r="AT304" s="1">
        <v>5</v>
      </c>
    </row>
    <row r="305" spans="1:46" ht="12.75">
      <c r="A305" s="1">
        <v>32798</v>
      </c>
      <c r="B305" s="1">
        <v>0</v>
      </c>
      <c r="C305" s="1">
        <v>2002</v>
      </c>
      <c r="D305" s="7">
        <v>45225.792395833334</v>
      </c>
      <c r="E305" s="1" t="s">
        <v>83</v>
      </c>
      <c r="F305" s="1">
        <v>3</v>
      </c>
      <c r="G305" s="1">
        <v>1</v>
      </c>
      <c r="H305" s="1">
        <v>3</v>
      </c>
      <c r="I305" s="1">
        <v>1</v>
      </c>
      <c r="J305" s="1">
        <v>1</v>
      </c>
      <c r="K305" s="1">
        <v>2</v>
      </c>
      <c r="L305" s="1">
        <v>2</v>
      </c>
      <c r="M305" s="1">
        <v>3</v>
      </c>
      <c r="N305" s="1">
        <v>1</v>
      </c>
      <c r="O305" s="1">
        <v>2</v>
      </c>
      <c r="P305" s="1">
        <v>4</v>
      </c>
      <c r="Q305" s="1">
        <v>4</v>
      </c>
      <c r="R305" s="1">
        <v>2</v>
      </c>
      <c r="S305" s="1">
        <v>3</v>
      </c>
      <c r="T305" s="1">
        <v>4</v>
      </c>
      <c r="U305" s="1">
        <v>2</v>
      </c>
      <c r="V305" s="1">
        <v>3</v>
      </c>
      <c r="W305" s="1">
        <v>4</v>
      </c>
      <c r="X305" s="1">
        <v>3</v>
      </c>
      <c r="Y305" s="1">
        <v>3</v>
      </c>
      <c r="Z305" s="1">
        <v>5</v>
      </c>
      <c r="AA305" s="1">
        <v>4</v>
      </c>
      <c r="AB305" s="1">
        <v>9</v>
      </c>
      <c r="AC305" s="1">
        <v>5</v>
      </c>
      <c r="AD305" s="1">
        <v>2</v>
      </c>
      <c r="AE305" s="1">
        <v>4</v>
      </c>
      <c r="AF305" s="1">
        <v>4</v>
      </c>
      <c r="AG305" s="1">
        <v>6</v>
      </c>
      <c r="AH305" s="1">
        <v>4</v>
      </c>
      <c r="AI305" s="1">
        <v>7</v>
      </c>
      <c r="AJ305" s="1">
        <v>5</v>
      </c>
      <c r="AK305" s="1">
        <v>5</v>
      </c>
      <c r="AL305" s="1">
        <v>3</v>
      </c>
      <c r="AM305" s="1">
        <v>5</v>
      </c>
      <c r="AN305" s="1">
        <v>3</v>
      </c>
      <c r="AO305" s="1">
        <v>8</v>
      </c>
      <c r="AP305" s="1">
        <v>3</v>
      </c>
      <c r="AQ305" s="1">
        <v>5</v>
      </c>
      <c r="AR305" s="1">
        <v>3</v>
      </c>
      <c r="AS305" s="1">
        <v>5</v>
      </c>
      <c r="AT305" s="1">
        <v>18</v>
      </c>
    </row>
    <row r="306" spans="1:46" ht="12.75">
      <c r="A306" s="1">
        <v>32839</v>
      </c>
      <c r="B306" s="1">
        <v>0</v>
      </c>
      <c r="C306" s="1">
        <v>1998</v>
      </c>
      <c r="D306" s="7">
        <v>45225.827835648146</v>
      </c>
      <c r="E306" s="1" t="s">
        <v>207</v>
      </c>
      <c r="F306" s="1">
        <v>2</v>
      </c>
      <c r="G306" s="1">
        <v>4</v>
      </c>
      <c r="H306" s="1">
        <v>3</v>
      </c>
      <c r="I306" s="1">
        <v>1</v>
      </c>
      <c r="J306" s="1">
        <v>3</v>
      </c>
      <c r="K306" s="1">
        <v>4</v>
      </c>
      <c r="L306" s="1">
        <v>3</v>
      </c>
      <c r="M306" s="1">
        <v>2</v>
      </c>
      <c r="N306" s="1">
        <v>4</v>
      </c>
      <c r="O306" s="1">
        <v>4</v>
      </c>
      <c r="P306" s="1">
        <v>3</v>
      </c>
      <c r="Q306" s="1">
        <v>3</v>
      </c>
      <c r="R306" s="1">
        <v>4</v>
      </c>
      <c r="S306" s="1">
        <v>2</v>
      </c>
      <c r="T306" s="1">
        <v>3</v>
      </c>
      <c r="U306" s="1">
        <v>3</v>
      </c>
      <c r="V306" s="1">
        <v>3</v>
      </c>
      <c r="W306" s="1">
        <v>1</v>
      </c>
      <c r="X306" s="1">
        <v>1</v>
      </c>
      <c r="Y306" s="1">
        <v>1</v>
      </c>
      <c r="Z306" s="1">
        <v>3</v>
      </c>
      <c r="AA306" s="1">
        <v>3</v>
      </c>
      <c r="AB306" s="1">
        <v>5</v>
      </c>
      <c r="AC306" s="1">
        <v>4</v>
      </c>
      <c r="AD306" s="1">
        <v>2</v>
      </c>
      <c r="AE306" s="1">
        <v>2</v>
      </c>
      <c r="AF306" s="1">
        <v>4</v>
      </c>
      <c r="AG306" s="1">
        <v>4</v>
      </c>
      <c r="AH306" s="1">
        <v>3</v>
      </c>
      <c r="AI306" s="1">
        <v>2</v>
      </c>
      <c r="AJ306" s="1">
        <v>3</v>
      </c>
      <c r="AK306" s="1">
        <v>3</v>
      </c>
      <c r="AL306" s="1">
        <v>2</v>
      </c>
      <c r="AM306" s="1">
        <v>5</v>
      </c>
      <c r="AN306" s="1">
        <v>3</v>
      </c>
      <c r="AO306" s="1">
        <v>3</v>
      </c>
      <c r="AP306" s="1">
        <v>5</v>
      </c>
      <c r="AQ306" s="1">
        <v>1</v>
      </c>
      <c r="AR306" s="1">
        <v>5</v>
      </c>
      <c r="AS306" s="1">
        <v>3</v>
      </c>
      <c r="AT306" s="1">
        <v>69</v>
      </c>
    </row>
    <row r="307" spans="1:46" ht="12.75">
      <c r="A307" s="1">
        <v>32840</v>
      </c>
      <c r="B307" s="1">
        <v>0</v>
      </c>
      <c r="C307" s="1">
        <v>2003</v>
      </c>
      <c r="D307" s="7">
        <v>45225.830185185187</v>
      </c>
      <c r="E307" s="1" t="s">
        <v>83</v>
      </c>
      <c r="F307" s="1">
        <v>4</v>
      </c>
      <c r="G307" s="1">
        <v>2</v>
      </c>
      <c r="H307" s="1">
        <v>3</v>
      </c>
      <c r="I307" s="1">
        <v>1</v>
      </c>
      <c r="J307" s="1">
        <v>4</v>
      </c>
      <c r="K307" s="1">
        <v>1</v>
      </c>
      <c r="L307" s="1">
        <v>3</v>
      </c>
      <c r="M307" s="1">
        <v>4</v>
      </c>
      <c r="N307" s="1">
        <v>2</v>
      </c>
      <c r="O307" s="1">
        <v>3</v>
      </c>
      <c r="P307" s="1">
        <v>3</v>
      </c>
      <c r="Q307" s="1">
        <v>4</v>
      </c>
      <c r="R307" s="1">
        <v>1</v>
      </c>
      <c r="S307" s="1">
        <v>1</v>
      </c>
      <c r="T307" s="1">
        <v>1</v>
      </c>
      <c r="U307" s="1">
        <v>1</v>
      </c>
      <c r="V307" s="1">
        <v>4</v>
      </c>
      <c r="W307" s="1">
        <v>2</v>
      </c>
      <c r="X307" s="1">
        <v>4</v>
      </c>
      <c r="Y307" s="1">
        <v>4</v>
      </c>
      <c r="Z307" s="1">
        <v>17</v>
      </c>
      <c r="AA307" s="1">
        <v>6</v>
      </c>
      <c r="AB307" s="1">
        <v>7</v>
      </c>
      <c r="AC307" s="1">
        <v>5</v>
      </c>
      <c r="AD307" s="1">
        <v>4</v>
      </c>
      <c r="AE307" s="1">
        <v>2</v>
      </c>
      <c r="AF307" s="1">
        <v>8</v>
      </c>
      <c r="AG307" s="1">
        <v>3</v>
      </c>
      <c r="AH307" s="1">
        <v>9</v>
      </c>
      <c r="AI307" s="1">
        <v>3</v>
      </c>
      <c r="AJ307" s="1">
        <v>13</v>
      </c>
      <c r="AK307" s="1">
        <v>7</v>
      </c>
      <c r="AL307" s="1">
        <v>5</v>
      </c>
      <c r="AM307" s="1">
        <v>4</v>
      </c>
      <c r="AN307" s="1">
        <v>2</v>
      </c>
      <c r="AO307" s="1">
        <v>8</v>
      </c>
      <c r="AP307" s="1">
        <v>5</v>
      </c>
      <c r="AQ307" s="1">
        <v>15</v>
      </c>
      <c r="AR307" s="1">
        <v>7</v>
      </c>
      <c r="AS307" s="1">
        <v>7</v>
      </c>
      <c r="AT307" s="1">
        <v>74</v>
      </c>
    </row>
    <row r="308" spans="1:46" ht="12.75">
      <c r="A308" s="1">
        <v>32850</v>
      </c>
      <c r="B308" s="1">
        <v>0</v>
      </c>
      <c r="C308" s="1">
        <v>2003</v>
      </c>
      <c r="D308" s="7">
        <v>45225.856180555558</v>
      </c>
      <c r="E308" s="1" t="s">
        <v>208</v>
      </c>
      <c r="F308" s="1">
        <v>2</v>
      </c>
      <c r="G308" s="1">
        <v>3</v>
      </c>
      <c r="H308" s="1">
        <v>1</v>
      </c>
      <c r="I308" s="1">
        <v>1</v>
      </c>
      <c r="J308" s="1">
        <v>3</v>
      </c>
      <c r="K308" s="1">
        <v>1</v>
      </c>
      <c r="L308" s="1">
        <v>3</v>
      </c>
      <c r="M308" s="1">
        <v>2</v>
      </c>
      <c r="N308" s="1">
        <v>2</v>
      </c>
      <c r="O308" s="1">
        <v>4</v>
      </c>
      <c r="P308" s="1">
        <v>3</v>
      </c>
      <c r="Q308" s="1">
        <v>4</v>
      </c>
      <c r="R308" s="1">
        <v>2</v>
      </c>
      <c r="S308" s="1">
        <v>1</v>
      </c>
      <c r="T308" s="1">
        <v>2</v>
      </c>
      <c r="U308" s="1">
        <v>4</v>
      </c>
      <c r="V308" s="1">
        <v>3</v>
      </c>
      <c r="W308" s="1">
        <v>2</v>
      </c>
      <c r="X308" s="1">
        <v>3</v>
      </c>
      <c r="Y308" s="1">
        <v>3</v>
      </c>
      <c r="Z308" s="1">
        <v>4</v>
      </c>
      <c r="AA308" s="1">
        <v>3</v>
      </c>
      <c r="AB308" s="1">
        <v>3</v>
      </c>
      <c r="AC308" s="1">
        <v>3</v>
      </c>
      <c r="AD308" s="1">
        <v>2</v>
      </c>
      <c r="AE308" s="1">
        <v>6</v>
      </c>
      <c r="AF308" s="1">
        <v>3</v>
      </c>
      <c r="AG308" s="1">
        <v>3</v>
      </c>
      <c r="AH308" s="1">
        <v>4</v>
      </c>
      <c r="AI308" s="1">
        <v>2</v>
      </c>
      <c r="AJ308" s="1">
        <v>8</v>
      </c>
      <c r="AK308" s="1">
        <v>2</v>
      </c>
      <c r="AL308" s="1">
        <v>2</v>
      </c>
      <c r="AM308" s="1">
        <v>24</v>
      </c>
      <c r="AN308" s="1">
        <v>4</v>
      </c>
      <c r="AO308" s="1">
        <v>2</v>
      </c>
      <c r="AP308" s="1">
        <v>3</v>
      </c>
      <c r="AQ308" s="1">
        <v>3</v>
      </c>
      <c r="AR308" s="1">
        <v>4</v>
      </c>
      <c r="AS308" s="1">
        <v>2</v>
      </c>
      <c r="AT308" s="1">
        <v>64</v>
      </c>
    </row>
    <row r="309" spans="1:46" ht="12.75">
      <c r="A309" s="1">
        <v>32858</v>
      </c>
      <c r="B309" s="1">
        <v>0</v>
      </c>
      <c r="C309" s="1">
        <v>2002</v>
      </c>
      <c r="D309" s="7">
        <v>45225.862025462964</v>
      </c>
      <c r="E309" s="1" t="s">
        <v>83</v>
      </c>
      <c r="F309" s="1">
        <v>4</v>
      </c>
      <c r="G309" s="1">
        <v>3</v>
      </c>
      <c r="H309" s="1">
        <v>1</v>
      </c>
      <c r="I309" s="1">
        <v>1</v>
      </c>
      <c r="J309" s="1">
        <v>4</v>
      </c>
      <c r="K309" s="1">
        <v>1</v>
      </c>
      <c r="L309" s="1">
        <v>3</v>
      </c>
      <c r="M309" s="1">
        <v>3</v>
      </c>
      <c r="N309" s="1">
        <v>1</v>
      </c>
      <c r="O309" s="1">
        <v>3</v>
      </c>
      <c r="P309" s="1">
        <v>3</v>
      </c>
      <c r="Q309" s="1">
        <v>3</v>
      </c>
      <c r="R309" s="1">
        <v>3</v>
      </c>
      <c r="S309" s="1">
        <v>1</v>
      </c>
      <c r="T309" s="1">
        <v>1</v>
      </c>
      <c r="U309" s="1">
        <v>4</v>
      </c>
      <c r="V309" s="1">
        <v>2</v>
      </c>
      <c r="W309" s="1">
        <v>1</v>
      </c>
      <c r="X309" s="1">
        <v>4</v>
      </c>
      <c r="Y309" s="1">
        <v>1</v>
      </c>
      <c r="Z309" s="1">
        <v>27</v>
      </c>
      <c r="AA309" s="1">
        <v>5</v>
      </c>
      <c r="AB309" s="1">
        <v>3</v>
      </c>
      <c r="AC309" s="1">
        <v>4</v>
      </c>
      <c r="AD309" s="1">
        <v>4</v>
      </c>
      <c r="AE309" s="1">
        <v>3</v>
      </c>
      <c r="AF309" s="1">
        <v>4</v>
      </c>
      <c r="AG309" s="1">
        <v>5</v>
      </c>
      <c r="AH309" s="1">
        <v>4</v>
      </c>
      <c r="AI309" s="1">
        <v>3</v>
      </c>
      <c r="AJ309" s="1">
        <v>4</v>
      </c>
      <c r="AK309" s="1">
        <v>3</v>
      </c>
      <c r="AL309" s="1">
        <v>2</v>
      </c>
      <c r="AM309" s="1">
        <v>4</v>
      </c>
      <c r="AN309" s="1">
        <v>3</v>
      </c>
      <c r="AO309" s="1">
        <v>3</v>
      </c>
      <c r="AP309" s="1">
        <v>6</v>
      </c>
      <c r="AQ309" s="1">
        <v>2</v>
      </c>
      <c r="AR309" s="1">
        <v>6</v>
      </c>
      <c r="AS309" s="1">
        <v>3</v>
      </c>
      <c r="AT309" s="1">
        <v>42</v>
      </c>
    </row>
    <row r="310" spans="1:46" ht="12.75">
      <c r="A310" s="1">
        <v>32878</v>
      </c>
      <c r="B310" s="1">
        <v>0</v>
      </c>
      <c r="C310" s="1">
        <v>1997</v>
      </c>
      <c r="D310" s="7">
        <v>45225.872511574074</v>
      </c>
      <c r="E310" s="1" t="s">
        <v>83</v>
      </c>
      <c r="F310" s="1">
        <v>2</v>
      </c>
      <c r="G310" s="1">
        <v>2</v>
      </c>
      <c r="H310" s="1">
        <v>3</v>
      </c>
      <c r="I310" s="1">
        <v>2</v>
      </c>
      <c r="J310" s="1">
        <v>3</v>
      </c>
      <c r="K310" s="1">
        <v>2</v>
      </c>
      <c r="L310" s="1">
        <v>2</v>
      </c>
      <c r="M310" s="1">
        <v>3</v>
      </c>
      <c r="N310" s="1">
        <v>3</v>
      </c>
      <c r="O310" s="1">
        <v>2</v>
      </c>
      <c r="P310" s="1">
        <v>2</v>
      </c>
      <c r="Q310" s="1">
        <v>2</v>
      </c>
      <c r="R310" s="1">
        <v>3</v>
      </c>
      <c r="S310" s="1">
        <v>2</v>
      </c>
      <c r="T310" s="1">
        <v>2</v>
      </c>
      <c r="U310" s="1">
        <v>3</v>
      </c>
      <c r="V310" s="1">
        <v>2</v>
      </c>
      <c r="W310" s="1">
        <v>3</v>
      </c>
      <c r="X310" s="1">
        <v>2</v>
      </c>
      <c r="Y310" s="1">
        <v>2</v>
      </c>
      <c r="Z310" s="1">
        <v>6</v>
      </c>
      <c r="AA310" s="1">
        <v>9</v>
      </c>
      <c r="AB310" s="1">
        <v>4</v>
      </c>
      <c r="AC310" s="1">
        <v>12</v>
      </c>
      <c r="AD310" s="1">
        <v>3</v>
      </c>
      <c r="AE310" s="1">
        <v>2</v>
      </c>
      <c r="AF310" s="1">
        <v>4</v>
      </c>
      <c r="AG310" s="1">
        <v>2</v>
      </c>
      <c r="AH310" s="1">
        <v>3</v>
      </c>
      <c r="AI310" s="1">
        <v>2</v>
      </c>
      <c r="AJ310" s="1">
        <v>3</v>
      </c>
      <c r="AK310" s="1">
        <v>3</v>
      </c>
      <c r="AL310" s="1">
        <v>2</v>
      </c>
      <c r="AM310" s="1">
        <v>2</v>
      </c>
      <c r="AN310" s="1">
        <v>3</v>
      </c>
      <c r="AO310" s="1">
        <v>3</v>
      </c>
      <c r="AP310" s="1">
        <v>3</v>
      </c>
      <c r="AQ310" s="1">
        <v>2</v>
      </c>
      <c r="AR310" s="1">
        <v>3</v>
      </c>
      <c r="AS310" s="1">
        <v>4</v>
      </c>
      <c r="AT310" s="1">
        <v>41</v>
      </c>
    </row>
    <row r="311" spans="1:46" ht="12.75">
      <c r="A311" s="1">
        <v>32877</v>
      </c>
      <c r="B311" s="1">
        <v>1</v>
      </c>
      <c r="C311" s="1">
        <v>2000</v>
      </c>
      <c r="D311" s="7">
        <v>45225.872534722221</v>
      </c>
      <c r="E311" s="1" t="s">
        <v>83</v>
      </c>
      <c r="F311" s="1">
        <v>1</v>
      </c>
      <c r="G311" s="1">
        <v>1</v>
      </c>
      <c r="H311" s="1">
        <v>3</v>
      </c>
      <c r="I311" s="1">
        <v>1</v>
      </c>
      <c r="J311" s="1">
        <v>2</v>
      </c>
      <c r="K311" s="1">
        <v>4</v>
      </c>
      <c r="L311" s="1">
        <v>1</v>
      </c>
      <c r="M311" s="1">
        <v>1</v>
      </c>
      <c r="N311" s="1">
        <v>3</v>
      </c>
      <c r="O311" s="1">
        <v>3</v>
      </c>
      <c r="P311" s="1">
        <v>2</v>
      </c>
      <c r="Q311" s="1">
        <v>3</v>
      </c>
      <c r="R311" s="1">
        <v>1</v>
      </c>
      <c r="S311" s="1">
        <v>3</v>
      </c>
      <c r="T311" s="1">
        <v>3</v>
      </c>
      <c r="U311" s="1">
        <v>2</v>
      </c>
      <c r="V311" s="1">
        <v>1</v>
      </c>
      <c r="W311" s="1">
        <v>3</v>
      </c>
      <c r="X311" s="1">
        <v>1</v>
      </c>
      <c r="Y311" s="1">
        <v>4</v>
      </c>
      <c r="Z311" s="1">
        <v>5</v>
      </c>
      <c r="AA311" s="1">
        <v>4</v>
      </c>
      <c r="AB311" s="1">
        <v>6</v>
      </c>
      <c r="AC311" s="1">
        <v>2</v>
      </c>
      <c r="AD311" s="1">
        <v>3</v>
      </c>
      <c r="AE311" s="1">
        <v>2</v>
      </c>
      <c r="AF311" s="1">
        <v>2</v>
      </c>
      <c r="AG311" s="1">
        <v>5</v>
      </c>
      <c r="AH311" s="1">
        <v>4</v>
      </c>
      <c r="AI311" s="1">
        <v>3</v>
      </c>
      <c r="AJ311" s="1">
        <v>2</v>
      </c>
      <c r="AK311" s="1">
        <v>3</v>
      </c>
      <c r="AL311" s="1">
        <v>3</v>
      </c>
      <c r="AM311" s="1">
        <v>3</v>
      </c>
      <c r="AN311" s="1">
        <v>2</v>
      </c>
      <c r="AO311" s="1">
        <v>4</v>
      </c>
      <c r="AP311" s="1">
        <v>5</v>
      </c>
      <c r="AQ311" s="1">
        <v>2</v>
      </c>
      <c r="AR311" s="1">
        <v>2</v>
      </c>
      <c r="AS311" s="1">
        <v>3</v>
      </c>
      <c r="AT311" s="1">
        <v>5</v>
      </c>
    </row>
    <row r="312" spans="1:46" ht="12.75">
      <c r="A312" s="1">
        <v>32891</v>
      </c>
      <c r="B312" s="1">
        <v>0</v>
      </c>
      <c r="C312" s="1">
        <v>2002</v>
      </c>
      <c r="D312" s="7">
        <v>45225.906585648147</v>
      </c>
      <c r="E312" s="1" t="s">
        <v>209</v>
      </c>
      <c r="F312" s="1">
        <v>4</v>
      </c>
      <c r="G312" s="1">
        <v>4</v>
      </c>
      <c r="H312" s="1">
        <v>1</v>
      </c>
      <c r="I312" s="1">
        <v>4</v>
      </c>
      <c r="J312" s="1">
        <v>4</v>
      </c>
      <c r="K312" s="1">
        <v>4</v>
      </c>
      <c r="L312" s="1">
        <v>4</v>
      </c>
      <c r="M312" s="1">
        <v>4</v>
      </c>
      <c r="N312" s="1">
        <v>3</v>
      </c>
      <c r="O312" s="1">
        <v>4</v>
      </c>
      <c r="P312" s="1">
        <v>1</v>
      </c>
      <c r="Q312" s="1">
        <v>2</v>
      </c>
      <c r="R312" s="1">
        <v>4</v>
      </c>
      <c r="S312" s="1">
        <v>1</v>
      </c>
      <c r="T312" s="1">
        <v>2</v>
      </c>
      <c r="U312" s="1">
        <v>4</v>
      </c>
      <c r="V312" s="1">
        <v>4</v>
      </c>
      <c r="W312" s="1">
        <v>1</v>
      </c>
      <c r="X312" s="1">
        <v>2</v>
      </c>
      <c r="Y312" s="1">
        <v>1</v>
      </c>
      <c r="Z312" s="1">
        <v>5</v>
      </c>
      <c r="AA312" s="1">
        <v>4</v>
      </c>
      <c r="AB312" s="1">
        <v>4</v>
      </c>
      <c r="AC312" s="1">
        <v>4</v>
      </c>
      <c r="AD312" s="1">
        <v>2</v>
      </c>
      <c r="AE312" s="1">
        <v>3</v>
      </c>
      <c r="AF312" s="1">
        <v>4</v>
      </c>
      <c r="AG312" s="1">
        <v>2</v>
      </c>
      <c r="AH312" s="1">
        <v>4</v>
      </c>
      <c r="AI312" s="1">
        <v>4</v>
      </c>
      <c r="AJ312" s="1">
        <v>4</v>
      </c>
      <c r="AK312" s="1">
        <v>4</v>
      </c>
      <c r="AL312" s="1">
        <v>4</v>
      </c>
      <c r="AM312" s="1">
        <v>6</v>
      </c>
      <c r="AN312" s="1">
        <v>9</v>
      </c>
      <c r="AO312" s="1">
        <v>3</v>
      </c>
      <c r="AP312" s="1">
        <v>5</v>
      </c>
      <c r="AQ312" s="1">
        <v>3</v>
      </c>
      <c r="AR312" s="1">
        <v>4</v>
      </c>
      <c r="AS312" s="1">
        <v>3</v>
      </c>
      <c r="AT312" s="1">
        <v>5</v>
      </c>
    </row>
    <row r="313" spans="1:46" ht="12.75">
      <c r="A313" s="1">
        <v>32904</v>
      </c>
      <c r="B313" s="1">
        <v>0</v>
      </c>
      <c r="C313" s="1">
        <v>2000</v>
      </c>
      <c r="D313" s="7">
        <v>45225.923090277778</v>
      </c>
      <c r="E313" s="1" t="s">
        <v>210</v>
      </c>
      <c r="F313" s="1">
        <v>4</v>
      </c>
      <c r="G313" s="1">
        <v>3</v>
      </c>
      <c r="H313" s="1">
        <v>1</v>
      </c>
      <c r="I313" s="1">
        <v>4</v>
      </c>
      <c r="J313" s="1">
        <v>4</v>
      </c>
      <c r="K313" s="1">
        <v>1</v>
      </c>
      <c r="L313" s="1">
        <v>4</v>
      </c>
      <c r="M313" s="1">
        <v>4</v>
      </c>
      <c r="N313" s="1">
        <v>1</v>
      </c>
      <c r="O313" s="1">
        <v>3</v>
      </c>
      <c r="P313" s="1">
        <v>4</v>
      </c>
      <c r="Q313" s="1">
        <v>2</v>
      </c>
      <c r="R313" s="1">
        <v>2</v>
      </c>
      <c r="S313" s="1">
        <v>1</v>
      </c>
      <c r="T313" s="1">
        <v>1</v>
      </c>
      <c r="U313" s="1">
        <v>3</v>
      </c>
      <c r="V313" s="1">
        <v>4</v>
      </c>
      <c r="W313" s="1">
        <v>2</v>
      </c>
      <c r="X313" s="1">
        <v>4</v>
      </c>
      <c r="Y313" s="1">
        <v>3</v>
      </c>
      <c r="Z313" s="1">
        <v>6</v>
      </c>
      <c r="AA313" s="1">
        <v>4</v>
      </c>
      <c r="AB313" s="1">
        <v>4</v>
      </c>
      <c r="AC313" s="1">
        <v>4</v>
      </c>
      <c r="AD313" s="1">
        <v>1</v>
      </c>
      <c r="AE313" s="1">
        <v>4</v>
      </c>
      <c r="AF313" s="1">
        <v>2</v>
      </c>
      <c r="AG313" s="1">
        <v>2</v>
      </c>
      <c r="AH313" s="1">
        <v>4</v>
      </c>
      <c r="AI313" s="1">
        <v>4</v>
      </c>
      <c r="AJ313" s="1">
        <v>4</v>
      </c>
      <c r="AK313" s="1">
        <v>5</v>
      </c>
      <c r="AL313" s="1">
        <v>3</v>
      </c>
      <c r="AM313" s="1">
        <v>4</v>
      </c>
      <c r="AN313" s="1">
        <v>2</v>
      </c>
      <c r="AO313" s="1">
        <v>7</v>
      </c>
      <c r="AP313" s="1">
        <v>4</v>
      </c>
      <c r="AQ313" s="1">
        <v>3</v>
      </c>
      <c r="AR313" s="1">
        <v>3</v>
      </c>
      <c r="AS313" s="1">
        <v>3</v>
      </c>
      <c r="AT313" s="1">
        <v>29</v>
      </c>
    </row>
    <row r="314" spans="1:46" ht="12.75">
      <c r="A314" s="1">
        <v>32912</v>
      </c>
      <c r="B314" s="1">
        <v>0</v>
      </c>
      <c r="C314" s="1">
        <v>2000</v>
      </c>
      <c r="D314" s="7">
        <v>45225.931215277778</v>
      </c>
      <c r="E314" s="1" t="s">
        <v>211</v>
      </c>
      <c r="F314" s="1">
        <v>2</v>
      </c>
      <c r="G314" s="1">
        <v>2</v>
      </c>
      <c r="H314" s="1">
        <v>3</v>
      </c>
      <c r="I314" s="1">
        <v>3</v>
      </c>
      <c r="J314" s="1">
        <v>2</v>
      </c>
      <c r="K314" s="1">
        <v>4</v>
      </c>
      <c r="L314" s="1">
        <v>3</v>
      </c>
      <c r="M314" s="1">
        <v>2</v>
      </c>
      <c r="N314" s="1">
        <v>1</v>
      </c>
      <c r="O314" s="1">
        <v>4</v>
      </c>
      <c r="P314" s="1">
        <v>4</v>
      </c>
      <c r="Q314" s="1">
        <v>3</v>
      </c>
      <c r="R314" s="1">
        <v>3</v>
      </c>
      <c r="S314" s="1">
        <v>2</v>
      </c>
      <c r="T314" s="1">
        <v>3</v>
      </c>
      <c r="U314" s="1">
        <v>4</v>
      </c>
      <c r="V314" s="1">
        <v>2</v>
      </c>
      <c r="W314" s="1">
        <v>2</v>
      </c>
      <c r="X314" s="1">
        <v>2</v>
      </c>
      <c r="Y314" s="1">
        <v>2</v>
      </c>
      <c r="Z314" s="1">
        <v>5</v>
      </c>
      <c r="AA314" s="1">
        <v>3</v>
      </c>
      <c r="AB314" s="1">
        <v>5</v>
      </c>
      <c r="AC314" s="1">
        <v>4</v>
      </c>
      <c r="AD314" s="1">
        <v>3</v>
      </c>
      <c r="AE314" s="1">
        <v>3</v>
      </c>
      <c r="AF314" s="1">
        <v>6</v>
      </c>
      <c r="AG314" s="1">
        <v>4</v>
      </c>
      <c r="AH314" s="1">
        <v>4</v>
      </c>
      <c r="AI314" s="1">
        <v>3</v>
      </c>
      <c r="AJ314" s="1">
        <v>4</v>
      </c>
      <c r="AK314" s="1">
        <v>4</v>
      </c>
      <c r="AL314" s="1">
        <v>3</v>
      </c>
      <c r="AM314" s="1">
        <v>6</v>
      </c>
      <c r="AN314" s="1">
        <v>4</v>
      </c>
      <c r="AO314" s="1">
        <v>4</v>
      </c>
      <c r="AP314" s="1">
        <v>5</v>
      </c>
      <c r="AQ314" s="1">
        <v>3</v>
      </c>
      <c r="AR314" s="1">
        <v>5</v>
      </c>
      <c r="AS314" s="1">
        <v>14</v>
      </c>
      <c r="AT314" s="1">
        <v>53</v>
      </c>
    </row>
    <row r="315" spans="1:46" ht="12.75">
      <c r="A315" s="1">
        <v>32923</v>
      </c>
      <c r="B315" s="1">
        <v>0</v>
      </c>
      <c r="C315" s="1">
        <v>1999</v>
      </c>
      <c r="D315" s="7">
        <v>45225.936967592592</v>
      </c>
      <c r="E315" s="1" t="s">
        <v>83</v>
      </c>
      <c r="F315" s="1">
        <v>2</v>
      </c>
      <c r="G315" s="1">
        <v>3</v>
      </c>
      <c r="H315" s="1">
        <v>1</v>
      </c>
      <c r="I315" s="1">
        <v>3</v>
      </c>
      <c r="J315" s="1">
        <v>4</v>
      </c>
      <c r="K315" s="1">
        <v>2</v>
      </c>
      <c r="L315" s="1">
        <v>4</v>
      </c>
      <c r="M315" s="1">
        <v>4</v>
      </c>
      <c r="N315" s="1">
        <v>2</v>
      </c>
      <c r="O315" s="1">
        <v>4</v>
      </c>
      <c r="P315" s="1">
        <v>2</v>
      </c>
      <c r="Q315" s="1">
        <v>3</v>
      </c>
      <c r="R315" s="1">
        <v>4</v>
      </c>
      <c r="S315" s="1">
        <v>2</v>
      </c>
      <c r="T315" s="1">
        <v>1</v>
      </c>
      <c r="U315" s="1">
        <v>4</v>
      </c>
      <c r="V315" s="1">
        <v>2</v>
      </c>
      <c r="W315" s="1">
        <v>2</v>
      </c>
      <c r="X315" s="1">
        <v>3</v>
      </c>
      <c r="Y315" s="1">
        <v>1</v>
      </c>
      <c r="Z315" s="1">
        <v>6</v>
      </c>
      <c r="AA315" s="1">
        <v>7</v>
      </c>
      <c r="AB315" s="1">
        <v>3</v>
      </c>
      <c r="AC315" s="1">
        <v>4</v>
      </c>
      <c r="AD315" s="1">
        <v>2</v>
      </c>
      <c r="AE315" s="1">
        <v>2</v>
      </c>
      <c r="AF315" s="1">
        <v>2</v>
      </c>
      <c r="AG315" s="1">
        <v>2</v>
      </c>
      <c r="AH315" s="1">
        <v>4</v>
      </c>
      <c r="AI315" s="1">
        <v>3</v>
      </c>
      <c r="AJ315" s="1">
        <v>3</v>
      </c>
      <c r="AK315" s="1">
        <v>3</v>
      </c>
      <c r="AL315" s="1">
        <v>3</v>
      </c>
      <c r="AM315" s="1">
        <v>5</v>
      </c>
      <c r="AN315" s="1">
        <v>3</v>
      </c>
      <c r="AO315" s="1">
        <v>2</v>
      </c>
      <c r="AP315" s="1">
        <v>5</v>
      </c>
      <c r="AQ315" s="1">
        <v>6</v>
      </c>
      <c r="AR315" s="1">
        <v>8</v>
      </c>
      <c r="AS315" s="1">
        <v>4</v>
      </c>
      <c r="AT315" s="1">
        <v>40</v>
      </c>
    </row>
    <row r="316" spans="1:46" ht="12.75">
      <c r="A316" s="1">
        <v>32936</v>
      </c>
      <c r="B316" s="1">
        <v>1</v>
      </c>
      <c r="C316" s="1">
        <v>1998</v>
      </c>
      <c r="D316" s="7">
        <v>45225.952430555553</v>
      </c>
      <c r="E316" s="1" t="s">
        <v>83</v>
      </c>
      <c r="F316" s="1">
        <v>4</v>
      </c>
      <c r="G316" s="1">
        <v>3</v>
      </c>
      <c r="H316" s="1">
        <v>1</v>
      </c>
      <c r="I316" s="1">
        <v>2</v>
      </c>
      <c r="J316" s="1">
        <v>4</v>
      </c>
      <c r="K316" s="1">
        <v>1</v>
      </c>
      <c r="L316" s="1">
        <v>4</v>
      </c>
      <c r="M316" s="1">
        <v>4</v>
      </c>
      <c r="N316" s="1">
        <v>3</v>
      </c>
      <c r="O316" s="1">
        <v>2</v>
      </c>
      <c r="P316" s="1">
        <v>2</v>
      </c>
      <c r="Q316" s="1">
        <v>1</v>
      </c>
      <c r="R316" s="1">
        <v>3</v>
      </c>
      <c r="S316" s="1">
        <v>2</v>
      </c>
      <c r="T316" s="1">
        <v>2</v>
      </c>
      <c r="U316" s="1">
        <v>4</v>
      </c>
      <c r="V316" s="1">
        <v>4</v>
      </c>
      <c r="W316" s="1">
        <v>2</v>
      </c>
      <c r="X316" s="1">
        <v>1</v>
      </c>
      <c r="Y316" s="1">
        <v>1</v>
      </c>
      <c r="Z316" s="1">
        <v>4</v>
      </c>
      <c r="AA316" s="1">
        <v>3</v>
      </c>
      <c r="AB316" s="1">
        <v>4</v>
      </c>
      <c r="AC316" s="1">
        <v>5</v>
      </c>
      <c r="AD316" s="1">
        <v>7</v>
      </c>
      <c r="AE316" s="1">
        <v>13</v>
      </c>
      <c r="AF316" s="1">
        <v>5</v>
      </c>
      <c r="AG316" s="1">
        <v>2</v>
      </c>
      <c r="AH316" s="1">
        <v>4</v>
      </c>
      <c r="AI316" s="1">
        <v>4</v>
      </c>
      <c r="AJ316" s="1">
        <v>5</v>
      </c>
      <c r="AK316" s="1">
        <v>3</v>
      </c>
      <c r="AL316" s="1">
        <v>4</v>
      </c>
      <c r="AM316" s="1">
        <v>4</v>
      </c>
      <c r="AN316" s="1">
        <v>3</v>
      </c>
      <c r="AO316" s="1">
        <v>3</v>
      </c>
      <c r="AP316" s="1">
        <v>4</v>
      </c>
      <c r="AQ316" s="1">
        <v>3</v>
      </c>
      <c r="AR316" s="1">
        <v>3</v>
      </c>
      <c r="AS316" s="1">
        <v>4</v>
      </c>
      <c r="AT316" s="1">
        <v>46</v>
      </c>
    </row>
    <row r="317" spans="1:46" ht="12.75">
      <c r="A317" s="1">
        <v>32943</v>
      </c>
      <c r="B317" s="1">
        <v>0</v>
      </c>
      <c r="C317" s="1">
        <v>2001</v>
      </c>
      <c r="D317" s="7">
        <v>45225.963819444441</v>
      </c>
      <c r="E317" s="1" t="s">
        <v>107</v>
      </c>
      <c r="F317" s="1">
        <v>2</v>
      </c>
      <c r="G317" s="1">
        <v>3</v>
      </c>
      <c r="H317" s="1">
        <v>4</v>
      </c>
      <c r="I317" s="1">
        <v>2</v>
      </c>
      <c r="J317" s="1">
        <v>3</v>
      </c>
      <c r="K317" s="1">
        <v>2</v>
      </c>
      <c r="L317" s="1">
        <v>2</v>
      </c>
      <c r="M317" s="1">
        <v>3</v>
      </c>
      <c r="N317" s="1">
        <v>2</v>
      </c>
      <c r="O317" s="1">
        <v>4</v>
      </c>
      <c r="P317" s="1">
        <v>1</v>
      </c>
      <c r="Q317" s="1">
        <v>2</v>
      </c>
      <c r="R317" s="1">
        <v>4</v>
      </c>
      <c r="S317" s="1">
        <v>1</v>
      </c>
      <c r="T317" s="1">
        <v>2</v>
      </c>
      <c r="U317" s="1">
        <v>4</v>
      </c>
      <c r="V317" s="1">
        <v>1</v>
      </c>
      <c r="W317" s="1">
        <v>2</v>
      </c>
      <c r="X317" s="1">
        <v>3</v>
      </c>
      <c r="Y317" s="1">
        <v>1</v>
      </c>
      <c r="Z317" s="1">
        <v>9</v>
      </c>
      <c r="AA317" s="1">
        <v>7</v>
      </c>
      <c r="AB317" s="1">
        <v>6</v>
      </c>
      <c r="AC317" s="1">
        <v>6</v>
      </c>
      <c r="AD317" s="1">
        <v>3</v>
      </c>
      <c r="AE317" s="1">
        <v>3</v>
      </c>
      <c r="AF317" s="1">
        <v>4</v>
      </c>
      <c r="AG317" s="1">
        <v>3</v>
      </c>
      <c r="AH317" s="1">
        <v>3</v>
      </c>
      <c r="AI317" s="1">
        <v>2</v>
      </c>
      <c r="AJ317" s="1">
        <v>4</v>
      </c>
      <c r="AK317" s="1">
        <v>5</v>
      </c>
      <c r="AL317" s="1">
        <v>3</v>
      </c>
      <c r="AM317" s="1">
        <v>4</v>
      </c>
      <c r="AN317" s="1">
        <v>3</v>
      </c>
      <c r="AO317" s="1">
        <v>6</v>
      </c>
      <c r="AP317" s="1">
        <v>3</v>
      </c>
      <c r="AQ317" s="1">
        <v>9</v>
      </c>
      <c r="AR317" s="1">
        <v>12</v>
      </c>
      <c r="AS317" s="1">
        <v>3</v>
      </c>
      <c r="AT317" s="1">
        <v>66</v>
      </c>
    </row>
    <row r="318" spans="1:46" ht="12.75">
      <c r="A318" s="1">
        <v>32952</v>
      </c>
      <c r="B318" s="1">
        <v>0</v>
      </c>
      <c r="C318" s="1">
        <v>1998</v>
      </c>
      <c r="D318" s="7">
        <v>45225.97859953704</v>
      </c>
      <c r="E318" s="1" t="s">
        <v>212</v>
      </c>
      <c r="F318" s="1">
        <v>2</v>
      </c>
      <c r="G318" s="1">
        <v>4</v>
      </c>
      <c r="H318" s="1">
        <v>1</v>
      </c>
      <c r="I318" s="1">
        <v>2</v>
      </c>
      <c r="J318" s="1">
        <v>3</v>
      </c>
      <c r="K318" s="1">
        <v>2</v>
      </c>
      <c r="L318" s="1">
        <v>4</v>
      </c>
      <c r="M318" s="1">
        <v>3</v>
      </c>
      <c r="N318" s="1">
        <v>2</v>
      </c>
      <c r="O318" s="1">
        <v>3</v>
      </c>
      <c r="P318" s="1">
        <v>2</v>
      </c>
      <c r="Q318" s="1">
        <v>3</v>
      </c>
      <c r="R318" s="1">
        <v>3</v>
      </c>
      <c r="S318" s="1">
        <v>2</v>
      </c>
      <c r="T318" s="1">
        <v>2</v>
      </c>
      <c r="U318" s="1">
        <v>4</v>
      </c>
      <c r="V318" s="1">
        <v>4</v>
      </c>
      <c r="W318" s="1">
        <v>1</v>
      </c>
      <c r="X318" s="1">
        <v>3</v>
      </c>
      <c r="Y318" s="1">
        <v>2</v>
      </c>
      <c r="Z318" s="1">
        <v>14</v>
      </c>
      <c r="AA318" s="1">
        <v>6</v>
      </c>
      <c r="AB318" s="1">
        <v>4</v>
      </c>
      <c r="AC318" s="1">
        <v>3</v>
      </c>
      <c r="AD318" s="1">
        <v>3</v>
      </c>
      <c r="AE318" s="1">
        <v>3</v>
      </c>
      <c r="AF318" s="1">
        <v>3</v>
      </c>
      <c r="AG318" s="1">
        <v>3</v>
      </c>
      <c r="AH318" s="1">
        <v>3</v>
      </c>
      <c r="AI318" s="1">
        <v>2</v>
      </c>
      <c r="AJ318" s="1">
        <v>4</v>
      </c>
      <c r="AK318" s="1">
        <v>3</v>
      </c>
      <c r="AL318" s="1">
        <v>3</v>
      </c>
      <c r="AM318" s="1">
        <v>36</v>
      </c>
      <c r="AN318" s="1">
        <v>2</v>
      </c>
      <c r="AO318" s="1">
        <v>4</v>
      </c>
      <c r="AP318" s="1">
        <v>2</v>
      </c>
      <c r="AQ318" s="1">
        <v>3</v>
      </c>
      <c r="AR318" s="1">
        <v>6</v>
      </c>
      <c r="AS318" s="1">
        <v>4</v>
      </c>
      <c r="AT318" s="1">
        <v>53</v>
      </c>
    </row>
    <row r="319" spans="1:46" ht="12.75">
      <c r="A319" s="1">
        <v>32973</v>
      </c>
      <c r="B319" s="1">
        <v>0</v>
      </c>
      <c r="C319" s="1">
        <v>1998</v>
      </c>
      <c r="D319" s="7">
        <v>45226.265208333331</v>
      </c>
      <c r="E319" s="1" t="s">
        <v>213</v>
      </c>
      <c r="F319" s="1">
        <v>3</v>
      </c>
      <c r="G319" s="1">
        <v>3</v>
      </c>
      <c r="H319" s="1">
        <v>2</v>
      </c>
      <c r="I319" s="1">
        <v>2</v>
      </c>
      <c r="J319" s="1">
        <v>4</v>
      </c>
      <c r="K319" s="1">
        <v>3</v>
      </c>
      <c r="L319" s="1">
        <v>3</v>
      </c>
      <c r="M319" s="1">
        <v>3</v>
      </c>
      <c r="N319" s="1">
        <v>2</v>
      </c>
      <c r="O319" s="1">
        <v>3</v>
      </c>
      <c r="P319" s="1">
        <v>2</v>
      </c>
      <c r="Q319" s="1">
        <v>3</v>
      </c>
      <c r="R319" s="1">
        <v>2</v>
      </c>
      <c r="S319" s="1">
        <v>2</v>
      </c>
      <c r="T319" s="1">
        <v>2</v>
      </c>
      <c r="U319" s="1">
        <v>3</v>
      </c>
      <c r="V319" s="1">
        <v>3</v>
      </c>
      <c r="W319" s="1">
        <v>2</v>
      </c>
      <c r="X319" s="1">
        <v>2</v>
      </c>
      <c r="Y319" s="1">
        <v>3</v>
      </c>
      <c r="Z319" s="1">
        <v>12</v>
      </c>
      <c r="AA319" s="1">
        <v>11</v>
      </c>
      <c r="AB319" s="1">
        <v>6</v>
      </c>
      <c r="AC319" s="1">
        <v>8</v>
      </c>
      <c r="AD319" s="1">
        <v>5</v>
      </c>
      <c r="AE319" s="1">
        <v>3</v>
      </c>
      <c r="AF319" s="1">
        <v>7</v>
      </c>
      <c r="AG319" s="1">
        <v>14</v>
      </c>
      <c r="AH319" s="1">
        <v>6</v>
      </c>
      <c r="AI319" s="1">
        <v>4</v>
      </c>
      <c r="AJ319" s="1">
        <v>6</v>
      </c>
      <c r="AK319" s="1">
        <v>5</v>
      </c>
      <c r="AL319" s="1">
        <v>8</v>
      </c>
      <c r="AM319" s="1">
        <v>5</v>
      </c>
      <c r="AN319" s="1">
        <v>7</v>
      </c>
      <c r="AO319" s="1">
        <v>8</v>
      </c>
      <c r="AP319" s="1">
        <v>8</v>
      </c>
      <c r="AQ319" s="1">
        <v>10</v>
      </c>
      <c r="AR319" s="1">
        <v>5</v>
      </c>
      <c r="AS319" s="1">
        <v>9</v>
      </c>
      <c r="AT319" s="1">
        <v>50</v>
      </c>
    </row>
    <row r="320" spans="1:46" ht="12.75">
      <c r="A320" s="1">
        <v>32981</v>
      </c>
      <c r="B320" s="1">
        <v>0</v>
      </c>
      <c r="C320" s="1">
        <v>2001</v>
      </c>
      <c r="D320" s="7">
        <v>45226.302905092591</v>
      </c>
      <c r="E320" s="1" t="s">
        <v>79</v>
      </c>
      <c r="F320" s="1">
        <v>2</v>
      </c>
      <c r="G320" s="1">
        <v>2</v>
      </c>
      <c r="H320" s="1">
        <v>4</v>
      </c>
      <c r="I320" s="1">
        <v>1</v>
      </c>
      <c r="J320" s="1">
        <v>3</v>
      </c>
      <c r="K320" s="1">
        <v>4</v>
      </c>
      <c r="L320" s="1">
        <v>2</v>
      </c>
      <c r="M320" s="1">
        <v>2</v>
      </c>
      <c r="N320" s="1">
        <v>3</v>
      </c>
      <c r="O320" s="1">
        <v>1</v>
      </c>
      <c r="P320" s="1">
        <v>4</v>
      </c>
      <c r="Q320" s="1">
        <v>4</v>
      </c>
      <c r="R320" s="1">
        <v>2</v>
      </c>
      <c r="S320" s="1">
        <v>3</v>
      </c>
      <c r="T320" s="1">
        <v>4</v>
      </c>
      <c r="U320" s="1">
        <v>1</v>
      </c>
      <c r="V320" s="1">
        <v>2</v>
      </c>
      <c r="W320" s="1">
        <v>4</v>
      </c>
      <c r="X320" s="1">
        <v>1</v>
      </c>
      <c r="Y320" s="1">
        <v>2</v>
      </c>
      <c r="Z320" s="1">
        <v>11</v>
      </c>
      <c r="AA320" s="1">
        <v>3</v>
      </c>
      <c r="AB320" s="1">
        <v>5</v>
      </c>
      <c r="AC320" s="1">
        <v>3</v>
      </c>
      <c r="AD320" s="1">
        <v>3</v>
      </c>
      <c r="AE320" s="1">
        <v>3</v>
      </c>
      <c r="AF320" s="1">
        <v>3</v>
      </c>
      <c r="AG320" s="1">
        <v>5</v>
      </c>
      <c r="AH320" s="1">
        <v>4</v>
      </c>
      <c r="AI320" s="1">
        <v>2</v>
      </c>
      <c r="AJ320" s="1">
        <v>3</v>
      </c>
      <c r="AK320" s="1">
        <v>4</v>
      </c>
      <c r="AL320" s="1">
        <v>4</v>
      </c>
      <c r="AM320" s="1">
        <v>5</v>
      </c>
      <c r="AN320" s="1">
        <v>4</v>
      </c>
      <c r="AO320" s="1">
        <v>4</v>
      </c>
      <c r="AP320" s="1">
        <v>6</v>
      </c>
      <c r="AQ320" s="1">
        <v>4</v>
      </c>
      <c r="AR320" s="1">
        <v>3</v>
      </c>
      <c r="AS320" s="1">
        <v>3</v>
      </c>
      <c r="AT320" s="1">
        <v>5</v>
      </c>
    </row>
    <row r="321" spans="1:46" ht="12.75">
      <c r="A321" s="1">
        <v>32988</v>
      </c>
      <c r="B321" s="1">
        <v>0</v>
      </c>
      <c r="C321" s="1">
        <v>2000</v>
      </c>
      <c r="D321" s="7">
        <v>45226.333356481482</v>
      </c>
      <c r="E321" s="1" t="s">
        <v>214</v>
      </c>
      <c r="F321" s="1">
        <v>2</v>
      </c>
      <c r="G321" s="1">
        <v>3</v>
      </c>
      <c r="H321" s="1">
        <v>2</v>
      </c>
      <c r="I321" s="1">
        <v>1</v>
      </c>
      <c r="J321" s="1">
        <v>3</v>
      </c>
      <c r="K321" s="1">
        <v>4</v>
      </c>
      <c r="L321" s="1">
        <v>2</v>
      </c>
      <c r="M321" s="1">
        <v>2</v>
      </c>
      <c r="N321" s="1">
        <v>3</v>
      </c>
      <c r="O321" s="1">
        <v>3</v>
      </c>
      <c r="P321" s="1">
        <v>4</v>
      </c>
      <c r="Q321" s="1">
        <v>2</v>
      </c>
      <c r="R321" s="1">
        <v>4</v>
      </c>
      <c r="S321" s="1">
        <v>2</v>
      </c>
      <c r="T321" s="1">
        <v>3</v>
      </c>
      <c r="U321" s="1">
        <v>4</v>
      </c>
      <c r="V321" s="1">
        <v>4</v>
      </c>
      <c r="W321" s="1">
        <v>2</v>
      </c>
      <c r="X321" s="1">
        <v>1</v>
      </c>
      <c r="Y321" s="1">
        <v>2</v>
      </c>
      <c r="Z321" s="1">
        <v>11</v>
      </c>
      <c r="AA321" s="1">
        <v>10</v>
      </c>
      <c r="AB321" s="1">
        <v>8</v>
      </c>
      <c r="AC321" s="1">
        <v>7</v>
      </c>
      <c r="AD321" s="1">
        <v>5</v>
      </c>
      <c r="AE321" s="1">
        <v>2</v>
      </c>
      <c r="AF321" s="1">
        <v>8</v>
      </c>
      <c r="AG321" s="1">
        <v>7</v>
      </c>
      <c r="AH321" s="1">
        <v>6</v>
      </c>
      <c r="AI321" s="1">
        <v>7</v>
      </c>
      <c r="AJ321" s="1">
        <v>5</v>
      </c>
      <c r="AK321" s="1">
        <v>9</v>
      </c>
      <c r="AL321" s="1">
        <v>3</v>
      </c>
      <c r="AM321" s="1">
        <v>5</v>
      </c>
      <c r="AN321" s="1">
        <v>9</v>
      </c>
      <c r="AO321" s="1">
        <v>4</v>
      </c>
      <c r="AP321" s="1">
        <v>21</v>
      </c>
      <c r="AQ321" s="1">
        <v>12</v>
      </c>
      <c r="AR321" s="1">
        <v>6</v>
      </c>
      <c r="AS321" s="1">
        <v>4</v>
      </c>
      <c r="AT321" s="1">
        <v>54</v>
      </c>
    </row>
    <row r="322" spans="1:46" ht="12.75">
      <c r="A322" s="1">
        <v>33003</v>
      </c>
      <c r="B322" s="1">
        <v>0</v>
      </c>
      <c r="C322" s="1">
        <v>2000</v>
      </c>
      <c r="D322" s="7">
        <v>45226.368726851855</v>
      </c>
      <c r="E322" s="1" t="s">
        <v>215</v>
      </c>
      <c r="F322" s="1">
        <v>3</v>
      </c>
      <c r="G322" s="1">
        <v>2</v>
      </c>
      <c r="H322" s="1">
        <v>2</v>
      </c>
      <c r="I322" s="1">
        <v>2</v>
      </c>
      <c r="J322" s="1">
        <v>2</v>
      </c>
      <c r="K322" s="1">
        <v>3</v>
      </c>
      <c r="L322" s="1">
        <v>2</v>
      </c>
      <c r="M322" s="1">
        <v>4</v>
      </c>
      <c r="N322" s="1">
        <v>2</v>
      </c>
      <c r="O322" s="1">
        <v>2</v>
      </c>
      <c r="P322" s="1">
        <v>2</v>
      </c>
      <c r="Q322" s="1">
        <v>4</v>
      </c>
      <c r="R322" s="1">
        <v>3</v>
      </c>
      <c r="S322" s="1">
        <v>3</v>
      </c>
      <c r="T322" s="1">
        <v>2</v>
      </c>
      <c r="U322" s="1">
        <v>3</v>
      </c>
      <c r="V322" s="1">
        <v>3</v>
      </c>
      <c r="W322" s="1">
        <v>2</v>
      </c>
      <c r="X322" s="1">
        <v>3</v>
      </c>
      <c r="Y322" s="1">
        <v>2</v>
      </c>
      <c r="Z322" s="1">
        <v>9</v>
      </c>
      <c r="AA322" s="1">
        <v>8</v>
      </c>
      <c r="AB322" s="1">
        <v>5</v>
      </c>
      <c r="AC322" s="1">
        <v>4</v>
      </c>
      <c r="AD322" s="1">
        <v>3</v>
      </c>
      <c r="AE322" s="1">
        <v>10</v>
      </c>
      <c r="AF322" s="1">
        <v>9</v>
      </c>
      <c r="AG322" s="1">
        <v>13</v>
      </c>
      <c r="AH322" s="1">
        <v>2</v>
      </c>
      <c r="AI322" s="1">
        <v>3</v>
      </c>
      <c r="AJ322" s="1">
        <v>2</v>
      </c>
      <c r="AK322" s="1">
        <v>5</v>
      </c>
      <c r="AL322" s="1">
        <v>4</v>
      </c>
      <c r="AM322" s="1">
        <v>3</v>
      </c>
      <c r="AN322" s="1">
        <v>2</v>
      </c>
      <c r="AO322" s="1">
        <v>7</v>
      </c>
      <c r="AP322" s="1">
        <v>3</v>
      </c>
      <c r="AQ322" s="1">
        <v>2</v>
      </c>
      <c r="AR322" s="1">
        <v>5</v>
      </c>
      <c r="AS322" s="1">
        <v>3</v>
      </c>
      <c r="AT322" s="1">
        <v>57</v>
      </c>
    </row>
    <row r="323" spans="1:46" ht="12.75">
      <c r="A323" s="1">
        <v>33028</v>
      </c>
      <c r="B323" s="1">
        <v>0</v>
      </c>
      <c r="C323" s="1">
        <v>1999</v>
      </c>
      <c r="D323" s="7">
        <v>45226.453449074077</v>
      </c>
      <c r="E323" s="1" t="s">
        <v>143</v>
      </c>
      <c r="F323" s="1">
        <v>3</v>
      </c>
      <c r="G323" s="1">
        <v>2</v>
      </c>
      <c r="H323" s="1">
        <v>1</v>
      </c>
      <c r="I323" s="1">
        <v>2</v>
      </c>
      <c r="J323" s="1">
        <v>2</v>
      </c>
      <c r="K323" s="1">
        <v>3</v>
      </c>
      <c r="L323" s="1">
        <v>3</v>
      </c>
      <c r="M323" s="1">
        <v>3</v>
      </c>
      <c r="N323" s="1">
        <v>3</v>
      </c>
      <c r="O323" s="1">
        <v>3</v>
      </c>
      <c r="P323" s="1">
        <v>4</v>
      </c>
      <c r="Q323" s="1">
        <v>4</v>
      </c>
      <c r="R323" s="1">
        <v>1</v>
      </c>
      <c r="S323" s="1">
        <v>2</v>
      </c>
      <c r="T323" s="1">
        <v>3</v>
      </c>
      <c r="U323" s="1">
        <v>3</v>
      </c>
      <c r="V323" s="1">
        <v>3</v>
      </c>
      <c r="W323" s="1">
        <v>2</v>
      </c>
      <c r="X323" s="1">
        <v>2</v>
      </c>
      <c r="Y323" s="1">
        <v>4</v>
      </c>
      <c r="Z323" s="1">
        <v>7</v>
      </c>
      <c r="AA323" s="1">
        <v>5</v>
      </c>
      <c r="AB323" s="1">
        <v>5</v>
      </c>
      <c r="AC323" s="1">
        <v>4</v>
      </c>
      <c r="AD323" s="1">
        <v>4</v>
      </c>
      <c r="AE323" s="1">
        <v>3</v>
      </c>
      <c r="AF323" s="1">
        <v>4</v>
      </c>
      <c r="AG323" s="1">
        <v>5</v>
      </c>
      <c r="AH323" s="1">
        <v>4</v>
      </c>
      <c r="AI323" s="1">
        <v>5</v>
      </c>
      <c r="AJ323" s="1">
        <v>4</v>
      </c>
      <c r="AK323" s="1">
        <v>4</v>
      </c>
      <c r="AL323" s="1">
        <v>6</v>
      </c>
      <c r="AM323" s="1">
        <v>5</v>
      </c>
      <c r="AN323" s="1">
        <v>4</v>
      </c>
      <c r="AO323" s="1">
        <v>7</v>
      </c>
      <c r="AP323" s="1">
        <v>11</v>
      </c>
      <c r="AQ323" s="1">
        <v>5</v>
      </c>
      <c r="AR323" s="1">
        <v>4</v>
      </c>
      <c r="AS323" s="1">
        <v>4</v>
      </c>
      <c r="AT323" s="1">
        <v>38</v>
      </c>
    </row>
    <row r="324" spans="1:46" ht="12.75">
      <c r="A324" s="1">
        <v>33063</v>
      </c>
      <c r="B324" s="1">
        <v>0</v>
      </c>
      <c r="C324" s="1">
        <v>2004</v>
      </c>
      <c r="D324" s="7">
        <v>45226.532731481479</v>
      </c>
      <c r="E324" s="1" t="s">
        <v>83</v>
      </c>
      <c r="F324" s="1">
        <v>3</v>
      </c>
      <c r="G324" s="1">
        <v>3</v>
      </c>
      <c r="H324" s="1">
        <v>2</v>
      </c>
      <c r="I324" s="1">
        <v>3</v>
      </c>
      <c r="J324" s="1">
        <v>4</v>
      </c>
      <c r="K324" s="1">
        <v>2</v>
      </c>
      <c r="L324" s="1">
        <v>3</v>
      </c>
      <c r="M324" s="1">
        <v>4</v>
      </c>
      <c r="N324" s="1">
        <v>1</v>
      </c>
      <c r="O324" s="1">
        <v>3</v>
      </c>
      <c r="P324" s="1">
        <v>1</v>
      </c>
      <c r="Q324" s="1">
        <v>3</v>
      </c>
      <c r="R324" s="1">
        <v>3</v>
      </c>
      <c r="S324" s="1">
        <v>1</v>
      </c>
      <c r="T324" s="1">
        <v>2</v>
      </c>
      <c r="U324" s="1">
        <v>3</v>
      </c>
      <c r="V324" s="1">
        <v>3</v>
      </c>
      <c r="W324" s="1">
        <v>1</v>
      </c>
      <c r="X324" s="1">
        <v>3</v>
      </c>
      <c r="Y324" s="1">
        <v>3</v>
      </c>
      <c r="Z324" s="1">
        <v>5</v>
      </c>
      <c r="AA324" s="1">
        <v>3</v>
      </c>
      <c r="AB324" s="1">
        <v>11</v>
      </c>
      <c r="AC324" s="1">
        <v>3</v>
      </c>
      <c r="AD324" s="1">
        <v>2</v>
      </c>
      <c r="AE324" s="1">
        <v>3</v>
      </c>
      <c r="AF324" s="1">
        <v>5</v>
      </c>
      <c r="AG324" s="1">
        <v>2</v>
      </c>
      <c r="AH324" s="1">
        <v>5</v>
      </c>
      <c r="AI324" s="1">
        <v>2</v>
      </c>
      <c r="AJ324" s="1">
        <v>6</v>
      </c>
      <c r="AK324" s="1">
        <v>3</v>
      </c>
      <c r="AL324" s="1">
        <v>5</v>
      </c>
      <c r="AM324" s="1">
        <v>6</v>
      </c>
      <c r="AN324" s="1">
        <v>5</v>
      </c>
      <c r="AO324" s="1">
        <v>6</v>
      </c>
      <c r="AP324" s="1">
        <v>5</v>
      </c>
      <c r="AQ324" s="1">
        <v>3</v>
      </c>
      <c r="AR324" s="1">
        <v>4</v>
      </c>
      <c r="AS324" s="1">
        <v>8</v>
      </c>
      <c r="AT324" s="1">
        <v>39</v>
      </c>
    </row>
    <row r="325" spans="1:46" ht="12.75">
      <c r="A325" s="1">
        <v>33064</v>
      </c>
      <c r="B325" s="1">
        <v>1</v>
      </c>
      <c r="C325" s="1">
        <v>2001</v>
      </c>
      <c r="D325" s="7">
        <v>45226.537037037036</v>
      </c>
      <c r="E325" s="1" t="s">
        <v>216</v>
      </c>
      <c r="F325" s="1">
        <v>2</v>
      </c>
      <c r="G325" s="1">
        <v>3</v>
      </c>
      <c r="H325" s="1">
        <v>1</v>
      </c>
      <c r="I325" s="1">
        <v>2</v>
      </c>
      <c r="J325" s="1">
        <v>2</v>
      </c>
      <c r="K325" s="1">
        <v>2</v>
      </c>
      <c r="L325" s="1">
        <v>3</v>
      </c>
      <c r="M325" s="1">
        <v>4</v>
      </c>
      <c r="N325" s="1">
        <v>1</v>
      </c>
      <c r="O325" s="1">
        <v>4</v>
      </c>
      <c r="P325" s="1">
        <v>2</v>
      </c>
      <c r="Q325" s="1">
        <v>3</v>
      </c>
      <c r="R325" s="1">
        <v>4</v>
      </c>
      <c r="S325" s="1">
        <v>2</v>
      </c>
      <c r="T325" s="1">
        <v>4</v>
      </c>
      <c r="U325" s="1">
        <v>4</v>
      </c>
      <c r="V325" s="1">
        <v>3</v>
      </c>
      <c r="W325" s="1">
        <v>1</v>
      </c>
      <c r="X325" s="1">
        <v>2</v>
      </c>
      <c r="Y325" s="1">
        <v>2</v>
      </c>
      <c r="Z325" s="1">
        <v>15</v>
      </c>
      <c r="AA325" s="1">
        <v>4</v>
      </c>
      <c r="AB325" s="1">
        <v>3</v>
      </c>
      <c r="AC325" s="1">
        <v>5</v>
      </c>
      <c r="AD325" s="1">
        <v>3</v>
      </c>
      <c r="AE325" s="1">
        <v>6</v>
      </c>
      <c r="AF325" s="1">
        <v>5</v>
      </c>
      <c r="AG325" s="1">
        <v>15</v>
      </c>
      <c r="AH325" s="1">
        <v>6</v>
      </c>
      <c r="AI325" s="1">
        <v>2</v>
      </c>
      <c r="AJ325" s="1">
        <v>3</v>
      </c>
      <c r="AK325" s="1">
        <v>4</v>
      </c>
      <c r="AL325" s="1">
        <v>3</v>
      </c>
      <c r="AM325" s="1">
        <v>3</v>
      </c>
      <c r="AN325" s="1">
        <v>3</v>
      </c>
      <c r="AO325" s="1">
        <v>3</v>
      </c>
      <c r="AP325" s="1">
        <v>5</v>
      </c>
      <c r="AQ325" s="1">
        <v>2</v>
      </c>
      <c r="AR325" s="1">
        <v>5</v>
      </c>
      <c r="AS325" s="1">
        <v>2</v>
      </c>
      <c r="AT325" s="1">
        <v>75</v>
      </c>
    </row>
    <row r="326" spans="1:46" ht="12.75">
      <c r="A326" s="1">
        <v>33071</v>
      </c>
      <c r="B326" s="1">
        <v>1</v>
      </c>
      <c r="C326" s="1">
        <v>2003</v>
      </c>
      <c r="D326" s="7">
        <v>45226.554085648146</v>
      </c>
      <c r="E326" s="1" t="s">
        <v>83</v>
      </c>
      <c r="F326" s="1">
        <v>4</v>
      </c>
      <c r="G326" s="1">
        <v>3</v>
      </c>
      <c r="H326" s="1">
        <v>2</v>
      </c>
      <c r="I326" s="1">
        <v>1</v>
      </c>
      <c r="J326" s="1">
        <v>4</v>
      </c>
      <c r="K326" s="1">
        <v>2</v>
      </c>
      <c r="L326" s="1">
        <v>4</v>
      </c>
      <c r="M326" s="1">
        <v>3</v>
      </c>
      <c r="N326" s="1">
        <v>3</v>
      </c>
      <c r="O326" s="1">
        <v>2</v>
      </c>
      <c r="P326" s="1">
        <v>3</v>
      </c>
      <c r="Q326" s="1">
        <v>1</v>
      </c>
      <c r="R326" s="1">
        <v>3</v>
      </c>
      <c r="S326" s="1">
        <v>1</v>
      </c>
      <c r="T326" s="1">
        <v>1</v>
      </c>
      <c r="U326" s="1">
        <v>3</v>
      </c>
      <c r="V326" s="1">
        <v>4</v>
      </c>
      <c r="W326" s="1">
        <v>2</v>
      </c>
      <c r="X326" s="1">
        <v>4</v>
      </c>
      <c r="Y326" s="1">
        <v>3</v>
      </c>
      <c r="Z326" s="1">
        <v>5</v>
      </c>
      <c r="AA326" s="1">
        <v>6</v>
      </c>
      <c r="AB326" s="1">
        <v>9</v>
      </c>
      <c r="AC326" s="1">
        <v>9</v>
      </c>
      <c r="AD326" s="1">
        <v>2</v>
      </c>
      <c r="AE326" s="1">
        <v>3</v>
      </c>
      <c r="AF326" s="1">
        <v>6</v>
      </c>
      <c r="AG326" s="1">
        <v>5</v>
      </c>
      <c r="AH326" s="1">
        <v>9</v>
      </c>
      <c r="AI326" s="1">
        <v>3</v>
      </c>
      <c r="AJ326" s="1">
        <v>7</v>
      </c>
      <c r="AK326" s="1">
        <v>4</v>
      </c>
      <c r="AL326" s="1">
        <v>5</v>
      </c>
      <c r="AM326" s="1">
        <v>7</v>
      </c>
      <c r="AN326" s="1">
        <v>3</v>
      </c>
      <c r="AO326" s="1">
        <v>6</v>
      </c>
      <c r="AP326" s="1">
        <v>7</v>
      </c>
      <c r="AQ326" s="1">
        <v>5</v>
      </c>
      <c r="AR326" s="1">
        <v>8</v>
      </c>
      <c r="AS326" s="1">
        <v>5</v>
      </c>
      <c r="AT326" s="1">
        <v>55</v>
      </c>
    </row>
    <row r="327" spans="1:46" ht="12.75">
      <c r="A327" s="1">
        <v>33078</v>
      </c>
      <c r="B327" s="1">
        <v>0</v>
      </c>
      <c r="C327" s="1">
        <v>2000</v>
      </c>
      <c r="D327" s="7">
        <v>45226.573101851849</v>
      </c>
      <c r="E327" s="1" t="s">
        <v>79</v>
      </c>
      <c r="F327" s="1">
        <v>2</v>
      </c>
      <c r="G327" s="1">
        <v>1</v>
      </c>
      <c r="H327" s="1">
        <v>4</v>
      </c>
      <c r="I327" s="1">
        <v>2</v>
      </c>
      <c r="J327" s="1">
        <v>1</v>
      </c>
      <c r="K327" s="1">
        <v>4</v>
      </c>
      <c r="L327" s="1">
        <v>1</v>
      </c>
      <c r="M327" s="1">
        <v>2</v>
      </c>
      <c r="N327" s="1">
        <v>3</v>
      </c>
      <c r="O327" s="1">
        <v>1</v>
      </c>
      <c r="P327" s="1">
        <v>4</v>
      </c>
      <c r="Q327" s="1">
        <v>4</v>
      </c>
      <c r="R327" s="1">
        <v>2</v>
      </c>
      <c r="S327" s="1">
        <v>1</v>
      </c>
      <c r="T327" s="1">
        <v>3</v>
      </c>
      <c r="U327" s="1">
        <v>2</v>
      </c>
      <c r="V327" s="1">
        <v>3</v>
      </c>
      <c r="W327" s="1">
        <v>3</v>
      </c>
      <c r="X327" s="1">
        <v>2</v>
      </c>
      <c r="Y327" s="1">
        <v>1</v>
      </c>
      <c r="Z327" s="1">
        <v>12</v>
      </c>
      <c r="AA327" s="1">
        <v>3</v>
      </c>
      <c r="AB327" s="1">
        <v>2</v>
      </c>
      <c r="AC327" s="1">
        <v>5</v>
      </c>
      <c r="AD327" s="1">
        <v>5</v>
      </c>
      <c r="AE327" s="1">
        <v>2</v>
      </c>
      <c r="AF327" s="1">
        <v>2</v>
      </c>
      <c r="AG327" s="1">
        <v>6</v>
      </c>
      <c r="AH327" s="1">
        <v>2</v>
      </c>
      <c r="AI327" s="1">
        <v>2</v>
      </c>
      <c r="AJ327" s="1">
        <v>2</v>
      </c>
      <c r="AK327" s="1">
        <v>2</v>
      </c>
      <c r="AL327" s="1">
        <v>2</v>
      </c>
      <c r="AM327" s="1">
        <v>7</v>
      </c>
      <c r="AN327" s="1">
        <v>4</v>
      </c>
      <c r="AO327" s="1">
        <v>3</v>
      </c>
      <c r="AP327" s="1">
        <v>6</v>
      </c>
      <c r="AQ327" s="1">
        <v>3</v>
      </c>
      <c r="AR327" s="1">
        <v>3</v>
      </c>
      <c r="AS327" s="1">
        <v>3</v>
      </c>
      <c r="AT327" s="1">
        <v>5</v>
      </c>
    </row>
    <row r="328" spans="1:46" ht="12.75">
      <c r="A328" s="1">
        <v>33077</v>
      </c>
      <c r="B328" s="1">
        <v>0</v>
      </c>
      <c r="C328" s="1">
        <v>1998</v>
      </c>
      <c r="D328" s="7">
        <v>45226.576886574076</v>
      </c>
      <c r="E328" s="1" t="s">
        <v>83</v>
      </c>
      <c r="F328" s="1">
        <v>3</v>
      </c>
      <c r="G328" s="1">
        <v>4</v>
      </c>
      <c r="H328" s="1">
        <v>3</v>
      </c>
      <c r="I328" s="1">
        <v>3</v>
      </c>
      <c r="J328" s="1">
        <v>4</v>
      </c>
      <c r="K328" s="1">
        <v>1</v>
      </c>
      <c r="L328" s="1">
        <v>2</v>
      </c>
      <c r="M328" s="1">
        <v>4</v>
      </c>
      <c r="N328" s="1">
        <v>1</v>
      </c>
      <c r="O328" s="1">
        <v>4</v>
      </c>
      <c r="P328" s="1">
        <v>2</v>
      </c>
      <c r="Q328" s="1">
        <v>3</v>
      </c>
      <c r="R328" s="1">
        <v>4</v>
      </c>
      <c r="S328" s="1">
        <v>1</v>
      </c>
      <c r="T328" s="1">
        <v>1</v>
      </c>
      <c r="U328" s="1">
        <v>2</v>
      </c>
      <c r="V328" s="1">
        <v>2</v>
      </c>
      <c r="W328" s="1">
        <v>1</v>
      </c>
      <c r="X328" s="1">
        <v>3</v>
      </c>
      <c r="Y328" s="1">
        <v>1</v>
      </c>
      <c r="Z328" s="1">
        <v>5</v>
      </c>
      <c r="AA328" s="1">
        <v>3</v>
      </c>
      <c r="AB328" s="1">
        <v>4</v>
      </c>
      <c r="AC328" s="1">
        <v>7</v>
      </c>
      <c r="AD328" s="1">
        <v>2</v>
      </c>
      <c r="AE328" s="1">
        <v>2</v>
      </c>
      <c r="AF328" s="1">
        <v>4</v>
      </c>
      <c r="AG328" s="1">
        <v>2</v>
      </c>
      <c r="AH328" s="1">
        <v>4</v>
      </c>
      <c r="AI328" s="1">
        <v>2</v>
      </c>
      <c r="AJ328" s="1">
        <v>2</v>
      </c>
      <c r="AK328" s="1">
        <v>6</v>
      </c>
      <c r="AL328" s="1">
        <v>8</v>
      </c>
      <c r="AM328" s="1">
        <v>3</v>
      </c>
      <c r="AN328" s="1">
        <v>1</v>
      </c>
      <c r="AO328" s="1">
        <v>4</v>
      </c>
      <c r="AP328" s="1">
        <v>4</v>
      </c>
      <c r="AQ328" s="1">
        <v>2</v>
      </c>
      <c r="AR328" s="1">
        <v>2</v>
      </c>
      <c r="AS328" s="1">
        <v>2</v>
      </c>
      <c r="AT328" s="1">
        <v>32</v>
      </c>
    </row>
    <row r="329" spans="1:46" ht="12.75">
      <c r="A329" s="1">
        <v>33081</v>
      </c>
      <c r="B329" s="1">
        <v>0</v>
      </c>
      <c r="C329" s="1">
        <v>1996</v>
      </c>
      <c r="D329" s="7">
        <v>45226.604895833334</v>
      </c>
      <c r="E329" s="1" t="s">
        <v>217</v>
      </c>
      <c r="F329" s="1">
        <v>2</v>
      </c>
      <c r="G329" s="1">
        <v>3</v>
      </c>
      <c r="H329" s="1">
        <v>1</v>
      </c>
      <c r="I329" s="1">
        <v>1</v>
      </c>
      <c r="J329" s="1">
        <v>3</v>
      </c>
      <c r="K329" s="1">
        <v>4</v>
      </c>
      <c r="L329" s="1">
        <v>2</v>
      </c>
      <c r="M329" s="1">
        <v>4</v>
      </c>
      <c r="N329" s="1">
        <v>4</v>
      </c>
      <c r="O329" s="1">
        <v>3</v>
      </c>
      <c r="P329" s="1">
        <v>1</v>
      </c>
      <c r="Q329" s="1">
        <v>2</v>
      </c>
      <c r="R329" s="1">
        <v>4</v>
      </c>
      <c r="S329" s="1">
        <v>1</v>
      </c>
      <c r="T329" s="1">
        <v>2</v>
      </c>
      <c r="U329" s="1">
        <v>4</v>
      </c>
      <c r="V329" s="1">
        <v>3</v>
      </c>
      <c r="W329" s="1">
        <v>2</v>
      </c>
      <c r="X329" s="1">
        <v>2</v>
      </c>
      <c r="Y329" s="1">
        <v>1</v>
      </c>
      <c r="Z329" s="1">
        <v>5</v>
      </c>
      <c r="AA329" s="1">
        <v>19</v>
      </c>
      <c r="AB329" s="1">
        <v>2</v>
      </c>
      <c r="AC329" s="1">
        <v>4</v>
      </c>
      <c r="AD329" s="1">
        <v>3</v>
      </c>
      <c r="AE329" s="1">
        <v>3</v>
      </c>
      <c r="AF329" s="1">
        <v>4</v>
      </c>
      <c r="AG329" s="1">
        <v>4</v>
      </c>
      <c r="AH329" s="1">
        <v>2</v>
      </c>
      <c r="AI329" s="1">
        <v>2</v>
      </c>
      <c r="AJ329" s="1">
        <v>3</v>
      </c>
      <c r="AK329" s="1">
        <v>3</v>
      </c>
      <c r="AL329" s="1">
        <v>1</v>
      </c>
      <c r="AM329" s="1">
        <v>14</v>
      </c>
      <c r="AN329" s="1">
        <v>3</v>
      </c>
      <c r="AO329" s="1">
        <v>3</v>
      </c>
      <c r="AP329" s="1">
        <v>4</v>
      </c>
      <c r="AQ329" s="1">
        <v>2</v>
      </c>
      <c r="AR329" s="1">
        <v>6</v>
      </c>
      <c r="AS329" s="1">
        <v>2</v>
      </c>
      <c r="AT329" s="1">
        <v>65</v>
      </c>
    </row>
    <row r="330" spans="1:46" ht="12.75">
      <c r="A330" s="1">
        <v>33090</v>
      </c>
      <c r="B330" s="1">
        <v>0</v>
      </c>
      <c r="C330" s="1">
        <v>2001</v>
      </c>
      <c r="D330" s="7">
        <v>45226.61519675926</v>
      </c>
      <c r="E330" s="1" t="s">
        <v>218</v>
      </c>
      <c r="F330" s="1">
        <v>3</v>
      </c>
      <c r="G330" s="1">
        <v>3</v>
      </c>
      <c r="H330" s="1">
        <v>3</v>
      </c>
      <c r="I330" s="1">
        <v>2</v>
      </c>
      <c r="J330" s="1">
        <v>3</v>
      </c>
      <c r="K330" s="1">
        <v>3</v>
      </c>
      <c r="L330" s="1">
        <v>2</v>
      </c>
      <c r="M330" s="1">
        <v>3</v>
      </c>
      <c r="N330" s="1">
        <v>2</v>
      </c>
      <c r="O330" s="1">
        <v>4</v>
      </c>
      <c r="P330" s="1">
        <v>3</v>
      </c>
      <c r="Q330" s="1">
        <v>3</v>
      </c>
      <c r="R330" s="1">
        <v>2</v>
      </c>
      <c r="S330" s="1">
        <v>2</v>
      </c>
      <c r="T330" s="1">
        <v>3</v>
      </c>
      <c r="U330" s="1">
        <v>3</v>
      </c>
      <c r="V330" s="1">
        <v>3</v>
      </c>
      <c r="W330" s="1">
        <v>1</v>
      </c>
      <c r="X330" s="1">
        <v>2</v>
      </c>
      <c r="Y330" s="1">
        <v>2</v>
      </c>
      <c r="Z330" s="1">
        <v>7</v>
      </c>
      <c r="AA330" s="1">
        <v>5</v>
      </c>
      <c r="AB330" s="1">
        <v>10</v>
      </c>
      <c r="AC330" s="1">
        <v>6</v>
      </c>
      <c r="AD330" s="1">
        <v>2</v>
      </c>
      <c r="AE330" s="1">
        <v>7</v>
      </c>
      <c r="AF330" s="1">
        <v>6</v>
      </c>
      <c r="AG330" s="1">
        <v>3</v>
      </c>
      <c r="AH330" s="1">
        <v>4</v>
      </c>
      <c r="AI330" s="1">
        <v>3</v>
      </c>
      <c r="AJ330" s="1">
        <v>5</v>
      </c>
      <c r="AK330" s="1">
        <v>3</v>
      </c>
      <c r="AL330" s="1">
        <v>3</v>
      </c>
      <c r="AM330" s="1">
        <v>9</v>
      </c>
      <c r="AN330" s="1">
        <v>3</v>
      </c>
      <c r="AO330" s="1">
        <v>4</v>
      </c>
      <c r="AP330" s="1">
        <v>6</v>
      </c>
      <c r="AQ330" s="1">
        <v>2</v>
      </c>
      <c r="AR330" s="1">
        <v>5</v>
      </c>
      <c r="AS330" s="1">
        <v>4</v>
      </c>
      <c r="AT330" s="1">
        <v>54</v>
      </c>
    </row>
    <row r="331" spans="1:46" ht="12.75">
      <c r="A331" s="1">
        <v>33098</v>
      </c>
      <c r="B331" s="1">
        <v>0</v>
      </c>
      <c r="C331" s="1">
        <v>2001</v>
      </c>
      <c r="D331" s="7">
        <v>45226.665636574071</v>
      </c>
      <c r="E331" s="1" t="s">
        <v>83</v>
      </c>
      <c r="F331" s="1">
        <v>3</v>
      </c>
      <c r="G331" s="1">
        <v>4</v>
      </c>
      <c r="H331" s="1">
        <v>3</v>
      </c>
      <c r="I331" s="1">
        <v>2</v>
      </c>
      <c r="J331" s="1">
        <v>4</v>
      </c>
      <c r="K331" s="1">
        <v>3</v>
      </c>
      <c r="L331" s="1">
        <v>4</v>
      </c>
      <c r="M331" s="1">
        <v>3</v>
      </c>
      <c r="N331" s="1">
        <v>3</v>
      </c>
      <c r="O331" s="1">
        <v>4</v>
      </c>
      <c r="P331" s="1">
        <v>3</v>
      </c>
      <c r="Q331" s="1">
        <v>4</v>
      </c>
      <c r="R331" s="1">
        <v>1</v>
      </c>
      <c r="S331" s="1">
        <v>2</v>
      </c>
      <c r="T331" s="1">
        <v>2</v>
      </c>
      <c r="U331" s="1">
        <v>2</v>
      </c>
      <c r="V331" s="1">
        <v>3</v>
      </c>
      <c r="W331" s="1">
        <v>1</v>
      </c>
      <c r="X331" s="1">
        <v>2</v>
      </c>
      <c r="Y331" s="1">
        <v>4</v>
      </c>
      <c r="Z331" s="1">
        <v>4</v>
      </c>
      <c r="AA331" s="1">
        <v>3</v>
      </c>
      <c r="AB331" s="1">
        <v>2</v>
      </c>
      <c r="AC331" s="1">
        <v>4</v>
      </c>
      <c r="AD331" s="1">
        <v>1</v>
      </c>
      <c r="AE331" s="1">
        <v>2</v>
      </c>
      <c r="AF331" s="1">
        <v>2</v>
      </c>
      <c r="AG331" s="1">
        <v>2</v>
      </c>
      <c r="AH331" s="1">
        <v>4</v>
      </c>
      <c r="AI331" s="1">
        <v>1</v>
      </c>
      <c r="AJ331" s="1">
        <v>4</v>
      </c>
      <c r="AK331" s="1">
        <v>2</v>
      </c>
      <c r="AL331" s="1">
        <v>2</v>
      </c>
      <c r="AM331" s="1">
        <v>2</v>
      </c>
      <c r="AN331" s="1">
        <v>4</v>
      </c>
      <c r="AO331" s="1">
        <v>3</v>
      </c>
      <c r="AP331" s="1">
        <v>3</v>
      </c>
      <c r="AQ331" s="1">
        <v>2</v>
      </c>
      <c r="AR331" s="1">
        <v>2</v>
      </c>
      <c r="AS331" s="1">
        <v>3</v>
      </c>
      <c r="AT331" s="1">
        <v>66</v>
      </c>
    </row>
    <row r="332" spans="1:46" ht="12.75">
      <c r="A332" s="1">
        <v>33135</v>
      </c>
      <c r="B332" s="1">
        <v>0</v>
      </c>
      <c r="C332" s="1">
        <v>2002</v>
      </c>
      <c r="D332" s="7">
        <v>45226.78392361111</v>
      </c>
      <c r="E332" s="1" t="s">
        <v>219</v>
      </c>
      <c r="F332" s="1">
        <v>3</v>
      </c>
      <c r="G332" s="1">
        <v>3</v>
      </c>
      <c r="H332" s="1">
        <v>2</v>
      </c>
      <c r="I332" s="1">
        <v>1</v>
      </c>
      <c r="J332" s="1">
        <v>2</v>
      </c>
      <c r="K332" s="1">
        <v>3</v>
      </c>
      <c r="L332" s="1">
        <v>2</v>
      </c>
      <c r="M332" s="1">
        <v>2</v>
      </c>
      <c r="N332" s="1">
        <v>2</v>
      </c>
      <c r="O332" s="1">
        <v>2</v>
      </c>
      <c r="P332" s="1">
        <v>2</v>
      </c>
      <c r="Q332" s="1">
        <v>4</v>
      </c>
      <c r="R332" s="1">
        <v>3</v>
      </c>
      <c r="S332" s="1">
        <v>2</v>
      </c>
      <c r="T332" s="1">
        <v>3</v>
      </c>
      <c r="U332" s="1">
        <v>3</v>
      </c>
      <c r="V332" s="1">
        <v>2</v>
      </c>
      <c r="W332" s="1">
        <v>3</v>
      </c>
      <c r="X332" s="1">
        <v>1</v>
      </c>
      <c r="Y332" s="1">
        <v>2</v>
      </c>
      <c r="Z332" s="1">
        <v>8</v>
      </c>
      <c r="AA332" s="1">
        <v>6</v>
      </c>
      <c r="AB332" s="1">
        <v>99</v>
      </c>
      <c r="AC332" s="1">
        <v>4</v>
      </c>
      <c r="AD332" s="1">
        <v>4</v>
      </c>
      <c r="AE332" s="1">
        <v>3</v>
      </c>
      <c r="AF332" s="1">
        <v>3</v>
      </c>
      <c r="AG332" s="1">
        <v>3</v>
      </c>
      <c r="AH332" s="1">
        <v>6</v>
      </c>
      <c r="AI332" s="1">
        <v>5</v>
      </c>
      <c r="AJ332" s="1">
        <v>82</v>
      </c>
      <c r="AK332" s="1">
        <v>2</v>
      </c>
      <c r="AL332" s="1">
        <v>2</v>
      </c>
      <c r="AM332" s="1">
        <v>8</v>
      </c>
      <c r="AN332" s="1">
        <v>7</v>
      </c>
      <c r="AO332" s="1">
        <v>3</v>
      </c>
      <c r="AP332" s="1">
        <v>4</v>
      </c>
      <c r="AQ332" s="1">
        <v>4</v>
      </c>
      <c r="AR332" s="1">
        <v>3</v>
      </c>
      <c r="AS332" s="1">
        <v>7</v>
      </c>
      <c r="AT332" s="1">
        <v>29</v>
      </c>
    </row>
    <row r="333" spans="1:46" ht="12.75">
      <c r="A333" s="1">
        <v>33176</v>
      </c>
      <c r="B333" s="1">
        <v>0</v>
      </c>
      <c r="C333" s="1">
        <v>2005</v>
      </c>
      <c r="D333" s="7">
        <v>45226.948946759258</v>
      </c>
      <c r="E333" s="1" t="s">
        <v>220</v>
      </c>
      <c r="F333" s="1">
        <v>3</v>
      </c>
      <c r="G333" s="1">
        <v>1</v>
      </c>
      <c r="H333" s="1">
        <v>2</v>
      </c>
      <c r="I333" s="1">
        <v>2</v>
      </c>
      <c r="J333" s="1">
        <v>2</v>
      </c>
      <c r="K333" s="1">
        <v>4</v>
      </c>
      <c r="L333" s="1">
        <v>1</v>
      </c>
      <c r="M333" s="1">
        <v>2</v>
      </c>
      <c r="N333" s="1">
        <v>2</v>
      </c>
      <c r="O333" s="1">
        <v>1</v>
      </c>
      <c r="P333" s="1">
        <v>4</v>
      </c>
      <c r="Q333" s="1">
        <v>3</v>
      </c>
      <c r="R333" s="1">
        <v>1</v>
      </c>
      <c r="S333" s="1">
        <v>4</v>
      </c>
      <c r="T333" s="1">
        <v>3</v>
      </c>
      <c r="U333" s="1">
        <v>3</v>
      </c>
      <c r="V333" s="1">
        <v>3</v>
      </c>
      <c r="W333" s="1">
        <v>3</v>
      </c>
      <c r="X333" s="1">
        <v>1</v>
      </c>
      <c r="Y333" s="1">
        <v>3</v>
      </c>
      <c r="Z333" s="1">
        <v>6</v>
      </c>
      <c r="AA333" s="1">
        <v>5</v>
      </c>
      <c r="AB333" s="1">
        <v>4</v>
      </c>
      <c r="AC333" s="1">
        <v>6</v>
      </c>
      <c r="AD333" s="1">
        <v>3</v>
      </c>
      <c r="AE333" s="1">
        <v>3</v>
      </c>
      <c r="AF333" s="1">
        <v>5</v>
      </c>
      <c r="AG333" s="1">
        <v>4</v>
      </c>
      <c r="AH333" s="1">
        <v>6</v>
      </c>
      <c r="AI333" s="1">
        <v>5</v>
      </c>
      <c r="AJ333" s="1">
        <v>5</v>
      </c>
      <c r="AK333" s="1">
        <v>3</v>
      </c>
      <c r="AL333" s="1">
        <v>4</v>
      </c>
      <c r="AM333" s="1">
        <v>5</v>
      </c>
      <c r="AN333" s="1">
        <v>3</v>
      </c>
      <c r="AO333" s="1">
        <v>5</v>
      </c>
      <c r="AP333" s="1">
        <v>7</v>
      </c>
      <c r="AQ333" s="1">
        <v>5</v>
      </c>
      <c r="AR333" s="1">
        <v>3</v>
      </c>
      <c r="AS333" s="1">
        <v>7</v>
      </c>
      <c r="AT333" s="1">
        <v>5</v>
      </c>
    </row>
    <row r="334" spans="1:46" ht="12.75">
      <c r="A334" s="1">
        <v>33181</v>
      </c>
      <c r="B334" s="1">
        <v>0</v>
      </c>
      <c r="C334" s="1">
        <v>2004</v>
      </c>
      <c r="D334" s="7">
        <v>45226.989236111112</v>
      </c>
      <c r="E334" s="1" t="s">
        <v>83</v>
      </c>
      <c r="F334" s="1">
        <v>4</v>
      </c>
      <c r="G334" s="1">
        <v>4</v>
      </c>
      <c r="H334" s="1">
        <v>4</v>
      </c>
      <c r="I334" s="1">
        <v>4</v>
      </c>
      <c r="J334" s="1">
        <v>4</v>
      </c>
      <c r="K334" s="1">
        <v>2</v>
      </c>
      <c r="L334" s="1">
        <v>4</v>
      </c>
      <c r="M334" s="1">
        <v>4</v>
      </c>
      <c r="N334" s="1">
        <v>1</v>
      </c>
      <c r="O334" s="1">
        <v>4</v>
      </c>
      <c r="P334" s="1">
        <v>2</v>
      </c>
      <c r="Q334" s="1">
        <v>1</v>
      </c>
      <c r="R334" s="1">
        <v>4</v>
      </c>
      <c r="S334" s="1">
        <v>1</v>
      </c>
      <c r="T334" s="1">
        <v>1</v>
      </c>
      <c r="U334" s="1">
        <v>3</v>
      </c>
      <c r="V334" s="1">
        <v>4</v>
      </c>
      <c r="W334" s="1">
        <v>1</v>
      </c>
      <c r="X334" s="1">
        <v>3</v>
      </c>
      <c r="Y334" s="1">
        <v>1</v>
      </c>
      <c r="Z334" s="1">
        <v>5</v>
      </c>
      <c r="AA334" s="1">
        <v>2</v>
      </c>
      <c r="AB334" s="1">
        <v>3</v>
      </c>
      <c r="AC334" s="1">
        <v>2</v>
      </c>
      <c r="AD334" s="1">
        <v>2</v>
      </c>
      <c r="AE334" s="1">
        <v>3</v>
      </c>
      <c r="AF334" s="1">
        <v>5</v>
      </c>
      <c r="AG334" s="1">
        <v>3</v>
      </c>
      <c r="AH334" s="1">
        <v>3</v>
      </c>
      <c r="AI334" s="1">
        <v>2</v>
      </c>
      <c r="AJ334" s="1">
        <v>4</v>
      </c>
      <c r="AK334" s="1">
        <v>3</v>
      </c>
      <c r="AL334" s="1">
        <v>4</v>
      </c>
      <c r="AM334" s="1">
        <v>3</v>
      </c>
      <c r="AN334" s="1">
        <v>7</v>
      </c>
      <c r="AO334" s="1">
        <v>9</v>
      </c>
      <c r="AP334" s="1">
        <v>4</v>
      </c>
      <c r="AQ334" s="1">
        <v>1</v>
      </c>
      <c r="AR334" s="1">
        <v>4</v>
      </c>
      <c r="AS334" s="1">
        <v>4</v>
      </c>
      <c r="AT334" s="1">
        <v>5</v>
      </c>
    </row>
    <row r="335" spans="1:46" ht="12.75">
      <c r="A335" s="1">
        <v>30047</v>
      </c>
      <c r="B335" s="1">
        <v>0</v>
      </c>
      <c r="C335" s="1">
        <v>2000</v>
      </c>
      <c r="D335" s="7">
        <v>45227.216041666667</v>
      </c>
      <c r="E335" s="1" t="s">
        <v>221</v>
      </c>
      <c r="F335" s="1">
        <v>1</v>
      </c>
      <c r="G335" s="1">
        <v>2</v>
      </c>
      <c r="H335" s="1">
        <v>2</v>
      </c>
      <c r="I335" s="1">
        <v>3</v>
      </c>
      <c r="J335" s="1">
        <v>3</v>
      </c>
      <c r="K335" s="1">
        <v>4</v>
      </c>
      <c r="L335" s="1">
        <v>1</v>
      </c>
      <c r="M335" s="1">
        <v>2</v>
      </c>
      <c r="N335" s="1">
        <v>2</v>
      </c>
      <c r="O335" s="1">
        <v>1</v>
      </c>
      <c r="P335" s="1">
        <v>1</v>
      </c>
      <c r="Q335" s="1">
        <v>4</v>
      </c>
      <c r="R335" s="1">
        <v>2</v>
      </c>
      <c r="S335" s="1">
        <v>2</v>
      </c>
      <c r="T335" s="1">
        <v>2</v>
      </c>
      <c r="U335" s="1">
        <v>2</v>
      </c>
      <c r="V335" s="1">
        <v>3</v>
      </c>
      <c r="W335" s="1">
        <v>2</v>
      </c>
      <c r="X335" s="1">
        <v>1</v>
      </c>
      <c r="Y335" s="1">
        <v>4</v>
      </c>
      <c r="Z335" s="1">
        <v>7</v>
      </c>
      <c r="AA335" s="1">
        <v>5</v>
      </c>
      <c r="AB335" s="1">
        <v>6</v>
      </c>
      <c r="AC335" s="1">
        <v>4</v>
      </c>
      <c r="AD335" s="1">
        <v>5</v>
      </c>
      <c r="AE335" s="1">
        <v>3</v>
      </c>
      <c r="AF335" s="1">
        <v>3</v>
      </c>
      <c r="AG335" s="1">
        <v>5</v>
      </c>
      <c r="AH335" s="1">
        <v>4</v>
      </c>
      <c r="AI335" s="1">
        <v>2</v>
      </c>
      <c r="AJ335" s="1">
        <v>4</v>
      </c>
      <c r="AK335" s="1">
        <v>3</v>
      </c>
      <c r="AL335" s="1">
        <v>2</v>
      </c>
      <c r="AM335" s="1">
        <v>4</v>
      </c>
      <c r="AN335" s="1">
        <v>3</v>
      </c>
      <c r="AO335" s="1">
        <v>6</v>
      </c>
      <c r="AP335" s="1">
        <v>6</v>
      </c>
      <c r="AQ335" s="1">
        <v>3</v>
      </c>
      <c r="AR335" s="1">
        <v>3</v>
      </c>
      <c r="AS335" s="1">
        <v>4</v>
      </c>
      <c r="AT335" s="1">
        <v>28</v>
      </c>
    </row>
    <row r="336" spans="1:46" ht="12.75">
      <c r="A336" s="1">
        <v>33205</v>
      </c>
      <c r="B336" s="1">
        <v>0</v>
      </c>
      <c r="C336" s="1">
        <v>2000</v>
      </c>
      <c r="D336" s="7">
        <v>45227.434016203704</v>
      </c>
      <c r="E336" s="1" t="s">
        <v>78</v>
      </c>
      <c r="F336" s="1">
        <v>4</v>
      </c>
      <c r="G336" s="1">
        <v>2</v>
      </c>
      <c r="H336" s="1">
        <v>3</v>
      </c>
      <c r="I336" s="1">
        <v>1</v>
      </c>
      <c r="J336" s="1">
        <v>4</v>
      </c>
      <c r="K336" s="1">
        <v>1</v>
      </c>
      <c r="L336" s="1">
        <v>4</v>
      </c>
      <c r="M336" s="1">
        <v>4</v>
      </c>
      <c r="N336" s="1">
        <v>1</v>
      </c>
      <c r="O336" s="1">
        <v>4</v>
      </c>
      <c r="P336" s="1">
        <v>3</v>
      </c>
      <c r="Q336" s="1">
        <v>2</v>
      </c>
      <c r="R336" s="1">
        <v>1</v>
      </c>
      <c r="S336" s="1">
        <v>1</v>
      </c>
      <c r="T336" s="1">
        <v>1</v>
      </c>
      <c r="U336" s="1">
        <v>3</v>
      </c>
      <c r="V336" s="1">
        <v>4</v>
      </c>
      <c r="W336" s="1">
        <v>1</v>
      </c>
      <c r="X336" s="1">
        <v>4</v>
      </c>
      <c r="Y336" s="1">
        <v>3</v>
      </c>
      <c r="Z336" s="1">
        <v>5</v>
      </c>
      <c r="AA336" s="1">
        <v>9</v>
      </c>
      <c r="AB336" s="1">
        <v>4</v>
      </c>
      <c r="AC336" s="1">
        <v>4</v>
      </c>
      <c r="AD336" s="1">
        <v>2</v>
      </c>
      <c r="AE336" s="1">
        <v>2</v>
      </c>
      <c r="AF336" s="1">
        <v>3</v>
      </c>
      <c r="AG336" s="1">
        <v>2</v>
      </c>
      <c r="AH336" s="1">
        <v>3</v>
      </c>
      <c r="AI336" s="1">
        <v>2</v>
      </c>
      <c r="AJ336" s="1">
        <v>4</v>
      </c>
      <c r="AK336" s="1">
        <v>3</v>
      </c>
      <c r="AL336" s="1">
        <v>3</v>
      </c>
      <c r="AM336" s="1">
        <v>4</v>
      </c>
      <c r="AN336" s="1">
        <v>2</v>
      </c>
      <c r="AO336" s="1">
        <v>5</v>
      </c>
      <c r="AP336" s="1">
        <v>5</v>
      </c>
      <c r="AQ336" s="1">
        <v>3</v>
      </c>
      <c r="AR336" s="1">
        <v>4</v>
      </c>
      <c r="AS336" s="1">
        <v>2</v>
      </c>
      <c r="AT336" s="1">
        <v>44</v>
      </c>
    </row>
    <row r="337" spans="1:46" ht="12.75">
      <c r="A337" s="1">
        <v>33195</v>
      </c>
      <c r="B337" s="1">
        <v>0</v>
      </c>
      <c r="C337" s="1">
        <v>1999</v>
      </c>
      <c r="D337" s="7">
        <v>45227.474618055552</v>
      </c>
      <c r="E337" s="1" t="s">
        <v>222</v>
      </c>
      <c r="F337" s="1">
        <v>3</v>
      </c>
      <c r="G337" s="1">
        <v>2</v>
      </c>
      <c r="H337" s="1">
        <v>1</v>
      </c>
      <c r="I337" s="1">
        <v>1</v>
      </c>
      <c r="J337" s="1">
        <v>4</v>
      </c>
      <c r="K337" s="1">
        <v>3</v>
      </c>
      <c r="L337" s="1">
        <v>3</v>
      </c>
      <c r="M337" s="1">
        <v>3</v>
      </c>
      <c r="N337" s="1">
        <v>1</v>
      </c>
      <c r="O337" s="1">
        <v>3</v>
      </c>
      <c r="P337" s="1">
        <v>1</v>
      </c>
      <c r="Q337" s="1">
        <v>3</v>
      </c>
      <c r="R337" s="1">
        <v>4</v>
      </c>
      <c r="S337" s="1">
        <v>1</v>
      </c>
      <c r="T337" s="1">
        <v>1</v>
      </c>
      <c r="U337" s="1">
        <v>4</v>
      </c>
      <c r="V337" s="1">
        <v>3</v>
      </c>
      <c r="W337" s="1">
        <v>2</v>
      </c>
      <c r="X337" s="1">
        <v>1</v>
      </c>
      <c r="Y337" s="1">
        <v>1</v>
      </c>
      <c r="Z337" s="1">
        <v>531</v>
      </c>
      <c r="AA337" s="1">
        <v>11</v>
      </c>
      <c r="AB337" s="1">
        <v>4</v>
      </c>
      <c r="AC337" s="1">
        <v>3</v>
      </c>
      <c r="AD337" s="1">
        <v>6</v>
      </c>
      <c r="AE337" s="1">
        <v>37</v>
      </c>
      <c r="AF337" s="1">
        <v>10</v>
      </c>
      <c r="AG337" s="1">
        <v>3</v>
      </c>
      <c r="AH337" s="1">
        <v>2</v>
      </c>
      <c r="AI337" s="1">
        <v>4</v>
      </c>
      <c r="AJ337" s="1">
        <v>4</v>
      </c>
      <c r="AK337" s="1">
        <v>39</v>
      </c>
      <c r="AL337" s="1">
        <v>41</v>
      </c>
      <c r="AM337" s="1">
        <v>4</v>
      </c>
      <c r="AN337" s="1">
        <v>2</v>
      </c>
      <c r="AO337" s="1">
        <v>46</v>
      </c>
      <c r="AP337" s="1">
        <v>26</v>
      </c>
      <c r="AQ337" s="1">
        <v>3</v>
      </c>
      <c r="AR337" s="1">
        <v>3</v>
      </c>
      <c r="AS337" s="1">
        <v>11</v>
      </c>
      <c r="AT337" s="1">
        <v>55</v>
      </c>
    </row>
    <row r="338" spans="1:46" ht="12.75">
      <c r="A338" s="1">
        <v>33236</v>
      </c>
      <c r="B338" s="1">
        <v>0</v>
      </c>
      <c r="C338" s="1">
        <v>2000</v>
      </c>
      <c r="D338" s="7">
        <v>45227.527384259258</v>
      </c>
      <c r="E338" s="1" t="s">
        <v>79</v>
      </c>
      <c r="F338" s="1">
        <v>2</v>
      </c>
      <c r="G338" s="1">
        <v>1</v>
      </c>
      <c r="H338" s="1">
        <v>4</v>
      </c>
      <c r="I338" s="1">
        <v>2</v>
      </c>
      <c r="J338" s="1">
        <v>2</v>
      </c>
      <c r="K338" s="1">
        <v>4</v>
      </c>
      <c r="L338" s="1">
        <v>2</v>
      </c>
      <c r="M338" s="1">
        <v>3</v>
      </c>
      <c r="N338" s="1">
        <v>3</v>
      </c>
      <c r="O338" s="1">
        <v>1</v>
      </c>
      <c r="P338" s="1">
        <v>4</v>
      </c>
      <c r="Q338" s="1">
        <v>4</v>
      </c>
      <c r="R338" s="1">
        <v>3</v>
      </c>
      <c r="S338" s="1">
        <v>3</v>
      </c>
      <c r="T338" s="1">
        <v>4</v>
      </c>
      <c r="U338" s="1">
        <v>1</v>
      </c>
      <c r="V338" s="1">
        <v>2</v>
      </c>
      <c r="W338" s="1">
        <v>3</v>
      </c>
      <c r="X338" s="1">
        <v>1</v>
      </c>
      <c r="Y338" s="1">
        <v>3</v>
      </c>
      <c r="Z338" s="1">
        <v>25</v>
      </c>
      <c r="AA338" s="1">
        <v>3</v>
      </c>
      <c r="AB338" s="1">
        <v>5</v>
      </c>
      <c r="AC338" s="1">
        <v>3</v>
      </c>
      <c r="AD338" s="1">
        <v>3</v>
      </c>
      <c r="AE338" s="1">
        <v>2</v>
      </c>
      <c r="AF338" s="1">
        <v>4</v>
      </c>
      <c r="AG338" s="1">
        <v>5</v>
      </c>
      <c r="AH338" s="1">
        <v>7</v>
      </c>
      <c r="AI338" s="1">
        <v>3</v>
      </c>
      <c r="AJ338" s="1">
        <v>7</v>
      </c>
      <c r="AK338" s="1">
        <v>3</v>
      </c>
      <c r="AL338" s="1">
        <v>2</v>
      </c>
      <c r="AM338" s="1">
        <v>24</v>
      </c>
      <c r="AN338" s="1">
        <v>2</v>
      </c>
      <c r="AO338" s="1">
        <v>3</v>
      </c>
      <c r="AP338" s="1">
        <v>3</v>
      </c>
      <c r="AQ338" s="1">
        <v>3</v>
      </c>
      <c r="AR338" s="1">
        <v>4</v>
      </c>
      <c r="AS338" s="1">
        <v>3</v>
      </c>
      <c r="AT338" s="1">
        <v>5</v>
      </c>
    </row>
    <row r="339" spans="1:46" ht="12.75">
      <c r="A339" s="1">
        <v>30184</v>
      </c>
      <c r="B339" s="1">
        <v>1</v>
      </c>
      <c r="C339" s="1">
        <v>2000</v>
      </c>
      <c r="D339" s="7">
        <v>45227.577511574076</v>
      </c>
      <c r="E339" s="1" t="s">
        <v>83</v>
      </c>
      <c r="F339" s="1">
        <v>2</v>
      </c>
      <c r="G339" s="1">
        <v>3</v>
      </c>
      <c r="H339" s="1">
        <v>4</v>
      </c>
      <c r="I339" s="1">
        <v>2</v>
      </c>
      <c r="J339" s="1">
        <v>4</v>
      </c>
      <c r="K339" s="1">
        <v>3</v>
      </c>
      <c r="L339" s="1">
        <v>2</v>
      </c>
      <c r="M339" s="1">
        <v>2</v>
      </c>
      <c r="N339" s="1">
        <v>2</v>
      </c>
      <c r="O339" s="1">
        <v>2</v>
      </c>
      <c r="P339" s="1">
        <v>2</v>
      </c>
      <c r="Q339" s="1">
        <v>3</v>
      </c>
      <c r="R339" s="1">
        <v>3</v>
      </c>
      <c r="S339" s="1">
        <v>3</v>
      </c>
      <c r="T339" s="1">
        <v>3</v>
      </c>
      <c r="U339" s="1">
        <v>2</v>
      </c>
      <c r="V339" s="1">
        <v>2</v>
      </c>
      <c r="W339" s="1">
        <v>3</v>
      </c>
      <c r="X339" s="1">
        <v>2</v>
      </c>
      <c r="Y339" s="1">
        <v>2</v>
      </c>
      <c r="Z339" s="1">
        <v>5</v>
      </c>
      <c r="AA339" s="1">
        <v>8</v>
      </c>
      <c r="AB339" s="1">
        <v>3</v>
      </c>
      <c r="AC339" s="1">
        <v>3</v>
      </c>
      <c r="AD339" s="1">
        <v>1</v>
      </c>
      <c r="AE339" s="1">
        <v>3</v>
      </c>
      <c r="AF339" s="1">
        <v>16</v>
      </c>
      <c r="AG339" s="1">
        <v>7</v>
      </c>
      <c r="AH339" s="1">
        <v>9</v>
      </c>
      <c r="AI339" s="1">
        <v>2</v>
      </c>
      <c r="AJ339" s="1">
        <v>6</v>
      </c>
      <c r="AK339" s="1">
        <v>2</v>
      </c>
      <c r="AL339" s="1">
        <v>15</v>
      </c>
      <c r="AM339" s="1">
        <v>8</v>
      </c>
      <c r="AN339" s="1">
        <v>4</v>
      </c>
      <c r="AO339" s="1">
        <v>6</v>
      </c>
      <c r="AP339" s="1">
        <v>3</v>
      </c>
      <c r="AQ339" s="1">
        <v>3</v>
      </c>
      <c r="AR339" s="1">
        <v>2</v>
      </c>
      <c r="AS339" s="1">
        <v>3</v>
      </c>
      <c r="AT339" s="1">
        <v>38</v>
      </c>
    </row>
    <row r="340" spans="1:46" ht="12.75">
      <c r="A340" s="1">
        <v>33256</v>
      </c>
      <c r="B340" s="1">
        <v>0</v>
      </c>
      <c r="C340" s="1">
        <v>2000</v>
      </c>
      <c r="D340" s="7">
        <v>45227.597071759257</v>
      </c>
      <c r="E340" s="1" t="s">
        <v>83</v>
      </c>
      <c r="F340" s="1">
        <v>2</v>
      </c>
      <c r="G340" s="1">
        <v>2</v>
      </c>
      <c r="H340" s="1">
        <v>2</v>
      </c>
      <c r="I340" s="1">
        <v>4</v>
      </c>
      <c r="J340" s="1">
        <v>4</v>
      </c>
      <c r="K340" s="1">
        <v>1</v>
      </c>
      <c r="L340" s="1">
        <v>2</v>
      </c>
      <c r="M340" s="1">
        <v>4</v>
      </c>
      <c r="N340" s="1">
        <v>1</v>
      </c>
      <c r="O340" s="1">
        <v>3</v>
      </c>
      <c r="P340" s="1">
        <v>3</v>
      </c>
      <c r="Q340" s="1">
        <v>3</v>
      </c>
      <c r="R340" s="1">
        <v>3</v>
      </c>
      <c r="S340" s="1">
        <v>1</v>
      </c>
      <c r="T340" s="1">
        <v>2</v>
      </c>
      <c r="U340" s="1">
        <v>2</v>
      </c>
      <c r="V340" s="1">
        <v>3</v>
      </c>
      <c r="W340" s="1">
        <v>2</v>
      </c>
      <c r="X340" s="1">
        <v>4</v>
      </c>
      <c r="Y340" s="1">
        <v>2</v>
      </c>
      <c r="Z340" s="1">
        <v>6</v>
      </c>
      <c r="AA340" s="1">
        <v>6</v>
      </c>
      <c r="AB340" s="1">
        <v>3</v>
      </c>
      <c r="AC340" s="1">
        <v>4</v>
      </c>
      <c r="AD340" s="1">
        <v>3</v>
      </c>
      <c r="AE340" s="1">
        <v>2</v>
      </c>
      <c r="AF340" s="1">
        <v>4</v>
      </c>
      <c r="AG340" s="1">
        <v>3</v>
      </c>
      <c r="AH340" s="1">
        <v>3</v>
      </c>
      <c r="AI340" s="1">
        <v>2</v>
      </c>
      <c r="AJ340" s="1">
        <v>4</v>
      </c>
      <c r="AK340" s="1">
        <v>3</v>
      </c>
      <c r="AL340" s="1">
        <v>2</v>
      </c>
      <c r="AM340" s="1">
        <v>6</v>
      </c>
      <c r="AN340" s="1">
        <v>2</v>
      </c>
      <c r="AO340" s="1">
        <v>5</v>
      </c>
      <c r="AP340" s="1">
        <v>6</v>
      </c>
      <c r="AQ340" s="1">
        <v>1</v>
      </c>
      <c r="AR340" s="1">
        <v>6</v>
      </c>
      <c r="AS340" s="1">
        <v>2</v>
      </c>
      <c r="AT340" s="1">
        <v>60</v>
      </c>
    </row>
    <row r="341" spans="1:46" ht="12.75">
      <c r="A341" s="1">
        <v>33262</v>
      </c>
      <c r="B341" s="1">
        <v>1</v>
      </c>
      <c r="C341" s="1">
        <v>2000</v>
      </c>
      <c r="D341" s="7">
        <v>45227.614282407405</v>
      </c>
      <c r="E341" s="1" t="s">
        <v>223</v>
      </c>
      <c r="F341" s="1">
        <v>3</v>
      </c>
      <c r="G341" s="1">
        <v>3</v>
      </c>
      <c r="H341" s="1">
        <v>4</v>
      </c>
      <c r="I341" s="1">
        <v>2</v>
      </c>
      <c r="J341" s="1">
        <v>4</v>
      </c>
      <c r="K341" s="1">
        <v>4</v>
      </c>
      <c r="L341" s="1">
        <v>4</v>
      </c>
      <c r="M341" s="1">
        <v>4</v>
      </c>
      <c r="N341" s="1">
        <v>3</v>
      </c>
      <c r="O341" s="1">
        <v>4</v>
      </c>
      <c r="P341" s="1">
        <v>1</v>
      </c>
      <c r="Q341" s="1">
        <v>2</v>
      </c>
      <c r="R341" s="1">
        <v>3</v>
      </c>
      <c r="S341" s="1">
        <v>2</v>
      </c>
      <c r="T341" s="1">
        <v>2</v>
      </c>
      <c r="U341" s="1">
        <v>3</v>
      </c>
      <c r="V341" s="1">
        <v>4</v>
      </c>
      <c r="W341" s="1">
        <v>3</v>
      </c>
      <c r="X341" s="1">
        <v>2</v>
      </c>
      <c r="Y341" s="1">
        <v>3</v>
      </c>
      <c r="Z341" s="1">
        <v>7</v>
      </c>
      <c r="AA341" s="1">
        <v>3</v>
      </c>
      <c r="AB341" s="1">
        <v>7</v>
      </c>
      <c r="AC341" s="1">
        <v>3</v>
      </c>
      <c r="AD341" s="1">
        <v>2</v>
      </c>
      <c r="AE341" s="1">
        <v>2</v>
      </c>
      <c r="AF341" s="1">
        <v>3</v>
      </c>
      <c r="AG341" s="1">
        <v>11</v>
      </c>
      <c r="AH341" s="1">
        <v>3</v>
      </c>
      <c r="AI341" s="1">
        <v>3</v>
      </c>
      <c r="AJ341" s="1">
        <v>4</v>
      </c>
      <c r="AK341" s="1">
        <v>3</v>
      </c>
      <c r="AL341" s="1">
        <v>2</v>
      </c>
      <c r="AM341" s="1">
        <v>4</v>
      </c>
      <c r="AN341" s="1">
        <v>3</v>
      </c>
      <c r="AO341" s="1">
        <v>3</v>
      </c>
      <c r="AP341" s="1">
        <v>3</v>
      </c>
      <c r="AQ341" s="1">
        <v>2</v>
      </c>
      <c r="AR341" s="1">
        <v>3</v>
      </c>
      <c r="AS341" s="1">
        <v>2</v>
      </c>
      <c r="AT341" s="1">
        <v>63</v>
      </c>
    </row>
    <row r="342" spans="1:46" ht="12.75">
      <c r="A342" s="1">
        <v>33268</v>
      </c>
      <c r="B342" s="1">
        <v>0</v>
      </c>
      <c r="C342" s="1">
        <v>2001</v>
      </c>
      <c r="D342" s="7">
        <v>45227.6325462963</v>
      </c>
      <c r="E342" s="1" t="s">
        <v>224</v>
      </c>
      <c r="F342" s="1">
        <v>4</v>
      </c>
      <c r="G342" s="1">
        <v>3</v>
      </c>
      <c r="H342" s="1">
        <v>2</v>
      </c>
      <c r="I342" s="1">
        <v>3</v>
      </c>
      <c r="J342" s="1">
        <v>4</v>
      </c>
      <c r="K342" s="1">
        <v>3</v>
      </c>
      <c r="L342" s="1">
        <v>4</v>
      </c>
      <c r="M342" s="1">
        <v>4</v>
      </c>
      <c r="N342" s="1">
        <v>1</v>
      </c>
      <c r="O342" s="1">
        <v>4</v>
      </c>
      <c r="P342" s="1">
        <v>2</v>
      </c>
      <c r="Q342" s="1">
        <v>4</v>
      </c>
      <c r="R342" s="1">
        <v>4</v>
      </c>
      <c r="S342" s="1">
        <v>1</v>
      </c>
      <c r="T342" s="1">
        <v>1</v>
      </c>
      <c r="U342" s="1">
        <v>4</v>
      </c>
      <c r="V342" s="1">
        <v>3</v>
      </c>
      <c r="W342" s="1">
        <v>1</v>
      </c>
      <c r="X342" s="1">
        <v>2</v>
      </c>
      <c r="Y342" s="1">
        <v>2</v>
      </c>
      <c r="Z342" s="1">
        <v>4</v>
      </c>
      <c r="AA342" s="1">
        <v>4</v>
      </c>
      <c r="AB342" s="1">
        <v>4</v>
      </c>
      <c r="AC342" s="1">
        <v>17</v>
      </c>
      <c r="AD342" s="1">
        <v>2</v>
      </c>
      <c r="AE342" s="1">
        <v>2</v>
      </c>
      <c r="AF342" s="1">
        <v>2</v>
      </c>
      <c r="AG342" s="1">
        <v>3</v>
      </c>
      <c r="AH342" s="1">
        <v>2</v>
      </c>
      <c r="AI342" s="1">
        <v>2</v>
      </c>
      <c r="AJ342" s="1">
        <v>3</v>
      </c>
      <c r="AK342" s="1">
        <v>2</v>
      </c>
      <c r="AL342" s="1">
        <v>2</v>
      </c>
      <c r="AM342" s="1">
        <v>3</v>
      </c>
      <c r="AN342" s="1">
        <v>2</v>
      </c>
      <c r="AO342" s="1">
        <v>3</v>
      </c>
      <c r="AP342" s="1">
        <v>4</v>
      </c>
      <c r="AQ342" s="1">
        <v>2</v>
      </c>
      <c r="AR342" s="1">
        <v>3</v>
      </c>
      <c r="AS342" s="1">
        <v>3</v>
      </c>
      <c r="AT342" s="1">
        <v>14</v>
      </c>
    </row>
    <row r="343" spans="1:46" ht="12.75">
      <c r="A343" s="1">
        <v>33392</v>
      </c>
      <c r="B343" s="1">
        <v>0</v>
      </c>
      <c r="C343" s="1">
        <v>1992</v>
      </c>
      <c r="D343" s="7">
        <v>45227.801469907405</v>
      </c>
      <c r="E343" s="1" t="s">
        <v>225</v>
      </c>
      <c r="F343" s="1">
        <v>2</v>
      </c>
      <c r="G343" s="1">
        <v>2</v>
      </c>
      <c r="H343" s="1">
        <v>2</v>
      </c>
      <c r="I343" s="1">
        <v>4</v>
      </c>
      <c r="J343" s="1">
        <v>2</v>
      </c>
      <c r="K343" s="1">
        <v>4</v>
      </c>
      <c r="L343" s="1">
        <v>3</v>
      </c>
      <c r="M343" s="1">
        <v>2</v>
      </c>
      <c r="N343" s="1">
        <v>2</v>
      </c>
      <c r="O343" s="1">
        <v>2</v>
      </c>
      <c r="P343" s="1">
        <v>3</v>
      </c>
      <c r="Q343" s="1">
        <v>3</v>
      </c>
      <c r="R343" s="1">
        <v>1</v>
      </c>
      <c r="S343" s="1">
        <v>2</v>
      </c>
      <c r="T343" s="1">
        <v>3</v>
      </c>
      <c r="U343" s="1">
        <v>2</v>
      </c>
      <c r="V343" s="1">
        <v>3</v>
      </c>
      <c r="W343" s="1">
        <v>3</v>
      </c>
      <c r="X343" s="1">
        <v>1</v>
      </c>
      <c r="Y343" s="1">
        <v>4</v>
      </c>
      <c r="Z343" s="1">
        <v>6</v>
      </c>
      <c r="AA343" s="1">
        <v>4</v>
      </c>
      <c r="AB343" s="1">
        <v>5</v>
      </c>
      <c r="AC343" s="1">
        <v>5</v>
      </c>
      <c r="AD343" s="1">
        <v>4</v>
      </c>
      <c r="AE343" s="1">
        <v>3</v>
      </c>
      <c r="AF343" s="1">
        <v>6</v>
      </c>
      <c r="AG343" s="1">
        <v>4</v>
      </c>
      <c r="AH343" s="1">
        <v>4</v>
      </c>
      <c r="AI343" s="1">
        <v>3</v>
      </c>
      <c r="AJ343" s="1">
        <v>5</v>
      </c>
      <c r="AK343" s="1">
        <v>3</v>
      </c>
      <c r="AL343" s="1">
        <v>5</v>
      </c>
      <c r="AM343" s="1">
        <v>4</v>
      </c>
      <c r="AN343" s="1">
        <v>4</v>
      </c>
      <c r="AO343" s="1">
        <v>5</v>
      </c>
      <c r="AP343" s="1">
        <v>5</v>
      </c>
      <c r="AQ343" s="1">
        <v>4</v>
      </c>
      <c r="AR343" s="1">
        <v>5</v>
      </c>
      <c r="AS343" s="1">
        <v>10</v>
      </c>
      <c r="AT343" s="1">
        <v>18</v>
      </c>
    </row>
    <row r="344" spans="1:46" ht="12.75">
      <c r="A344" s="1">
        <v>33402</v>
      </c>
      <c r="B344" s="1">
        <v>0</v>
      </c>
      <c r="C344" s="1">
        <v>2001</v>
      </c>
      <c r="D344" s="7">
        <v>45227.833252314813</v>
      </c>
      <c r="E344" s="1" t="s">
        <v>226</v>
      </c>
      <c r="F344" s="1">
        <v>2</v>
      </c>
      <c r="G344" s="1">
        <v>4</v>
      </c>
      <c r="H344" s="1">
        <v>1</v>
      </c>
      <c r="I344" s="1">
        <v>2</v>
      </c>
      <c r="J344" s="1">
        <v>3</v>
      </c>
      <c r="K344" s="1">
        <v>4</v>
      </c>
      <c r="L344" s="1">
        <v>3</v>
      </c>
      <c r="M344" s="1">
        <v>3</v>
      </c>
      <c r="N344" s="1">
        <v>3</v>
      </c>
      <c r="O344" s="1">
        <v>4</v>
      </c>
      <c r="P344" s="1">
        <v>3</v>
      </c>
      <c r="Q344" s="1">
        <v>2</v>
      </c>
      <c r="R344" s="1">
        <v>3</v>
      </c>
      <c r="S344" s="1">
        <v>3</v>
      </c>
      <c r="T344" s="1">
        <v>2</v>
      </c>
      <c r="U344" s="1">
        <v>4</v>
      </c>
      <c r="V344" s="1">
        <v>2</v>
      </c>
      <c r="W344" s="1">
        <v>2</v>
      </c>
      <c r="X344" s="1">
        <v>1</v>
      </c>
      <c r="Y344" s="1">
        <v>2</v>
      </c>
      <c r="Z344" s="1">
        <v>7</v>
      </c>
      <c r="AA344" s="1">
        <v>3</v>
      </c>
      <c r="AB344" s="1">
        <v>3</v>
      </c>
      <c r="AC344" s="1">
        <v>4</v>
      </c>
      <c r="AD344" s="1">
        <v>3</v>
      </c>
      <c r="AE344" s="1">
        <v>3</v>
      </c>
      <c r="AF344" s="1">
        <v>4</v>
      </c>
      <c r="AG344" s="1">
        <v>2</v>
      </c>
      <c r="AH344" s="1">
        <v>4</v>
      </c>
      <c r="AI344" s="1">
        <v>2</v>
      </c>
      <c r="AJ344" s="1">
        <v>3</v>
      </c>
      <c r="AK344" s="1">
        <v>4</v>
      </c>
      <c r="AL344" s="1">
        <v>3</v>
      </c>
      <c r="AM344" s="1">
        <v>4</v>
      </c>
      <c r="AN344" s="1">
        <v>2</v>
      </c>
      <c r="AO344" s="1">
        <v>3</v>
      </c>
      <c r="AP344" s="1">
        <v>4</v>
      </c>
      <c r="AQ344" s="1">
        <v>3</v>
      </c>
      <c r="AR344" s="1">
        <v>5</v>
      </c>
      <c r="AS344" s="1">
        <v>3</v>
      </c>
      <c r="AT344" s="1">
        <v>64</v>
      </c>
    </row>
    <row r="345" spans="1:46" ht="12.75">
      <c r="A345" s="1">
        <v>33411</v>
      </c>
      <c r="B345" s="1">
        <v>0</v>
      </c>
      <c r="C345" s="1">
        <v>2003</v>
      </c>
      <c r="D345" s="7">
        <v>45227.868402777778</v>
      </c>
      <c r="E345" s="1" t="s">
        <v>227</v>
      </c>
      <c r="F345" s="1">
        <v>3</v>
      </c>
      <c r="G345" s="1">
        <v>3</v>
      </c>
      <c r="H345" s="1">
        <v>2</v>
      </c>
      <c r="I345" s="1">
        <v>2</v>
      </c>
      <c r="J345" s="1">
        <v>4</v>
      </c>
      <c r="K345" s="1">
        <v>2</v>
      </c>
      <c r="L345" s="1">
        <v>3</v>
      </c>
      <c r="M345" s="1">
        <v>3</v>
      </c>
      <c r="N345" s="1">
        <v>2</v>
      </c>
      <c r="O345" s="1">
        <v>3</v>
      </c>
      <c r="P345" s="1">
        <v>3</v>
      </c>
      <c r="Q345" s="1">
        <v>3</v>
      </c>
      <c r="R345" s="1">
        <v>4</v>
      </c>
      <c r="S345" s="1">
        <v>2</v>
      </c>
      <c r="T345" s="1">
        <v>2</v>
      </c>
      <c r="U345" s="1">
        <v>4</v>
      </c>
      <c r="V345" s="1">
        <v>3</v>
      </c>
      <c r="W345" s="1">
        <v>2</v>
      </c>
      <c r="X345" s="1">
        <v>3</v>
      </c>
      <c r="Y345" s="1">
        <v>1</v>
      </c>
      <c r="Z345" s="1">
        <v>11</v>
      </c>
      <c r="AA345" s="1">
        <v>9</v>
      </c>
      <c r="AB345" s="1">
        <v>4</v>
      </c>
      <c r="AC345" s="1">
        <v>6</v>
      </c>
      <c r="AD345" s="1">
        <v>5</v>
      </c>
      <c r="AE345" s="1">
        <v>8</v>
      </c>
      <c r="AF345" s="1">
        <v>3</v>
      </c>
      <c r="AG345" s="1">
        <v>10</v>
      </c>
      <c r="AH345" s="1">
        <v>5</v>
      </c>
      <c r="AI345" s="1">
        <v>3</v>
      </c>
      <c r="AJ345" s="1">
        <v>5</v>
      </c>
      <c r="AK345" s="1">
        <v>4</v>
      </c>
      <c r="AL345" s="1">
        <v>3</v>
      </c>
      <c r="AM345" s="1">
        <v>8</v>
      </c>
      <c r="AN345" s="1">
        <v>9</v>
      </c>
      <c r="AO345" s="1">
        <v>5</v>
      </c>
      <c r="AP345" s="1">
        <v>9</v>
      </c>
      <c r="AQ345" s="1">
        <v>7</v>
      </c>
      <c r="AR345" s="1">
        <v>3</v>
      </c>
      <c r="AS345" s="1">
        <v>4</v>
      </c>
      <c r="AT345" s="1">
        <v>47</v>
      </c>
    </row>
    <row r="346" spans="1:46" ht="12.75">
      <c r="A346" s="1">
        <v>33485</v>
      </c>
      <c r="B346" s="1">
        <v>0</v>
      </c>
      <c r="C346" s="1">
        <v>2002</v>
      </c>
      <c r="D346" s="7">
        <v>45228.358090277776</v>
      </c>
      <c r="E346" s="1" t="s">
        <v>228</v>
      </c>
      <c r="F346" s="1">
        <v>3</v>
      </c>
      <c r="G346" s="1">
        <v>1</v>
      </c>
      <c r="H346" s="1">
        <v>3</v>
      </c>
      <c r="I346" s="1">
        <v>1</v>
      </c>
      <c r="J346" s="1">
        <v>2</v>
      </c>
      <c r="K346" s="1">
        <v>3</v>
      </c>
      <c r="L346" s="1">
        <v>3</v>
      </c>
      <c r="M346" s="1">
        <v>2</v>
      </c>
      <c r="N346" s="1">
        <v>2</v>
      </c>
      <c r="O346" s="1">
        <v>2</v>
      </c>
      <c r="P346" s="1">
        <v>3</v>
      </c>
      <c r="Q346" s="1">
        <v>3</v>
      </c>
      <c r="R346" s="1">
        <v>2</v>
      </c>
      <c r="S346" s="1">
        <v>2</v>
      </c>
      <c r="T346" s="1">
        <v>2</v>
      </c>
      <c r="U346" s="1">
        <v>2</v>
      </c>
      <c r="V346" s="1">
        <v>3</v>
      </c>
      <c r="W346" s="1">
        <v>2</v>
      </c>
      <c r="X346" s="1">
        <v>1</v>
      </c>
      <c r="Y346" s="1">
        <v>3</v>
      </c>
      <c r="Z346" s="1">
        <v>5</v>
      </c>
      <c r="AA346" s="1">
        <v>3</v>
      </c>
      <c r="AB346" s="1">
        <v>6</v>
      </c>
      <c r="AC346" s="1">
        <v>9</v>
      </c>
      <c r="AD346" s="1">
        <v>3</v>
      </c>
      <c r="AE346" s="1">
        <v>6</v>
      </c>
      <c r="AF346" s="1">
        <v>3</v>
      </c>
      <c r="AG346" s="1">
        <v>3</v>
      </c>
      <c r="AH346" s="1">
        <v>6</v>
      </c>
      <c r="AI346" s="1">
        <v>3</v>
      </c>
      <c r="AJ346" s="1">
        <v>4</v>
      </c>
      <c r="AK346" s="1">
        <v>3</v>
      </c>
      <c r="AL346" s="1">
        <v>5</v>
      </c>
      <c r="AM346" s="1">
        <v>5</v>
      </c>
      <c r="AN346" s="1">
        <v>3</v>
      </c>
      <c r="AO346" s="1">
        <v>6</v>
      </c>
      <c r="AP346" s="1">
        <v>3</v>
      </c>
      <c r="AQ346" s="1">
        <v>2</v>
      </c>
      <c r="AR346" s="1">
        <v>5</v>
      </c>
      <c r="AS346" s="1">
        <v>6</v>
      </c>
      <c r="AT346" s="1">
        <v>28</v>
      </c>
    </row>
    <row r="347" spans="1:46" ht="12.75">
      <c r="A347" s="1">
        <v>33510</v>
      </c>
      <c r="B347" s="1">
        <v>0</v>
      </c>
      <c r="C347" s="1">
        <v>2000</v>
      </c>
      <c r="D347" s="7">
        <v>45228.374849537038</v>
      </c>
      <c r="E347" s="1" t="s">
        <v>229</v>
      </c>
      <c r="F347" s="1">
        <v>4</v>
      </c>
      <c r="G347" s="1">
        <v>4</v>
      </c>
      <c r="H347" s="1">
        <v>3</v>
      </c>
      <c r="I347" s="1">
        <v>3</v>
      </c>
      <c r="J347" s="1">
        <v>3</v>
      </c>
      <c r="K347" s="1">
        <v>1</v>
      </c>
      <c r="L347" s="1">
        <v>4</v>
      </c>
      <c r="M347" s="1">
        <v>4</v>
      </c>
      <c r="N347" s="1">
        <v>1</v>
      </c>
      <c r="O347" s="1">
        <v>3</v>
      </c>
      <c r="P347" s="1">
        <v>4</v>
      </c>
      <c r="Q347" s="1">
        <v>4</v>
      </c>
      <c r="R347" s="1">
        <v>1</v>
      </c>
      <c r="S347" s="1">
        <v>3</v>
      </c>
      <c r="T347" s="1">
        <v>4</v>
      </c>
      <c r="U347" s="1">
        <v>1</v>
      </c>
      <c r="V347" s="1">
        <v>1</v>
      </c>
      <c r="W347" s="1">
        <v>1</v>
      </c>
      <c r="X347" s="1">
        <v>1</v>
      </c>
      <c r="Y347" s="1">
        <v>4</v>
      </c>
      <c r="Z347" s="1">
        <v>5</v>
      </c>
      <c r="AA347" s="1">
        <v>8</v>
      </c>
      <c r="AB347" s="1">
        <v>6</v>
      </c>
      <c r="AC347" s="1">
        <v>7</v>
      </c>
      <c r="AD347" s="1">
        <v>4</v>
      </c>
      <c r="AE347" s="1">
        <v>4</v>
      </c>
      <c r="AF347" s="1">
        <v>2</v>
      </c>
      <c r="AG347" s="1">
        <v>3</v>
      </c>
      <c r="AH347" s="1">
        <v>3</v>
      </c>
      <c r="AI347" s="1">
        <v>3</v>
      </c>
      <c r="AJ347" s="1">
        <v>4</v>
      </c>
      <c r="AK347" s="1">
        <v>3</v>
      </c>
      <c r="AL347" s="1">
        <v>4</v>
      </c>
      <c r="AM347" s="1">
        <v>3</v>
      </c>
      <c r="AN347" s="1">
        <v>3</v>
      </c>
      <c r="AO347" s="1">
        <v>4</v>
      </c>
      <c r="AP347" s="1">
        <v>5</v>
      </c>
      <c r="AQ347" s="1">
        <v>4</v>
      </c>
      <c r="AR347" s="1">
        <v>4</v>
      </c>
      <c r="AS347" s="1">
        <v>3</v>
      </c>
      <c r="AT347" s="1">
        <v>94</v>
      </c>
    </row>
    <row r="348" spans="1:46" ht="12.75">
      <c r="A348" s="1">
        <v>33489</v>
      </c>
      <c r="B348" s="1">
        <v>0</v>
      </c>
      <c r="C348" s="1">
        <v>2004</v>
      </c>
      <c r="D348" s="7">
        <v>45228.377488425926</v>
      </c>
      <c r="E348" s="1" t="s">
        <v>83</v>
      </c>
      <c r="F348" s="1">
        <v>2</v>
      </c>
      <c r="G348" s="1">
        <v>3</v>
      </c>
      <c r="H348" s="1">
        <v>3</v>
      </c>
      <c r="I348" s="1">
        <v>4</v>
      </c>
      <c r="J348" s="1">
        <v>3</v>
      </c>
      <c r="K348" s="1">
        <v>4</v>
      </c>
      <c r="L348" s="1">
        <v>2</v>
      </c>
      <c r="M348" s="1">
        <v>2</v>
      </c>
      <c r="N348" s="1">
        <v>1</v>
      </c>
      <c r="O348" s="1">
        <v>2</v>
      </c>
      <c r="P348" s="1">
        <v>3</v>
      </c>
      <c r="Q348" s="1">
        <v>3</v>
      </c>
      <c r="R348" s="1">
        <v>3</v>
      </c>
      <c r="S348" s="1">
        <v>2</v>
      </c>
      <c r="T348" s="1">
        <v>3</v>
      </c>
      <c r="U348" s="1">
        <v>2</v>
      </c>
      <c r="V348" s="1">
        <v>3</v>
      </c>
      <c r="W348" s="1">
        <v>3</v>
      </c>
      <c r="X348" s="1">
        <v>1</v>
      </c>
      <c r="Y348" s="1">
        <v>3</v>
      </c>
      <c r="Z348" s="1">
        <v>18</v>
      </c>
      <c r="AA348" s="1">
        <v>6</v>
      </c>
      <c r="AB348" s="1">
        <v>4</v>
      </c>
      <c r="AC348" s="1">
        <v>5</v>
      </c>
      <c r="AD348" s="1">
        <v>3</v>
      </c>
      <c r="AE348" s="1">
        <v>2</v>
      </c>
      <c r="AF348" s="1">
        <v>5</v>
      </c>
      <c r="AG348" s="1">
        <v>4</v>
      </c>
      <c r="AH348" s="1">
        <v>4</v>
      </c>
      <c r="AI348" s="1">
        <v>3</v>
      </c>
      <c r="AJ348" s="1">
        <v>4</v>
      </c>
      <c r="AK348" s="1">
        <v>7</v>
      </c>
      <c r="AL348" s="1">
        <v>5</v>
      </c>
      <c r="AM348" s="1">
        <v>4</v>
      </c>
      <c r="AN348" s="1">
        <v>19</v>
      </c>
      <c r="AO348" s="1">
        <v>5</v>
      </c>
      <c r="AP348" s="1">
        <v>5</v>
      </c>
      <c r="AQ348" s="1">
        <v>2</v>
      </c>
      <c r="AR348" s="1">
        <v>4</v>
      </c>
      <c r="AS348" s="1">
        <v>5</v>
      </c>
      <c r="AT348" s="1">
        <v>37</v>
      </c>
    </row>
    <row r="349" spans="1:46" ht="12.75">
      <c r="A349" s="1">
        <v>33522</v>
      </c>
      <c r="B349" s="1">
        <v>0</v>
      </c>
      <c r="C349" s="1">
        <v>2000</v>
      </c>
      <c r="D349" s="7">
        <v>45228.386817129627</v>
      </c>
      <c r="E349" s="1" t="s">
        <v>83</v>
      </c>
      <c r="F349" s="1">
        <v>3</v>
      </c>
      <c r="G349" s="1">
        <v>3</v>
      </c>
      <c r="H349" s="1">
        <v>4</v>
      </c>
      <c r="I349" s="1">
        <v>3</v>
      </c>
      <c r="J349" s="1">
        <v>4</v>
      </c>
      <c r="K349" s="1">
        <v>2</v>
      </c>
      <c r="L349" s="1">
        <v>2</v>
      </c>
      <c r="M349" s="1">
        <v>4</v>
      </c>
      <c r="N349" s="1">
        <v>2</v>
      </c>
      <c r="O349" s="1">
        <v>4</v>
      </c>
      <c r="P349" s="1">
        <v>3</v>
      </c>
      <c r="Q349" s="1">
        <v>4</v>
      </c>
      <c r="R349" s="1">
        <v>3</v>
      </c>
      <c r="S349" s="1">
        <v>2</v>
      </c>
      <c r="T349" s="1">
        <v>1</v>
      </c>
      <c r="U349" s="1">
        <v>4</v>
      </c>
      <c r="V349" s="1">
        <v>4</v>
      </c>
      <c r="W349" s="1">
        <v>2</v>
      </c>
      <c r="X349" s="1">
        <v>3</v>
      </c>
      <c r="Y349" s="1">
        <v>3</v>
      </c>
      <c r="Z349" s="1">
        <v>5</v>
      </c>
      <c r="AA349" s="1">
        <v>2</v>
      </c>
      <c r="AB349" s="1">
        <v>4</v>
      </c>
      <c r="AC349" s="1">
        <v>3</v>
      </c>
      <c r="AD349" s="1">
        <v>2</v>
      </c>
      <c r="AE349" s="1">
        <v>2</v>
      </c>
      <c r="AF349" s="1">
        <v>2</v>
      </c>
      <c r="AG349" s="1">
        <v>2</v>
      </c>
      <c r="AH349" s="1">
        <v>3</v>
      </c>
      <c r="AI349" s="1">
        <v>1</v>
      </c>
      <c r="AJ349" s="1">
        <v>4</v>
      </c>
      <c r="AK349" s="1">
        <v>3</v>
      </c>
      <c r="AL349" s="1">
        <v>4</v>
      </c>
      <c r="AM349" s="1">
        <v>6</v>
      </c>
      <c r="AN349" s="1">
        <v>2</v>
      </c>
      <c r="AO349" s="1">
        <v>2</v>
      </c>
      <c r="AP349" s="1">
        <v>4</v>
      </c>
      <c r="AQ349" s="1">
        <v>2</v>
      </c>
      <c r="AR349" s="1">
        <v>3</v>
      </c>
      <c r="AS349" s="1">
        <v>3</v>
      </c>
      <c r="AT349" s="1">
        <v>55</v>
      </c>
    </row>
    <row r="350" spans="1:46" ht="12.75">
      <c r="A350" s="1">
        <v>33514</v>
      </c>
      <c r="B350" s="1">
        <v>0</v>
      </c>
      <c r="C350" s="1">
        <v>1998</v>
      </c>
      <c r="D350" s="7">
        <v>45228.402511574073</v>
      </c>
      <c r="E350" s="1" t="s">
        <v>230</v>
      </c>
      <c r="F350" s="1">
        <v>2</v>
      </c>
      <c r="G350" s="1">
        <v>2</v>
      </c>
      <c r="H350" s="1">
        <v>2</v>
      </c>
      <c r="I350" s="1">
        <v>1</v>
      </c>
      <c r="J350" s="1">
        <v>4</v>
      </c>
      <c r="K350" s="1">
        <v>3</v>
      </c>
      <c r="L350" s="1">
        <v>2</v>
      </c>
      <c r="M350" s="1">
        <v>2</v>
      </c>
      <c r="N350" s="1">
        <v>3</v>
      </c>
      <c r="O350" s="1">
        <v>3</v>
      </c>
      <c r="P350" s="1">
        <v>1</v>
      </c>
      <c r="Q350" s="1">
        <v>3</v>
      </c>
      <c r="R350" s="1">
        <v>4</v>
      </c>
      <c r="S350" s="1">
        <v>3</v>
      </c>
      <c r="T350" s="1">
        <v>1</v>
      </c>
      <c r="U350" s="1">
        <v>3</v>
      </c>
      <c r="V350" s="1">
        <v>2</v>
      </c>
      <c r="W350" s="1">
        <v>2</v>
      </c>
      <c r="X350" s="1">
        <v>3</v>
      </c>
      <c r="Y350" s="1">
        <v>4</v>
      </c>
      <c r="Z350" s="1">
        <v>11</v>
      </c>
      <c r="AA350" s="1">
        <v>6</v>
      </c>
      <c r="AB350" s="1">
        <v>6</v>
      </c>
      <c r="AC350" s="1">
        <v>4</v>
      </c>
      <c r="AD350" s="1">
        <v>5</v>
      </c>
      <c r="AE350" s="1">
        <v>4</v>
      </c>
      <c r="AF350" s="1">
        <v>3</v>
      </c>
      <c r="AG350" s="1">
        <v>8</v>
      </c>
      <c r="AH350" s="1">
        <v>7</v>
      </c>
      <c r="AI350" s="1">
        <v>3</v>
      </c>
      <c r="AJ350" s="1">
        <v>4</v>
      </c>
      <c r="AK350" s="1">
        <v>3</v>
      </c>
      <c r="AL350" s="1">
        <v>7</v>
      </c>
      <c r="AM350" s="1">
        <v>8</v>
      </c>
      <c r="AN350" s="1">
        <v>4</v>
      </c>
      <c r="AO350" s="1">
        <v>6</v>
      </c>
      <c r="AP350" s="1">
        <v>7</v>
      </c>
      <c r="AQ350" s="1">
        <v>4</v>
      </c>
      <c r="AR350" s="1">
        <v>9</v>
      </c>
      <c r="AS350" s="1">
        <v>4</v>
      </c>
      <c r="AT350" s="1">
        <v>64</v>
      </c>
    </row>
    <row r="351" spans="1:46" ht="12.75">
      <c r="A351" s="1">
        <v>33559</v>
      </c>
      <c r="B351" s="1">
        <v>0</v>
      </c>
      <c r="C351" s="1">
        <v>2002</v>
      </c>
      <c r="D351" s="7">
        <v>45228.443067129629</v>
      </c>
      <c r="E351" s="1" t="s">
        <v>83</v>
      </c>
      <c r="F351" s="1">
        <v>4</v>
      </c>
      <c r="G351" s="1">
        <v>4</v>
      </c>
      <c r="H351" s="1">
        <v>1</v>
      </c>
      <c r="I351" s="1">
        <v>3</v>
      </c>
      <c r="J351" s="1">
        <v>3</v>
      </c>
      <c r="K351" s="1">
        <v>2</v>
      </c>
      <c r="L351" s="1">
        <v>3</v>
      </c>
      <c r="M351" s="1">
        <v>3</v>
      </c>
      <c r="N351" s="1">
        <v>1</v>
      </c>
      <c r="O351" s="1">
        <v>4</v>
      </c>
      <c r="P351" s="1">
        <v>2</v>
      </c>
      <c r="Q351" s="1">
        <v>1</v>
      </c>
      <c r="R351" s="1">
        <v>2</v>
      </c>
      <c r="S351" s="1">
        <v>1</v>
      </c>
      <c r="T351" s="1">
        <v>1</v>
      </c>
      <c r="U351" s="1">
        <v>4</v>
      </c>
      <c r="V351" s="1">
        <v>4</v>
      </c>
      <c r="W351" s="1">
        <v>1</v>
      </c>
      <c r="X351" s="1">
        <v>3</v>
      </c>
      <c r="Y351" s="1">
        <v>1</v>
      </c>
      <c r="Z351" s="1">
        <v>3</v>
      </c>
      <c r="AA351" s="1">
        <v>3</v>
      </c>
      <c r="AB351" s="1">
        <v>7</v>
      </c>
      <c r="AC351" s="1">
        <v>4</v>
      </c>
      <c r="AD351" s="1">
        <v>4</v>
      </c>
      <c r="AE351" s="1">
        <v>4</v>
      </c>
      <c r="AF351" s="1">
        <v>4</v>
      </c>
      <c r="AG351" s="1">
        <v>3</v>
      </c>
      <c r="AH351" s="1">
        <v>4</v>
      </c>
      <c r="AI351" s="1">
        <v>2</v>
      </c>
      <c r="AJ351" s="1">
        <v>8</v>
      </c>
      <c r="AK351" s="1">
        <v>3</v>
      </c>
      <c r="AL351" s="1">
        <v>4</v>
      </c>
      <c r="AM351" s="1">
        <v>6</v>
      </c>
      <c r="AN351" s="1">
        <v>3</v>
      </c>
      <c r="AO351" s="1">
        <v>4</v>
      </c>
      <c r="AP351" s="1">
        <v>4</v>
      </c>
      <c r="AQ351" s="1">
        <v>13</v>
      </c>
      <c r="AR351" s="1">
        <v>6</v>
      </c>
      <c r="AS351" s="1">
        <v>2</v>
      </c>
      <c r="AT351" s="1">
        <v>18</v>
      </c>
    </row>
    <row r="352" spans="1:46" ht="12.75">
      <c r="A352" s="1">
        <v>33570</v>
      </c>
      <c r="B352" s="1">
        <v>0</v>
      </c>
      <c r="C352" s="1">
        <v>2003</v>
      </c>
      <c r="D352" s="7">
        <v>45228.46979166667</v>
      </c>
      <c r="E352" s="1" t="s">
        <v>231</v>
      </c>
      <c r="F352" s="1">
        <v>3</v>
      </c>
      <c r="G352" s="1">
        <v>2</v>
      </c>
      <c r="H352" s="1">
        <v>3</v>
      </c>
      <c r="I352" s="1">
        <v>1</v>
      </c>
      <c r="J352" s="1">
        <v>3</v>
      </c>
      <c r="K352" s="1">
        <v>1</v>
      </c>
      <c r="L352" s="1">
        <v>2</v>
      </c>
      <c r="M352" s="1">
        <v>2</v>
      </c>
      <c r="N352" s="1">
        <v>1</v>
      </c>
      <c r="O352" s="1">
        <v>3</v>
      </c>
      <c r="P352" s="1">
        <v>3</v>
      </c>
      <c r="Q352" s="1">
        <v>3</v>
      </c>
      <c r="R352" s="1">
        <v>3</v>
      </c>
      <c r="S352" s="1">
        <v>1</v>
      </c>
      <c r="T352" s="1">
        <v>3</v>
      </c>
      <c r="U352" s="1">
        <v>3</v>
      </c>
      <c r="V352" s="1">
        <v>3</v>
      </c>
      <c r="W352" s="1">
        <v>2</v>
      </c>
      <c r="X352" s="1">
        <v>4</v>
      </c>
      <c r="Y352" s="1">
        <v>2</v>
      </c>
      <c r="Z352" s="1">
        <v>7</v>
      </c>
      <c r="AA352" s="1">
        <v>3</v>
      </c>
      <c r="AB352" s="1">
        <v>3</v>
      </c>
      <c r="AC352" s="1">
        <v>3</v>
      </c>
      <c r="AD352" s="1">
        <v>4</v>
      </c>
      <c r="AE352" s="1">
        <v>2</v>
      </c>
      <c r="AF352" s="1">
        <v>3</v>
      </c>
      <c r="AG352" s="1">
        <v>3</v>
      </c>
      <c r="AH352" s="1">
        <v>3</v>
      </c>
      <c r="AI352" s="1">
        <v>2</v>
      </c>
      <c r="AJ352" s="1">
        <v>5</v>
      </c>
      <c r="AK352" s="1">
        <v>2</v>
      </c>
      <c r="AL352" s="1">
        <v>3</v>
      </c>
      <c r="AM352" s="1">
        <v>3</v>
      </c>
      <c r="AN352" s="1">
        <v>2</v>
      </c>
      <c r="AO352" s="1">
        <v>7</v>
      </c>
      <c r="AP352" s="1">
        <v>3</v>
      </c>
      <c r="AQ352" s="1">
        <v>3</v>
      </c>
      <c r="AR352" s="1">
        <v>3</v>
      </c>
      <c r="AS352" s="1">
        <v>3</v>
      </c>
      <c r="AT352" s="1">
        <v>60</v>
      </c>
    </row>
    <row r="353" spans="1:46" ht="12.75">
      <c r="A353" s="1">
        <v>33576</v>
      </c>
      <c r="B353" s="1">
        <v>0</v>
      </c>
      <c r="C353" s="1">
        <v>2003</v>
      </c>
      <c r="D353" s="7">
        <v>45228.470104166663</v>
      </c>
      <c r="E353" s="1" t="s">
        <v>232</v>
      </c>
      <c r="F353" s="1">
        <v>3</v>
      </c>
      <c r="G353" s="1">
        <v>3</v>
      </c>
      <c r="H353" s="1">
        <v>1</v>
      </c>
      <c r="I353" s="1">
        <v>2</v>
      </c>
      <c r="J353" s="1">
        <v>3</v>
      </c>
      <c r="K353" s="1">
        <v>3</v>
      </c>
      <c r="L353" s="1">
        <v>2</v>
      </c>
      <c r="M353" s="1">
        <v>4</v>
      </c>
      <c r="N353" s="1">
        <v>1</v>
      </c>
      <c r="O353" s="1">
        <v>2</v>
      </c>
      <c r="P353" s="1">
        <v>3</v>
      </c>
      <c r="Q353" s="1">
        <v>4</v>
      </c>
      <c r="R353" s="1">
        <v>2</v>
      </c>
      <c r="S353" s="1">
        <v>3</v>
      </c>
      <c r="T353" s="1">
        <v>3</v>
      </c>
      <c r="U353" s="1">
        <v>4</v>
      </c>
      <c r="V353" s="1">
        <v>3</v>
      </c>
      <c r="W353" s="1">
        <v>2</v>
      </c>
      <c r="X353" s="1">
        <v>2</v>
      </c>
      <c r="Y353" s="1">
        <v>3</v>
      </c>
      <c r="Z353" s="1">
        <v>7</v>
      </c>
      <c r="AA353" s="1">
        <v>7</v>
      </c>
      <c r="AB353" s="1">
        <v>5</v>
      </c>
      <c r="AC353" s="1">
        <v>4</v>
      </c>
      <c r="AD353" s="1">
        <v>6</v>
      </c>
      <c r="AE353" s="1">
        <v>4</v>
      </c>
      <c r="AF353" s="1">
        <v>4</v>
      </c>
      <c r="AG353" s="1">
        <v>7</v>
      </c>
      <c r="AH353" s="1">
        <v>3</v>
      </c>
      <c r="AI353" s="1">
        <v>5</v>
      </c>
      <c r="AJ353" s="1">
        <v>5</v>
      </c>
      <c r="AK353" s="1">
        <v>3</v>
      </c>
      <c r="AL353" s="1">
        <v>4</v>
      </c>
      <c r="AM353" s="1">
        <v>18</v>
      </c>
      <c r="AN353" s="1">
        <v>6</v>
      </c>
      <c r="AO353" s="1">
        <v>4</v>
      </c>
      <c r="AP353" s="1">
        <v>8</v>
      </c>
      <c r="AQ353" s="1">
        <v>9</v>
      </c>
      <c r="AR353" s="1">
        <v>15</v>
      </c>
      <c r="AS353" s="1">
        <v>9</v>
      </c>
      <c r="AT353" s="1">
        <v>56</v>
      </c>
    </row>
    <row r="354" spans="1:46" ht="12.75">
      <c r="A354" s="1">
        <v>33580</v>
      </c>
      <c r="B354" s="1">
        <v>0</v>
      </c>
      <c r="C354" s="1">
        <v>2001</v>
      </c>
      <c r="D354" s="7">
        <v>45228.485162037039</v>
      </c>
      <c r="E354" s="1" t="s">
        <v>233</v>
      </c>
      <c r="F354" s="1">
        <v>3</v>
      </c>
      <c r="G354" s="1">
        <v>3</v>
      </c>
      <c r="H354" s="1">
        <v>3</v>
      </c>
      <c r="I354" s="1">
        <v>4</v>
      </c>
      <c r="J354" s="1">
        <v>3</v>
      </c>
      <c r="K354" s="1">
        <v>1</v>
      </c>
      <c r="L354" s="1">
        <v>3</v>
      </c>
      <c r="M354" s="1">
        <v>3</v>
      </c>
      <c r="N354" s="1">
        <v>2</v>
      </c>
      <c r="O354" s="1">
        <v>3</v>
      </c>
      <c r="P354" s="1">
        <v>2</v>
      </c>
      <c r="Q354" s="1">
        <v>3</v>
      </c>
      <c r="R354" s="1">
        <v>4</v>
      </c>
      <c r="S354" s="1">
        <v>2</v>
      </c>
      <c r="T354" s="1">
        <v>2</v>
      </c>
      <c r="U354" s="1">
        <v>2</v>
      </c>
      <c r="V354" s="1">
        <v>2</v>
      </c>
      <c r="W354" s="1">
        <v>1</v>
      </c>
      <c r="X354" s="1">
        <v>4</v>
      </c>
      <c r="Y354" s="1">
        <v>1</v>
      </c>
      <c r="Z354" s="1">
        <v>14</v>
      </c>
      <c r="AA354" s="1">
        <v>13</v>
      </c>
      <c r="AB354" s="1">
        <v>5</v>
      </c>
      <c r="AC354" s="1">
        <v>4</v>
      </c>
      <c r="AD354" s="1">
        <v>3</v>
      </c>
      <c r="AE354" s="1">
        <v>4</v>
      </c>
      <c r="AF354" s="1">
        <v>9</v>
      </c>
      <c r="AG354" s="1">
        <v>18</v>
      </c>
      <c r="AH354" s="1">
        <v>4</v>
      </c>
      <c r="AI354" s="1">
        <v>10</v>
      </c>
      <c r="AJ354" s="1">
        <v>25</v>
      </c>
      <c r="AK354" s="1">
        <v>9</v>
      </c>
      <c r="AL354" s="1">
        <v>2</v>
      </c>
      <c r="AM354" s="1">
        <v>4</v>
      </c>
      <c r="AN354" s="1">
        <v>11</v>
      </c>
      <c r="AO354" s="1">
        <v>9</v>
      </c>
      <c r="AP354" s="1">
        <v>20</v>
      </c>
      <c r="AQ354" s="1">
        <v>3</v>
      </c>
      <c r="AR354" s="1">
        <v>3</v>
      </c>
      <c r="AS354" s="1">
        <v>2</v>
      </c>
      <c r="AT354" s="1">
        <v>54</v>
      </c>
    </row>
    <row r="355" spans="1:46" ht="12.75">
      <c r="A355" s="1">
        <v>33595</v>
      </c>
      <c r="B355" s="1">
        <v>0</v>
      </c>
      <c r="C355" s="1">
        <v>2001</v>
      </c>
      <c r="D355" s="7">
        <v>45228.512476851851</v>
      </c>
      <c r="E355" s="1" t="s">
        <v>234</v>
      </c>
      <c r="F355" s="1">
        <v>4</v>
      </c>
      <c r="G355" s="1">
        <v>4</v>
      </c>
      <c r="H355" s="1">
        <v>1</v>
      </c>
      <c r="I355" s="1">
        <v>2</v>
      </c>
      <c r="J355" s="1">
        <v>4</v>
      </c>
      <c r="K355" s="1">
        <v>3</v>
      </c>
      <c r="L355" s="1">
        <v>4</v>
      </c>
      <c r="M355" s="1">
        <v>4</v>
      </c>
      <c r="N355" s="1">
        <v>3</v>
      </c>
      <c r="O355" s="1">
        <v>4</v>
      </c>
      <c r="P355" s="1">
        <v>2</v>
      </c>
      <c r="Q355" s="1">
        <v>4</v>
      </c>
      <c r="R355" s="1">
        <v>4</v>
      </c>
      <c r="S355" s="1">
        <v>1</v>
      </c>
      <c r="T355" s="1">
        <v>1</v>
      </c>
      <c r="U355" s="1">
        <v>4</v>
      </c>
      <c r="V355" s="1">
        <v>4</v>
      </c>
      <c r="W355" s="1">
        <v>1</v>
      </c>
      <c r="X355" s="1">
        <v>2</v>
      </c>
      <c r="Y355" s="1">
        <v>1</v>
      </c>
      <c r="Z355" s="1">
        <v>4</v>
      </c>
      <c r="AA355" s="1">
        <v>4</v>
      </c>
      <c r="AB355" s="1">
        <v>4</v>
      </c>
      <c r="AC355" s="1">
        <v>3</v>
      </c>
      <c r="AD355" s="1">
        <v>2</v>
      </c>
      <c r="AE355" s="1">
        <v>3</v>
      </c>
      <c r="AF355" s="1">
        <v>3</v>
      </c>
      <c r="AG355" s="1">
        <v>2</v>
      </c>
      <c r="AH355" s="1">
        <v>4</v>
      </c>
      <c r="AI355" s="1">
        <v>1</v>
      </c>
      <c r="AJ355" s="1">
        <v>4</v>
      </c>
      <c r="AK355" s="1">
        <v>3</v>
      </c>
      <c r="AL355" s="1">
        <v>2</v>
      </c>
      <c r="AM355" s="1">
        <v>4</v>
      </c>
      <c r="AN355" s="1">
        <v>2</v>
      </c>
      <c r="AO355" s="1">
        <v>8</v>
      </c>
      <c r="AP355" s="1">
        <v>5</v>
      </c>
      <c r="AQ355" s="1">
        <v>3</v>
      </c>
      <c r="AR355" s="1">
        <v>4</v>
      </c>
      <c r="AS355" s="1">
        <v>2</v>
      </c>
      <c r="AT355" s="1">
        <v>5</v>
      </c>
    </row>
    <row r="356" spans="1:46" ht="12.75">
      <c r="A356" s="1">
        <v>33599</v>
      </c>
      <c r="B356" s="1">
        <v>1</v>
      </c>
      <c r="C356" s="1">
        <v>2000</v>
      </c>
      <c r="D356" s="7">
        <v>45228.519120370373</v>
      </c>
      <c r="E356" s="1" t="s">
        <v>235</v>
      </c>
      <c r="F356" s="1">
        <v>2</v>
      </c>
      <c r="G356" s="1">
        <v>3</v>
      </c>
      <c r="H356" s="1">
        <v>1</v>
      </c>
      <c r="I356" s="1">
        <v>1</v>
      </c>
      <c r="J356" s="1">
        <v>3</v>
      </c>
      <c r="K356" s="1">
        <v>3</v>
      </c>
      <c r="L356" s="1">
        <v>3</v>
      </c>
      <c r="M356" s="1">
        <v>4</v>
      </c>
      <c r="N356" s="1">
        <v>3</v>
      </c>
      <c r="O356" s="1">
        <v>2</v>
      </c>
      <c r="P356" s="1">
        <v>3</v>
      </c>
      <c r="Q356" s="1">
        <v>2</v>
      </c>
      <c r="R356" s="1">
        <v>3</v>
      </c>
      <c r="S356" s="1">
        <v>2</v>
      </c>
      <c r="T356" s="1">
        <v>3</v>
      </c>
      <c r="U356" s="1">
        <v>4</v>
      </c>
      <c r="V356" s="1">
        <v>3</v>
      </c>
      <c r="W356" s="1">
        <v>2</v>
      </c>
      <c r="X356" s="1">
        <v>2</v>
      </c>
      <c r="Y356" s="1">
        <v>2</v>
      </c>
      <c r="Z356" s="1">
        <v>8</v>
      </c>
      <c r="AA356" s="1">
        <v>7</v>
      </c>
      <c r="AB356" s="1">
        <v>4</v>
      </c>
      <c r="AC356" s="1">
        <v>4</v>
      </c>
      <c r="AD356" s="1">
        <v>3</v>
      </c>
      <c r="AE356" s="1">
        <v>13</v>
      </c>
      <c r="AF356" s="1">
        <v>6</v>
      </c>
      <c r="AG356" s="1">
        <v>6</v>
      </c>
      <c r="AH356" s="1">
        <v>3</v>
      </c>
      <c r="AI356" s="1">
        <v>3</v>
      </c>
      <c r="AJ356" s="1">
        <v>4</v>
      </c>
      <c r="AK356" s="1">
        <v>5</v>
      </c>
      <c r="AL356" s="1">
        <v>6</v>
      </c>
      <c r="AM356" s="1">
        <v>6</v>
      </c>
      <c r="AN356" s="1">
        <v>3</v>
      </c>
      <c r="AO356" s="1">
        <v>6</v>
      </c>
      <c r="AP356" s="1">
        <v>7</v>
      </c>
      <c r="AQ356" s="1">
        <v>7</v>
      </c>
      <c r="AR356" s="1">
        <v>6</v>
      </c>
      <c r="AS356" s="1">
        <v>3</v>
      </c>
      <c r="AT356" s="1">
        <v>55</v>
      </c>
    </row>
    <row r="357" spans="1:46" ht="12.75">
      <c r="A357" s="1">
        <v>33596</v>
      </c>
      <c r="B357" s="1">
        <v>0</v>
      </c>
      <c r="C357" s="1">
        <v>2001</v>
      </c>
      <c r="D357" s="7">
        <v>45228.526805555557</v>
      </c>
      <c r="E357" s="1" t="s">
        <v>79</v>
      </c>
      <c r="F357" s="1">
        <v>3</v>
      </c>
      <c r="G357" s="1">
        <v>3</v>
      </c>
      <c r="H357" s="1">
        <v>1</v>
      </c>
      <c r="I357" s="1">
        <v>3</v>
      </c>
      <c r="J357" s="1">
        <v>4</v>
      </c>
      <c r="K357" s="1">
        <v>2</v>
      </c>
      <c r="L357" s="1">
        <v>3</v>
      </c>
      <c r="M357" s="1">
        <v>3</v>
      </c>
      <c r="N357" s="1">
        <v>2</v>
      </c>
      <c r="O357" s="1">
        <v>3</v>
      </c>
      <c r="P357" s="1">
        <v>2</v>
      </c>
      <c r="Q357" s="1">
        <v>3</v>
      </c>
      <c r="R357" s="1">
        <v>1</v>
      </c>
      <c r="S357" s="1">
        <v>3</v>
      </c>
      <c r="T357" s="1">
        <v>2</v>
      </c>
      <c r="U357" s="1">
        <v>4</v>
      </c>
      <c r="V357" s="1">
        <v>3</v>
      </c>
      <c r="W357" s="1">
        <v>2</v>
      </c>
      <c r="X357" s="1">
        <v>3</v>
      </c>
      <c r="Y357" s="1">
        <v>2</v>
      </c>
      <c r="Z357" s="1">
        <v>5</v>
      </c>
      <c r="AA357" s="1">
        <v>4</v>
      </c>
      <c r="AB357" s="1">
        <v>3</v>
      </c>
      <c r="AC357" s="1">
        <v>4</v>
      </c>
      <c r="AD357" s="1">
        <v>2</v>
      </c>
      <c r="AE357" s="1">
        <v>2</v>
      </c>
      <c r="AF357" s="1">
        <v>2</v>
      </c>
      <c r="AG357" s="1">
        <v>2</v>
      </c>
      <c r="AH357" s="1">
        <v>3</v>
      </c>
      <c r="AI357" s="1">
        <v>2</v>
      </c>
      <c r="AJ357" s="1">
        <v>2</v>
      </c>
      <c r="AK357" s="1">
        <v>2</v>
      </c>
      <c r="AL357" s="1">
        <v>3</v>
      </c>
      <c r="AM357" s="1">
        <v>6</v>
      </c>
      <c r="AN357" s="1">
        <v>3</v>
      </c>
      <c r="AO357" s="1">
        <v>3</v>
      </c>
      <c r="AP357" s="1">
        <v>3</v>
      </c>
      <c r="AQ357" s="1">
        <v>4</v>
      </c>
      <c r="AR357" s="1">
        <v>2</v>
      </c>
      <c r="AS357" s="1">
        <v>3</v>
      </c>
      <c r="AT357" s="1">
        <v>55</v>
      </c>
    </row>
    <row r="358" spans="1:46" ht="12.75">
      <c r="A358" s="1">
        <v>33605</v>
      </c>
      <c r="B358" s="1">
        <v>0</v>
      </c>
      <c r="C358" s="1">
        <v>2004</v>
      </c>
      <c r="D358" s="7">
        <v>45228.532175925924</v>
      </c>
      <c r="E358" s="1" t="s">
        <v>83</v>
      </c>
      <c r="F358" s="1">
        <v>3</v>
      </c>
      <c r="G358" s="1">
        <v>4</v>
      </c>
      <c r="H358" s="1">
        <v>3</v>
      </c>
      <c r="I358" s="1">
        <v>2</v>
      </c>
      <c r="J358" s="1">
        <v>4</v>
      </c>
      <c r="K358" s="1">
        <v>1</v>
      </c>
      <c r="L358" s="1">
        <v>3</v>
      </c>
      <c r="M358" s="1">
        <v>3</v>
      </c>
      <c r="N358" s="1">
        <v>2</v>
      </c>
      <c r="O358" s="1">
        <v>3</v>
      </c>
      <c r="P358" s="1">
        <v>1</v>
      </c>
      <c r="Q358" s="1">
        <v>3</v>
      </c>
      <c r="R358" s="1">
        <v>2</v>
      </c>
      <c r="S358" s="1">
        <v>1</v>
      </c>
      <c r="T358" s="1">
        <v>1</v>
      </c>
      <c r="U358" s="1">
        <v>2</v>
      </c>
      <c r="V358" s="1">
        <v>3</v>
      </c>
      <c r="W358" s="1">
        <v>1</v>
      </c>
      <c r="X358" s="1">
        <v>4</v>
      </c>
      <c r="Y358" s="1">
        <v>2</v>
      </c>
      <c r="Z358" s="1">
        <v>9</v>
      </c>
      <c r="AA358" s="1">
        <v>6</v>
      </c>
      <c r="AB358" s="1">
        <v>3</v>
      </c>
      <c r="AC358" s="1">
        <v>4</v>
      </c>
      <c r="AD358" s="1">
        <v>2</v>
      </c>
      <c r="AE358" s="1">
        <v>3</v>
      </c>
      <c r="AF358" s="1">
        <v>3</v>
      </c>
      <c r="AG358" s="1">
        <v>2</v>
      </c>
      <c r="AH358" s="1">
        <v>3</v>
      </c>
      <c r="AI358" s="1">
        <v>2</v>
      </c>
      <c r="AJ358" s="1">
        <v>3</v>
      </c>
      <c r="AK358" s="1">
        <v>2</v>
      </c>
      <c r="AL358" s="1">
        <v>3</v>
      </c>
      <c r="AM358" s="1">
        <v>4</v>
      </c>
      <c r="AN358" s="1">
        <v>6</v>
      </c>
      <c r="AO358" s="1">
        <v>3</v>
      </c>
      <c r="AP358" s="1">
        <v>4</v>
      </c>
      <c r="AQ358" s="1">
        <v>8</v>
      </c>
      <c r="AR358" s="1">
        <v>5</v>
      </c>
      <c r="AS358" s="1">
        <v>3</v>
      </c>
      <c r="AT358" s="1">
        <v>44</v>
      </c>
    </row>
    <row r="359" spans="1:46" ht="12.75">
      <c r="A359" s="1">
        <v>33606</v>
      </c>
      <c r="B359" s="1">
        <v>0</v>
      </c>
      <c r="C359" s="1">
        <v>1997</v>
      </c>
      <c r="D359" s="7">
        <v>45228.538344907407</v>
      </c>
      <c r="E359" s="1" t="s">
        <v>236</v>
      </c>
      <c r="F359" s="1">
        <v>2</v>
      </c>
      <c r="G359" s="1">
        <v>3</v>
      </c>
      <c r="H359" s="1">
        <v>4</v>
      </c>
      <c r="I359" s="1">
        <v>1</v>
      </c>
      <c r="J359" s="1">
        <v>3</v>
      </c>
      <c r="K359" s="1">
        <v>4</v>
      </c>
      <c r="L359" s="1">
        <v>2</v>
      </c>
      <c r="M359" s="1">
        <v>2</v>
      </c>
      <c r="N359" s="1">
        <v>2</v>
      </c>
      <c r="O359" s="1">
        <v>3</v>
      </c>
      <c r="P359" s="1">
        <v>3</v>
      </c>
      <c r="Q359" s="1">
        <v>3</v>
      </c>
      <c r="R359" s="1">
        <v>3</v>
      </c>
      <c r="S359" s="1">
        <v>1</v>
      </c>
      <c r="T359" s="1">
        <v>1</v>
      </c>
      <c r="U359" s="1">
        <v>3</v>
      </c>
      <c r="V359" s="1">
        <v>3</v>
      </c>
      <c r="W359" s="1">
        <v>1</v>
      </c>
      <c r="X359" s="1">
        <v>1</v>
      </c>
      <c r="Y359" s="1">
        <v>2</v>
      </c>
      <c r="Z359" s="1">
        <v>9</v>
      </c>
      <c r="AA359" s="1">
        <v>4</v>
      </c>
      <c r="AB359" s="1">
        <v>5</v>
      </c>
      <c r="AC359" s="1">
        <v>5</v>
      </c>
      <c r="AD359" s="1">
        <v>3</v>
      </c>
      <c r="AE359" s="1">
        <v>6</v>
      </c>
      <c r="AF359" s="1">
        <v>6</v>
      </c>
      <c r="AG359" s="1">
        <v>6</v>
      </c>
      <c r="AH359" s="1">
        <v>5</v>
      </c>
      <c r="AI359" s="1">
        <v>4</v>
      </c>
      <c r="AJ359" s="1">
        <v>5</v>
      </c>
      <c r="AK359" s="1">
        <v>5</v>
      </c>
      <c r="AL359" s="1">
        <v>4</v>
      </c>
      <c r="AM359" s="1">
        <v>6</v>
      </c>
      <c r="AN359" s="1">
        <v>3</v>
      </c>
      <c r="AO359" s="1">
        <v>9</v>
      </c>
      <c r="AP359" s="1">
        <v>5</v>
      </c>
      <c r="AQ359" s="1">
        <v>3</v>
      </c>
      <c r="AR359" s="1">
        <v>4</v>
      </c>
      <c r="AS359" s="1">
        <v>7</v>
      </c>
      <c r="AT359" s="1">
        <v>57</v>
      </c>
    </row>
    <row r="360" spans="1:46" ht="12.75">
      <c r="A360" s="1">
        <v>33618</v>
      </c>
      <c r="B360" s="1">
        <v>0</v>
      </c>
      <c r="C360" s="1">
        <v>2000</v>
      </c>
      <c r="D360" s="7">
        <v>45228.54960648148</v>
      </c>
      <c r="E360" s="1" t="s">
        <v>83</v>
      </c>
      <c r="F360" s="1">
        <v>2</v>
      </c>
      <c r="G360" s="1">
        <v>3</v>
      </c>
      <c r="H360" s="1">
        <v>1</v>
      </c>
      <c r="I360" s="1">
        <v>3</v>
      </c>
      <c r="J360" s="1">
        <v>2</v>
      </c>
      <c r="K360" s="1">
        <v>3</v>
      </c>
      <c r="L360" s="1">
        <v>3</v>
      </c>
      <c r="M360" s="1">
        <v>3</v>
      </c>
      <c r="N360" s="1">
        <v>1</v>
      </c>
      <c r="O360" s="1">
        <v>3</v>
      </c>
      <c r="P360" s="1">
        <v>3</v>
      </c>
      <c r="Q360" s="1">
        <v>3</v>
      </c>
      <c r="R360" s="1">
        <v>2</v>
      </c>
      <c r="S360" s="1">
        <v>2</v>
      </c>
      <c r="T360" s="1">
        <v>3</v>
      </c>
      <c r="U360" s="1">
        <v>3</v>
      </c>
      <c r="V360" s="1">
        <v>2</v>
      </c>
      <c r="W360" s="1">
        <v>2</v>
      </c>
      <c r="X360" s="1">
        <v>1</v>
      </c>
      <c r="Y360" s="1">
        <v>3</v>
      </c>
      <c r="Z360" s="1">
        <v>3</v>
      </c>
      <c r="AA360" s="1">
        <v>3</v>
      </c>
      <c r="AB360" s="1">
        <v>3</v>
      </c>
      <c r="AC360" s="1">
        <v>2</v>
      </c>
      <c r="AD360" s="1">
        <v>2</v>
      </c>
      <c r="AE360" s="1">
        <v>3</v>
      </c>
      <c r="AF360" s="1">
        <v>3</v>
      </c>
      <c r="AG360" s="1">
        <v>2</v>
      </c>
      <c r="AH360" s="1">
        <v>2</v>
      </c>
      <c r="AI360" s="1">
        <v>2</v>
      </c>
      <c r="AJ360" s="1">
        <v>3</v>
      </c>
      <c r="AK360" s="1">
        <v>2</v>
      </c>
      <c r="AL360" s="1">
        <v>2</v>
      </c>
      <c r="AM360" s="1">
        <v>4</v>
      </c>
      <c r="AN360" s="1">
        <v>2</v>
      </c>
      <c r="AO360" s="1">
        <v>3</v>
      </c>
      <c r="AP360" s="1">
        <v>2</v>
      </c>
      <c r="AQ360" s="1">
        <v>3</v>
      </c>
      <c r="AR360" s="1">
        <v>2</v>
      </c>
      <c r="AS360" s="1">
        <v>3</v>
      </c>
      <c r="AT360" s="1">
        <v>47</v>
      </c>
    </row>
    <row r="361" spans="1:46" ht="12.75">
      <c r="A361" s="1">
        <v>33627</v>
      </c>
      <c r="B361" s="1">
        <v>0</v>
      </c>
      <c r="C361" s="1">
        <v>2004</v>
      </c>
      <c r="D361" s="7">
        <v>45228.568807870368</v>
      </c>
      <c r="E361" s="1" t="s">
        <v>237</v>
      </c>
      <c r="F361" s="1">
        <v>3</v>
      </c>
      <c r="G361" s="1">
        <v>3</v>
      </c>
      <c r="H361" s="1">
        <v>3</v>
      </c>
      <c r="I361" s="1">
        <v>2</v>
      </c>
      <c r="J361" s="1">
        <v>4</v>
      </c>
      <c r="K361" s="1">
        <v>2</v>
      </c>
      <c r="L361" s="1">
        <v>3</v>
      </c>
      <c r="M361" s="1">
        <v>4</v>
      </c>
      <c r="N361" s="1">
        <v>1</v>
      </c>
      <c r="O361" s="1">
        <v>3</v>
      </c>
      <c r="P361" s="1">
        <v>2</v>
      </c>
      <c r="Q361" s="1">
        <v>3</v>
      </c>
      <c r="R361" s="1">
        <v>2</v>
      </c>
      <c r="S361" s="1">
        <v>2</v>
      </c>
      <c r="T361" s="1">
        <v>2</v>
      </c>
      <c r="U361" s="1">
        <v>2</v>
      </c>
      <c r="V361" s="1">
        <v>3</v>
      </c>
      <c r="W361" s="1">
        <v>2</v>
      </c>
      <c r="X361" s="1">
        <v>2</v>
      </c>
      <c r="Y361" s="1">
        <v>3</v>
      </c>
      <c r="Z361" s="1">
        <v>6</v>
      </c>
      <c r="AA361" s="1">
        <v>5</v>
      </c>
      <c r="AB361" s="1">
        <v>4</v>
      </c>
      <c r="AC361" s="1">
        <v>4</v>
      </c>
      <c r="AD361" s="1">
        <v>3</v>
      </c>
      <c r="AE361" s="1">
        <v>6</v>
      </c>
      <c r="AF361" s="1">
        <v>3</v>
      </c>
      <c r="AG361" s="1">
        <v>4</v>
      </c>
      <c r="AH361" s="1">
        <v>7</v>
      </c>
      <c r="AI361" s="1">
        <v>2</v>
      </c>
      <c r="AJ361" s="1">
        <v>4</v>
      </c>
      <c r="AK361" s="1">
        <v>3</v>
      </c>
      <c r="AL361" s="1">
        <v>4</v>
      </c>
      <c r="AM361" s="1">
        <v>4</v>
      </c>
      <c r="AN361" s="1">
        <v>6</v>
      </c>
      <c r="AO361" s="1">
        <v>4</v>
      </c>
      <c r="AP361" s="1">
        <v>4</v>
      </c>
      <c r="AQ361" s="1">
        <v>4</v>
      </c>
      <c r="AR361" s="1">
        <v>8</v>
      </c>
      <c r="AS361" s="1">
        <v>4</v>
      </c>
      <c r="AT361" s="1">
        <v>54</v>
      </c>
    </row>
    <row r="362" spans="1:46" ht="12.75">
      <c r="A362" s="1">
        <v>33645</v>
      </c>
      <c r="B362" s="1">
        <v>1</v>
      </c>
      <c r="C362" s="1">
        <v>2001</v>
      </c>
      <c r="D362" s="7">
        <v>45228.606435185182</v>
      </c>
      <c r="E362" s="1" t="s">
        <v>83</v>
      </c>
      <c r="F362" s="1">
        <v>2</v>
      </c>
      <c r="G362" s="1">
        <v>1</v>
      </c>
      <c r="H362" s="1">
        <v>3</v>
      </c>
      <c r="I362" s="1">
        <v>4</v>
      </c>
      <c r="J362" s="1">
        <v>3</v>
      </c>
      <c r="K362" s="1">
        <v>4</v>
      </c>
      <c r="L362" s="1">
        <v>2</v>
      </c>
      <c r="M362" s="1">
        <v>2</v>
      </c>
      <c r="N362" s="1">
        <v>1</v>
      </c>
      <c r="O362" s="1">
        <v>2</v>
      </c>
      <c r="P362" s="1">
        <v>1</v>
      </c>
      <c r="Q362" s="1">
        <v>3</v>
      </c>
      <c r="R362" s="1">
        <v>4</v>
      </c>
      <c r="S362" s="1">
        <v>2</v>
      </c>
      <c r="T362" s="1">
        <v>3</v>
      </c>
      <c r="U362" s="1">
        <v>3</v>
      </c>
      <c r="V362" s="1">
        <v>2</v>
      </c>
      <c r="W362" s="1">
        <v>3</v>
      </c>
      <c r="X362" s="1">
        <v>2</v>
      </c>
      <c r="Y362" s="1">
        <v>1</v>
      </c>
      <c r="Z362" s="1">
        <v>6</v>
      </c>
      <c r="AA362" s="1">
        <v>3</v>
      </c>
      <c r="AB362" s="1">
        <v>6</v>
      </c>
      <c r="AC362" s="1">
        <v>3</v>
      </c>
      <c r="AD362" s="1">
        <v>4</v>
      </c>
      <c r="AE362" s="1">
        <v>3</v>
      </c>
      <c r="AF362" s="1">
        <v>7</v>
      </c>
      <c r="AG362" s="1">
        <v>3</v>
      </c>
      <c r="AH362" s="1">
        <v>3</v>
      </c>
      <c r="AI362" s="1">
        <v>2</v>
      </c>
      <c r="AJ362" s="1">
        <v>4</v>
      </c>
      <c r="AK362" s="1">
        <v>9</v>
      </c>
      <c r="AL362" s="1">
        <v>3</v>
      </c>
      <c r="AM362" s="1">
        <v>4</v>
      </c>
      <c r="AN362" s="1">
        <v>3</v>
      </c>
      <c r="AO362" s="1">
        <v>4</v>
      </c>
      <c r="AP362" s="1">
        <v>7</v>
      </c>
      <c r="AQ362" s="1">
        <v>3</v>
      </c>
      <c r="AR362" s="1">
        <v>3</v>
      </c>
      <c r="AS362" s="1">
        <v>3</v>
      </c>
      <c r="AT362" s="1">
        <v>60</v>
      </c>
    </row>
    <row r="363" spans="1:46" ht="12.75">
      <c r="A363" s="1">
        <v>33652</v>
      </c>
      <c r="B363" s="1">
        <v>1</v>
      </c>
      <c r="C363" s="1">
        <v>2001</v>
      </c>
      <c r="D363" s="7">
        <v>45228.619479166664</v>
      </c>
      <c r="E363" s="1" t="s">
        <v>238</v>
      </c>
      <c r="F363" s="1">
        <v>2</v>
      </c>
      <c r="G363" s="1">
        <v>3</v>
      </c>
      <c r="H363" s="1">
        <v>3</v>
      </c>
      <c r="I363" s="1">
        <v>2</v>
      </c>
      <c r="J363" s="1">
        <v>3</v>
      </c>
      <c r="K363" s="1">
        <v>3</v>
      </c>
      <c r="L363" s="1">
        <v>2</v>
      </c>
      <c r="M363" s="1">
        <v>2</v>
      </c>
      <c r="N363" s="1">
        <v>1</v>
      </c>
      <c r="O363" s="1">
        <v>4</v>
      </c>
      <c r="P363" s="1">
        <v>4</v>
      </c>
      <c r="Q363" s="1">
        <v>4</v>
      </c>
      <c r="R363" s="1">
        <v>1</v>
      </c>
      <c r="S363" s="1">
        <v>2</v>
      </c>
      <c r="T363" s="1">
        <v>3</v>
      </c>
      <c r="U363" s="1">
        <v>1</v>
      </c>
      <c r="V363" s="1">
        <v>3</v>
      </c>
      <c r="W363" s="1">
        <v>1</v>
      </c>
      <c r="X363" s="1">
        <v>1</v>
      </c>
      <c r="Y363" s="1">
        <v>4</v>
      </c>
      <c r="Z363" s="1">
        <v>23</v>
      </c>
      <c r="AA363" s="1">
        <v>2</v>
      </c>
      <c r="AB363" s="1">
        <v>6</v>
      </c>
      <c r="AC363" s="1">
        <v>4</v>
      </c>
      <c r="AD363" s="1">
        <v>3</v>
      </c>
      <c r="AE363" s="1">
        <v>3</v>
      </c>
      <c r="AF363" s="1">
        <v>7</v>
      </c>
      <c r="AG363" s="1">
        <v>7</v>
      </c>
      <c r="AH363" s="1">
        <v>3</v>
      </c>
      <c r="AI363" s="1">
        <v>2</v>
      </c>
      <c r="AJ363" s="1">
        <v>3</v>
      </c>
      <c r="AK363" s="1">
        <v>2</v>
      </c>
      <c r="AL363" s="1">
        <v>3</v>
      </c>
      <c r="AM363" s="1">
        <v>8</v>
      </c>
      <c r="AN363" s="1">
        <v>5</v>
      </c>
      <c r="AO363" s="1">
        <v>4</v>
      </c>
      <c r="AP363" s="1">
        <v>3</v>
      </c>
      <c r="AQ363" s="1">
        <v>2</v>
      </c>
      <c r="AR363" s="1">
        <v>5</v>
      </c>
      <c r="AS363" s="1">
        <v>3</v>
      </c>
      <c r="AT363" s="1">
        <v>43</v>
      </c>
    </row>
    <row r="364" spans="1:46" ht="12.75">
      <c r="A364" s="1">
        <v>33666</v>
      </c>
      <c r="B364" s="1">
        <v>0</v>
      </c>
      <c r="C364" s="1">
        <v>2001</v>
      </c>
      <c r="D364" s="7">
        <v>45228.645115740743</v>
      </c>
      <c r="E364" s="1" t="s">
        <v>239</v>
      </c>
      <c r="F364" s="1">
        <v>2</v>
      </c>
      <c r="G364" s="1">
        <v>2</v>
      </c>
      <c r="H364" s="1">
        <v>3</v>
      </c>
      <c r="I364" s="1">
        <v>2</v>
      </c>
      <c r="J364" s="1">
        <v>3</v>
      </c>
      <c r="K364" s="1">
        <v>2</v>
      </c>
      <c r="L364" s="1">
        <v>3</v>
      </c>
      <c r="M364" s="1">
        <v>2</v>
      </c>
      <c r="N364" s="1">
        <v>2</v>
      </c>
      <c r="O364" s="1">
        <v>3</v>
      </c>
      <c r="P364" s="1">
        <v>1</v>
      </c>
      <c r="Q364" s="1">
        <v>3</v>
      </c>
      <c r="R364" s="1">
        <v>1</v>
      </c>
      <c r="S364" s="1">
        <v>2</v>
      </c>
      <c r="T364" s="1">
        <v>2</v>
      </c>
      <c r="U364" s="1">
        <v>2</v>
      </c>
      <c r="V364" s="1">
        <v>3</v>
      </c>
      <c r="W364" s="1">
        <v>2</v>
      </c>
      <c r="X364" s="1">
        <v>2</v>
      </c>
      <c r="Y364" s="1">
        <v>3</v>
      </c>
      <c r="Z364" s="1">
        <v>84</v>
      </c>
      <c r="AA364" s="1">
        <v>14</v>
      </c>
      <c r="AB364" s="1">
        <v>5</v>
      </c>
      <c r="AC364" s="1">
        <v>6</v>
      </c>
      <c r="AD364" s="1">
        <v>8</v>
      </c>
      <c r="AE364" s="1">
        <v>6</v>
      </c>
      <c r="AF364" s="1">
        <v>17</v>
      </c>
      <c r="AG364" s="1">
        <v>6</v>
      </c>
      <c r="AH364" s="1">
        <v>5</v>
      </c>
      <c r="AI364" s="1">
        <v>3</v>
      </c>
      <c r="AJ364" s="1">
        <v>5</v>
      </c>
      <c r="AK364" s="1">
        <v>4</v>
      </c>
      <c r="AL364" s="1">
        <v>9</v>
      </c>
      <c r="AM364" s="1">
        <v>22</v>
      </c>
      <c r="AN364" s="1">
        <v>4</v>
      </c>
      <c r="AO364" s="1">
        <v>4</v>
      </c>
      <c r="AP364" s="1">
        <v>21</v>
      </c>
      <c r="AQ364" s="1">
        <v>3</v>
      </c>
      <c r="AR364" s="1">
        <v>5</v>
      </c>
      <c r="AS364" s="1">
        <v>3</v>
      </c>
      <c r="AT364" s="1">
        <v>47</v>
      </c>
    </row>
    <row r="365" spans="1:46" ht="12.75">
      <c r="A365" s="1">
        <v>33675</v>
      </c>
      <c r="B365" s="1">
        <v>1</v>
      </c>
      <c r="C365" s="1">
        <v>1996</v>
      </c>
      <c r="D365" s="7">
        <v>45228.674120370371</v>
      </c>
      <c r="E365" s="1" t="s">
        <v>240</v>
      </c>
      <c r="F365" s="1">
        <v>1</v>
      </c>
      <c r="G365" s="1">
        <v>1</v>
      </c>
      <c r="H365" s="1">
        <v>1</v>
      </c>
      <c r="I365" s="1">
        <v>1</v>
      </c>
      <c r="J365" s="1">
        <v>1</v>
      </c>
      <c r="K365" s="1">
        <v>1</v>
      </c>
      <c r="L365" s="1">
        <v>1</v>
      </c>
      <c r="M365" s="1">
        <v>1</v>
      </c>
      <c r="N365" s="1">
        <v>1</v>
      </c>
      <c r="O365" s="1">
        <v>1</v>
      </c>
      <c r="P365" s="1">
        <v>1</v>
      </c>
      <c r="Q365" s="1">
        <v>1</v>
      </c>
      <c r="R365" s="1">
        <v>1</v>
      </c>
      <c r="S365" s="1">
        <v>1</v>
      </c>
      <c r="T365" s="1">
        <v>1</v>
      </c>
      <c r="U365" s="1">
        <v>1</v>
      </c>
      <c r="V365" s="1">
        <v>1</v>
      </c>
      <c r="W365" s="1">
        <v>1</v>
      </c>
      <c r="X365" s="1">
        <v>1</v>
      </c>
      <c r="Y365" s="1">
        <v>1</v>
      </c>
      <c r="Z365" s="1">
        <v>3</v>
      </c>
      <c r="AA365" s="1">
        <v>1</v>
      </c>
      <c r="AB365" s="1">
        <v>1</v>
      </c>
      <c r="AC365" s="1">
        <v>2</v>
      </c>
      <c r="AD365" s="1">
        <v>1</v>
      </c>
      <c r="AE365" s="1">
        <v>1</v>
      </c>
      <c r="AF365" s="1">
        <v>1</v>
      </c>
      <c r="AG365" s="1">
        <v>2</v>
      </c>
      <c r="AH365" s="1">
        <v>1</v>
      </c>
      <c r="AI365" s="1">
        <v>1</v>
      </c>
      <c r="AJ365" s="1">
        <v>1</v>
      </c>
      <c r="AK365" s="1">
        <v>2</v>
      </c>
      <c r="AL365" s="1">
        <v>1</v>
      </c>
      <c r="AM365" s="1">
        <v>1</v>
      </c>
      <c r="AN365" s="1">
        <v>2</v>
      </c>
      <c r="AO365" s="1">
        <v>1</v>
      </c>
      <c r="AP365" s="1">
        <v>2</v>
      </c>
      <c r="AQ365" s="1">
        <v>1</v>
      </c>
      <c r="AR365" s="1">
        <v>2</v>
      </c>
      <c r="AS365" s="1">
        <v>1</v>
      </c>
      <c r="AT365" s="1">
        <v>73</v>
      </c>
    </row>
    <row r="366" spans="1:46" ht="12.75">
      <c r="A366" s="1">
        <v>33689</v>
      </c>
      <c r="B366" s="1">
        <v>1</v>
      </c>
      <c r="C366" s="1">
        <v>2004</v>
      </c>
      <c r="D366" s="7">
        <v>45228.717037037037</v>
      </c>
      <c r="E366" s="1" t="s">
        <v>241</v>
      </c>
      <c r="F366" s="1">
        <v>3</v>
      </c>
      <c r="G366" s="1">
        <v>4</v>
      </c>
      <c r="H366" s="1">
        <v>2</v>
      </c>
      <c r="I366" s="1">
        <v>4</v>
      </c>
      <c r="J366" s="1">
        <v>4</v>
      </c>
      <c r="K366" s="1">
        <v>1</v>
      </c>
      <c r="L366" s="1">
        <v>4</v>
      </c>
      <c r="M366" s="1">
        <v>4</v>
      </c>
      <c r="N366" s="1">
        <v>2</v>
      </c>
      <c r="O366" s="1">
        <v>4</v>
      </c>
      <c r="P366" s="1">
        <v>1</v>
      </c>
      <c r="Q366" s="1">
        <v>3</v>
      </c>
      <c r="R366" s="1">
        <v>4</v>
      </c>
      <c r="S366" s="1">
        <v>2</v>
      </c>
      <c r="T366" s="1">
        <v>2</v>
      </c>
      <c r="U366" s="1">
        <v>3</v>
      </c>
      <c r="V366" s="1">
        <v>4</v>
      </c>
      <c r="W366" s="1">
        <v>1</v>
      </c>
      <c r="X366" s="1">
        <v>4</v>
      </c>
      <c r="Y366" s="1">
        <v>1</v>
      </c>
      <c r="Z366" s="1">
        <v>4</v>
      </c>
      <c r="AA366" s="1">
        <v>3</v>
      </c>
      <c r="AB366" s="1">
        <v>4</v>
      </c>
      <c r="AC366" s="1">
        <v>4</v>
      </c>
      <c r="AD366" s="1">
        <v>2</v>
      </c>
      <c r="AE366" s="1">
        <v>7</v>
      </c>
      <c r="AF366" s="1">
        <v>6</v>
      </c>
      <c r="AG366" s="1">
        <v>3</v>
      </c>
      <c r="AH366" s="1">
        <v>7</v>
      </c>
      <c r="AI366" s="1">
        <v>2</v>
      </c>
      <c r="AJ366" s="1">
        <v>4</v>
      </c>
      <c r="AK366" s="1">
        <v>7</v>
      </c>
      <c r="AL366" s="1">
        <v>2</v>
      </c>
      <c r="AM366" s="1">
        <v>5</v>
      </c>
      <c r="AN366" s="1">
        <v>5</v>
      </c>
      <c r="AO366" s="1">
        <v>4</v>
      </c>
      <c r="AP366" s="1">
        <v>4</v>
      </c>
      <c r="AQ366" s="1">
        <v>3</v>
      </c>
      <c r="AR366" s="1">
        <v>4</v>
      </c>
      <c r="AS366" s="1">
        <v>3</v>
      </c>
      <c r="AT366" s="1">
        <v>5</v>
      </c>
    </row>
    <row r="367" spans="1:46" ht="12.75">
      <c r="A367" s="1">
        <v>33699</v>
      </c>
      <c r="B367" s="1">
        <v>0</v>
      </c>
      <c r="C367" s="1">
        <v>2004</v>
      </c>
      <c r="D367" s="7">
        <v>45228.744791666664</v>
      </c>
      <c r="E367" s="1" t="s">
        <v>83</v>
      </c>
      <c r="F367" s="1">
        <v>4</v>
      </c>
      <c r="G367" s="1">
        <v>4</v>
      </c>
      <c r="H367" s="1">
        <v>2</v>
      </c>
      <c r="I367" s="1">
        <v>2</v>
      </c>
      <c r="J367" s="1">
        <v>4</v>
      </c>
      <c r="K367" s="1">
        <v>1</v>
      </c>
      <c r="L367" s="1">
        <v>3</v>
      </c>
      <c r="M367" s="1">
        <v>4</v>
      </c>
      <c r="N367" s="1">
        <v>1</v>
      </c>
      <c r="O367" s="1">
        <v>2</v>
      </c>
      <c r="P367" s="1">
        <v>1</v>
      </c>
      <c r="Q367" s="1">
        <v>2</v>
      </c>
      <c r="R367" s="1">
        <v>4</v>
      </c>
      <c r="S367" s="1">
        <v>1</v>
      </c>
      <c r="T367" s="1">
        <v>1</v>
      </c>
      <c r="U367" s="1">
        <v>3</v>
      </c>
      <c r="V367" s="1">
        <v>3</v>
      </c>
      <c r="W367" s="1">
        <v>1</v>
      </c>
      <c r="X367" s="1">
        <v>4</v>
      </c>
      <c r="Y367" s="1">
        <v>1</v>
      </c>
      <c r="Z367" s="1">
        <v>7</v>
      </c>
      <c r="AA367" s="1">
        <v>3</v>
      </c>
      <c r="AB367" s="1">
        <v>8</v>
      </c>
      <c r="AC367" s="1">
        <v>4</v>
      </c>
      <c r="AD367" s="1">
        <v>1</v>
      </c>
      <c r="AE367" s="1">
        <v>3</v>
      </c>
      <c r="AF367" s="1">
        <v>3</v>
      </c>
      <c r="AG367" s="1">
        <v>2</v>
      </c>
      <c r="AH367" s="1">
        <v>3</v>
      </c>
      <c r="AI367" s="1">
        <v>4</v>
      </c>
      <c r="AJ367" s="1">
        <v>4</v>
      </c>
      <c r="AK367" s="1">
        <v>2</v>
      </c>
      <c r="AL367" s="1">
        <v>2</v>
      </c>
      <c r="AM367" s="1">
        <v>3</v>
      </c>
      <c r="AN367" s="1">
        <v>2</v>
      </c>
      <c r="AO367" s="1">
        <v>3</v>
      </c>
      <c r="AP367" s="1">
        <v>3</v>
      </c>
      <c r="AQ367" s="1">
        <v>2</v>
      </c>
      <c r="AR367" s="1">
        <v>2</v>
      </c>
      <c r="AS367" s="1">
        <v>2</v>
      </c>
      <c r="AT367" s="1">
        <v>5</v>
      </c>
    </row>
    <row r="368" spans="1:46" ht="12.75">
      <c r="A368" s="1">
        <v>33696</v>
      </c>
      <c r="B368" s="1">
        <v>1</v>
      </c>
      <c r="C368" s="1">
        <v>2000</v>
      </c>
      <c r="D368" s="7">
        <v>45228.745648148149</v>
      </c>
      <c r="E368" s="1" t="s">
        <v>83</v>
      </c>
      <c r="F368" s="1">
        <v>3</v>
      </c>
      <c r="G368" s="1">
        <v>3</v>
      </c>
      <c r="H368" s="1">
        <v>3</v>
      </c>
      <c r="I368" s="1">
        <v>2</v>
      </c>
      <c r="J368" s="1">
        <v>3</v>
      </c>
      <c r="K368" s="1">
        <v>3</v>
      </c>
      <c r="L368" s="1">
        <v>3</v>
      </c>
      <c r="M368" s="1">
        <v>3</v>
      </c>
      <c r="N368" s="1">
        <v>2</v>
      </c>
      <c r="O368" s="1">
        <v>3</v>
      </c>
      <c r="P368" s="1">
        <v>2</v>
      </c>
      <c r="Q368" s="1">
        <v>3</v>
      </c>
      <c r="R368" s="1">
        <v>3</v>
      </c>
      <c r="S368" s="1">
        <v>1</v>
      </c>
      <c r="T368" s="1">
        <v>2</v>
      </c>
      <c r="U368" s="1">
        <v>2</v>
      </c>
      <c r="V368" s="1">
        <v>3</v>
      </c>
      <c r="W368" s="1">
        <v>3</v>
      </c>
      <c r="X368" s="1">
        <v>1</v>
      </c>
      <c r="Y368" s="1">
        <v>2</v>
      </c>
      <c r="Z368" s="1">
        <v>4</v>
      </c>
      <c r="AA368" s="1">
        <v>3</v>
      </c>
      <c r="AB368" s="1">
        <v>4</v>
      </c>
      <c r="AC368" s="1">
        <v>4</v>
      </c>
      <c r="AD368" s="1">
        <v>2</v>
      </c>
      <c r="AE368" s="1">
        <v>2</v>
      </c>
      <c r="AF368" s="1">
        <v>3</v>
      </c>
      <c r="AG368" s="1">
        <v>3</v>
      </c>
      <c r="AH368" s="1">
        <v>2</v>
      </c>
      <c r="AI368" s="1">
        <v>2</v>
      </c>
      <c r="AJ368" s="1">
        <v>3</v>
      </c>
      <c r="AK368" s="1">
        <v>3</v>
      </c>
      <c r="AL368" s="1">
        <v>2</v>
      </c>
      <c r="AM368" s="1">
        <v>4</v>
      </c>
      <c r="AN368" s="1">
        <v>3</v>
      </c>
      <c r="AO368" s="1">
        <v>3</v>
      </c>
      <c r="AP368" s="1">
        <v>5</v>
      </c>
      <c r="AQ368" s="1">
        <v>2</v>
      </c>
      <c r="AR368" s="1">
        <v>4</v>
      </c>
      <c r="AS368" s="1">
        <v>3</v>
      </c>
      <c r="AT368" s="1">
        <v>50</v>
      </c>
    </row>
    <row r="369" spans="1:46" ht="12.75">
      <c r="A369" s="1">
        <v>33702</v>
      </c>
      <c r="B369" s="1">
        <v>0</v>
      </c>
      <c r="C369" s="1">
        <v>2001</v>
      </c>
      <c r="D369" s="7">
        <v>45228.761458333334</v>
      </c>
      <c r="E369" s="1" t="s">
        <v>83</v>
      </c>
      <c r="F369" s="1">
        <v>2</v>
      </c>
      <c r="G369" s="1">
        <v>1</v>
      </c>
      <c r="H369" s="1">
        <v>3</v>
      </c>
      <c r="I369" s="1">
        <v>1</v>
      </c>
      <c r="J369" s="1">
        <v>2</v>
      </c>
      <c r="K369" s="1">
        <v>4</v>
      </c>
      <c r="L369" s="1">
        <v>2</v>
      </c>
      <c r="M369" s="1">
        <v>3</v>
      </c>
      <c r="N369" s="1">
        <v>3</v>
      </c>
      <c r="O369" s="1">
        <v>1</v>
      </c>
      <c r="P369" s="1">
        <v>2</v>
      </c>
      <c r="Q369" s="1">
        <v>4</v>
      </c>
      <c r="R369" s="1">
        <v>2</v>
      </c>
      <c r="S369" s="1">
        <v>3</v>
      </c>
      <c r="T369" s="1">
        <v>3</v>
      </c>
      <c r="U369" s="1">
        <v>2</v>
      </c>
      <c r="V369" s="1">
        <v>2</v>
      </c>
      <c r="W369" s="1">
        <v>2</v>
      </c>
      <c r="X369" s="1">
        <v>1</v>
      </c>
      <c r="Y369" s="1">
        <v>3</v>
      </c>
      <c r="Z369" s="1">
        <v>9</v>
      </c>
      <c r="AA369" s="1">
        <v>4</v>
      </c>
      <c r="AB369" s="1">
        <v>6</v>
      </c>
      <c r="AC369" s="1">
        <v>2</v>
      </c>
      <c r="AD369" s="1">
        <v>3</v>
      </c>
      <c r="AE369" s="1">
        <v>3</v>
      </c>
      <c r="AF369" s="1">
        <v>3</v>
      </c>
      <c r="AG369" s="1">
        <v>7</v>
      </c>
      <c r="AH369" s="1">
        <v>4</v>
      </c>
      <c r="AI369" s="1">
        <v>2</v>
      </c>
      <c r="AJ369" s="1">
        <v>7</v>
      </c>
      <c r="AK369" s="1">
        <v>2</v>
      </c>
      <c r="AL369" s="1">
        <v>3</v>
      </c>
      <c r="AM369" s="1">
        <v>5</v>
      </c>
      <c r="AN369" s="1">
        <v>8</v>
      </c>
      <c r="AO369" s="1">
        <v>4</v>
      </c>
      <c r="AP369" s="1">
        <v>7</v>
      </c>
      <c r="AQ369" s="1">
        <v>3</v>
      </c>
      <c r="AR369" s="1">
        <v>3</v>
      </c>
      <c r="AS369" s="1">
        <v>3</v>
      </c>
      <c r="AT369" s="1">
        <v>5</v>
      </c>
    </row>
    <row r="370" spans="1:46" ht="12.75">
      <c r="A370" s="1">
        <v>33705</v>
      </c>
      <c r="B370" s="1">
        <v>0</v>
      </c>
      <c r="C370" s="1">
        <v>2001</v>
      </c>
      <c r="D370" s="7">
        <v>45228.763344907406</v>
      </c>
      <c r="E370" s="1" t="s">
        <v>83</v>
      </c>
      <c r="F370" s="1">
        <v>4</v>
      </c>
      <c r="G370" s="1">
        <v>4</v>
      </c>
      <c r="H370" s="1">
        <v>1</v>
      </c>
      <c r="I370" s="1">
        <v>3</v>
      </c>
      <c r="J370" s="1">
        <v>3</v>
      </c>
      <c r="K370" s="1">
        <v>3</v>
      </c>
      <c r="L370" s="1">
        <v>4</v>
      </c>
      <c r="M370" s="1">
        <v>4</v>
      </c>
      <c r="N370" s="1">
        <v>1</v>
      </c>
      <c r="O370" s="1">
        <v>3</v>
      </c>
      <c r="P370" s="1">
        <v>3</v>
      </c>
      <c r="Q370" s="1">
        <v>3</v>
      </c>
      <c r="R370" s="1">
        <v>4</v>
      </c>
      <c r="S370" s="1">
        <v>2</v>
      </c>
      <c r="T370" s="1">
        <v>3</v>
      </c>
      <c r="U370" s="1">
        <v>4</v>
      </c>
      <c r="V370" s="1">
        <v>3</v>
      </c>
      <c r="W370" s="1">
        <v>1</v>
      </c>
      <c r="X370" s="1">
        <v>2</v>
      </c>
      <c r="Y370" s="1">
        <v>3</v>
      </c>
      <c r="Z370" s="1">
        <v>3</v>
      </c>
      <c r="AA370" s="1">
        <v>3</v>
      </c>
      <c r="AB370" s="1">
        <v>3</v>
      </c>
      <c r="AC370" s="1">
        <v>3</v>
      </c>
      <c r="AD370" s="1">
        <v>2</v>
      </c>
      <c r="AE370" s="1">
        <v>2</v>
      </c>
      <c r="AF370" s="1">
        <v>2</v>
      </c>
      <c r="AG370" s="1">
        <v>3</v>
      </c>
      <c r="AH370" s="1">
        <v>2</v>
      </c>
      <c r="AI370" s="1">
        <v>2</v>
      </c>
      <c r="AJ370" s="1">
        <v>3</v>
      </c>
      <c r="AK370" s="1">
        <v>2</v>
      </c>
      <c r="AL370" s="1">
        <v>3</v>
      </c>
      <c r="AM370" s="1">
        <v>9</v>
      </c>
      <c r="AN370" s="1">
        <v>2</v>
      </c>
      <c r="AO370" s="1">
        <v>3</v>
      </c>
      <c r="AP370" s="1">
        <v>2</v>
      </c>
      <c r="AQ370" s="1">
        <v>7</v>
      </c>
      <c r="AR370" s="1">
        <v>3</v>
      </c>
      <c r="AS370" s="1">
        <v>6</v>
      </c>
      <c r="AT370" s="1">
        <v>51</v>
      </c>
    </row>
    <row r="371" spans="1:46" ht="12.75">
      <c r="A371" s="1">
        <v>33704</v>
      </c>
      <c r="B371" s="1">
        <v>0</v>
      </c>
      <c r="C371" s="1">
        <v>2000</v>
      </c>
      <c r="D371" s="7">
        <v>45228.763877314814</v>
      </c>
      <c r="E371" s="1" t="s">
        <v>242</v>
      </c>
      <c r="F371" s="1">
        <v>4</v>
      </c>
      <c r="G371" s="1">
        <v>3</v>
      </c>
      <c r="H371" s="1">
        <v>3</v>
      </c>
      <c r="I371" s="1">
        <v>2</v>
      </c>
      <c r="J371" s="1">
        <v>4</v>
      </c>
      <c r="K371" s="1">
        <v>1</v>
      </c>
      <c r="L371" s="1">
        <v>4</v>
      </c>
      <c r="M371" s="1">
        <v>4</v>
      </c>
      <c r="N371" s="1">
        <v>1</v>
      </c>
      <c r="O371" s="1">
        <v>2</v>
      </c>
      <c r="P371" s="1">
        <v>3</v>
      </c>
      <c r="Q371" s="1">
        <v>3</v>
      </c>
      <c r="R371" s="1">
        <v>1</v>
      </c>
      <c r="S371" s="1">
        <v>1</v>
      </c>
      <c r="T371" s="1">
        <v>1</v>
      </c>
      <c r="U371" s="1">
        <v>3</v>
      </c>
      <c r="V371" s="1">
        <v>3</v>
      </c>
      <c r="W371" s="1">
        <v>1</v>
      </c>
      <c r="X371" s="1">
        <v>4</v>
      </c>
      <c r="Y371" s="1">
        <v>4</v>
      </c>
      <c r="Z371" s="1">
        <v>9</v>
      </c>
      <c r="AA371" s="1">
        <v>9</v>
      </c>
      <c r="AB371" s="1">
        <v>12</v>
      </c>
      <c r="AC371" s="1">
        <v>14</v>
      </c>
      <c r="AD371" s="1">
        <v>2</v>
      </c>
      <c r="AE371" s="1">
        <v>3</v>
      </c>
      <c r="AF371" s="1">
        <v>3</v>
      </c>
      <c r="AG371" s="1">
        <v>4</v>
      </c>
      <c r="AH371" s="1">
        <v>3</v>
      </c>
      <c r="AI371" s="1">
        <v>3</v>
      </c>
      <c r="AJ371" s="1">
        <v>7</v>
      </c>
      <c r="AK371" s="1">
        <v>4</v>
      </c>
      <c r="AL371" s="1">
        <v>8</v>
      </c>
      <c r="AM371" s="1">
        <v>4</v>
      </c>
      <c r="AN371" s="1">
        <v>3</v>
      </c>
      <c r="AO371" s="1">
        <v>10</v>
      </c>
      <c r="AP371" s="1">
        <v>6</v>
      </c>
      <c r="AQ371" s="1">
        <v>4</v>
      </c>
      <c r="AR371" s="1">
        <v>4</v>
      </c>
      <c r="AS371" s="1">
        <v>5</v>
      </c>
      <c r="AT371" s="1">
        <v>55</v>
      </c>
    </row>
    <row r="372" spans="1:46" ht="12.75">
      <c r="A372" s="1">
        <v>33710</v>
      </c>
      <c r="B372" s="1">
        <v>1</v>
      </c>
      <c r="C372" s="1">
        <v>2001</v>
      </c>
      <c r="D372" s="7">
        <v>45228.791932870372</v>
      </c>
      <c r="E372" s="1" t="s">
        <v>243</v>
      </c>
      <c r="F372" s="1">
        <v>3</v>
      </c>
      <c r="G372" s="1">
        <v>2</v>
      </c>
      <c r="H372" s="1">
        <v>1</v>
      </c>
      <c r="I372" s="1">
        <v>2</v>
      </c>
      <c r="J372" s="1">
        <v>2</v>
      </c>
      <c r="K372" s="1">
        <v>3</v>
      </c>
      <c r="L372" s="1">
        <v>3</v>
      </c>
      <c r="M372" s="1">
        <v>4</v>
      </c>
      <c r="N372" s="1">
        <v>2</v>
      </c>
      <c r="O372" s="1">
        <v>1</v>
      </c>
      <c r="P372" s="1">
        <v>2</v>
      </c>
      <c r="Q372" s="1">
        <v>3</v>
      </c>
      <c r="R372" s="1">
        <v>3</v>
      </c>
      <c r="S372" s="1">
        <v>1</v>
      </c>
      <c r="T372" s="1">
        <v>2</v>
      </c>
      <c r="U372" s="1">
        <v>3</v>
      </c>
      <c r="V372" s="1">
        <v>4</v>
      </c>
      <c r="W372" s="1">
        <v>4</v>
      </c>
      <c r="X372" s="1">
        <v>2</v>
      </c>
      <c r="Y372" s="1">
        <v>2</v>
      </c>
      <c r="Z372" s="1">
        <v>15</v>
      </c>
      <c r="AA372" s="1">
        <v>10</v>
      </c>
      <c r="AB372" s="1">
        <v>7</v>
      </c>
      <c r="AC372" s="1">
        <v>8</v>
      </c>
      <c r="AD372" s="1">
        <v>6</v>
      </c>
      <c r="AE372" s="1">
        <v>7</v>
      </c>
      <c r="AF372" s="1">
        <v>3</v>
      </c>
      <c r="AG372" s="1">
        <v>11</v>
      </c>
      <c r="AH372" s="1">
        <v>10</v>
      </c>
      <c r="AI372" s="1">
        <v>7</v>
      </c>
      <c r="AJ372" s="1">
        <v>5</v>
      </c>
      <c r="AK372" s="1">
        <v>4</v>
      </c>
      <c r="AL372" s="1">
        <v>7</v>
      </c>
      <c r="AM372" s="1">
        <v>6</v>
      </c>
      <c r="AN372" s="1">
        <v>7</v>
      </c>
      <c r="AO372" s="1">
        <v>7</v>
      </c>
      <c r="AP372" s="1">
        <v>4</v>
      </c>
      <c r="AQ372" s="1">
        <v>4</v>
      </c>
      <c r="AR372" s="1">
        <v>10</v>
      </c>
      <c r="AS372" s="1">
        <v>3</v>
      </c>
      <c r="AT372" s="1">
        <v>74</v>
      </c>
    </row>
    <row r="373" spans="1:46" ht="12.75">
      <c r="A373" s="1">
        <v>33729</v>
      </c>
      <c r="B373" s="1">
        <v>1</v>
      </c>
      <c r="C373" s="1">
        <v>2001</v>
      </c>
      <c r="D373" s="7">
        <v>45228.867407407408</v>
      </c>
      <c r="E373" s="1" t="s">
        <v>83</v>
      </c>
      <c r="F373" s="1">
        <v>3</v>
      </c>
      <c r="G373" s="1">
        <v>3</v>
      </c>
      <c r="H373" s="1">
        <v>4</v>
      </c>
      <c r="I373" s="1">
        <v>2</v>
      </c>
      <c r="J373" s="1">
        <v>4</v>
      </c>
      <c r="K373" s="1">
        <v>1</v>
      </c>
      <c r="L373" s="1">
        <v>2</v>
      </c>
      <c r="M373" s="1">
        <v>3</v>
      </c>
      <c r="N373" s="1">
        <v>3</v>
      </c>
      <c r="O373" s="1">
        <v>2</v>
      </c>
      <c r="P373" s="1">
        <v>2</v>
      </c>
      <c r="Q373" s="1">
        <v>4</v>
      </c>
      <c r="R373" s="1">
        <v>1</v>
      </c>
      <c r="S373" s="1">
        <v>1</v>
      </c>
      <c r="T373" s="1">
        <v>2</v>
      </c>
      <c r="U373" s="1">
        <v>1</v>
      </c>
      <c r="V373" s="1">
        <v>4</v>
      </c>
      <c r="W373" s="1">
        <v>3</v>
      </c>
      <c r="X373" s="1">
        <v>4</v>
      </c>
      <c r="Y373" s="1">
        <v>4</v>
      </c>
      <c r="Z373" s="1">
        <v>7</v>
      </c>
      <c r="AA373" s="1">
        <v>4</v>
      </c>
      <c r="AB373" s="1">
        <v>6</v>
      </c>
      <c r="AC373" s="1">
        <v>4</v>
      </c>
      <c r="AD373" s="1">
        <v>2</v>
      </c>
      <c r="AE373" s="1">
        <v>3</v>
      </c>
      <c r="AF373" s="1">
        <v>4</v>
      </c>
      <c r="AG373" s="1">
        <v>4</v>
      </c>
      <c r="AH373" s="1">
        <v>7</v>
      </c>
      <c r="AI373" s="1">
        <v>2</v>
      </c>
      <c r="AJ373" s="1">
        <v>5</v>
      </c>
      <c r="AK373" s="1">
        <v>2</v>
      </c>
      <c r="AL373" s="1">
        <v>2</v>
      </c>
      <c r="AM373" s="1">
        <v>10</v>
      </c>
      <c r="AN373" s="1">
        <v>6</v>
      </c>
      <c r="AO373" s="1">
        <v>4</v>
      </c>
      <c r="AP373" s="1">
        <v>4</v>
      </c>
      <c r="AQ373" s="1">
        <v>2</v>
      </c>
      <c r="AR373" s="1">
        <v>4</v>
      </c>
      <c r="AS373" s="1">
        <v>3</v>
      </c>
      <c r="AT373" s="1">
        <v>68</v>
      </c>
    </row>
    <row r="374" spans="1:46" ht="12.75">
      <c r="A374" s="1">
        <v>33740</v>
      </c>
      <c r="B374" s="1">
        <v>0</v>
      </c>
      <c r="C374" s="1">
        <v>1998</v>
      </c>
      <c r="D374" s="7">
        <v>45228.908784722225</v>
      </c>
      <c r="E374" s="1" t="s">
        <v>244</v>
      </c>
      <c r="F374" s="1">
        <v>4</v>
      </c>
      <c r="G374" s="1">
        <v>4</v>
      </c>
      <c r="H374" s="1">
        <v>1</v>
      </c>
      <c r="I374" s="1">
        <v>4</v>
      </c>
      <c r="J374" s="1">
        <v>4</v>
      </c>
      <c r="K374" s="1">
        <v>1</v>
      </c>
      <c r="L374" s="1">
        <v>4</v>
      </c>
      <c r="M374" s="1">
        <v>4</v>
      </c>
      <c r="N374" s="1">
        <v>1</v>
      </c>
      <c r="O374" s="1">
        <v>4</v>
      </c>
      <c r="P374" s="1">
        <v>3</v>
      </c>
      <c r="Q374" s="1">
        <v>4</v>
      </c>
      <c r="R374" s="1">
        <v>4</v>
      </c>
      <c r="S374" s="1">
        <v>1</v>
      </c>
      <c r="T374" s="1">
        <v>2</v>
      </c>
      <c r="U374" s="1">
        <v>4</v>
      </c>
      <c r="V374" s="1">
        <v>3</v>
      </c>
      <c r="W374" s="1">
        <v>1</v>
      </c>
      <c r="X374" s="1">
        <v>4</v>
      </c>
      <c r="Y374" s="1">
        <v>1</v>
      </c>
      <c r="Z374" s="1">
        <v>13</v>
      </c>
      <c r="AA374" s="1">
        <v>4</v>
      </c>
      <c r="AB374" s="1">
        <v>4</v>
      </c>
      <c r="AC374" s="1">
        <v>6</v>
      </c>
      <c r="AD374" s="1">
        <v>3</v>
      </c>
      <c r="AE374" s="1">
        <v>11</v>
      </c>
      <c r="AF374" s="1">
        <v>2</v>
      </c>
      <c r="AG374" s="1">
        <v>4</v>
      </c>
      <c r="AH374" s="1">
        <v>5</v>
      </c>
      <c r="AI374" s="1">
        <v>4</v>
      </c>
      <c r="AJ374" s="1">
        <v>4</v>
      </c>
      <c r="AK374" s="1">
        <v>4</v>
      </c>
      <c r="AL374" s="1">
        <v>2</v>
      </c>
      <c r="AM374" s="1">
        <v>5</v>
      </c>
      <c r="AN374" s="1">
        <v>12</v>
      </c>
      <c r="AO374" s="1">
        <v>4</v>
      </c>
      <c r="AP374" s="1">
        <v>7</v>
      </c>
      <c r="AQ374" s="1">
        <v>3</v>
      </c>
      <c r="AR374" s="1">
        <v>4</v>
      </c>
      <c r="AS374" s="1">
        <v>3</v>
      </c>
      <c r="AT374" s="1">
        <v>5</v>
      </c>
    </row>
    <row r="375" spans="1:46" ht="12.75">
      <c r="A375" s="1">
        <v>33747</v>
      </c>
      <c r="B375" s="1">
        <v>0</v>
      </c>
      <c r="C375" s="1">
        <v>2000</v>
      </c>
      <c r="D375" s="7">
        <v>45228.940636574072</v>
      </c>
      <c r="E375" s="1" t="s">
        <v>83</v>
      </c>
      <c r="F375" s="1">
        <v>3</v>
      </c>
      <c r="G375" s="1">
        <v>2</v>
      </c>
      <c r="H375" s="1">
        <v>2</v>
      </c>
      <c r="I375" s="1">
        <v>2</v>
      </c>
      <c r="J375" s="1">
        <v>3</v>
      </c>
      <c r="K375" s="1">
        <v>4</v>
      </c>
      <c r="L375" s="1">
        <v>4</v>
      </c>
      <c r="M375" s="1">
        <v>4</v>
      </c>
      <c r="N375" s="1">
        <v>1</v>
      </c>
      <c r="O375" s="1">
        <v>3</v>
      </c>
      <c r="P375" s="1">
        <v>3</v>
      </c>
      <c r="Q375" s="1">
        <v>2</v>
      </c>
      <c r="R375" s="1">
        <v>2</v>
      </c>
      <c r="S375" s="1">
        <v>2</v>
      </c>
      <c r="T375" s="1">
        <v>3</v>
      </c>
      <c r="U375" s="1">
        <v>3</v>
      </c>
      <c r="V375" s="1">
        <v>3</v>
      </c>
      <c r="W375" s="1">
        <v>2</v>
      </c>
      <c r="X375" s="1">
        <v>1</v>
      </c>
      <c r="Y375" s="1">
        <v>2</v>
      </c>
      <c r="Z375" s="1">
        <v>4</v>
      </c>
      <c r="AA375" s="1">
        <v>4</v>
      </c>
      <c r="AB375" s="1">
        <v>4</v>
      </c>
      <c r="AC375" s="1">
        <v>3</v>
      </c>
      <c r="AD375" s="1">
        <v>3</v>
      </c>
      <c r="AE375" s="1">
        <v>3</v>
      </c>
      <c r="AF375" s="1">
        <v>3</v>
      </c>
      <c r="AG375" s="1">
        <v>3</v>
      </c>
      <c r="AH375" s="1">
        <v>9</v>
      </c>
      <c r="AI375" s="1">
        <v>2</v>
      </c>
      <c r="AJ375" s="1">
        <v>3</v>
      </c>
      <c r="AK375" s="1">
        <v>6</v>
      </c>
      <c r="AL375" s="1">
        <v>3</v>
      </c>
      <c r="AM375" s="1">
        <v>4</v>
      </c>
      <c r="AN375" s="1">
        <v>4</v>
      </c>
      <c r="AO375" s="1">
        <v>3</v>
      </c>
      <c r="AP375" s="1">
        <v>4</v>
      </c>
      <c r="AQ375" s="1">
        <v>3</v>
      </c>
      <c r="AR375" s="1">
        <v>4</v>
      </c>
      <c r="AS375" s="1">
        <v>4</v>
      </c>
      <c r="AT375" s="1">
        <v>61</v>
      </c>
    </row>
    <row r="376" spans="1:46" ht="12.75">
      <c r="A376" s="1">
        <v>33773</v>
      </c>
      <c r="B376" s="1">
        <v>1</v>
      </c>
      <c r="C376" s="1">
        <v>2000</v>
      </c>
      <c r="D376" s="7">
        <v>45229.353460648148</v>
      </c>
      <c r="E376" s="1" t="s">
        <v>245</v>
      </c>
      <c r="F376" s="1">
        <v>3</v>
      </c>
      <c r="G376" s="1">
        <v>2</v>
      </c>
      <c r="H376" s="1">
        <v>2</v>
      </c>
      <c r="I376" s="1">
        <v>1</v>
      </c>
      <c r="J376" s="1">
        <v>3</v>
      </c>
      <c r="K376" s="1">
        <v>1</v>
      </c>
      <c r="L376" s="1">
        <v>3</v>
      </c>
      <c r="M376" s="1">
        <v>2</v>
      </c>
      <c r="N376" s="1">
        <v>2</v>
      </c>
      <c r="O376" s="1">
        <v>2</v>
      </c>
      <c r="P376" s="1">
        <v>3</v>
      </c>
      <c r="Q376" s="1">
        <v>4</v>
      </c>
      <c r="R376" s="1">
        <v>2</v>
      </c>
      <c r="S376" s="1">
        <v>1</v>
      </c>
      <c r="T376" s="1">
        <v>2</v>
      </c>
      <c r="U376" s="1">
        <v>3</v>
      </c>
      <c r="V376" s="1">
        <v>4</v>
      </c>
      <c r="W376" s="1">
        <v>2</v>
      </c>
      <c r="X376" s="1">
        <v>4</v>
      </c>
      <c r="Y376" s="1">
        <v>3</v>
      </c>
      <c r="Z376" s="1">
        <v>9</v>
      </c>
      <c r="AA376" s="1">
        <v>4</v>
      </c>
      <c r="AB376" s="1">
        <v>20</v>
      </c>
      <c r="AC376" s="1">
        <v>2</v>
      </c>
      <c r="AD376" s="1">
        <v>3</v>
      </c>
      <c r="AE376" s="1">
        <v>1</v>
      </c>
      <c r="AF376" s="1">
        <v>8</v>
      </c>
      <c r="AG376" s="1">
        <v>9</v>
      </c>
      <c r="AH376" s="1">
        <v>6</v>
      </c>
      <c r="AI376" s="1">
        <v>2</v>
      </c>
      <c r="AJ376" s="1">
        <v>5</v>
      </c>
      <c r="AK376" s="1">
        <v>5</v>
      </c>
      <c r="AL376" s="1">
        <v>2</v>
      </c>
      <c r="AM376" s="1">
        <v>9</v>
      </c>
      <c r="AN376" s="1">
        <v>2</v>
      </c>
      <c r="AO376" s="1">
        <v>4</v>
      </c>
      <c r="AP376" s="1">
        <v>7</v>
      </c>
      <c r="AQ376" s="1">
        <v>4</v>
      </c>
      <c r="AR376" s="1">
        <v>14</v>
      </c>
      <c r="AS376" s="1">
        <v>2</v>
      </c>
      <c r="AT376" s="1">
        <v>63</v>
      </c>
    </row>
    <row r="377" spans="1:46" ht="12.75">
      <c r="A377" s="1">
        <v>33798</v>
      </c>
      <c r="B377" s="1">
        <v>0</v>
      </c>
      <c r="C377" s="1">
        <v>2002</v>
      </c>
      <c r="D377" s="7">
        <v>45229.478738425925</v>
      </c>
      <c r="E377" s="1" t="s">
        <v>246</v>
      </c>
      <c r="F377" s="1">
        <v>2</v>
      </c>
      <c r="G377" s="1">
        <v>4</v>
      </c>
      <c r="H377" s="1">
        <v>3</v>
      </c>
      <c r="I377" s="1">
        <v>3</v>
      </c>
      <c r="J377" s="1">
        <v>4</v>
      </c>
      <c r="K377" s="1">
        <v>3</v>
      </c>
      <c r="L377" s="1">
        <v>3</v>
      </c>
      <c r="M377" s="1">
        <v>3</v>
      </c>
      <c r="N377" s="1">
        <v>1</v>
      </c>
      <c r="O377" s="1">
        <v>4</v>
      </c>
      <c r="P377" s="1">
        <v>2</v>
      </c>
      <c r="Q377" s="1">
        <v>3</v>
      </c>
      <c r="R377" s="1">
        <v>3</v>
      </c>
      <c r="S377" s="1">
        <v>2</v>
      </c>
      <c r="T377" s="1">
        <v>1</v>
      </c>
      <c r="U377" s="1">
        <v>2</v>
      </c>
      <c r="V377" s="1">
        <v>3</v>
      </c>
      <c r="W377" s="1">
        <v>1</v>
      </c>
      <c r="X377" s="1">
        <v>2</v>
      </c>
      <c r="Y377" s="1">
        <v>2</v>
      </c>
      <c r="Z377" s="1">
        <v>10</v>
      </c>
      <c r="AA377" s="1">
        <v>3</v>
      </c>
      <c r="AB377" s="1">
        <v>5</v>
      </c>
      <c r="AC377" s="1">
        <v>3</v>
      </c>
      <c r="AD377" s="1">
        <v>2</v>
      </c>
      <c r="AE377" s="1">
        <v>4</v>
      </c>
      <c r="AF377" s="1">
        <v>5</v>
      </c>
      <c r="AG377" s="1">
        <v>3</v>
      </c>
      <c r="AH377" s="1">
        <v>3</v>
      </c>
      <c r="AI377" s="1">
        <v>2</v>
      </c>
      <c r="AJ377" s="1">
        <v>4</v>
      </c>
      <c r="AK377" s="1">
        <v>4</v>
      </c>
      <c r="AL377" s="1">
        <v>2</v>
      </c>
      <c r="AM377" s="1">
        <v>5</v>
      </c>
      <c r="AN377" s="1">
        <v>2</v>
      </c>
      <c r="AO377" s="1">
        <v>4</v>
      </c>
      <c r="AP377" s="1">
        <v>7</v>
      </c>
      <c r="AQ377" s="1">
        <v>2</v>
      </c>
      <c r="AR377" s="1">
        <v>4</v>
      </c>
      <c r="AS377" s="1">
        <v>3</v>
      </c>
      <c r="AT377" s="1">
        <v>53</v>
      </c>
    </row>
    <row r="378" spans="1:46" ht="12.75">
      <c r="A378" s="1">
        <v>33809</v>
      </c>
      <c r="B378" s="1">
        <v>0</v>
      </c>
      <c r="C378" s="1">
        <v>2000</v>
      </c>
      <c r="D378" s="7">
        <v>45229.489398148151</v>
      </c>
      <c r="E378" s="1" t="s">
        <v>247</v>
      </c>
      <c r="F378" s="1">
        <v>4</v>
      </c>
      <c r="G378" s="1">
        <v>3</v>
      </c>
      <c r="H378" s="1">
        <v>1</v>
      </c>
      <c r="I378" s="1">
        <v>3</v>
      </c>
      <c r="J378" s="1">
        <v>3</v>
      </c>
      <c r="K378" s="1">
        <v>2</v>
      </c>
      <c r="L378" s="1">
        <v>4</v>
      </c>
      <c r="M378" s="1">
        <v>4</v>
      </c>
      <c r="N378" s="1">
        <v>1</v>
      </c>
      <c r="O378" s="1">
        <v>2</v>
      </c>
      <c r="P378" s="1">
        <v>3</v>
      </c>
      <c r="Q378" s="1">
        <v>4</v>
      </c>
      <c r="R378" s="1">
        <v>3</v>
      </c>
      <c r="S378" s="1">
        <v>1</v>
      </c>
      <c r="T378" s="1">
        <v>3</v>
      </c>
      <c r="U378" s="1">
        <v>4</v>
      </c>
      <c r="V378" s="1">
        <v>3</v>
      </c>
      <c r="W378" s="1">
        <v>1</v>
      </c>
      <c r="X378" s="1">
        <v>3</v>
      </c>
      <c r="Y378" s="1">
        <v>2</v>
      </c>
      <c r="Z378" s="1">
        <v>7</v>
      </c>
      <c r="AA378" s="1">
        <v>3</v>
      </c>
      <c r="AB378" s="1">
        <v>3</v>
      </c>
      <c r="AC378" s="1">
        <v>4</v>
      </c>
      <c r="AD378" s="1">
        <v>4</v>
      </c>
      <c r="AE378" s="1">
        <v>4</v>
      </c>
      <c r="AF378" s="1">
        <v>3</v>
      </c>
      <c r="AG378" s="1">
        <v>3</v>
      </c>
      <c r="AH378" s="1">
        <v>4</v>
      </c>
      <c r="AI378" s="1">
        <v>2</v>
      </c>
      <c r="AJ378" s="1">
        <v>7</v>
      </c>
      <c r="AK378" s="1">
        <v>4</v>
      </c>
      <c r="AL378" s="1">
        <v>4</v>
      </c>
      <c r="AM378" s="1">
        <v>6</v>
      </c>
      <c r="AN378" s="1">
        <v>4</v>
      </c>
      <c r="AO378" s="1">
        <v>5</v>
      </c>
      <c r="AP378" s="1">
        <v>5</v>
      </c>
      <c r="AQ378" s="1">
        <v>3</v>
      </c>
      <c r="AR378" s="1">
        <v>5</v>
      </c>
      <c r="AS378" s="1">
        <v>4</v>
      </c>
      <c r="AT378" s="1">
        <v>53</v>
      </c>
    </row>
    <row r="379" spans="1:46" ht="12.75">
      <c r="A379" s="1">
        <v>33845</v>
      </c>
      <c r="B379" s="1">
        <v>0</v>
      </c>
      <c r="C379" s="1">
        <v>1997</v>
      </c>
      <c r="D379" s="7">
        <v>45229.543564814812</v>
      </c>
      <c r="E379" s="1" t="s">
        <v>83</v>
      </c>
      <c r="F379" s="1">
        <v>2</v>
      </c>
      <c r="G379" s="1">
        <v>1</v>
      </c>
      <c r="H379" s="1">
        <v>1</v>
      </c>
      <c r="I379" s="1">
        <v>2</v>
      </c>
      <c r="J379" s="1">
        <v>4</v>
      </c>
      <c r="K379" s="1">
        <v>4</v>
      </c>
      <c r="L379" s="1">
        <v>2</v>
      </c>
      <c r="M379" s="1">
        <v>3</v>
      </c>
      <c r="N379" s="1">
        <v>2</v>
      </c>
      <c r="O379" s="1">
        <v>3</v>
      </c>
      <c r="P379" s="1">
        <v>2</v>
      </c>
      <c r="Q379" s="1">
        <v>3</v>
      </c>
      <c r="R379" s="1">
        <v>3</v>
      </c>
      <c r="S379" s="1">
        <v>2</v>
      </c>
      <c r="T379" s="1">
        <v>3</v>
      </c>
      <c r="U379" s="1">
        <v>3</v>
      </c>
      <c r="V379" s="1">
        <v>2</v>
      </c>
      <c r="W379" s="1">
        <v>4</v>
      </c>
      <c r="X379" s="1">
        <v>2</v>
      </c>
      <c r="Y379" s="1">
        <v>2</v>
      </c>
      <c r="Z379" s="1">
        <v>4</v>
      </c>
      <c r="AA379" s="1">
        <v>3</v>
      </c>
      <c r="AB379" s="1">
        <v>3</v>
      </c>
      <c r="AC379" s="1">
        <v>3</v>
      </c>
      <c r="AD379" s="1">
        <v>1</v>
      </c>
      <c r="AE379" s="1">
        <v>2</v>
      </c>
      <c r="AF379" s="1">
        <v>3</v>
      </c>
      <c r="AG379" s="1">
        <v>2</v>
      </c>
      <c r="AH379" s="1">
        <v>2</v>
      </c>
      <c r="AI379" s="1">
        <v>2</v>
      </c>
      <c r="AJ379" s="1">
        <v>2</v>
      </c>
      <c r="AK379" s="1">
        <v>2</v>
      </c>
      <c r="AL379" s="1">
        <v>2</v>
      </c>
      <c r="AM379" s="1">
        <v>3</v>
      </c>
      <c r="AN379" s="1">
        <v>2</v>
      </c>
      <c r="AO379" s="1">
        <v>2</v>
      </c>
      <c r="AP379" s="1">
        <v>2</v>
      </c>
      <c r="AQ379" s="1">
        <v>3</v>
      </c>
      <c r="AR379" s="1">
        <v>2</v>
      </c>
      <c r="AS379" s="1">
        <v>2</v>
      </c>
      <c r="AT379" s="1">
        <v>51</v>
      </c>
    </row>
    <row r="380" spans="1:46" ht="12.75">
      <c r="A380" s="1">
        <v>30817</v>
      </c>
      <c r="B380" s="1">
        <v>0</v>
      </c>
      <c r="C380" s="1">
        <v>2000</v>
      </c>
      <c r="D380" s="7">
        <v>45229.551851851851</v>
      </c>
      <c r="E380" s="1" t="s">
        <v>248</v>
      </c>
      <c r="F380" s="1">
        <v>3</v>
      </c>
      <c r="G380" s="1">
        <v>3</v>
      </c>
      <c r="H380" s="1">
        <v>4</v>
      </c>
      <c r="I380" s="1">
        <v>4</v>
      </c>
      <c r="J380" s="1">
        <v>3</v>
      </c>
      <c r="K380" s="1">
        <v>2</v>
      </c>
      <c r="L380" s="1">
        <v>4</v>
      </c>
      <c r="M380" s="1">
        <v>3</v>
      </c>
      <c r="N380" s="1">
        <v>1</v>
      </c>
      <c r="O380" s="1">
        <v>2</v>
      </c>
      <c r="P380" s="1">
        <v>3</v>
      </c>
      <c r="Q380" s="1">
        <v>4</v>
      </c>
      <c r="R380" s="1">
        <v>2</v>
      </c>
      <c r="S380" s="1">
        <v>1</v>
      </c>
      <c r="T380" s="1">
        <v>2</v>
      </c>
      <c r="U380" s="1">
        <v>3</v>
      </c>
      <c r="V380" s="1">
        <v>3</v>
      </c>
      <c r="W380" s="1">
        <v>2</v>
      </c>
      <c r="X380" s="1">
        <v>3</v>
      </c>
      <c r="Y380" s="1">
        <v>3</v>
      </c>
      <c r="Z380" s="1">
        <v>5</v>
      </c>
      <c r="AA380" s="1">
        <v>5</v>
      </c>
      <c r="AB380" s="1">
        <v>2</v>
      </c>
      <c r="AC380" s="1">
        <v>3</v>
      </c>
      <c r="AD380" s="1">
        <v>2</v>
      </c>
      <c r="AE380" s="1">
        <v>3</v>
      </c>
      <c r="AF380" s="1">
        <v>5</v>
      </c>
      <c r="AG380" s="1">
        <v>4</v>
      </c>
      <c r="AH380" s="1">
        <v>2</v>
      </c>
      <c r="AI380" s="1">
        <v>3</v>
      </c>
      <c r="AJ380" s="1">
        <v>2</v>
      </c>
      <c r="AK380" s="1">
        <v>3</v>
      </c>
      <c r="AL380" s="1">
        <v>4</v>
      </c>
      <c r="AM380" s="1">
        <v>4</v>
      </c>
      <c r="AN380" s="1">
        <v>2</v>
      </c>
      <c r="AO380" s="1">
        <v>4</v>
      </c>
      <c r="AP380" s="1">
        <v>117</v>
      </c>
      <c r="AQ380" s="1">
        <v>3</v>
      </c>
      <c r="AR380" s="1">
        <v>61</v>
      </c>
      <c r="AS380" s="1">
        <v>3</v>
      </c>
      <c r="AT380" s="1">
        <v>58</v>
      </c>
    </row>
    <row r="381" spans="1:46" ht="12.75">
      <c r="A381" s="1">
        <v>33852</v>
      </c>
      <c r="B381" s="1">
        <v>1</v>
      </c>
      <c r="C381" s="1">
        <v>2000</v>
      </c>
      <c r="D381" s="7">
        <v>45229.564131944448</v>
      </c>
      <c r="E381" s="1" t="s">
        <v>249</v>
      </c>
      <c r="F381" s="1">
        <v>2</v>
      </c>
      <c r="G381" s="1">
        <v>2</v>
      </c>
      <c r="H381" s="1">
        <v>1</v>
      </c>
      <c r="I381" s="1">
        <v>3</v>
      </c>
      <c r="J381" s="1">
        <v>4</v>
      </c>
      <c r="K381" s="1">
        <v>3</v>
      </c>
      <c r="L381" s="1">
        <v>2</v>
      </c>
      <c r="M381" s="1">
        <v>3</v>
      </c>
      <c r="N381" s="1">
        <v>2</v>
      </c>
      <c r="O381" s="1">
        <v>3</v>
      </c>
      <c r="P381" s="1">
        <v>1</v>
      </c>
      <c r="Q381" s="1">
        <v>3</v>
      </c>
      <c r="R381" s="1">
        <v>3</v>
      </c>
      <c r="S381" s="1">
        <v>2</v>
      </c>
      <c r="T381" s="1">
        <v>3</v>
      </c>
      <c r="U381" s="1">
        <v>3</v>
      </c>
      <c r="V381" s="1">
        <v>3</v>
      </c>
      <c r="W381" s="1">
        <v>3</v>
      </c>
      <c r="X381" s="1">
        <v>1</v>
      </c>
      <c r="Y381" s="1">
        <v>2</v>
      </c>
      <c r="Z381" s="1">
        <v>8</v>
      </c>
      <c r="AA381" s="1">
        <v>4</v>
      </c>
      <c r="AB381" s="1">
        <v>4</v>
      </c>
      <c r="AC381" s="1">
        <v>3</v>
      </c>
      <c r="AD381" s="1">
        <v>2</v>
      </c>
      <c r="AE381" s="1">
        <v>2</v>
      </c>
      <c r="AF381" s="1">
        <v>3</v>
      </c>
      <c r="AG381" s="1">
        <v>5</v>
      </c>
      <c r="AH381" s="1">
        <v>3</v>
      </c>
      <c r="AI381" s="1">
        <v>2</v>
      </c>
      <c r="AJ381" s="1">
        <v>3</v>
      </c>
      <c r="AK381" s="1">
        <v>3</v>
      </c>
      <c r="AL381" s="1">
        <v>2</v>
      </c>
      <c r="AM381" s="1">
        <v>4</v>
      </c>
      <c r="AN381" s="1">
        <v>3</v>
      </c>
      <c r="AO381" s="1">
        <v>3</v>
      </c>
      <c r="AP381" s="1">
        <v>3</v>
      </c>
      <c r="AQ381" s="1">
        <v>5</v>
      </c>
      <c r="AR381" s="1">
        <v>9</v>
      </c>
      <c r="AS381" s="1">
        <v>13</v>
      </c>
      <c r="AT381" s="1">
        <v>55</v>
      </c>
    </row>
    <row r="382" spans="1:46" ht="12.75">
      <c r="A382" s="1">
        <v>33912</v>
      </c>
      <c r="B382" s="1">
        <v>0</v>
      </c>
      <c r="C382" s="1">
        <v>2000</v>
      </c>
      <c r="D382" s="7">
        <v>45229.708344907405</v>
      </c>
      <c r="E382" s="1" t="s">
        <v>250</v>
      </c>
      <c r="F382" s="1">
        <v>4</v>
      </c>
      <c r="G382" s="1">
        <v>4</v>
      </c>
      <c r="H382" s="1">
        <v>3</v>
      </c>
      <c r="I382" s="1">
        <v>2</v>
      </c>
      <c r="J382" s="1">
        <v>3</v>
      </c>
      <c r="K382" s="1">
        <v>1</v>
      </c>
      <c r="L382" s="1">
        <v>4</v>
      </c>
      <c r="M382" s="1">
        <v>3</v>
      </c>
      <c r="N382" s="1">
        <v>2</v>
      </c>
      <c r="O382" s="1">
        <v>4</v>
      </c>
      <c r="P382" s="1">
        <v>4</v>
      </c>
      <c r="Q382" s="1">
        <v>4</v>
      </c>
      <c r="R382" s="1">
        <v>2</v>
      </c>
      <c r="S382" s="1">
        <v>1</v>
      </c>
      <c r="T382" s="1">
        <v>2</v>
      </c>
      <c r="U382" s="1">
        <v>2</v>
      </c>
      <c r="V382" s="1">
        <v>3</v>
      </c>
      <c r="W382" s="1">
        <v>2</v>
      </c>
      <c r="X382" s="1">
        <v>4</v>
      </c>
      <c r="Y382" s="1">
        <v>3</v>
      </c>
      <c r="Z382" s="1">
        <v>10</v>
      </c>
      <c r="AA382" s="1">
        <v>9</v>
      </c>
      <c r="AB382" s="1">
        <v>2</v>
      </c>
      <c r="AC382" s="1">
        <v>3</v>
      </c>
      <c r="AD382" s="1">
        <v>2</v>
      </c>
      <c r="AE382" s="1">
        <v>2</v>
      </c>
      <c r="AF382" s="1">
        <v>3</v>
      </c>
      <c r="AG382" s="1">
        <v>5</v>
      </c>
      <c r="AH382" s="1">
        <v>3</v>
      </c>
      <c r="AI382" s="1">
        <v>2</v>
      </c>
      <c r="AJ382" s="1">
        <v>6</v>
      </c>
      <c r="AK382" s="1">
        <v>2</v>
      </c>
      <c r="AL382" s="1">
        <v>2</v>
      </c>
      <c r="AM382" s="1">
        <v>4</v>
      </c>
      <c r="AN382" s="1">
        <v>3</v>
      </c>
      <c r="AO382" s="1">
        <v>5</v>
      </c>
      <c r="AP382" s="1">
        <v>2</v>
      </c>
      <c r="AQ382" s="1">
        <v>3</v>
      </c>
      <c r="AR382" s="1">
        <v>3</v>
      </c>
      <c r="AS382" s="1">
        <v>3</v>
      </c>
      <c r="AT382" s="1">
        <v>65</v>
      </c>
    </row>
    <row r="383" spans="1:46" ht="12.75">
      <c r="A383" s="1">
        <v>33917</v>
      </c>
      <c r="B383" s="1">
        <v>0</v>
      </c>
      <c r="C383" s="1">
        <v>2003</v>
      </c>
      <c r="D383" s="7">
        <v>45229.717858796299</v>
      </c>
      <c r="E383" s="1" t="s">
        <v>251</v>
      </c>
      <c r="F383" s="1">
        <v>3</v>
      </c>
      <c r="G383" s="1">
        <v>2</v>
      </c>
      <c r="H383" s="1">
        <v>1</v>
      </c>
      <c r="I383" s="1">
        <v>2</v>
      </c>
      <c r="J383" s="1">
        <v>4</v>
      </c>
      <c r="K383" s="1">
        <v>1</v>
      </c>
      <c r="L383" s="1">
        <v>3</v>
      </c>
      <c r="M383" s="1">
        <v>2</v>
      </c>
      <c r="N383" s="1">
        <v>4</v>
      </c>
      <c r="O383" s="1">
        <v>3</v>
      </c>
      <c r="P383" s="1">
        <v>1</v>
      </c>
      <c r="Q383" s="1">
        <v>3</v>
      </c>
      <c r="R383" s="1">
        <v>2</v>
      </c>
      <c r="S383" s="1">
        <v>2</v>
      </c>
      <c r="T383" s="1">
        <v>1</v>
      </c>
      <c r="U383" s="1">
        <v>4</v>
      </c>
      <c r="V383" s="1">
        <v>4</v>
      </c>
      <c r="W383" s="1">
        <v>2</v>
      </c>
      <c r="X383" s="1">
        <v>4</v>
      </c>
      <c r="Y383" s="1">
        <v>2</v>
      </c>
      <c r="Z383" s="1">
        <v>4</v>
      </c>
      <c r="AA383" s="1">
        <v>7</v>
      </c>
      <c r="AB383" s="1">
        <v>3</v>
      </c>
      <c r="AC383" s="1">
        <v>4</v>
      </c>
      <c r="AD383" s="1">
        <v>4</v>
      </c>
      <c r="AE383" s="1">
        <v>2</v>
      </c>
      <c r="AF383" s="1">
        <v>2</v>
      </c>
      <c r="AG383" s="1">
        <v>4</v>
      </c>
      <c r="AH383" s="1">
        <v>3</v>
      </c>
      <c r="AI383" s="1">
        <v>3</v>
      </c>
      <c r="AJ383" s="1">
        <v>3</v>
      </c>
      <c r="AK383" s="1">
        <v>4</v>
      </c>
      <c r="AL383" s="1">
        <v>3</v>
      </c>
      <c r="AM383" s="1">
        <v>15</v>
      </c>
      <c r="AN383" s="1">
        <v>2</v>
      </c>
      <c r="AO383" s="1">
        <v>6</v>
      </c>
      <c r="AP383" s="1">
        <v>3</v>
      </c>
      <c r="AQ383" s="1">
        <v>3</v>
      </c>
      <c r="AR383" s="1">
        <v>3</v>
      </c>
      <c r="AS383" s="1">
        <v>3</v>
      </c>
      <c r="AT383" s="1">
        <v>64</v>
      </c>
    </row>
    <row r="384" spans="1:46" ht="12.75">
      <c r="A384" s="1">
        <v>33934</v>
      </c>
      <c r="B384" s="1">
        <v>0</v>
      </c>
      <c r="C384" s="1">
        <v>2009</v>
      </c>
      <c r="D384" s="7">
        <v>45229.731550925928</v>
      </c>
      <c r="E384" s="1" t="s">
        <v>83</v>
      </c>
      <c r="F384" s="1">
        <v>2</v>
      </c>
      <c r="G384" s="1">
        <v>4</v>
      </c>
      <c r="H384" s="1">
        <v>4</v>
      </c>
      <c r="I384" s="1">
        <v>3</v>
      </c>
      <c r="J384" s="1">
        <v>4</v>
      </c>
      <c r="K384" s="1">
        <v>4</v>
      </c>
      <c r="L384" s="1">
        <v>2</v>
      </c>
      <c r="M384" s="1">
        <v>3</v>
      </c>
      <c r="N384" s="1">
        <v>1</v>
      </c>
      <c r="O384" s="1">
        <v>3</v>
      </c>
      <c r="P384" s="1">
        <v>3</v>
      </c>
      <c r="Q384" s="1">
        <v>3</v>
      </c>
      <c r="R384" s="1">
        <v>2</v>
      </c>
      <c r="S384" s="1">
        <v>3</v>
      </c>
      <c r="T384" s="1">
        <v>3</v>
      </c>
      <c r="U384" s="1">
        <v>2</v>
      </c>
      <c r="V384" s="1">
        <v>3</v>
      </c>
      <c r="W384" s="1">
        <v>1</v>
      </c>
      <c r="X384" s="1">
        <v>2</v>
      </c>
      <c r="Y384" s="1">
        <v>4</v>
      </c>
      <c r="Z384" s="1">
        <v>15</v>
      </c>
      <c r="AA384" s="1">
        <v>8</v>
      </c>
      <c r="AB384" s="1">
        <v>6</v>
      </c>
      <c r="AC384" s="1">
        <v>7</v>
      </c>
      <c r="AD384" s="1">
        <v>6</v>
      </c>
      <c r="AE384" s="1">
        <v>5</v>
      </c>
      <c r="AF384" s="1">
        <v>5</v>
      </c>
      <c r="AG384" s="1">
        <v>5</v>
      </c>
      <c r="AH384" s="1">
        <v>6</v>
      </c>
      <c r="AI384" s="1">
        <v>16</v>
      </c>
      <c r="AJ384" s="1">
        <v>5</v>
      </c>
      <c r="AK384" s="1">
        <v>5</v>
      </c>
      <c r="AL384" s="1">
        <v>4</v>
      </c>
      <c r="AM384" s="1">
        <v>7</v>
      </c>
      <c r="AN384" s="1">
        <v>5</v>
      </c>
      <c r="AO384" s="1">
        <v>8</v>
      </c>
      <c r="AP384" s="1">
        <v>16</v>
      </c>
      <c r="AQ384" s="1">
        <v>3</v>
      </c>
      <c r="AR384" s="1">
        <v>6</v>
      </c>
      <c r="AS384" s="1">
        <v>5</v>
      </c>
      <c r="AT384" s="1">
        <v>62</v>
      </c>
    </row>
    <row r="385" spans="1:46" ht="12.75">
      <c r="A385" s="1">
        <v>33977</v>
      </c>
      <c r="B385" s="1">
        <v>0</v>
      </c>
      <c r="C385" s="1">
        <v>2004</v>
      </c>
      <c r="D385" s="7">
        <v>45229.780717592592</v>
      </c>
      <c r="E385" s="1" t="s">
        <v>252</v>
      </c>
      <c r="F385" s="1">
        <v>3</v>
      </c>
      <c r="G385" s="1">
        <v>3</v>
      </c>
      <c r="H385" s="1">
        <v>1</v>
      </c>
      <c r="I385" s="1">
        <v>3</v>
      </c>
      <c r="J385" s="1">
        <v>4</v>
      </c>
      <c r="K385" s="1">
        <v>4</v>
      </c>
      <c r="L385" s="1">
        <v>4</v>
      </c>
      <c r="M385" s="1">
        <v>4</v>
      </c>
      <c r="N385" s="1">
        <v>2</v>
      </c>
      <c r="O385" s="1">
        <v>4</v>
      </c>
      <c r="P385" s="1">
        <v>3</v>
      </c>
      <c r="Q385" s="1">
        <v>3</v>
      </c>
      <c r="R385" s="1">
        <v>4</v>
      </c>
      <c r="S385" s="1">
        <v>1</v>
      </c>
      <c r="T385" s="1">
        <v>1</v>
      </c>
      <c r="U385" s="1">
        <v>4</v>
      </c>
      <c r="V385" s="1">
        <v>4</v>
      </c>
      <c r="W385" s="1">
        <v>2</v>
      </c>
      <c r="X385" s="1">
        <v>2</v>
      </c>
      <c r="Y385" s="1">
        <v>1</v>
      </c>
      <c r="Z385" s="1">
        <v>5</v>
      </c>
      <c r="AA385" s="1">
        <v>4</v>
      </c>
      <c r="AB385" s="1">
        <v>5</v>
      </c>
      <c r="AC385" s="1">
        <v>3</v>
      </c>
      <c r="AD385" s="1">
        <v>2</v>
      </c>
      <c r="AE385" s="1">
        <v>2</v>
      </c>
      <c r="AF385" s="1">
        <v>2</v>
      </c>
      <c r="AG385" s="1">
        <v>2</v>
      </c>
      <c r="AH385" s="1">
        <v>3</v>
      </c>
      <c r="AI385" s="1">
        <v>3</v>
      </c>
      <c r="AJ385" s="1">
        <v>2</v>
      </c>
      <c r="AK385" s="1">
        <v>3</v>
      </c>
      <c r="AL385" s="1">
        <v>1</v>
      </c>
      <c r="AM385" s="1">
        <v>4</v>
      </c>
      <c r="AN385" s="1">
        <v>2</v>
      </c>
      <c r="AO385" s="1">
        <v>4</v>
      </c>
      <c r="AP385" s="1">
        <v>2</v>
      </c>
      <c r="AQ385" s="1">
        <v>2</v>
      </c>
      <c r="AR385" s="1">
        <v>3</v>
      </c>
      <c r="AS385" s="1">
        <v>2</v>
      </c>
      <c r="AT385" s="1">
        <v>28</v>
      </c>
    </row>
    <row r="386" spans="1:46" ht="12.75">
      <c r="A386" s="1">
        <v>33993</v>
      </c>
      <c r="B386" s="1">
        <v>0</v>
      </c>
      <c r="C386" s="1">
        <v>2004</v>
      </c>
      <c r="D386" s="7">
        <v>45229.800347222219</v>
      </c>
      <c r="E386" s="1" t="s">
        <v>83</v>
      </c>
      <c r="F386" s="1">
        <v>4</v>
      </c>
      <c r="G386" s="1">
        <v>1</v>
      </c>
      <c r="H386" s="1">
        <v>2</v>
      </c>
      <c r="I386" s="1">
        <v>2</v>
      </c>
      <c r="J386" s="1">
        <v>4</v>
      </c>
      <c r="K386" s="1">
        <v>2</v>
      </c>
      <c r="L386" s="1">
        <v>4</v>
      </c>
      <c r="M386" s="1">
        <v>4</v>
      </c>
      <c r="N386" s="1">
        <v>4</v>
      </c>
      <c r="O386" s="1">
        <v>4</v>
      </c>
      <c r="P386" s="1">
        <v>1</v>
      </c>
      <c r="Q386" s="1">
        <v>3</v>
      </c>
      <c r="R386" s="1">
        <v>4</v>
      </c>
      <c r="S386" s="1">
        <v>1</v>
      </c>
      <c r="T386" s="1">
        <v>1</v>
      </c>
      <c r="U386" s="1">
        <v>3</v>
      </c>
      <c r="V386" s="1">
        <v>4</v>
      </c>
      <c r="W386" s="1">
        <v>1</v>
      </c>
      <c r="X386" s="1">
        <v>4</v>
      </c>
      <c r="Y386" s="1">
        <v>1</v>
      </c>
      <c r="Z386" s="1">
        <v>3</v>
      </c>
      <c r="AA386" s="1">
        <v>3</v>
      </c>
      <c r="AB386" s="1">
        <v>4</v>
      </c>
      <c r="AC386" s="1">
        <v>2</v>
      </c>
      <c r="AD386" s="1">
        <v>2</v>
      </c>
      <c r="AE386" s="1">
        <v>2</v>
      </c>
      <c r="AF386" s="1">
        <v>2</v>
      </c>
      <c r="AG386" s="1">
        <v>1</v>
      </c>
      <c r="AH386" s="1">
        <v>4</v>
      </c>
      <c r="AI386" s="1">
        <v>1</v>
      </c>
      <c r="AJ386" s="1">
        <v>2</v>
      </c>
      <c r="AK386" s="1">
        <v>3</v>
      </c>
      <c r="AL386" s="1">
        <v>1</v>
      </c>
      <c r="AM386" s="1">
        <v>3</v>
      </c>
      <c r="AN386" s="1">
        <v>2</v>
      </c>
      <c r="AO386" s="1">
        <v>4</v>
      </c>
      <c r="AP386" s="1">
        <v>3</v>
      </c>
      <c r="AQ386" s="1">
        <v>2</v>
      </c>
      <c r="AR386" s="1">
        <v>2</v>
      </c>
      <c r="AS386" s="1">
        <v>2</v>
      </c>
      <c r="AT386" s="1">
        <v>28</v>
      </c>
    </row>
    <row r="387" spans="1:46" ht="12.75">
      <c r="A387" s="1">
        <v>34029</v>
      </c>
      <c r="B387" s="1">
        <v>0</v>
      </c>
      <c r="C387" s="1">
        <v>1999</v>
      </c>
      <c r="D387" s="7">
        <v>45229.880057870374</v>
      </c>
      <c r="E387" s="1" t="s">
        <v>253</v>
      </c>
      <c r="F387" s="1">
        <v>2</v>
      </c>
      <c r="G387" s="1">
        <v>4</v>
      </c>
      <c r="H387" s="1">
        <v>1</v>
      </c>
      <c r="I387" s="1">
        <v>1</v>
      </c>
      <c r="J387" s="1">
        <v>4</v>
      </c>
      <c r="K387" s="1">
        <v>4</v>
      </c>
      <c r="L387" s="1">
        <v>3</v>
      </c>
      <c r="M387" s="1">
        <v>3</v>
      </c>
      <c r="N387" s="1">
        <v>2</v>
      </c>
      <c r="O387" s="1">
        <v>4</v>
      </c>
      <c r="P387" s="1">
        <v>3</v>
      </c>
      <c r="Q387" s="1">
        <v>1</v>
      </c>
      <c r="R387" s="1">
        <v>4</v>
      </c>
      <c r="S387" s="1">
        <v>2</v>
      </c>
      <c r="T387" s="1">
        <v>1</v>
      </c>
      <c r="U387" s="1">
        <v>4</v>
      </c>
      <c r="V387" s="1">
        <v>4</v>
      </c>
      <c r="W387" s="1">
        <v>1</v>
      </c>
      <c r="X387" s="1">
        <v>1</v>
      </c>
      <c r="Y387" s="1">
        <v>1</v>
      </c>
      <c r="Z387" s="1">
        <v>12</v>
      </c>
      <c r="AA387" s="1">
        <v>4</v>
      </c>
      <c r="AB387" s="1">
        <v>3</v>
      </c>
      <c r="AC387" s="1">
        <v>4</v>
      </c>
      <c r="AD387" s="1">
        <v>3</v>
      </c>
      <c r="AE387" s="1">
        <v>6</v>
      </c>
      <c r="AF387" s="1">
        <v>4</v>
      </c>
      <c r="AG387" s="1">
        <v>4</v>
      </c>
      <c r="AH387" s="1">
        <v>6</v>
      </c>
      <c r="AI387" s="1">
        <v>4</v>
      </c>
      <c r="AJ387" s="1">
        <v>5</v>
      </c>
      <c r="AK387" s="1">
        <v>5</v>
      </c>
      <c r="AL387" s="1">
        <v>3</v>
      </c>
      <c r="AM387" s="1">
        <v>5</v>
      </c>
      <c r="AN387" s="1">
        <v>5</v>
      </c>
      <c r="AO387" s="1">
        <v>4</v>
      </c>
      <c r="AP387" s="1">
        <v>5</v>
      </c>
      <c r="AQ387" s="1">
        <v>3</v>
      </c>
      <c r="AR387" s="1">
        <v>5</v>
      </c>
      <c r="AS387" s="1">
        <v>4</v>
      </c>
      <c r="AT387" s="1">
        <v>57</v>
      </c>
    </row>
    <row r="388" spans="1:46" ht="12.75">
      <c r="A388" s="1">
        <v>34058</v>
      </c>
      <c r="B388" s="1">
        <v>0</v>
      </c>
      <c r="C388" s="1">
        <v>2003</v>
      </c>
      <c r="D388" s="7">
        <v>45229.91101851852</v>
      </c>
      <c r="E388" s="1" t="s">
        <v>83</v>
      </c>
      <c r="F388" s="1">
        <v>2</v>
      </c>
      <c r="G388" s="1">
        <v>2</v>
      </c>
      <c r="H388" s="1">
        <v>2</v>
      </c>
      <c r="I388" s="1">
        <v>3</v>
      </c>
      <c r="J388" s="1">
        <v>2</v>
      </c>
      <c r="K388" s="1">
        <v>2</v>
      </c>
      <c r="L388" s="1">
        <v>3</v>
      </c>
      <c r="M388" s="1">
        <v>2</v>
      </c>
      <c r="N388" s="1">
        <v>1</v>
      </c>
      <c r="O388" s="1">
        <v>3</v>
      </c>
      <c r="P388" s="1">
        <v>4</v>
      </c>
      <c r="Q388" s="1">
        <v>2</v>
      </c>
      <c r="R388" s="1">
        <v>3</v>
      </c>
      <c r="S388" s="1">
        <v>2</v>
      </c>
      <c r="T388" s="1">
        <v>3</v>
      </c>
      <c r="U388" s="1">
        <v>3</v>
      </c>
      <c r="V388" s="1">
        <v>2</v>
      </c>
      <c r="W388" s="1">
        <v>3</v>
      </c>
      <c r="X388" s="1">
        <v>2</v>
      </c>
      <c r="Y388" s="1">
        <v>2</v>
      </c>
      <c r="Z388" s="1">
        <v>18</v>
      </c>
      <c r="AA388" s="1">
        <v>6</v>
      </c>
      <c r="AB388" s="1">
        <v>19</v>
      </c>
      <c r="AC388" s="1">
        <v>5</v>
      </c>
      <c r="AD388" s="1">
        <v>5</v>
      </c>
      <c r="AE388" s="1">
        <v>6</v>
      </c>
      <c r="AF388" s="1">
        <v>9</v>
      </c>
      <c r="AG388" s="1">
        <v>11</v>
      </c>
      <c r="AH388" s="1">
        <v>4</v>
      </c>
      <c r="AI388" s="1">
        <v>11</v>
      </c>
      <c r="AJ388" s="1">
        <v>8</v>
      </c>
      <c r="AK388" s="1">
        <v>9</v>
      </c>
      <c r="AL388" s="1">
        <v>3</v>
      </c>
      <c r="AM388" s="1">
        <v>10</v>
      </c>
      <c r="AN388" s="1">
        <v>6</v>
      </c>
      <c r="AO388" s="1">
        <v>14</v>
      </c>
      <c r="AP388" s="1">
        <v>19</v>
      </c>
      <c r="AQ388" s="1">
        <v>3</v>
      </c>
      <c r="AR388" s="1">
        <v>6</v>
      </c>
      <c r="AS388" s="1">
        <v>4</v>
      </c>
      <c r="AT388" s="1">
        <v>46</v>
      </c>
    </row>
    <row r="389" spans="1:46" ht="12.75">
      <c r="A389" s="1">
        <v>34002</v>
      </c>
      <c r="B389" s="1">
        <v>1</v>
      </c>
      <c r="C389" s="1">
        <v>2001</v>
      </c>
      <c r="D389" s="7">
        <v>45229.922395833331</v>
      </c>
      <c r="E389" s="1" t="s">
        <v>254</v>
      </c>
      <c r="F389" s="1">
        <v>4</v>
      </c>
      <c r="G389" s="1">
        <v>4</v>
      </c>
      <c r="H389" s="1">
        <v>2</v>
      </c>
      <c r="I389" s="1">
        <v>3</v>
      </c>
      <c r="J389" s="1">
        <v>4</v>
      </c>
      <c r="K389" s="1">
        <v>2</v>
      </c>
      <c r="L389" s="1">
        <v>3</v>
      </c>
      <c r="M389" s="1">
        <v>3</v>
      </c>
      <c r="N389" s="1">
        <v>3</v>
      </c>
      <c r="O389" s="1">
        <v>4</v>
      </c>
      <c r="P389" s="1">
        <v>3</v>
      </c>
      <c r="Q389" s="1">
        <v>4</v>
      </c>
      <c r="R389" s="1">
        <v>1</v>
      </c>
      <c r="S389" s="1">
        <v>4</v>
      </c>
      <c r="T389" s="1">
        <v>2</v>
      </c>
      <c r="U389" s="1">
        <v>3</v>
      </c>
      <c r="V389" s="1">
        <v>4</v>
      </c>
      <c r="W389" s="1">
        <v>3</v>
      </c>
      <c r="X389" s="1">
        <v>4</v>
      </c>
      <c r="Y389" s="1">
        <v>3</v>
      </c>
      <c r="Z389" s="1">
        <v>4</v>
      </c>
      <c r="AA389" s="1">
        <v>3</v>
      </c>
      <c r="AB389" s="1">
        <v>7</v>
      </c>
      <c r="AC389" s="1">
        <v>4</v>
      </c>
      <c r="AD389" s="1">
        <v>2</v>
      </c>
      <c r="AE389" s="1">
        <v>4</v>
      </c>
      <c r="AF389" s="1">
        <v>3</v>
      </c>
      <c r="AG389" s="1">
        <v>4</v>
      </c>
      <c r="AH389" s="1">
        <v>7</v>
      </c>
      <c r="AI389" s="1">
        <v>3</v>
      </c>
      <c r="AJ389" s="1">
        <v>6</v>
      </c>
      <c r="AK389" s="1">
        <v>3</v>
      </c>
      <c r="AL389" s="1">
        <v>6</v>
      </c>
      <c r="AM389" s="1">
        <v>4</v>
      </c>
      <c r="AN389" s="1">
        <v>4</v>
      </c>
      <c r="AO389" s="1">
        <v>3</v>
      </c>
      <c r="AP389" s="1">
        <v>3</v>
      </c>
      <c r="AQ389" s="1">
        <v>4</v>
      </c>
      <c r="AR389" s="1">
        <v>7</v>
      </c>
      <c r="AS389" s="1">
        <v>3</v>
      </c>
      <c r="AT389" s="1">
        <v>73</v>
      </c>
    </row>
    <row r="390" spans="1:46" ht="12.75">
      <c r="A390" s="1">
        <v>34090</v>
      </c>
      <c r="B390" s="1">
        <v>0</v>
      </c>
      <c r="C390" s="1">
        <v>2003</v>
      </c>
      <c r="D390" s="7">
        <v>45229.946006944447</v>
      </c>
      <c r="E390" s="1" t="s">
        <v>83</v>
      </c>
      <c r="F390" s="1">
        <v>2</v>
      </c>
      <c r="G390" s="1">
        <v>3</v>
      </c>
      <c r="H390" s="1">
        <v>3</v>
      </c>
      <c r="I390" s="1">
        <v>4</v>
      </c>
      <c r="J390" s="1">
        <v>4</v>
      </c>
      <c r="K390" s="1">
        <v>2</v>
      </c>
      <c r="L390" s="1">
        <v>4</v>
      </c>
      <c r="M390" s="1">
        <v>4</v>
      </c>
      <c r="N390" s="1">
        <v>1</v>
      </c>
      <c r="O390" s="1">
        <v>3</v>
      </c>
      <c r="P390" s="1">
        <v>2</v>
      </c>
      <c r="Q390" s="1">
        <v>3</v>
      </c>
      <c r="R390" s="1">
        <v>3</v>
      </c>
      <c r="S390" s="1">
        <v>2</v>
      </c>
      <c r="T390" s="1">
        <v>1</v>
      </c>
      <c r="U390" s="1">
        <v>3</v>
      </c>
      <c r="V390" s="1">
        <v>4</v>
      </c>
      <c r="W390" s="1">
        <v>2</v>
      </c>
      <c r="X390" s="1">
        <v>1</v>
      </c>
      <c r="Y390" s="1">
        <v>2</v>
      </c>
      <c r="Z390" s="1">
        <v>6</v>
      </c>
      <c r="AA390" s="1">
        <v>3</v>
      </c>
      <c r="AB390" s="1">
        <v>3</v>
      </c>
      <c r="AC390" s="1">
        <v>3</v>
      </c>
      <c r="AD390" s="1">
        <v>2</v>
      </c>
      <c r="AE390" s="1">
        <v>2</v>
      </c>
      <c r="AF390" s="1">
        <v>3</v>
      </c>
      <c r="AG390" s="1">
        <v>3</v>
      </c>
      <c r="AH390" s="1">
        <v>2</v>
      </c>
      <c r="AI390" s="1">
        <v>2</v>
      </c>
      <c r="AJ390" s="1">
        <v>3</v>
      </c>
      <c r="AK390" s="1">
        <v>3</v>
      </c>
      <c r="AL390" s="1">
        <v>3</v>
      </c>
      <c r="AM390" s="1">
        <v>4</v>
      </c>
      <c r="AN390" s="1">
        <v>2</v>
      </c>
      <c r="AO390" s="1">
        <v>5</v>
      </c>
      <c r="AP390" s="1">
        <v>4</v>
      </c>
      <c r="AQ390" s="1">
        <v>2</v>
      </c>
      <c r="AR390" s="1">
        <v>4</v>
      </c>
      <c r="AS390" s="1">
        <v>2</v>
      </c>
      <c r="AT390" s="1">
        <v>52</v>
      </c>
    </row>
    <row r="391" spans="1:46" ht="12.75">
      <c r="A391" s="1">
        <v>34094</v>
      </c>
      <c r="B391" s="1">
        <v>0</v>
      </c>
      <c r="C391" s="1">
        <v>2004</v>
      </c>
      <c r="D391" s="7">
        <v>45229.963553240741</v>
      </c>
      <c r="E391" s="1" t="s">
        <v>255</v>
      </c>
      <c r="F391" s="1">
        <v>2</v>
      </c>
      <c r="G391" s="1">
        <v>3</v>
      </c>
      <c r="H391" s="1">
        <v>2</v>
      </c>
      <c r="I391" s="1">
        <v>4</v>
      </c>
      <c r="J391" s="1">
        <v>4</v>
      </c>
      <c r="K391" s="1">
        <v>3</v>
      </c>
      <c r="L391" s="1">
        <v>4</v>
      </c>
      <c r="M391" s="1">
        <v>4</v>
      </c>
      <c r="N391" s="1">
        <v>1</v>
      </c>
      <c r="O391" s="1">
        <v>4</v>
      </c>
      <c r="P391" s="1">
        <v>3</v>
      </c>
      <c r="Q391" s="1">
        <v>3</v>
      </c>
      <c r="R391" s="1">
        <v>3</v>
      </c>
      <c r="S391" s="1">
        <v>2</v>
      </c>
      <c r="T391" s="1">
        <v>1</v>
      </c>
      <c r="U391" s="1">
        <v>1</v>
      </c>
      <c r="V391" s="1">
        <v>1</v>
      </c>
      <c r="W391" s="1">
        <v>1</v>
      </c>
      <c r="X391" s="1">
        <v>1</v>
      </c>
      <c r="Y391" s="1">
        <v>2</v>
      </c>
      <c r="Z391" s="1">
        <v>3</v>
      </c>
      <c r="AA391" s="1">
        <v>2</v>
      </c>
      <c r="AB391" s="1">
        <v>4</v>
      </c>
      <c r="AC391" s="1">
        <v>2</v>
      </c>
      <c r="AD391" s="1">
        <v>2</v>
      </c>
      <c r="AE391" s="1">
        <v>2</v>
      </c>
      <c r="AF391" s="1">
        <v>2</v>
      </c>
      <c r="AG391" s="1">
        <v>3</v>
      </c>
      <c r="AH391" s="1">
        <v>2</v>
      </c>
      <c r="AI391" s="1">
        <v>1</v>
      </c>
      <c r="AJ391" s="1">
        <v>2</v>
      </c>
      <c r="AK391" s="1">
        <v>3</v>
      </c>
      <c r="AL391" s="1">
        <v>2</v>
      </c>
      <c r="AM391" s="1">
        <v>2</v>
      </c>
      <c r="AN391" s="1">
        <v>2</v>
      </c>
      <c r="AO391" s="1">
        <v>1</v>
      </c>
      <c r="AP391" s="1">
        <v>4</v>
      </c>
      <c r="AQ391" s="1">
        <v>2</v>
      </c>
      <c r="AR391" s="1">
        <v>2</v>
      </c>
      <c r="AS391" s="1">
        <v>6</v>
      </c>
      <c r="AT391" s="1">
        <v>70</v>
      </c>
    </row>
    <row r="392" spans="1:46" ht="12.75">
      <c r="A392" s="1">
        <v>34092</v>
      </c>
      <c r="B392" s="1">
        <v>0</v>
      </c>
      <c r="C392" s="1">
        <v>2002</v>
      </c>
      <c r="D392" s="7">
        <v>45229.964328703703</v>
      </c>
      <c r="E392" s="1" t="s">
        <v>83</v>
      </c>
      <c r="F392" s="1">
        <v>3</v>
      </c>
      <c r="G392" s="1">
        <v>3</v>
      </c>
      <c r="H392" s="1">
        <v>1</v>
      </c>
      <c r="I392" s="1">
        <v>3</v>
      </c>
      <c r="J392" s="1">
        <v>3</v>
      </c>
      <c r="K392" s="1">
        <v>3</v>
      </c>
      <c r="L392" s="1">
        <v>3</v>
      </c>
      <c r="M392" s="1">
        <v>4</v>
      </c>
      <c r="N392" s="1">
        <v>2</v>
      </c>
      <c r="O392" s="1">
        <v>3</v>
      </c>
      <c r="P392" s="1">
        <v>3</v>
      </c>
      <c r="Q392" s="1">
        <v>3</v>
      </c>
      <c r="R392" s="1">
        <v>4</v>
      </c>
      <c r="S392" s="1">
        <v>2</v>
      </c>
      <c r="T392" s="1">
        <v>2</v>
      </c>
      <c r="U392" s="1">
        <v>4</v>
      </c>
      <c r="V392" s="1">
        <v>3</v>
      </c>
      <c r="W392" s="1">
        <v>3</v>
      </c>
      <c r="X392" s="1">
        <v>2</v>
      </c>
      <c r="Y392" s="1">
        <v>2</v>
      </c>
      <c r="Z392" s="1">
        <v>5</v>
      </c>
      <c r="AA392" s="1">
        <v>5</v>
      </c>
      <c r="AB392" s="1">
        <v>2</v>
      </c>
      <c r="AC392" s="1">
        <v>3</v>
      </c>
      <c r="AD392" s="1">
        <v>1</v>
      </c>
      <c r="AE392" s="1">
        <v>2</v>
      </c>
      <c r="AF392" s="1">
        <v>3</v>
      </c>
      <c r="AG392" s="1">
        <v>2</v>
      </c>
      <c r="AH392" s="1">
        <v>2</v>
      </c>
      <c r="AI392" s="1">
        <v>2</v>
      </c>
      <c r="AJ392" s="1">
        <v>5</v>
      </c>
      <c r="AK392" s="1">
        <v>2</v>
      </c>
      <c r="AL392" s="1">
        <v>2</v>
      </c>
      <c r="AM392" s="1">
        <v>2</v>
      </c>
      <c r="AN392" s="1">
        <v>5</v>
      </c>
      <c r="AO392" s="1">
        <v>2</v>
      </c>
      <c r="AP392" s="1">
        <v>3</v>
      </c>
      <c r="AQ392" s="1">
        <v>2</v>
      </c>
      <c r="AR392" s="1">
        <v>2</v>
      </c>
      <c r="AS392" s="1">
        <v>2</v>
      </c>
      <c r="AT392" s="1">
        <v>55</v>
      </c>
    </row>
    <row r="393" spans="1:46" ht="12.75">
      <c r="A393" s="1">
        <v>33505</v>
      </c>
      <c r="B393" s="1">
        <v>0</v>
      </c>
      <c r="C393" s="1">
        <v>2004</v>
      </c>
      <c r="D393" s="7">
        <v>45229.98128472222</v>
      </c>
      <c r="E393" s="1" t="s">
        <v>256</v>
      </c>
      <c r="F393" s="1">
        <v>3</v>
      </c>
      <c r="G393" s="1">
        <v>3</v>
      </c>
      <c r="H393" s="1">
        <v>2</v>
      </c>
      <c r="I393" s="1">
        <v>2</v>
      </c>
      <c r="J393" s="1">
        <v>4</v>
      </c>
      <c r="K393" s="1">
        <v>1</v>
      </c>
      <c r="L393" s="1">
        <v>3</v>
      </c>
      <c r="M393" s="1">
        <v>4</v>
      </c>
      <c r="N393" s="1">
        <v>2</v>
      </c>
      <c r="O393" s="1">
        <v>4</v>
      </c>
      <c r="P393" s="1">
        <v>1</v>
      </c>
      <c r="Q393" s="1">
        <v>3</v>
      </c>
      <c r="R393" s="1">
        <v>3</v>
      </c>
      <c r="S393" s="1">
        <v>1</v>
      </c>
      <c r="T393" s="1">
        <v>1</v>
      </c>
      <c r="U393" s="1">
        <v>3</v>
      </c>
      <c r="V393" s="1">
        <v>1</v>
      </c>
      <c r="W393" s="1">
        <v>1</v>
      </c>
      <c r="X393" s="1">
        <v>3</v>
      </c>
      <c r="Y393" s="1">
        <v>3</v>
      </c>
      <c r="Z393" s="1">
        <v>8</v>
      </c>
      <c r="AA393" s="1">
        <v>6</v>
      </c>
      <c r="AB393" s="1">
        <v>6</v>
      </c>
      <c r="AC393" s="1">
        <v>5</v>
      </c>
      <c r="AD393" s="1">
        <v>3</v>
      </c>
      <c r="AE393" s="1">
        <v>3</v>
      </c>
      <c r="AF393" s="1">
        <v>4</v>
      </c>
      <c r="AG393" s="1">
        <v>3</v>
      </c>
      <c r="AH393" s="1">
        <v>4</v>
      </c>
      <c r="AI393" s="1">
        <v>2</v>
      </c>
      <c r="AJ393" s="1">
        <v>2</v>
      </c>
      <c r="AK393" s="1">
        <v>5</v>
      </c>
      <c r="AL393" s="1">
        <v>4</v>
      </c>
      <c r="AM393" s="1">
        <v>3</v>
      </c>
      <c r="AN393" s="1">
        <v>2</v>
      </c>
      <c r="AO393" s="1">
        <v>6</v>
      </c>
      <c r="AP393" s="1">
        <v>8</v>
      </c>
      <c r="AQ393" s="1">
        <v>4</v>
      </c>
      <c r="AR393" s="1">
        <v>10</v>
      </c>
      <c r="AS393" s="1">
        <v>4</v>
      </c>
      <c r="AT393" s="1">
        <v>50</v>
      </c>
    </row>
    <row r="394" spans="1:46" ht="12.75">
      <c r="A394" s="1">
        <v>34116</v>
      </c>
      <c r="B394" s="1">
        <v>0</v>
      </c>
      <c r="C394" s="1">
        <v>2003</v>
      </c>
      <c r="D394" s="7">
        <v>45230.302430555559</v>
      </c>
      <c r="E394" s="1" t="s">
        <v>257</v>
      </c>
      <c r="F394" s="1">
        <v>3</v>
      </c>
      <c r="G394" s="1">
        <v>4</v>
      </c>
      <c r="H394" s="1">
        <v>4</v>
      </c>
      <c r="I394" s="1">
        <v>1</v>
      </c>
      <c r="J394" s="1">
        <v>4</v>
      </c>
      <c r="K394" s="1">
        <v>3</v>
      </c>
      <c r="L394" s="1">
        <v>3</v>
      </c>
      <c r="M394" s="1">
        <v>4</v>
      </c>
      <c r="N394" s="1">
        <v>3</v>
      </c>
      <c r="O394" s="1">
        <v>3</v>
      </c>
      <c r="P394" s="1">
        <v>3</v>
      </c>
      <c r="Q394" s="1">
        <v>4</v>
      </c>
      <c r="R394" s="1">
        <v>3</v>
      </c>
      <c r="S394" s="1">
        <v>2</v>
      </c>
      <c r="T394" s="1">
        <v>2</v>
      </c>
      <c r="U394" s="1">
        <v>2</v>
      </c>
      <c r="V394" s="1">
        <v>1</v>
      </c>
      <c r="W394" s="1">
        <v>2</v>
      </c>
      <c r="X394" s="1">
        <v>2</v>
      </c>
      <c r="Y394" s="1">
        <v>2</v>
      </c>
      <c r="Z394" s="1">
        <v>6</v>
      </c>
      <c r="AA394" s="1">
        <v>4</v>
      </c>
      <c r="AB394" s="1">
        <v>6</v>
      </c>
      <c r="AC394" s="1">
        <v>4</v>
      </c>
      <c r="AD394" s="1">
        <v>2</v>
      </c>
      <c r="AE394" s="1">
        <v>4</v>
      </c>
      <c r="AF394" s="1">
        <v>4</v>
      </c>
      <c r="AG394" s="1">
        <v>4</v>
      </c>
      <c r="AH394" s="1">
        <v>4</v>
      </c>
      <c r="AI394" s="1">
        <v>3</v>
      </c>
      <c r="AJ394" s="1">
        <v>19</v>
      </c>
      <c r="AK394" s="1">
        <v>3</v>
      </c>
      <c r="AL394" s="1">
        <v>4</v>
      </c>
      <c r="AM394" s="1">
        <v>5</v>
      </c>
      <c r="AN394" s="1">
        <v>3</v>
      </c>
      <c r="AO394" s="1">
        <v>4</v>
      </c>
      <c r="AP394" s="1">
        <v>5</v>
      </c>
      <c r="AQ394" s="1">
        <v>4</v>
      </c>
      <c r="AR394" s="1">
        <v>15</v>
      </c>
      <c r="AS394" s="1">
        <v>8</v>
      </c>
      <c r="AT394" s="1">
        <v>64</v>
      </c>
    </row>
    <row r="395" spans="1:46" ht="12.75">
      <c r="A395" s="1">
        <v>34135</v>
      </c>
      <c r="B395" s="1">
        <v>0</v>
      </c>
      <c r="C395" s="1">
        <v>2003</v>
      </c>
      <c r="D395" s="7">
        <v>45230.370671296296</v>
      </c>
      <c r="E395" s="1" t="s">
        <v>258</v>
      </c>
      <c r="F395" s="1">
        <v>3</v>
      </c>
      <c r="G395" s="1">
        <v>2</v>
      </c>
      <c r="H395" s="1">
        <v>3</v>
      </c>
      <c r="I395" s="1">
        <v>1</v>
      </c>
      <c r="J395" s="1">
        <v>4</v>
      </c>
      <c r="K395" s="1">
        <v>2</v>
      </c>
      <c r="L395" s="1">
        <v>3</v>
      </c>
      <c r="M395" s="1">
        <v>3</v>
      </c>
      <c r="N395" s="1">
        <v>2</v>
      </c>
      <c r="O395" s="1">
        <v>3</v>
      </c>
      <c r="P395" s="1">
        <v>1</v>
      </c>
      <c r="Q395" s="1">
        <v>3</v>
      </c>
      <c r="R395" s="1">
        <v>4</v>
      </c>
      <c r="S395" s="1">
        <v>2</v>
      </c>
      <c r="T395" s="1">
        <v>1</v>
      </c>
      <c r="U395" s="1">
        <v>3</v>
      </c>
      <c r="V395" s="1">
        <v>2</v>
      </c>
      <c r="W395" s="1">
        <v>3</v>
      </c>
      <c r="X395" s="1">
        <v>3</v>
      </c>
      <c r="Y395" s="1">
        <v>1</v>
      </c>
      <c r="Z395" s="1">
        <v>9</v>
      </c>
      <c r="AA395" s="1">
        <v>9</v>
      </c>
      <c r="AB395" s="1">
        <v>6</v>
      </c>
      <c r="AC395" s="1">
        <v>5</v>
      </c>
      <c r="AD395" s="1">
        <v>4</v>
      </c>
      <c r="AE395" s="1">
        <v>4</v>
      </c>
      <c r="AF395" s="1">
        <v>2</v>
      </c>
      <c r="AG395" s="1">
        <v>4</v>
      </c>
      <c r="AH395" s="1">
        <v>3</v>
      </c>
      <c r="AI395" s="1">
        <v>3</v>
      </c>
      <c r="AJ395" s="1">
        <v>2</v>
      </c>
      <c r="AK395" s="1">
        <v>3</v>
      </c>
      <c r="AL395" s="1">
        <v>2</v>
      </c>
      <c r="AM395" s="1">
        <v>3</v>
      </c>
      <c r="AN395" s="1">
        <v>2</v>
      </c>
      <c r="AO395" s="1">
        <v>3</v>
      </c>
      <c r="AP395" s="1">
        <v>6</v>
      </c>
      <c r="AQ395" s="1">
        <v>2</v>
      </c>
      <c r="AR395" s="1">
        <v>3</v>
      </c>
      <c r="AS395" s="1">
        <v>2</v>
      </c>
      <c r="AT395" s="1">
        <v>63</v>
      </c>
    </row>
    <row r="396" spans="1:46" ht="12.75">
      <c r="A396" s="1">
        <v>34140</v>
      </c>
      <c r="B396" s="1">
        <v>0</v>
      </c>
      <c r="C396" s="1">
        <v>1999</v>
      </c>
      <c r="D396" s="7">
        <v>45230.375</v>
      </c>
      <c r="E396" s="1" t="s">
        <v>83</v>
      </c>
      <c r="F396" s="1">
        <v>3</v>
      </c>
      <c r="G396" s="1">
        <v>2</v>
      </c>
      <c r="H396" s="1">
        <v>4</v>
      </c>
      <c r="I396" s="1">
        <v>4</v>
      </c>
      <c r="J396" s="1">
        <v>4</v>
      </c>
      <c r="K396" s="1">
        <v>1</v>
      </c>
      <c r="L396" s="1">
        <v>3</v>
      </c>
      <c r="M396" s="1">
        <v>4</v>
      </c>
      <c r="N396" s="1">
        <v>3</v>
      </c>
      <c r="O396" s="1">
        <v>2</v>
      </c>
      <c r="P396" s="1">
        <v>2</v>
      </c>
      <c r="Q396" s="1">
        <v>4</v>
      </c>
      <c r="R396" s="1">
        <v>3</v>
      </c>
      <c r="S396" s="1">
        <v>1</v>
      </c>
      <c r="T396" s="1">
        <v>1</v>
      </c>
      <c r="U396" s="1">
        <v>2</v>
      </c>
      <c r="V396" s="1">
        <v>4</v>
      </c>
      <c r="W396" s="1">
        <v>3</v>
      </c>
      <c r="X396" s="1">
        <v>4</v>
      </c>
      <c r="Y396" s="1">
        <v>2</v>
      </c>
      <c r="Z396" s="1">
        <v>9</v>
      </c>
      <c r="AA396" s="1">
        <v>4</v>
      </c>
      <c r="AB396" s="1">
        <v>17</v>
      </c>
      <c r="AC396" s="1">
        <v>4</v>
      </c>
      <c r="AD396" s="1">
        <v>3</v>
      </c>
      <c r="AE396" s="1">
        <v>3</v>
      </c>
      <c r="AF396" s="1">
        <v>4</v>
      </c>
      <c r="AG396" s="1">
        <v>2</v>
      </c>
      <c r="AH396" s="1">
        <v>8</v>
      </c>
      <c r="AI396" s="1">
        <v>5</v>
      </c>
      <c r="AJ396" s="1">
        <v>4</v>
      </c>
      <c r="AK396" s="1">
        <v>3</v>
      </c>
      <c r="AL396" s="1">
        <v>4</v>
      </c>
      <c r="AM396" s="1">
        <v>5</v>
      </c>
      <c r="AN396" s="1">
        <v>2</v>
      </c>
      <c r="AO396" s="1">
        <v>12</v>
      </c>
      <c r="AP396" s="1">
        <v>5</v>
      </c>
      <c r="AQ396" s="1">
        <v>5</v>
      </c>
      <c r="AR396" s="1">
        <v>5</v>
      </c>
      <c r="AS396" s="1">
        <v>5</v>
      </c>
      <c r="AT396" s="1">
        <v>63</v>
      </c>
    </row>
    <row r="397" spans="1:46" ht="12.75">
      <c r="A397" s="1">
        <v>34138</v>
      </c>
      <c r="B397" s="1">
        <v>0</v>
      </c>
      <c r="C397" s="1">
        <v>2004</v>
      </c>
      <c r="D397" s="7">
        <v>45230.37605324074</v>
      </c>
      <c r="E397" s="1" t="s">
        <v>259</v>
      </c>
      <c r="F397" s="1">
        <v>2</v>
      </c>
      <c r="G397" s="1">
        <v>2</v>
      </c>
      <c r="H397" s="1">
        <v>3</v>
      </c>
      <c r="I397" s="1">
        <v>1</v>
      </c>
      <c r="J397" s="1">
        <v>4</v>
      </c>
      <c r="K397" s="1">
        <v>4</v>
      </c>
      <c r="L397" s="1">
        <v>2</v>
      </c>
      <c r="M397" s="1">
        <v>1</v>
      </c>
      <c r="N397" s="1">
        <v>3</v>
      </c>
      <c r="O397" s="1">
        <v>1</v>
      </c>
      <c r="P397" s="1">
        <v>4</v>
      </c>
      <c r="Q397" s="1">
        <v>3</v>
      </c>
      <c r="R397" s="1">
        <v>3</v>
      </c>
      <c r="S397" s="1">
        <v>3</v>
      </c>
      <c r="T397" s="1">
        <v>2</v>
      </c>
      <c r="U397" s="1">
        <v>2</v>
      </c>
      <c r="V397" s="1">
        <v>2</v>
      </c>
      <c r="W397" s="1">
        <v>1</v>
      </c>
      <c r="X397" s="1">
        <v>1</v>
      </c>
      <c r="Y397" s="1">
        <v>2</v>
      </c>
      <c r="Z397" s="1">
        <v>15</v>
      </c>
      <c r="AA397" s="1">
        <v>11</v>
      </c>
      <c r="AB397" s="1">
        <v>7</v>
      </c>
      <c r="AC397" s="1">
        <v>5</v>
      </c>
      <c r="AD397" s="1">
        <v>3</v>
      </c>
      <c r="AE397" s="1">
        <v>4</v>
      </c>
      <c r="AF397" s="1">
        <v>4</v>
      </c>
      <c r="AG397" s="1">
        <v>4</v>
      </c>
      <c r="AH397" s="1">
        <v>6</v>
      </c>
      <c r="AI397" s="1">
        <v>2</v>
      </c>
      <c r="AJ397" s="1">
        <v>6</v>
      </c>
      <c r="AK397" s="1">
        <v>4</v>
      </c>
      <c r="AL397" s="1">
        <v>5</v>
      </c>
      <c r="AM397" s="1">
        <v>9</v>
      </c>
      <c r="AN397" s="1">
        <v>5</v>
      </c>
      <c r="AO397" s="1">
        <v>11</v>
      </c>
      <c r="AP397" s="1">
        <v>5</v>
      </c>
      <c r="AQ397" s="1">
        <v>4</v>
      </c>
      <c r="AR397" s="1">
        <v>6</v>
      </c>
      <c r="AS397" s="1">
        <v>9</v>
      </c>
      <c r="AT397" s="1">
        <v>33</v>
      </c>
    </row>
    <row r="398" spans="1:46" ht="12.75">
      <c r="A398" s="1">
        <v>34143</v>
      </c>
      <c r="B398" s="1">
        <v>0</v>
      </c>
      <c r="C398" s="1">
        <v>2001</v>
      </c>
      <c r="D398" s="7">
        <v>45230.387708333335</v>
      </c>
      <c r="E398" s="1" t="s">
        <v>79</v>
      </c>
      <c r="F398" s="1">
        <v>3</v>
      </c>
      <c r="G398" s="1">
        <v>4</v>
      </c>
      <c r="H398" s="1">
        <v>3</v>
      </c>
      <c r="I398" s="1">
        <v>2</v>
      </c>
      <c r="J398" s="1">
        <v>4</v>
      </c>
      <c r="K398" s="1">
        <v>2</v>
      </c>
      <c r="L398" s="1">
        <v>4</v>
      </c>
      <c r="M398" s="1">
        <v>4</v>
      </c>
      <c r="N398" s="1">
        <v>3</v>
      </c>
      <c r="O398" s="1">
        <v>4</v>
      </c>
      <c r="P398" s="1">
        <v>1</v>
      </c>
      <c r="Q398" s="1">
        <v>4</v>
      </c>
      <c r="R398" s="1">
        <v>4</v>
      </c>
      <c r="S398" s="1">
        <v>1</v>
      </c>
      <c r="T398" s="1">
        <v>2</v>
      </c>
      <c r="U398" s="1">
        <v>4</v>
      </c>
      <c r="V398" s="1">
        <v>3</v>
      </c>
      <c r="W398" s="1">
        <v>2</v>
      </c>
      <c r="X398" s="1">
        <v>3</v>
      </c>
      <c r="Y398" s="1">
        <v>2</v>
      </c>
      <c r="Z398" s="1">
        <v>6</v>
      </c>
      <c r="AA398" s="1">
        <v>3</v>
      </c>
      <c r="AB398" s="1">
        <v>4</v>
      </c>
      <c r="AC398" s="1">
        <v>4</v>
      </c>
      <c r="AD398" s="1">
        <v>2</v>
      </c>
      <c r="AE398" s="1">
        <v>2</v>
      </c>
      <c r="AF398" s="1">
        <v>3</v>
      </c>
      <c r="AG398" s="1">
        <v>3</v>
      </c>
      <c r="AH398" s="1">
        <v>5</v>
      </c>
      <c r="AI398" s="1">
        <v>1</v>
      </c>
      <c r="AJ398" s="1">
        <v>4</v>
      </c>
      <c r="AK398" s="1">
        <v>1</v>
      </c>
      <c r="AL398" s="1">
        <v>5</v>
      </c>
      <c r="AM398" s="1">
        <v>5</v>
      </c>
      <c r="AN398" s="1">
        <v>3</v>
      </c>
      <c r="AO398" s="1">
        <v>3</v>
      </c>
      <c r="AP398" s="1">
        <v>5</v>
      </c>
      <c r="AQ398" s="1">
        <v>4</v>
      </c>
      <c r="AR398" s="1">
        <v>4</v>
      </c>
      <c r="AS398" s="1">
        <v>7</v>
      </c>
      <c r="AT398" s="1">
        <v>33</v>
      </c>
    </row>
    <row r="399" spans="1:46" ht="12.75">
      <c r="A399" s="1">
        <v>34144</v>
      </c>
      <c r="B399" s="1">
        <v>0</v>
      </c>
      <c r="C399" s="1">
        <v>2003</v>
      </c>
      <c r="D399" s="7">
        <v>45230.394328703704</v>
      </c>
      <c r="E399" s="1" t="s">
        <v>83</v>
      </c>
      <c r="F399" s="1">
        <v>2</v>
      </c>
      <c r="G399" s="1">
        <v>2</v>
      </c>
      <c r="H399" s="1">
        <v>2</v>
      </c>
      <c r="I399" s="1">
        <v>3</v>
      </c>
      <c r="J399" s="1">
        <v>4</v>
      </c>
      <c r="K399" s="1">
        <v>4</v>
      </c>
      <c r="L399" s="1">
        <v>1</v>
      </c>
      <c r="M399" s="1">
        <v>3</v>
      </c>
      <c r="N399" s="1">
        <v>3</v>
      </c>
      <c r="O399" s="1">
        <v>4</v>
      </c>
      <c r="P399" s="1">
        <v>1</v>
      </c>
      <c r="Q399" s="1">
        <v>3</v>
      </c>
      <c r="R399" s="1">
        <v>3</v>
      </c>
      <c r="S399" s="1">
        <v>2</v>
      </c>
      <c r="T399" s="1">
        <v>1</v>
      </c>
      <c r="U399" s="1">
        <v>4</v>
      </c>
      <c r="V399" s="1">
        <v>1</v>
      </c>
      <c r="W399" s="1">
        <v>4</v>
      </c>
      <c r="X399" s="1">
        <v>1</v>
      </c>
      <c r="Y399" s="1">
        <v>3</v>
      </c>
      <c r="Z399" s="1">
        <v>7</v>
      </c>
      <c r="AA399" s="1">
        <v>2</v>
      </c>
      <c r="AB399" s="1">
        <v>4</v>
      </c>
      <c r="AC399" s="1">
        <v>4</v>
      </c>
      <c r="AD399" s="1">
        <v>6</v>
      </c>
      <c r="AE399" s="1">
        <v>5</v>
      </c>
      <c r="AF399" s="1">
        <v>3</v>
      </c>
      <c r="AG399" s="1">
        <v>4</v>
      </c>
      <c r="AH399" s="1">
        <v>4</v>
      </c>
      <c r="AI399" s="1">
        <v>3</v>
      </c>
      <c r="AJ399" s="1">
        <v>3</v>
      </c>
      <c r="AK399" s="1">
        <v>4</v>
      </c>
      <c r="AL399" s="1">
        <v>4</v>
      </c>
      <c r="AM399" s="1">
        <v>4</v>
      </c>
      <c r="AN399" s="1">
        <v>112</v>
      </c>
      <c r="AO399" s="1">
        <v>3</v>
      </c>
      <c r="AP399" s="1">
        <v>3</v>
      </c>
      <c r="AQ399" s="1">
        <v>3</v>
      </c>
      <c r="AR399" s="1">
        <v>3</v>
      </c>
      <c r="AS399" s="1">
        <v>5</v>
      </c>
      <c r="AT399" s="1">
        <v>76</v>
      </c>
    </row>
    <row r="400" spans="1:46" ht="12.75">
      <c r="A400" s="1">
        <v>34181</v>
      </c>
      <c r="B400" s="1">
        <v>0</v>
      </c>
      <c r="C400" s="1">
        <v>2003</v>
      </c>
      <c r="D400" s="7">
        <v>45230.471817129626</v>
      </c>
      <c r="E400" s="1" t="s">
        <v>260</v>
      </c>
      <c r="F400" s="1">
        <v>4</v>
      </c>
      <c r="G400" s="1">
        <v>3</v>
      </c>
      <c r="H400" s="1">
        <v>3</v>
      </c>
      <c r="I400" s="1">
        <v>1</v>
      </c>
      <c r="J400" s="1">
        <v>2</v>
      </c>
      <c r="K400" s="1">
        <v>1</v>
      </c>
      <c r="L400" s="1">
        <v>3</v>
      </c>
      <c r="M400" s="1">
        <v>3</v>
      </c>
      <c r="N400" s="1">
        <v>1</v>
      </c>
      <c r="O400" s="1">
        <v>2</v>
      </c>
      <c r="P400" s="1">
        <v>3</v>
      </c>
      <c r="Q400" s="1">
        <v>4</v>
      </c>
      <c r="R400" s="1">
        <v>1</v>
      </c>
      <c r="S400" s="1">
        <v>1</v>
      </c>
      <c r="T400" s="1">
        <v>3</v>
      </c>
      <c r="U400" s="1">
        <v>1</v>
      </c>
      <c r="V400" s="1">
        <v>4</v>
      </c>
      <c r="W400" s="1">
        <v>1</v>
      </c>
      <c r="X400" s="1">
        <v>4</v>
      </c>
      <c r="Y400" s="1">
        <v>4</v>
      </c>
      <c r="Z400" s="1">
        <v>5</v>
      </c>
      <c r="AA400" s="1">
        <v>9</v>
      </c>
      <c r="AB400" s="1">
        <v>13</v>
      </c>
      <c r="AC400" s="1">
        <v>7</v>
      </c>
      <c r="AD400" s="1">
        <v>86</v>
      </c>
      <c r="AE400" s="1">
        <v>4</v>
      </c>
      <c r="AF400" s="1">
        <v>18</v>
      </c>
      <c r="AG400" s="1">
        <v>17</v>
      </c>
      <c r="AH400" s="1">
        <v>7</v>
      </c>
      <c r="AI400" s="1">
        <v>8</v>
      </c>
      <c r="AJ400" s="1">
        <v>8</v>
      </c>
      <c r="AK400" s="1">
        <v>3</v>
      </c>
      <c r="AL400" s="1">
        <v>6</v>
      </c>
      <c r="AM400" s="1">
        <v>4</v>
      </c>
      <c r="AN400" s="1">
        <v>8</v>
      </c>
      <c r="AO400" s="1">
        <v>39</v>
      </c>
      <c r="AP400" s="1">
        <v>5</v>
      </c>
      <c r="AQ400" s="1">
        <v>9</v>
      </c>
      <c r="AR400" s="1">
        <v>6</v>
      </c>
      <c r="AS400" s="1">
        <v>3</v>
      </c>
      <c r="AT400" s="1">
        <v>77</v>
      </c>
    </row>
    <row r="401" spans="1:46" ht="12.75">
      <c r="A401" s="1">
        <v>34195</v>
      </c>
      <c r="B401" s="1">
        <v>1</v>
      </c>
      <c r="C401" s="1">
        <v>2000</v>
      </c>
      <c r="D401" s="7">
        <v>45230.498495370368</v>
      </c>
      <c r="E401" s="1" t="s">
        <v>83</v>
      </c>
      <c r="F401" s="1">
        <v>2</v>
      </c>
      <c r="G401" s="1">
        <v>2</v>
      </c>
      <c r="H401" s="1">
        <v>2</v>
      </c>
      <c r="I401" s="1">
        <v>1</v>
      </c>
      <c r="J401" s="1">
        <v>2</v>
      </c>
      <c r="K401" s="1">
        <v>4</v>
      </c>
      <c r="L401" s="1">
        <v>3</v>
      </c>
      <c r="M401" s="1">
        <v>2</v>
      </c>
      <c r="N401" s="1">
        <v>3</v>
      </c>
      <c r="O401" s="1">
        <v>2</v>
      </c>
      <c r="P401" s="1">
        <v>2</v>
      </c>
      <c r="Q401" s="1">
        <v>3</v>
      </c>
      <c r="R401" s="1">
        <v>3</v>
      </c>
      <c r="S401" s="1">
        <v>3</v>
      </c>
      <c r="T401" s="1">
        <v>4</v>
      </c>
      <c r="U401" s="1">
        <v>2</v>
      </c>
      <c r="V401" s="1">
        <v>2</v>
      </c>
      <c r="W401" s="1">
        <v>3</v>
      </c>
      <c r="X401" s="1">
        <v>1</v>
      </c>
      <c r="Y401" s="1">
        <v>2</v>
      </c>
      <c r="Z401" s="1">
        <v>9</v>
      </c>
      <c r="AA401" s="1">
        <v>4</v>
      </c>
      <c r="AB401" s="1">
        <v>6</v>
      </c>
      <c r="AC401" s="1">
        <v>3</v>
      </c>
      <c r="AD401" s="1">
        <v>6</v>
      </c>
      <c r="AE401" s="1">
        <v>4</v>
      </c>
      <c r="AF401" s="1">
        <v>4</v>
      </c>
      <c r="AG401" s="1">
        <v>9</v>
      </c>
      <c r="AH401" s="1">
        <v>5</v>
      </c>
      <c r="AI401" s="1">
        <v>3</v>
      </c>
      <c r="AJ401" s="1">
        <v>6</v>
      </c>
      <c r="AK401" s="1">
        <v>3</v>
      </c>
      <c r="AL401" s="1">
        <v>4</v>
      </c>
      <c r="AM401" s="1">
        <v>7</v>
      </c>
      <c r="AN401" s="1">
        <v>7</v>
      </c>
      <c r="AO401" s="1">
        <v>6</v>
      </c>
      <c r="AP401" s="1">
        <v>7</v>
      </c>
      <c r="AQ401" s="1">
        <v>12</v>
      </c>
      <c r="AR401" s="1">
        <v>4</v>
      </c>
      <c r="AS401" s="1">
        <v>51</v>
      </c>
      <c r="AT401" s="1">
        <v>5</v>
      </c>
    </row>
    <row r="402" spans="1:46" ht="12.75">
      <c r="A402" s="1">
        <v>34205</v>
      </c>
      <c r="B402" s="1">
        <v>0</v>
      </c>
      <c r="C402" s="1">
        <v>2002</v>
      </c>
      <c r="D402" s="7">
        <v>45230.535231481481</v>
      </c>
      <c r="E402" s="1" t="s">
        <v>83</v>
      </c>
      <c r="F402" s="1">
        <v>4</v>
      </c>
      <c r="G402" s="1">
        <v>3</v>
      </c>
      <c r="H402" s="1">
        <v>4</v>
      </c>
      <c r="I402" s="1">
        <v>3</v>
      </c>
      <c r="J402" s="1">
        <v>4</v>
      </c>
      <c r="K402" s="1">
        <v>1</v>
      </c>
      <c r="L402" s="1">
        <v>4</v>
      </c>
      <c r="M402" s="1">
        <v>4</v>
      </c>
      <c r="N402" s="1">
        <v>2</v>
      </c>
      <c r="O402" s="1">
        <v>4</v>
      </c>
      <c r="P402" s="1">
        <v>4</v>
      </c>
      <c r="Q402" s="1">
        <v>4</v>
      </c>
      <c r="R402" s="1">
        <v>4</v>
      </c>
      <c r="S402" s="1">
        <v>2</v>
      </c>
      <c r="T402" s="1">
        <v>3</v>
      </c>
      <c r="U402" s="1">
        <v>1</v>
      </c>
      <c r="V402" s="1">
        <v>3</v>
      </c>
      <c r="W402" s="1">
        <v>1</v>
      </c>
      <c r="X402" s="1">
        <v>3</v>
      </c>
      <c r="Y402" s="1">
        <v>2</v>
      </c>
      <c r="Z402" s="1">
        <v>3</v>
      </c>
      <c r="AA402" s="1">
        <v>3</v>
      </c>
      <c r="AB402" s="1">
        <v>3</v>
      </c>
      <c r="AC402" s="1">
        <v>3</v>
      </c>
      <c r="AD402" s="1">
        <v>2</v>
      </c>
      <c r="AE402" s="1">
        <v>4</v>
      </c>
      <c r="AF402" s="1">
        <v>6</v>
      </c>
      <c r="AG402" s="1">
        <v>3</v>
      </c>
      <c r="AH402" s="1">
        <v>5</v>
      </c>
      <c r="AI402" s="1">
        <v>2</v>
      </c>
      <c r="AJ402" s="1">
        <v>3</v>
      </c>
      <c r="AK402" s="1">
        <v>1</v>
      </c>
      <c r="AL402" s="1">
        <v>2</v>
      </c>
      <c r="AM402" s="1">
        <v>3</v>
      </c>
      <c r="AN402" s="1">
        <v>2</v>
      </c>
      <c r="AO402" s="1">
        <v>4</v>
      </c>
      <c r="AP402" s="1">
        <v>3</v>
      </c>
      <c r="AQ402" s="1">
        <v>2</v>
      </c>
      <c r="AR402" s="1">
        <v>4</v>
      </c>
      <c r="AS402" s="1">
        <v>2</v>
      </c>
      <c r="AT402" s="1">
        <v>58</v>
      </c>
    </row>
    <row r="403" spans="1:46" ht="12.75">
      <c r="A403" s="1">
        <v>33001</v>
      </c>
      <c r="B403" s="1">
        <v>0</v>
      </c>
      <c r="C403" s="1">
        <v>1999</v>
      </c>
      <c r="D403" s="7">
        <v>45230.618854166663</v>
      </c>
      <c r="E403" s="1" t="s">
        <v>261</v>
      </c>
      <c r="F403" s="1">
        <v>3</v>
      </c>
      <c r="G403" s="1">
        <v>2</v>
      </c>
      <c r="H403" s="1">
        <v>3</v>
      </c>
      <c r="I403" s="1">
        <v>2</v>
      </c>
      <c r="J403" s="1">
        <v>3</v>
      </c>
      <c r="K403" s="1">
        <v>4</v>
      </c>
      <c r="L403" s="1">
        <v>3</v>
      </c>
      <c r="M403" s="1">
        <v>3</v>
      </c>
      <c r="N403" s="1">
        <v>2</v>
      </c>
      <c r="O403" s="1">
        <v>2</v>
      </c>
      <c r="P403" s="1">
        <v>3</v>
      </c>
      <c r="Q403" s="1">
        <v>4</v>
      </c>
      <c r="R403" s="1">
        <v>3</v>
      </c>
      <c r="S403" s="1">
        <v>1</v>
      </c>
      <c r="T403" s="1">
        <v>2</v>
      </c>
      <c r="U403" s="1">
        <v>1</v>
      </c>
      <c r="V403" s="1">
        <v>1</v>
      </c>
      <c r="W403" s="1">
        <v>2</v>
      </c>
      <c r="X403" s="1">
        <v>1</v>
      </c>
      <c r="Y403" s="1">
        <v>2</v>
      </c>
      <c r="Z403" s="1">
        <v>9</v>
      </c>
      <c r="AA403" s="1">
        <v>6</v>
      </c>
      <c r="AB403" s="1">
        <v>5</v>
      </c>
      <c r="AC403" s="1">
        <v>9</v>
      </c>
      <c r="AD403" s="1">
        <v>2</v>
      </c>
      <c r="AE403" s="1">
        <v>3</v>
      </c>
      <c r="AF403" s="1">
        <v>4</v>
      </c>
      <c r="AG403" s="1">
        <v>2</v>
      </c>
      <c r="AH403" s="1">
        <v>3</v>
      </c>
      <c r="AI403" s="1">
        <v>2</v>
      </c>
      <c r="AJ403" s="1">
        <v>3</v>
      </c>
      <c r="AK403" s="1">
        <v>6</v>
      </c>
      <c r="AL403" s="1">
        <v>4</v>
      </c>
      <c r="AM403" s="1">
        <v>2</v>
      </c>
      <c r="AN403" s="1">
        <v>4</v>
      </c>
      <c r="AO403" s="1">
        <v>3</v>
      </c>
      <c r="AP403" s="1">
        <v>5</v>
      </c>
      <c r="AQ403" s="1">
        <v>2</v>
      </c>
      <c r="AR403" s="1">
        <v>3</v>
      </c>
      <c r="AS403" s="1">
        <v>3</v>
      </c>
      <c r="AT403" s="1">
        <v>39</v>
      </c>
    </row>
    <row r="404" spans="1:46" ht="12.75">
      <c r="A404" s="1">
        <v>34244</v>
      </c>
      <c r="B404" s="1">
        <v>1</v>
      </c>
      <c r="C404" s="1">
        <v>2001</v>
      </c>
      <c r="D404" s="7">
        <v>45230.62395833333</v>
      </c>
      <c r="E404" s="1" t="s">
        <v>262</v>
      </c>
      <c r="F404" s="1">
        <v>1</v>
      </c>
      <c r="G404" s="1">
        <v>2</v>
      </c>
      <c r="H404" s="1">
        <v>1</v>
      </c>
      <c r="I404" s="1">
        <v>2</v>
      </c>
      <c r="J404" s="1">
        <v>3</v>
      </c>
      <c r="K404" s="1">
        <v>4</v>
      </c>
      <c r="L404" s="1">
        <v>2</v>
      </c>
      <c r="M404" s="1">
        <v>3</v>
      </c>
      <c r="N404" s="1">
        <v>3</v>
      </c>
      <c r="O404" s="1">
        <v>2</v>
      </c>
      <c r="P404" s="1">
        <v>2</v>
      </c>
      <c r="Q404" s="1">
        <v>3</v>
      </c>
      <c r="R404" s="1">
        <v>2</v>
      </c>
      <c r="S404" s="1">
        <v>2</v>
      </c>
      <c r="T404" s="1">
        <v>2</v>
      </c>
      <c r="U404" s="1">
        <v>4</v>
      </c>
      <c r="V404" s="1">
        <v>2</v>
      </c>
      <c r="W404" s="1">
        <v>2</v>
      </c>
      <c r="X404" s="1">
        <v>1</v>
      </c>
      <c r="Y404" s="1">
        <v>3</v>
      </c>
      <c r="Z404" s="1">
        <v>11</v>
      </c>
      <c r="AA404" s="1">
        <v>3</v>
      </c>
      <c r="AB404" s="1">
        <v>5</v>
      </c>
      <c r="AC404" s="1">
        <v>5</v>
      </c>
      <c r="AD404" s="1">
        <v>2</v>
      </c>
      <c r="AE404" s="1">
        <v>5</v>
      </c>
      <c r="AF404" s="1">
        <v>3</v>
      </c>
      <c r="AG404" s="1">
        <v>4</v>
      </c>
      <c r="AH404" s="1">
        <v>3</v>
      </c>
      <c r="AI404" s="1">
        <v>3</v>
      </c>
      <c r="AJ404" s="1">
        <v>8</v>
      </c>
      <c r="AK404" s="1">
        <v>5</v>
      </c>
      <c r="AL404" s="1">
        <v>3</v>
      </c>
      <c r="AM404" s="1">
        <v>9</v>
      </c>
      <c r="AN404" s="1">
        <v>3</v>
      </c>
      <c r="AO404" s="1">
        <v>5</v>
      </c>
      <c r="AP404" s="1">
        <v>5</v>
      </c>
      <c r="AQ404" s="1">
        <v>4</v>
      </c>
      <c r="AR404" s="1">
        <v>5</v>
      </c>
      <c r="AS404" s="1">
        <v>3</v>
      </c>
      <c r="AT404" s="1">
        <v>39</v>
      </c>
    </row>
    <row r="405" spans="1:46" ht="12.75">
      <c r="A405" s="1">
        <v>34258</v>
      </c>
      <c r="B405" s="1">
        <v>0</v>
      </c>
      <c r="C405" s="1">
        <v>1998</v>
      </c>
      <c r="D405" s="7">
        <v>45230.675115740742</v>
      </c>
      <c r="E405" s="1" t="s">
        <v>263</v>
      </c>
      <c r="F405" s="1">
        <v>2</v>
      </c>
      <c r="G405" s="1">
        <v>3</v>
      </c>
      <c r="H405" s="1">
        <v>2</v>
      </c>
      <c r="I405" s="1">
        <v>3</v>
      </c>
      <c r="J405" s="1">
        <v>3</v>
      </c>
      <c r="K405" s="1">
        <v>2</v>
      </c>
      <c r="L405" s="1">
        <v>3</v>
      </c>
      <c r="M405" s="1">
        <v>3</v>
      </c>
      <c r="N405" s="1">
        <v>1</v>
      </c>
      <c r="O405" s="1">
        <v>2</v>
      </c>
      <c r="P405" s="1">
        <v>2</v>
      </c>
      <c r="Q405" s="1">
        <v>2</v>
      </c>
      <c r="R405" s="1">
        <v>4</v>
      </c>
      <c r="S405" s="1">
        <v>3</v>
      </c>
      <c r="T405" s="1">
        <v>1</v>
      </c>
      <c r="U405" s="1">
        <v>3</v>
      </c>
      <c r="V405" s="1">
        <v>3</v>
      </c>
      <c r="W405" s="1">
        <v>2</v>
      </c>
      <c r="X405" s="1">
        <v>2</v>
      </c>
      <c r="Y405" s="1">
        <v>2</v>
      </c>
      <c r="Z405" s="1">
        <v>6</v>
      </c>
      <c r="AA405" s="1">
        <v>2</v>
      </c>
      <c r="AB405" s="1">
        <v>6</v>
      </c>
      <c r="AC405" s="1">
        <v>3</v>
      </c>
      <c r="AD405" s="1">
        <v>1</v>
      </c>
      <c r="AE405" s="1">
        <v>4</v>
      </c>
      <c r="AF405" s="1">
        <v>3</v>
      </c>
      <c r="AG405" s="1">
        <v>2</v>
      </c>
      <c r="AH405" s="1">
        <v>3</v>
      </c>
      <c r="AI405" s="1">
        <v>3</v>
      </c>
      <c r="AJ405" s="1">
        <v>2</v>
      </c>
      <c r="AK405" s="1">
        <v>3</v>
      </c>
      <c r="AL405" s="1">
        <v>2</v>
      </c>
      <c r="AM405" s="1">
        <v>4</v>
      </c>
      <c r="AN405" s="1">
        <v>3</v>
      </c>
      <c r="AO405" s="1">
        <v>3</v>
      </c>
      <c r="AP405" s="1">
        <v>5</v>
      </c>
      <c r="AQ405" s="1">
        <v>3</v>
      </c>
      <c r="AR405" s="1">
        <v>49</v>
      </c>
      <c r="AS405" s="1">
        <v>3</v>
      </c>
      <c r="AT405" s="1">
        <v>57</v>
      </c>
    </row>
    <row r="406" spans="1:46" ht="12.75">
      <c r="A406" s="1">
        <v>34259</v>
      </c>
      <c r="B406" s="1">
        <v>0</v>
      </c>
      <c r="C406" s="1">
        <v>1997</v>
      </c>
      <c r="D406" s="7">
        <v>45230.680671296293</v>
      </c>
      <c r="E406" s="1" t="s">
        <v>83</v>
      </c>
      <c r="F406" s="1">
        <v>3</v>
      </c>
      <c r="G406" s="1">
        <v>2</v>
      </c>
      <c r="H406" s="1">
        <v>3</v>
      </c>
      <c r="I406" s="1">
        <v>2</v>
      </c>
      <c r="J406" s="1">
        <v>4</v>
      </c>
      <c r="K406" s="1">
        <v>4</v>
      </c>
      <c r="L406" s="1">
        <v>4</v>
      </c>
      <c r="M406" s="1">
        <v>4</v>
      </c>
      <c r="N406" s="1">
        <v>3</v>
      </c>
      <c r="O406" s="1">
        <v>4</v>
      </c>
      <c r="P406" s="1">
        <v>2</v>
      </c>
      <c r="Q406" s="1">
        <v>2</v>
      </c>
      <c r="R406" s="1">
        <v>4</v>
      </c>
      <c r="S406" s="1">
        <v>1</v>
      </c>
      <c r="T406" s="1">
        <v>2</v>
      </c>
      <c r="U406" s="1">
        <v>2</v>
      </c>
      <c r="V406" s="1">
        <v>3</v>
      </c>
      <c r="W406" s="1">
        <v>3</v>
      </c>
      <c r="X406" s="1">
        <v>2</v>
      </c>
      <c r="Y406" s="1">
        <v>1</v>
      </c>
      <c r="Z406" s="1">
        <v>5</v>
      </c>
      <c r="AA406" s="1">
        <v>4</v>
      </c>
      <c r="AB406" s="1">
        <v>4</v>
      </c>
      <c r="AC406" s="1">
        <v>2</v>
      </c>
      <c r="AD406" s="1">
        <v>2</v>
      </c>
      <c r="AE406" s="1">
        <v>3</v>
      </c>
      <c r="AF406" s="1">
        <v>2</v>
      </c>
      <c r="AG406" s="1">
        <v>2</v>
      </c>
      <c r="AH406" s="1">
        <v>2</v>
      </c>
      <c r="AI406" s="1">
        <v>3</v>
      </c>
      <c r="AJ406" s="1">
        <v>4</v>
      </c>
      <c r="AK406" s="1">
        <v>2</v>
      </c>
      <c r="AL406" s="1">
        <v>2</v>
      </c>
      <c r="AM406" s="1">
        <v>4</v>
      </c>
      <c r="AN406" s="1">
        <v>3</v>
      </c>
      <c r="AO406" s="1">
        <v>4</v>
      </c>
      <c r="AP406" s="1">
        <v>3</v>
      </c>
      <c r="AQ406" s="1">
        <v>3</v>
      </c>
      <c r="AR406" s="1">
        <v>3</v>
      </c>
      <c r="AS406" s="1">
        <v>3</v>
      </c>
      <c r="AT406" s="1">
        <v>61</v>
      </c>
    </row>
    <row r="407" spans="1:46" ht="12.75">
      <c r="A407" s="1">
        <v>34245</v>
      </c>
      <c r="B407" s="1">
        <v>1</v>
      </c>
      <c r="C407" s="1">
        <v>2000</v>
      </c>
      <c r="D407" s="7">
        <v>45230.680787037039</v>
      </c>
      <c r="E407" s="1" t="s">
        <v>226</v>
      </c>
      <c r="F407" s="1">
        <v>2</v>
      </c>
      <c r="G407" s="1">
        <v>1</v>
      </c>
      <c r="H407" s="1">
        <v>3</v>
      </c>
      <c r="I407" s="1">
        <v>1</v>
      </c>
      <c r="J407" s="1">
        <v>3</v>
      </c>
      <c r="K407" s="1">
        <v>2</v>
      </c>
      <c r="L407" s="1">
        <v>1</v>
      </c>
      <c r="M407" s="1">
        <v>3</v>
      </c>
      <c r="N407" s="1">
        <v>2</v>
      </c>
      <c r="O407" s="1">
        <v>3</v>
      </c>
      <c r="P407" s="1">
        <v>3</v>
      </c>
      <c r="Q407" s="1">
        <v>2</v>
      </c>
      <c r="R407" s="1">
        <v>1</v>
      </c>
      <c r="S407" s="1">
        <v>2</v>
      </c>
      <c r="T407" s="1">
        <v>2</v>
      </c>
      <c r="U407" s="1">
        <v>2</v>
      </c>
      <c r="V407" s="1">
        <v>3</v>
      </c>
      <c r="W407" s="1">
        <v>3</v>
      </c>
      <c r="X407" s="1">
        <v>3</v>
      </c>
      <c r="Y407" s="1">
        <v>4</v>
      </c>
      <c r="Z407" s="1">
        <v>20</v>
      </c>
      <c r="AA407" s="1">
        <v>10</v>
      </c>
      <c r="AB407" s="1">
        <v>5</v>
      </c>
      <c r="AC407" s="1">
        <v>3</v>
      </c>
      <c r="AD407" s="1">
        <v>3</v>
      </c>
      <c r="AE407" s="1">
        <v>2</v>
      </c>
      <c r="AF407" s="1">
        <v>3</v>
      </c>
      <c r="AG407" s="1">
        <v>7</v>
      </c>
      <c r="AH407" s="1">
        <v>5</v>
      </c>
      <c r="AI407" s="1">
        <v>3</v>
      </c>
      <c r="AJ407" s="1">
        <v>3</v>
      </c>
      <c r="AK407" s="1">
        <v>4</v>
      </c>
      <c r="AL407" s="1">
        <v>5</v>
      </c>
      <c r="AM407" s="1">
        <v>6</v>
      </c>
      <c r="AN407" s="1">
        <v>17</v>
      </c>
      <c r="AO407" s="1">
        <v>16</v>
      </c>
      <c r="AP407" s="1">
        <v>8</v>
      </c>
      <c r="AQ407" s="1">
        <v>6</v>
      </c>
      <c r="AR407" s="1">
        <v>6</v>
      </c>
      <c r="AS407" s="1">
        <v>3</v>
      </c>
      <c r="AT407" s="1">
        <v>36</v>
      </c>
    </row>
    <row r="408" spans="1:46" ht="12.75">
      <c r="A408" s="1">
        <v>34264</v>
      </c>
      <c r="B408" s="1">
        <v>0</v>
      </c>
      <c r="C408" s="1">
        <v>2002</v>
      </c>
      <c r="D408" s="7">
        <v>45230.721736111111</v>
      </c>
      <c r="E408" s="1" t="s">
        <v>83</v>
      </c>
      <c r="F408" s="1">
        <v>4</v>
      </c>
      <c r="G408" s="1">
        <v>3</v>
      </c>
      <c r="H408" s="1">
        <v>2</v>
      </c>
      <c r="I408" s="1">
        <v>2</v>
      </c>
      <c r="J408" s="1">
        <v>4</v>
      </c>
      <c r="K408" s="1">
        <v>2</v>
      </c>
      <c r="L408" s="1">
        <v>4</v>
      </c>
      <c r="M408" s="1">
        <v>4</v>
      </c>
      <c r="N408" s="1">
        <v>1</v>
      </c>
      <c r="O408" s="1">
        <v>4</v>
      </c>
      <c r="P408" s="1">
        <v>3</v>
      </c>
      <c r="Q408" s="1">
        <v>1</v>
      </c>
      <c r="R408" s="1">
        <v>4</v>
      </c>
      <c r="S408" s="1">
        <v>2</v>
      </c>
      <c r="T408" s="1">
        <v>2</v>
      </c>
      <c r="U408" s="1">
        <v>3</v>
      </c>
      <c r="V408" s="1">
        <v>4</v>
      </c>
      <c r="W408" s="1">
        <v>1</v>
      </c>
      <c r="X408" s="1">
        <v>4</v>
      </c>
      <c r="Y408" s="1">
        <v>1</v>
      </c>
      <c r="Z408" s="1">
        <v>13</v>
      </c>
      <c r="AA408" s="1">
        <v>3</v>
      </c>
      <c r="AB408" s="1">
        <v>4</v>
      </c>
      <c r="AC408" s="1">
        <v>3</v>
      </c>
      <c r="AD408" s="1">
        <v>1</v>
      </c>
      <c r="AE408" s="1">
        <v>3</v>
      </c>
      <c r="AF408" s="1">
        <v>2</v>
      </c>
      <c r="AG408" s="1">
        <v>2</v>
      </c>
      <c r="AH408" s="1">
        <v>4</v>
      </c>
      <c r="AI408" s="1">
        <v>2</v>
      </c>
      <c r="AJ408" s="1">
        <v>3</v>
      </c>
      <c r="AK408" s="1">
        <v>3</v>
      </c>
      <c r="AL408" s="1">
        <v>3</v>
      </c>
      <c r="AM408" s="1">
        <v>5</v>
      </c>
      <c r="AN408" s="1">
        <v>3</v>
      </c>
      <c r="AO408" s="1">
        <v>4</v>
      </c>
      <c r="AP408" s="1">
        <v>4</v>
      </c>
      <c r="AQ408" s="1">
        <v>2</v>
      </c>
      <c r="AR408" s="1">
        <v>3</v>
      </c>
      <c r="AS408" s="1">
        <v>2</v>
      </c>
      <c r="AT408" s="1">
        <v>7</v>
      </c>
    </row>
    <row r="409" spans="1:46" ht="12.75">
      <c r="A409" s="1">
        <v>34265</v>
      </c>
      <c r="B409" s="1">
        <v>0</v>
      </c>
      <c r="C409" s="1">
        <v>1997</v>
      </c>
      <c r="D409" s="7">
        <v>45230.723171296297</v>
      </c>
      <c r="E409" s="1" t="s">
        <v>83</v>
      </c>
      <c r="F409" s="1">
        <v>3</v>
      </c>
      <c r="G409" s="1">
        <v>3</v>
      </c>
      <c r="H409" s="1">
        <v>3</v>
      </c>
      <c r="I409" s="1">
        <v>3</v>
      </c>
      <c r="J409" s="1">
        <v>4</v>
      </c>
      <c r="K409" s="1">
        <v>3</v>
      </c>
      <c r="L409" s="1">
        <v>3</v>
      </c>
      <c r="M409" s="1">
        <v>3</v>
      </c>
      <c r="N409" s="1">
        <v>3</v>
      </c>
      <c r="O409" s="1">
        <v>3</v>
      </c>
      <c r="P409" s="1">
        <v>2</v>
      </c>
      <c r="Q409" s="1">
        <v>3</v>
      </c>
      <c r="R409" s="1">
        <v>3</v>
      </c>
      <c r="S409" s="1">
        <v>2</v>
      </c>
      <c r="T409" s="1">
        <v>1</v>
      </c>
      <c r="U409" s="1">
        <v>2</v>
      </c>
      <c r="V409" s="1">
        <v>3</v>
      </c>
      <c r="W409" s="1">
        <v>2</v>
      </c>
      <c r="X409" s="1">
        <v>2</v>
      </c>
      <c r="Y409" s="1">
        <v>2</v>
      </c>
      <c r="Z409" s="1">
        <v>5</v>
      </c>
      <c r="AA409" s="1">
        <v>2</v>
      </c>
      <c r="AB409" s="1">
        <v>2</v>
      </c>
      <c r="AC409" s="1">
        <v>3</v>
      </c>
      <c r="AD409" s="1">
        <v>2</v>
      </c>
      <c r="AE409" s="1">
        <v>1</v>
      </c>
      <c r="AF409" s="1">
        <v>2</v>
      </c>
      <c r="AG409" s="1">
        <v>2</v>
      </c>
      <c r="AH409" s="1">
        <v>4</v>
      </c>
      <c r="AI409" s="1">
        <v>2</v>
      </c>
      <c r="AJ409" s="1">
        <v>2</v>
      </c>
      <c r="AK409" s="1">
        <v>3</v>
      </c>
      <c r="AL409" s="1">
        <v>1</v>
      </c>
      <c r="AM409" s="1">
        <v>4</v>
      </c>
      <c r="AN409" s="1">
        <v>2</v>
      </c>
      <c r="AO409" s="1">
        <v>3</v>
      </c>
      <c r="AP409" s="1">
        <v>2</v>
      </c>
      <c r="AQ409" s="1">
        <v>2</v>
      </c>
      <c r="AR409" s="1">
        <v>3</v>
      </c>
      <c r="AS409" s="1">
        <v>2</v>
      </c>
      <c r="AT409" s="1">
        <v>52</v>
      </c>
    </row>
    <row r="410" spans="1:46" ht="12.75">
      <c r="A410" s="1">
        <v>34269</v>
      </c>
      <c r="B410" s="1">
        <v>0</v>
      </c>
      <c r="C410" s="1">
        <v>1996</v>
      </c>
      <c r="D410" s="7">
        <v>45230.73678240741</v>
      </c>
      <c r="E410" s="1" t="s">
        <v>83</v>
      </c>
      <c r="F410" s="1">
        <v>2</v>
      </c>
      <c r="G410" s="1">
        <v>3</v>
      </c>
      <c r="H410" s="1">
        <v>3</v>
      </c>
      <c r="I410" s="1">
        <v>4</v>
      </c>
      <c r="J410" s="1">
        <v>4</v>
      </c>
      <c r="K410" s="1">
        <v>4</v>
      </c>
      <c r="L410" s="1">
        <v>4</v>
      </c>
      <c r="M410" s="1">
        <v>4</v>
      </c>
      <c r="N410" s="1">
        <v>1</v>
      </c>
      <c r="O410" s="1">
        <v>4</v>
      </c>
      <c r="P410" s="1">
        <v>2</v>
      </c>
      <c r="Q410" s="1">
        <v>3</v>
      </c>
      <c r="R410" s="1">
        <v>4</v>
      </c>
      <c r="S410" s="1">
        <v>2</v>
      </c>
      <c r="T410" s="1">
        <v>1</v>
      </c>
      <c r="U410" s="1">
        <v>3</v>
      </c>
      <c r="V410" s="1">
        <v>3</v>
      </c>
      <c r="W410" s="1">
        <v>1</v>
      </c>
      <c r="X410" s="1">
        <v>2</v>
      </c>
      <c r="Y410" s="1">
        <v>1</v>
      </c>
      <c r="Z410" s="1">
        <v>5</v>
      </c>
      <c r="AA410" s="1">
        <v>2</v>
      </c>
      <c r="AB410" s="1">
        <v>2</v>
      </c>
      <c r="AC410" s="1">
        <v>2</v>
      </c>
      <c r="AD410" s="1">
        <v>1</v>
      </c>
      <c r="AE410" s="1">
        <v>2</v>
      </c>
      <c r="AF410" s="1">
        <v>1</v>
      </c>
      <c r="AG410" s="1">
        <v>4</v>
      </c>
      <c r="AH410" s="1">
        <v>2</v>
      </c>
      <c r="AI410" s="1">
        <v>3</v>
      </c>
      <c r="AJ410" s="1">
        <v>2</v>
      </c>
      <c r="AK410" s="1">
        <v>3</v>
      </c>
      <c r="AL410" s="1">
        <v>2</v>
      </c>
      <c r="AM410" s="1">
        <v>3</v>
      </c>
      <c r="AN410" s="1">
        <v>2</v>
      </c>
      <c r="AO410" s="1">
        <v>2</v>
      </c>
      <c r="AP410" s="1">
        <v>3</v>
      </c>
      <c r="AQ410" s="1">
        <v>1</v>
      </c>
      <c r="AR410" s="1">
        <v>3</v>
      </c>
      <c r="AS410" s="1">
        <v>2</v>
      </c>
      <c r="AT410" s="1">
        <v>39</v>
      </c>
    </row>
    <row r="411" spans="1:46" ht="12.75">
      <c r="A411" s="1">
        <v>34276</v>
      </c>
      <c r="B411" s="1">
        <v>0</v>
      </c>
      <c r="C411" s="1">
        <v>1996</v>
      </c>
      <c r="D411" s="7">
        <v>45230.776550925926</v>
      </c>
      <c r="E411" s="1" t="s">
        <v>83</v>
      </c>
      <c r="F411" s="1">
        <v>2</v>
      </c>
      <c r="G411" s="1">
        <v>3</v>
      </c>
      <c r="H411" s="1">
        <v>4</v>
      </c>
      <c r="I411" s="1">
        <v>3</v>
      </c>
      <c r="J411" s="1">
        <v>3</v>
      </c>
      <c r="K411" s="1">
        <v>1</v>
      </c>
      <c r="L411" s="1">
        <v>3</v>
      </c>
      <c r="M411" s="1">
        <v>2</v>
      </c>
      <c r="N411" s="1">
        <v>1</v>
      </c>
      <c r="O411" s="1">
        <v>3</v>
      </c>
      <c r="P411" s="1">
        <v>3</v>
      </c>
      <c r="Q411" s="1">
        <v>4</v>
      </c>
      <c r="R411" s="1">
        <v>1</v>
      </c>
      <c r="S411" s="1">
        <v>2</v>
      </c>
      <c r="T411" s="1">
        <v>3</v>
      </c>
      <c r="U411" s="1">
        <v>4</v>
      </c>
      <c r="V411" s="1">
        <v>3</v>
      </c>
      <c r="W411" s="1">
        <v>2</v>
      </c>
      <c r="X411" s="1">
        <v>2</v>
      </c>
      <c r="Y411" s="1">
        <v>4</v>
      </c>
      <c r="Z411" s="1">
        <v>5</v>
      </c>
      <c r="AA411" s="1">
        <v>3</v>
      </c>
      <c r="AB411" s="1">
        <v>2</v>
      </c>
      <c r="AC411" s="1">
        <v>4</v>
      </c>
      <c r="AD411" s="1">
        <v>1</v>
      </c>
      <c r="AE411" s="1">
        <v>3</v>
      </c>
      <c r="AF411" s="1">
        <v>2</v>
      </c>
      <c r="AG411" s="1">
        <v>4</v>
      </c>
      <c r="AH411" s="1">
        <v>3</v>
      </c>
      <c r="AI411" s="1">
        <v>2</v>
      </c>
      <c r="AJ411" s="1">
        <v>3</v>
      </c>
      <c r="AK411" s="1">
        <v>3</v>
      </c>
      <c r="AL411" s="1">
        <v>3</v>
      </c>
      <c r="AM411" s="1">
        <v>5</v>
      </c>
      <c r="AN411" s="1">
        <v>2</v>
      </c>
      <c r="AO411" s="1">
        <v>4</v>
      </c>
      <c r="AP411" s="1">
        <v>4</v>
      </c>
      <c r="AQ411" s="1">
        <v>2</v>
      </c>
      <c r="AR411" s="1">
        <v>4</v>
      </c>
      <c r="AS411" s="1">
        <v>2</v>
      </c>
      <c r="AT411" s="1">
        <v>54</v>
      </c>
    </row>
    <row r="412" spans="1:46" ht="12.75">
      <c r="A412" s="1">
        <v>34275</v>
      </c>
      <c r="B412" s="1">
        <v>0</v>
      </c>
      <c r="C412" s="1">
        <v>2002</v>
      </c>
      <c r="D412" s="7">
        <v>45230.776631944442</v>
      </c>
      <c r="E412" s="1" t="s">
        <v>264</v>
      </c>
      <c r="F412" s="1">
        <v>3</v>
      </c>
      <c r="G412" s="1">
        <v>4</v>
      </c>
      <c r="H412" s="1">
        <v>1</v>
      </c>
      <c r="I412" s="1">
        <v>1</v>
      </c>
      <c r="J412" s="1">
        <v>3</v>
      </c>
      <c r="K412" s="1">
        <v>2</v>
      </c>
      <c r="L412" s="1">
        <v>4</v>
      </c>
      <c r="M412" s="1">
        <v>4</v>
      </c>
      <c r="N412" s="1">
        <v>3</v>
      </c>
      <c r="O412" s="1">
        <v>4</v>
      </c>
      <c r="P412" s="1">
        <v>3</v>
      </c>
      <c r="Q412" s="1">
        <v>2</v>
      </c>
      <c r="R412" s="1">
        <v>3</v>
      </c>
      <c r="S412" s="1">
        <v>1</v>
      </c>
      <c r="T412" s="1">
        <v>2</v>
      </c>
      <c r="U412" s="1">
        <v>4</v>
      </c>
      <c r="V412" s="1">
        <v>4</v>
      </c>
      <c r="W412" s="1">
        <v>1</v>
      </c>
      <c r="X412" s="1">
        <v>3</v>
      </c>
      <c r="Y412" s="1">
        <v>2</v>
      </c>
      <c r="Z412" s="1">
        <v>5</v>
      </c>
      <c r="AA412" s="1">
        <v>4</v>
      </c>
      <c r="AB412" s="1">
        <v>5</v>
      </c>
      <c r="AC412" s="1">
        <v>3</v>
      </c>
      <c r="AD412" s="1">
        <v>2</v>
      </c>
      <c r="AE412" s="1">
        <v>2</v>
      </c>
      <c r="AF412" s="1">
        <v>4</v>
      </c>
      <c r="AG412" s="1">
        <v>2</v>
      </c>
      <c r="AH412" s="1">
        <v>4</v>
      </c>
      <c r="AI412" s="1">
        <v>2</v>
      </c>
      <c r="AJ412" s="1">
        <v>2</v>
      </c>
      <c r="AK412" s="1">
        <v>3</v>
      </c>
      <c r="AL412" s="1">
        <v>3</v>
      </c>
      <c r="AM412" s="1">
        <v>3</v>
      </c>
      <c r="AN412" s="1">
        <v>3</v>
      </c>
      <c r="AO412" s="1">
        <v>3</v>
      </c>
      <c r="AP412" s="1">
        <v>3</v>
      </c>
      <c r="AQ412" s="1">
        <v>2</v>
      </c>
      <c r="AR412" s="1">
        <v>3</v>
      </c>
      <c r="AS412" s="1">
        <v>3</v>
      </c>
      <c r="AT412" s="1">
        <v>42</v>
      </c>
    </row>
    <row r="413" spans="1:46" ht="12.75">
      <c r="A413" s="1">
        <v>34173</v>
      </c>
      <c r="B413" s="1">
        <v>0</v>
      </c>
      <c r="C413" s="1">
        <v>2003</v>
      </c>
      <c r="D413" s="7">
        <v>45230.827280092592</v>
      </c>
      <c r="E413" s="1" t="s">
        <v>83</v>
      </c>
      <c r="F413" s="1">
        <v>3</v>
      </c>
      <c r="G413" s="1">
        <v>3</v>
      </c>
      <c r="H413" s="1">
        <v>2</v>
      </c>
      <c r="I413" s="1">
        <v>2</v>
      </c>
      <c r="J413" s="1">
        <v>3</v>
      </c>
      <c r="K413" s="1">
        <v>2</v>
      </c>
      <c r="L413" s="1">
        <v>3</v>
      </c>
      <c r="M413" s="1">
        <v>3</v>
      </c>
      <c r="N413" s="1">
        <v>2</v>
      </c>
      <c r="O413" s="1">
        <v>3</v>
      </c>
      <c r="P413" s="1">
        <v>3</v>
      </c>
      <c r="Q413" s="1">
        <v>3</v>
      </c>
      <c r="R413" s="1">
        <v>3</v>
      </c>
      <c r="S413" s="1">
        <v>2</v>
      </c>
      <c r="T413" s="1">
        <v>2</v>
      </c>
      <c r="U413" s="1">
        <v>4</v>
      </c>
      <c r="V413" s="1">
        <v>3</v>
      </c>
      <c r="W413" s="1">
        <v>2</v>
      </c>
      <c r="X413" s="1">
        <v>3</v>
      </c>
      <c r="Y413" s="1">
        <v>2</v>
      </c>
      <c r="Z413" s="1">
        <v>12</v>
      </c>
      <c r="AA413" s="1">
        <v>5</v>
      </c>
      <c r="AB413" s="1">
        <v>4</v>
      </c>
      <c r="AC413" s="1">
        <v>7</v>
      </c>
      <c r="AD413" s="1">
        <v>5</v>
      </c>
      <c r="AE413" s="1">
        <v>5</v>
      </c>
      <c r="AF413" s="1">
        <v>6</v>
      </c>
      <c r="AG413" s="1">
        <v>6</v>
      </c>
      <c r="AH413" s="1">
        <v>9</v>
      </c>
      <c r="AI413" s="1">
        <v>4</v>
      </c>
      <c r="AJ413" s="1">
        <v>5</v>
      </c>
      <c r="AK413" s="1">
        <v>3</v>
      </c>
      <c r="AL413" s="1">
        <v>4</v>
      </c>
      <c r="AM413" s="1">
        <v>6</v>
      </c>
      <c r="AN413" s="1">
        <v>3</v>
      </c>
      <c r="AO413" s="1">
        <v>6</v>
      </c>
      <c r="AP413" s="1">
        <v>10</v>
      </c>
      <c r="AQ413" s="1">
        <v>4</v>
      </c>
      <c r="AR413" s="1">
        <v>4</v>
      </c>
      <c r="AS413" s="1">
        <v>3</v>
      </c>
      <c r="AT413" s="1">
        <v>48</v>
      </c>
    </row>
    <row r="414" spans="1:46" ht="12.75">
      <c r="A414" s="1">
        <v>34283</v>
      </c>
      <c r="B414" s="1">
        <v>0</v>
      </c>
      <c r="C414" s="1">
        <v>1980</v>
      </c>
      <c r="D414" s="7">
        <v>45230.834409722222</v>
      </c>
      <c r="E414" s="1" t="s">
        <v>265</v>
      </c>
      <c r="F414" s="1">
        <v>3</v>
      </c>
      <c r="G414" s="1">
        <v>2</v>
      </c>
      <c r="H414" s="1">
        <v>2</v>
      </c>
      <c r="I414" s="1">
        <v>1</v>
      </c>
      <c r="J414" s="1">
        <v>3</v>
      </c>
      <c r="K414" s="1">
        <v>4</v>
      </c>
      <c r="L414" s="1">
        <v>3</v>
      </c>
      <c r="M414" s="1">
        <v>4</v>
      </c>
      <c r="N414" s="1">
        <v>2</v>
      </c>
      <c r="O414" s="1">
        <v>3</v>
      </c>
      <c r="P414" s="1">
        <v>3</v>
      </c>
      <c r="Q414" s="1">
        <v>3</v>
      </c>
      <c r="R414" s="1">
        <v>2</v>
      </c>
      <c r="S414" s="1">
        <v>1</v>
      </c>
      <c r="T414" s="1">
        <v>3</v>
      </c>
      <c r="U414" s="1">
        <v>3</v>
      </c>
      <c r="V414" s="1">
        <v>4</v>
      </c>
      <c r="W414" s="1">
        <v>2</v>
      </c>
      <c r="X414" s="1">
        <v>1</v>
      </c>
      <c r="Y414" s="1">
        <v>3</v>
      </c>
      <c r="Z414" s="1">
        <v>8</v>
      </c>
      <c r="AA414" s="1">
        <v>3</v>
      </c>
      <c r="AB414" s="1">
        <v>5</v>
      </c>
      <c r="AC414" s="1">
        <v>4</v>
      </c>
      <c r="AD414" s="1">
        <v>5</v>
      </c>
      <c r="AE414" s="1">
        <v>4</v>
      </c>
      <c r="AF414" s="1">
        <v>3</v>
      </c>
      <c r="AG414" s="1">
        <v>4</v>
      </c>
      <c r="AH414" s="1">
        <v>8</v>
      </c>
      <c r="AI414" s="1">
        <v>3</v>
      </c>
      <c r="AJ414" s="1">
        <v>4</v>
      </c>
      <c r="AK414" s="1">
        <v>2</v>
      </c>
      <c r="AL414" s="1">
        <v>3</v>
      </c>
      <c r="AM414" s="1">
        <v>8</v>
      </c>
      <c r="AN414" s="1">
        <v>2</v>
      </c>
      <c r="AO414" s="1">
        <v>8</v>
      </c>
      <c r="AP414" s="1">
        <v>4</v>
      </c>
      <c r="AQ414" s="1">
        <v>4</v>
      </c>
      <c r="AR414" s="1">
        <v>9</v>
      </c>
      <c r="AS414" s="1">
        <v>3</v>
      </c>
      <c r="AT414" s="1">
        <v>59</v>
      </c>
    </row>
    <row r="415" spans="1:46" ht="12.75">
      <c r="A415" s="1">
        <v>34281</v>
      </c>
      <c r="B415" s="1">
        <v>0</v>
      </c>
      <c r="C415" s="1">
        <v>1975</v>
      </c>
      <c r="D415" s="7">
        <v>45230.891817129632</v>
      </c>
      <c r="E415" s="1" t="s">
        <v>83</v>
      </c>
      <c r="F415" s="1">
        <v>4</v>
      </c>
      <c r="G415" s="1">
        <v>4</v>
      </c>
      <c r="H415" s="1">
        <v>4</v>
      </c>
      <c r="I415" s="1">
        <v>4</v>
      </c>
      <c r="J415" s="1">
        <v>4</v>
      </c>
      <c r="K415" s="1">
        <v>4</v>
      </c>
      <c r="L415" s="1">
        <v>4</v>
      </c>
      <c r="M415" s="1">
        <v>4</v>
      </c>
      <c r="N415" s="1">
        <v>4</v>
      </c>
      <c r="O415" s="1">
        <v>4</v>
      </c>
      <c r="P415" s="1">
        <v>4</v>
      </c>
      <c r="Q415" s="1">
        <v>4</v>
      </c>
      <c r="R415" s="1">
        <v>3</v>
      </c>
      <c r="S415" s="1">
        <v>4</v>
      </c>
      <c r="T415" s="1">
        <v>2</v>
      </c>
      <c r="U415" s="1">
        <v>4</v>
      </c>
      <c r="V415" s="1">
        <v>4</v>
      </c>
      <c r="W415" s="1">
        <v>2</v>
      </c>
      <c r="X415" s="1">
        <v>3</v>
      </c>
      <c r="Y415" s="1">
        <v>1</v>
      </c>
      <c r="Z415" s="1">
        <v>6</v>
      </c>
      <c r="AA415" s="1">
        <v>4</v>
      </c>
      <c r="AB415" s="1">
        <v>3</v>
      </c>
      <c r="AC415" s="1">
        <v>3</v>
      </c>
      <c r="AD415" s="1">
        <v>3</v>
      </c>
      <c r="AE415" s="1">
        <v>4</v>
      </c>
      <c r="AF415" s="1">
        <v>2</v>
      </c>
      <c r="AG415" s="1">
        <v>4</v>
      </c>
      <c r="AH415" s="1">
        <v>3</v>
      </c>
      <c r="AI415" s="1">
        <v>2</v>
      </c>
      <c r="AJ415" s="1">
        <v>8</v>
      </c>
      <c r="AK415" s="1">
        <v>2</v>
      </c>
      <c r="AL415" s="1">
        <v>4</v>
      </c>
      <c r="AM415" s="1">
        <v>4</v>
      </c>
      <c r="AN415" s="1">
        <v>4</v>
      </c>
      <c r="AO415" s="1">
        <v>5</v>
      </c>
      <c r="AP415" s="1">
        <v>3</v>
      </c>
      <c r="AQ415" s="1">
        <v>3</v>
      </c>
      <c r="AR415" s="1">
        <v>5</v>
      </c>
      <c r="AS415" s="1">
        <v>5</v>
      </c>
      <c r="AT415" s="1">
        <v>64</v>
      </c>
    </row>
    <row r="416" spans="1:46" ht="12.75">
      <c r="A416" s="1">
        <v>34295</v>
      </c>
      <c r="B416" s="1">
        <v>1</v>
      </c>
      <c r="C416" s="1">
        <v>1999</v>
      </c>
      <c r="D416" s="7">
        <v>45230.928888888891</v>
      </c>
      <c r="E416" s="1" t="s">
        <v>266</v>
      </c>
      <c r="F416" s="1">
        <v>4</v>
      </c>
      <c r="G416" s="1">
        <v>3</v>
      </c>
      <c r="H416" s="1">
        <v>2</v>
      </c>
      <c r="I416" s="1">
        <v>1</v>
      </c>
      <c r="J416" s="1">
        <v>2</v>
      </c>
      <c r="K416" s="1">
        <v>1</v>
      </c>
      <c r="L416" s="1">
        <v>4</v>
      </c>
      <c r="M416" s="1">
        <v>4</v>
      </c>
      <c r="N416" s="1">
        <v>4</v>
      </c>
      <c r="O416" s="1">
        <v>4</v>
      </c>
      <c r="P416" s="1">
        <v>3</v>
      </c>
      <c r="Q416" s="1">
        <v>3</v>
      </c>
      <c r="R416" s="1">
        <v>1</v>
      </c>
      <c r="S416" s="1">
        <v>1</v>
      </c>
      <c r="T416" s="1">
        <v>3</v>
      </c>
      <c r="U416" s="1">
        <v>2</v>
      </c>
      <c r="V416" s="1">
        <v>4</v>
      </c>
      <c r="W416" s="1">
        <v>2</v>
      </c>
      <c r="X416" s="1">
        <v>4</v>
      </c>
      <c r="Y416" s="1">
        <v>4</v>
      </c>
      <c r="Z416" s="1">
        <v>13</v>
      </c>
      <c r="AA416" s="1">
        <v>6</v>
      </c>
      <c r="AB416" s="1">
        <v>4</v>
      </c>
      <c r="AC416" s="1">
        <v>5</v>
      </c>
      <c r="AD416" s="1">
        <v>9</v>
      </c>
      <c r="AE416" s="1">
        <v>3</v>
      </c>
      <c r="AF416" s="1">
        <v>5</v>
      </c>
      <c r="AG416" s="1">
        <v>3</v>
      </c>
      <c r="AH416" s="1">
        <v>3</v>
      </c>
      <c r="AI416" s="1">
        <v>3</v>
      </c>
      <c r="AJ416" s="1">
        <v>4</v>
      </c>
      <c r="AK416" s="1">
        <v>9</v>
      </c>
      <c r="AL416" s="1">
        <v>3</v>
      </c>
      <c r="AM416" s="1">
        <v>4</v>
      </c>
      <c r="AN416" s="1">
        <v>3</v>
      </c>
      <c r="AO416" s="1">
        <v>6</v>
      </c>
      <c r="AP416" s="1">
        <v>5</v>
      </c>
      <c r="AQ416" s="1">
        <v>3</v>
      </c>
      <c r="AR416" s="1">
        <v>4</v>
      </c>
      <c r="AS416" s="1">
        <v>3</v>
      </c>
      <c r="AT416" s="1">
        <v>83</v>
      </c>
    </row>
    <row r="417" spans="1:46" ht="12.75">
      <c r="A417" s="1">
        <v>34301</v>
      </c>
      <c r="B417" s="1">
        <v>0</v>
      </c>
      <c r="C417" s="1">
        <v>2001</v>
      </c>
      <c r="D417" s="7">
        <v>45230.955104166664</v>
      </c>
      <c r="E417" s="1" t="s">
        <v>267</v>
      </c>
      <c r="F417" s="1">
        <v>3</v>
      </c>
      <c r="G417" s="1">
        <v>4</v>
      </c>
      <c r="H417" s="1">
        <v>1</v>
      </c>
      <c r="I417" s="1">
        <v>4</v>
      </c>
      <c r="J417" s="1">
        <v>4</v>
      </c>
      <c r="K417" s="1">
        <v>3</v>
      </c>
      <c r="L417" s="1">
        <v>4</v>
      </c>
      <c r="M417" s="1">
        <v>4</v>
      </c>
      <c r="N417" s="1">
        <v>1</v>
      </c>
      <c r="O417" s="1">
        <v>2</v>
      </c>
      <c r="P417" s="1">
        <v>1</v>
      </c>
      <c r="Q417" s="1">
        <v>3</v>
      </c>
      <c r="R417" s="1">
        <v>1</v>
      </c>
      <c r="S417" s="1">
        <v>1</v>
      </c>
      <c r="T417" s="1">
        <v>1</v>
      </c>
      <c r="U417" s="1">
        <v>4</v>
      </c>
      <c r="V417" s="1">
        <v>4</v>
      </c>
      <c r="W417" s="1">
        <v>1</v>
      </c>
      <c r="X417" s="1">
        <v>3</v>
      </c>
      <c r="Y417" s="1">
        <v>4</v>
      </c>
      <c r="Z417" s="1">
        <v>7</v>
      </c>
      <c r="AA417" s="1">
        <v>4</v>
      </c>
      <c r="AB417" s="1">
        <v>4</v>
      </c>
      <c r="AC417" s="1">
        <v>3</v>
      </c>
      <c r="AD417" s="1">
        <v>2</v>
      </c>
      <c r="AE417" s="1">
        <v>4</v>
      </c>
      <c r="AF417" s="1">
        <v>5</v>
      </c>
      <c r="AG417" s="1">
        <v>2</v>
      </c>
      <c r="AH417" s="1">
        <v>3</v>
      </c>
      <c r="AI417" s="1">
        <v>4</v>
      </c>
      <c r="AJ417" s="1">
        <v>4</v>
      </c>
      <c r="AK417" s="1">
        <v>2</v>
      </c>
      <c r="AL417" s="1">
        <v>3</v>
      </c>
      <c r="AM417" s="1">
        <v>5</v>
      </c>
      <c r="AN417" s="1">
        <v>2</v>
      </c>
      <c r="AO417" s="1">
        <v>15</v>
      </c>
      <c r="AP417" s="1">
        <v>4</v>
      </c>
      <c r="AQ417" s="1">
        <v>3</v>
      </c>
      <c r="AR417" s="1">
        <v>4</v>
      </c>
      <c r="AS417" s="1">
        <v>3</v>
      </c>
      <c r="AT417" s="1">
        <v>36</v>
      </c>
    </row>
    <row r="418" spans="1:46" ht="12.75">
      <c r="A418" s="1">
        <v>34338</v>
      </c>
      <c r="B418" s="1">
        <v>0</v>
      </c>
      <c r="C418" s="1">
        <v>2001</v>
      </c>
      <c r="D418" s="7">
        <v>45231.441979166666</v>
      </c>
      <c r="E418" s="1" t="s">
        <v>268</v>
      </c>
      <c r="F418" s="1">
        <v>3</v>
      </c>
      <c r="G418" s="1">
        <v>4</v>
      </c>
      <c r="H418" s="1">
        <v>3</v>
      </c>
      <c r="I418" s="1">
        <v>2</v>
      </c>
      <c r="J418" s="1">
        <v>3</v>
      </c>
      <c r="K418" s="1">
        <v>3</v>
      </c>
      <c r="L418" s="1">
        <v>3</v>
      </c>
      <c r="M418" s="1">
        <v>3</v>
      </c>
      <c r="N418" s="1">
        <v>1</v>
      </c>
      <c r="O418" s="1">
        <v>2</v>
      </c>
      <c r="P418" s="1">
        <v>1</v>
      </c>
      <c r="Q418" s="1">
        <v>3</v>
      </c>
      <c r="R418" s="1">
        <v>4</v>
      </c>
      <c r="S418" s="1">
        <v>2</v>
      </c>
      <c r="T418" s="1">
        <v>2</v>
      </c>
      <c r="U418" s="1">
        <v>2</v>
      </c>
      <c r="V418" s="1">
        <v>2</v>
      </c>
      <c r="W418" s="1">
        <v>2</v>
      </c>
      <c r="X418" s="1">
        <v>1</v>
      </c>
      <c r="Y418" s="1">
        <v>1</v>
      </c>
      <c r="Z418" s="1">
        <v>11</v>
      </c>
      <c r="AA418" s="1">
        <v>3</v>
      </c>
      <c r="AB418" s="1">
        <v>5</v>
      </c>
      <c r="AC418" s="1">
        <v>4</v>
      </c>
      <c r="AD418" s="1">
        <v>4</v>
      </c>
      <c r="AE418" s="1">
        <v>4</v>
      </c>
      <c r="AF418" s="1">
        <v>6</v>
      </c>
      <c r="AG418" s="1">
        <v>3</v>
      </c>
      <c r="AH418" s="1">
        <v>3</v>
      </c>
      <c r="AI418" s="1">
        <v>3</v>
      </c>
      <c r="AJ418" s="1">
        <v>4</v>
      </c>
      <c r="AK418" s="1">
        <v>4</v>
      </c>
      <c r="AL418" s="1">
        <v>3</v>
      </c>
      <c r="AM418" s="1">
        <v>4</v>
      </c>
      <c r="AN418" s="1">
        <v>3</v>
      </c>
      <c r="AO418" s="1">
        <v>5</v>
      </c>
      <c r="AP418" s="1">
        <v>4</v>
      </c>
      <c r="AQ418" s="1">
        <v>5</v>
      </c>
      <c r="AR418" s="1">
        <v>5</v>
      </c>
      <c r="AS418" s="1">
        <v>3</v>
      </c>
      <c r="AT418" s="1">
        <v>61</v>
      </c>
    </row>
    <row r="419" spans="1:46" ht="12.75">
      <c r="A419" s="1">
        <v>34337</v>
      </c>
      <c r="B419" s="1">
        <v>1</v>
      </c>
      <c r="C419" s="1">
        <v>2003</v>
      </c>
      <c r="D419" s="7">
        <v>45231.442164351851</v>
      </c>
      <c r="E419" s="1" t="s">
        <v>83</v>
      </c>
      <c r="F419" s="1">
        <v>2</v>
      </c>
      <c r="G419" s="1">
        <v>2</v>
      </c>
      <c r="H419" s="1">
        <v>3</v>
      </c>
      <c r="I419" s="1">
        <v>1</v>
      </c>
      <c r="J419" s="1">
        <v>2</v>
      </c>
      <c r="K419" s="1">
        <v>3</v>
      </c>
      <c r="L419" s="1">
        <v>2</v>
      </c>
      <c r="M419" s="1">
        <v>2</v>
      </c>
      <c r="N419" s="1">
        <v>3</v>
      </c>
      <c r="O419" s="1">
        <v>2</v>
      </c>
      <c r="P419" s="1">
        <v>3</v>
      </c>
      <c r="Q419" s="1">
        <v>3</v>
      </c>
      <c r="R419" s="1">
        <v>2</v>
      </c>
      <c r="S419" s="1">
        <v>3</v>
      </c>
      <c r="T419" s="1">
        <v>3</v>
      </c>
      <c r="U419" s="1">
        <v>2</v>
      </c>
      <c r="V419" s="1">
        <v>3</v>
      </c>
      <c r="W419" s="1">
        <v>2</v>
      </c>
      <c r="X419" s="1">
        <v>2</v>
      </c>
      <c r="Y419" s="1">
        <v>2</v>
      </c>
      <c r="Z419" s="1">
        <v>4</v>
      </c>
      <c r="AA419" s="1">
        <v>2</v>
      </c>
      <c r="AB419" s="1">
        <v>3</v>
      </c>
      <c r="AC419" s="1">
        <v>2</v>
      </c>
      <c r="AD419" s="1">
        <v>3</v>
      </c>
      <c r="AE419" s="1">
        <v>2</v>
      </c>
      <c r="AF419" s="1">
        <v>2</v>
      </c>
      <c r="AG419" s="1">
        <v>3</v>
      </c>
      <c r="AH419" s="1">
        <v>2</v>
      </c>
      <c r="AI419" s="1">
        <v>2</v>
      </c>
      <c r="AJ419" s="1">
        <v>4</v>
      </c>
      <c r="AK419" s="1">
        <v>3</v>
      </c>
      <c r="AL419" s="1">
        <v>3</v>
      </c>
      <c r="AM419" s="1">
        <v>7</v>
      </c>
      <c r="AN419" s="1">
        <v>3</v>
      </c>
      <c r="AO419" s="1">
        <v>2</v>
      </c>
      <c r="AP419" s="1">
        <v>4</v>
      </c>
      <c r="AQ419" s="1">
        <v>3</v>
      </c>
      <c r="AR419" s="1">
        <v>4</v>
      </c>
      <c r="AS419" s="1">
        <v>3</v>
      </c>
      <c r="AT419" s="1">
        <v>9</v>
      </c>
    </row>
    <row r="420" spans="1:46" ht="12.75">
      <c r="A420" s="1">
        <v>34352</v>
      </c>
      <c r="B420" s="1">
        <v>1</v>
      </c>
      <c r="C420" s="1">
        <v>2001</v>
      </c>
      <c r="D420" s="7">
        <v>45231.454293981478</v>
      </c>
      <c r="E420" s="1" t="s">
        <v>269</v>
      </c>
      <c r="F420" s="1">
        <v>4</v>
      </c>
      <c r="G420" s="1">
        <v>2</v>
      </c>
      <c r="H420" s="1">
        <v>2</v>
      </c>
      <c r="I420" s="1">
        <v>2</v>
      </c>
      <c r="J420" s="1">
        <v>2</v>
      </c>
      <c r="K420" s="1">
        <v>2</v>
      </c>
      <c r="L420" s="1">
        <v>1</v>
      </c>
      <c r="M420" s="1">
        <v>3</v>
      </c>
      <c r="N420" s="1">
        <v>2</v>
      </c>
      <c r="O420" s="1">
        <v>2</v>
      </c>
      <c r="P420" s="1">
        <v>2</v>
      </c>
      <c r="Q420" s="1">
        <v>4</v>
      </c>
      <c r="R420" s="1">
        <v>4</v>
      </c>
      <c r="S420" s="1">
        <v>2</v>
      </c>
      <c r="T420" s="1">
        <v>4</v>
      </c>
      <c r="U420" s="1">
        <v>2</v>
      </c>
      <c r="V420" s="1">
        <v>3</v>
      </c>
      <c r="W420" s="1">
        <v>2</v>
      </c>
      <c r="X420" s="1">
        <v>3</v>
      </c>
      <c r="Y420" s="1">
        <v>2</v>
      </c>
      <c r="Z420" s="1">
        <v>4</v>
      </c>
      <c r="AA420" s="1">
        <v>33</v>
      </c>
      <c r="AB420" s="1">
        <v>7</v>
      </c>
      <c r="AC420" s="1">
        <v>4</v>
      </c>
      <c r="AD420" s="1">
        <v>3</v>
      </c>
      <c r="AE420" s="1">
        <v>27</v>
      </c>
      <c r="AF420" s="1">
        <v>7</v>
      </c>
      <c r="AG420" s="1">
        <v>13</v>
      </c>
      <c r="AH420" s="1">
        <v>4</v>
      </c>
      <c r="AI420" s="1">
        <v>3</v>
      </c>
      <c r="AJ420" s="1">
        <v>10</v>
      </c>
      <c r="AK420" s="1">
        <v>6</v>
      </c>
      <c r="AL420" s="1">
        <v>3</v>
      </c>
      <c r="AM420" s="1">
        <v>86</v>
      </c>
      <c r="AN420" s="1">
        <v>3</v>
      </c>
      <c r="AO420" s="1">
        <v>4</v>
      </c>
      <c r="AP420" s="1">
        <v>7</v>
      </c>
      <c r="AQ420" s="1">
        <v>3</v>
      </c>
      <c r="AR420" s="1">
        <v>10</v>
      </c>
      <c r="AS420" s="1">
        <v>3</v>
      </c>
      <c r="AT420" s="1">
        <v>70</v>
      </c>
    </row>
    <row r="421" spans="1:46" ht="12.75">
      <c r="A421" s="1">
        <v>34366</v>
      </c>
      <c r="B421" s="1">
        <v>0</v>
      </c>
      <c r="C421" s="1">
        <v>1999</v>
      </c>
      <c r="D421" s="7">
        <v>45231.457997685182</v>
      </c>
      <c r="E421" s="1" t="s">
        <v>83</v>
      </c>
      <c r="F421" s="1">
        <v>4</v>
      </c>
      <c r="G421" s="1">
        <v>4</v>
      </c>
      <c r="H421" s="1">
        <v>1</v>
      </c>
      <c r="I421" s="1">
        <v>2</v>
      </c>
      <c r="J421" s="1">
        <v>4</v>
      </c>
      <c r="K421" s="1">
        <v>3</v>
      </c>
      <c r="L421" s="1">
        <v>4</v>
      </c>
      <c r="M421" s="1">
        <v>4</v>
      </c>
      <c r="N421" s="1">
        <v>2</v>
      </c>
      <c r="O421" s="1">
        <v>3</v>
      </c>
      <c r="P421" s="1">
        <v>3</v>
      </c>
      <c r="Q421" s="1">
        <v>1</v>
      </c>
      <c r="R421" s="1">
        <v>3</v>
      </c>
      <c r="S421" s="1">
        <v>1</v>
      </c>
      <c r="T421" s="1">
        <v>1</v>
      </c>
      <c r="U421" s="1">
        <v>4</v>
      </c>
      <c r="V421" s="1">
        <v>4</v>
      </c>
      <c r="W421" s="1">
        <v>1</v>
      </c>
      <c r="X421" s="1">
        <v>2</v>
      </c>
      <c r="Y421" s="1">
        <v>2</v>
      </c>
      <c r="Z421" s="1">
        <v>9</v>
      </c>
      <c r="AA421" s="1">
        <v>6</v>
      </c>
      <c r="AB421" s="1">
        <v>6</v>
      </c>
      <c r="AC421" s="1">
        <v>3</v>
      </c>
      <c r="AD421" s="1">
        <v>3</v>
      </c>
      <c r="AE421" s="1">
        <v>3</v>
      </c>
      <c r="AF421" s="1">
        <v>3</v>
      </c>
      <c r="AG421" s="1">
        <v>3</v>
      </c>
      <c r="AH421" s="1">
        <v>9</v>
      </c>
      <c r="AI421" s="1">
        <v>3</v>
      </c>
      <c r="AJ421" s="1">
        <v>4</v>
      </c>
      <c r="AK421" s="1">
        <v>3</v>
      </c>
      <c r="AL421" s="1">
        <v>3</v>
      </c>
      <c r="AM421" s="1">
        <v>6</v>
      </c>
      <c r="AN421" s="1">
        <v>3</v>
      </c>
      <c r="AO421" s="1">
        <v>7</v>
      </c>
      <c r="AP421" s="1">
        <v>7</v>
      </c>
      <c r="AQ421" s="1">
        <v>4</v>
      </c>
      <c r="AR421" s="1">
        <v>6</v>
      </c>
      <c r="AS421" s="1">
        <v>4</v>
      </c>
      <c r="AT421" s="1">
        <v>18</v>
      </c>
    </row>
    <row r="422" spans="1:46" ht="12.75">
      <c r="A422" s="1">
        <v>31233</v>
      </c>
      <c r="B422" s="1">
        <v>1</v>
      </c>
      <c r="C422" s="1">
        <v>2000</v>
      </c>
      <c r="D422" s="7">
        <v>45231.469537037039</v>
      </c>
      <c r="E422" s="1" t="s">
        <v>83</v>
      </c>
      <c r="F422" s="1">
        <v>2</v>
      </c>
      <c r="G422" s="1">
        <v>2</v>
      </c>
      <c r="H422" s="1">
        <v>4</v>
      </c>
      <c r="I422" s="1">
        <v>4</v>
      </c>
      <c r="J422" s="1">
        <v>3</v>
      </c>
      <c r="K422" s="1">
        <v>3</v>
      </c>
      <c r="L422" s="1">
        <v>2</v>
      </c>
      <c r="M422" s="1">
        <v>3</v>
      </c>
      <c r="N422" s="1">
        <v>1</v>
      </c>
      <c r="O422" s="1">
        <v>1</v>
      </c>
      <c r="P422" s="1">
        <v>3</v>
      </c>
      <c r="Q422" s="1">
        <v>4</v>
      </c>
      <c r="R422" s="1">
        <v>3</v>
      </c>
      <c r="S422" s="1">
        <v>3</v>
      </c>
      <c r="T422" s="1">
        <v>1</v>
      </c>
      <c r="U422" s="1">
        <v>2</v>
      </c>
      <c r="V422" s="1">
        <v>3</v>
      </c>
      <c r="W422" s="1">
        <v>3</v>
      </c>
      <c r="X422" s="1">
        <v>1</v>
      </c>
      <c r="Y422" s="1">
        <v>2</v>
      </c>
      <c r="Z422" s="1">
        <v>15</v>
      </c>
      <c r="AA422" s="1">
        <v>6</v>
      </c>
      <c r="AB422" s="1">
        <v>5</v>
      </c>
      <c r="AC422" s="1">
        <v>3</v>
      </c>
      <c r="AD422" s="1">
        <v>7</v>
      </c>
      <c r="AE422" s="1">
        <v>9</v>
      </c>
      <c r="AF422" s="1">
        <v>5</v>
      </c>
      <c r="AG422" s="1">
        <v>5</v>
      </c>
      <c r="AH422" s="1">
        <v>4</v>
      </c>
      <c r="AI422" s="1">
        <v>3</v>
      </c>
      <c r="AJ422" s="1">
        <v>5</v>
      </c>
      <c r="AK422" s="1">
        <v>5</v>
      </c>
      <c r="AL422" s="1">
        <v>8</v>
      </c>
      <c r="AM422" s="1">
        <v>5</v>
      </c>
      <c r="AN422" s="1">
        <v>3</v>
      </c>
      <c r="AO422" s="1">
        <v>5</v>
      </c>
      <c r="AP422" s="1">
        <v>6</v>
      </c>
      <c r="AQ422" s="1">
        <v>5</v>
      </c>
      <c r="AR422" s="1">
        <v>4</v>
      </c>
      <c r="AS422" s="1">
        <v>6</v>
      </c>
      <c r="AT422" s="1">
        <v>50</v>
      </c>
    </row>
    <row r="423" spans="1:46" ht="12.75">
      <c r="A423" s="1">
        <v>34356</v>
      </c>
      <c r="B423" s="1">
        <v>0</v>
      </c>
      <c r="C423" s="1">
        <v>2004</v>
      </c>
      <c r="D423" s="7">
        <v>45231.47047453704</v>
      </c>
      <c r="E423" s="1" t="s">
        <v>143</v>
      </c>
      <c r="F423" s="1">
        <v>3</v>
      </c>
      <c r="G423" s="1">
        <v>4</v>
      </c>
      <c r="H423" s="1">
        <v>1</v>
      </c>
      <c r="I423" s="1">
        <v>1</v>
      </c>
      <c r="J423" s="1">
        <v>4</v>
      </c>
      <c r="K423" s="1">
        <v>2</v>
      </c>
      <c r="L423" s="1">
        <v>4</v>
      </c>
      <c r="M423" s="1">
        <v>4</v>
      </c>
      <c r="N423" s="1">
        <v>1</v>
      </c>
      <c r="O423" s="1">
        <v>4</v>
      </c>
      <c r="P423" s="1">
        <v>1</v>
      </c>
      <c r="Q423" s="1">
        <v>3</v>
      </c>
      <c r="R423" s="1">
        <v>3</v>
      </c>
      <c r="S423" s="1">
        <v>3</v>
      </c>
      <c r="T423" s="1">
        <v>2</v>
      </c>
      <c r="U423" s="1">
        <v>4</v>
      </c>
      <c r="V423" s="1">
        <v>4</v>
      </c>
      <c r="W423" s="1">
        <v>2</v>
      </c>
      <c r="X423" s="1">
        <v>3</v>
      </c>
      <c r="Y423" s="1">
        <v>3</v>
      </c>
      <c r="Z423" s="1">
        <v>6</v>
      </c>
      <c r="AA423" s="1">
        <v>3</v>
      </c>
      <c r="AB423" s="1">
        <v>3</v>
      </c>
      <c r="AC423" s="1">
        <v>4</v>
      </c>
      <c r="AD423" s="1">
        <v>2</v>
      </c>
      <c r="AE423" s="1">
        <v>3</v>
      </c>
      <c r="AF423" s="1">
        <v>3</v>
      </c>
      <c r="AG423" s="1">
        <v>3</v>
      </c>
      <c r="AH423" s="1">
        <v>3</v>
      </c>
      <c r="AI423" s="1">
        <v>2</v>
      </c>
      <c r="AJ423" s="1">
        <v>3</v>
      </c>
      <c r="AK423" s="1">
        <v>4</v>
      </c>
      <c r="AL423" s="1">
        <v>3</v>
      </c>
      <c r="AM423" s="1">
        <v>5</v>
      </c>
      <c r="AN423" s="1">
        <v>9</v>
      </c>
      <c r="AO423" s="1">
        <v>4</v>
      </c>
      <c r="AP423" s="1">
        <v>5</v>
      </c>
      <c r="AQ423" s="1">
        <v>4</v>
      </c>
      <c r="AR423" s="1">
        <v>7</v>
      </c>
      <c r="AS423" s="1">
        <v>4</v>
      </c>
      <c r="AT423" s="1">
        <v>41</v>
      </c>
    </row>
    <row r="424" spans="1:46" ht="12.75">
      <c r="A424" s="1">
        <v>34389</v>
      </c>
      <c r="B424" s="1">
        <v>1</v>
      </c>
      <c r="C424" s="1">
        <v>2004</v>
      </c>
      <c r="D424" s="7">
        <v>45231.486030092594</v>
      </c>
      <c r="E424" s="1" t="s">
        <v>270</v>
      </c>
      <c r="F424" s="1">
        <v>2</v>
      </c>
      <c r="G424" s="1">
        <v>3</v>
      </c>
      <c r="H424" s="1">
        <v>1</v>
      </c>
      <c r="I424" s="1">
        <v>4</v>
      </c>
      <c r="J424" s="1">
        <v>4</v>
      </c>
      <c r="K424" s="1">
        <v>3</v>
      </c>
      <c r="L424" s="1">
        <v>3</v>
      </c>
      <c r="M424" s="1">
        <v>4</v>
      </c>
      <c r="N424" s="1">
        <v>1</v>
      </c>
      <c r="O424" s="1">
        <v>4</v>
      </c>
      <c r="P424" s="1">
        <v>2</v>
      </c>
      <c r="Q424" s="1">
        <v>1</v>
      </c>
      <c r="R424" s="1">
        <v>4</v>
      </c>
      <c r="S424" s="1">
        <v>1</v>
      </c>
      <c r="T424" s="1">
        <v>2</v>
      </c>
      <c r="U424" s="1">
        <v>4</v>
      </c>
      <c r="V424" s="1">
        <v>4</v>
      </c>
      <c r="W424" s="1">
        <v>2</v>
      </c>
      <c r="X424" s="1">
        <v>2</v>
      </c>
      <c r="Y424" s="1">
        <v>1</v>
      </c>
      <c r="Z424" s="1">
        <v>13</v>
      </c>
      <c r="AA424" s="1">
        <v>6</v>
      </c>
      <c r="AB424" s="1">
        <v>10</v>
      </c>
      <c r="AC424" s="1">
        <v>3</v>
      </c>
      <c r="AD424" s="1">
        <v>3</v>
      </c>
      <c r="AE424" s="1">
        <v>13</v>
      </c>
      <c r="AF424" s="1">
        <v>6</v>
      </c>
      <c r="AG424" s="1">
        <v>3</v>
      </c>
      <c r="AH424" s="1">
        <v>6</v>
      </c>
      <c r="AI424" s="1">
        <v>2</v>
      </c>
      <c r="AJ424" s="1">
        <v>8</v>
      </c>
      <c r="AK424" s="1">
        <v>4</v>
      </c>
      <c r="AL424" s="1">
        <v>3</v>
      </c>
      <c r="AM424" s="1">
        <v>6</v>
      </c>
      <c r="AN424" s="1">
        <v>4</v>
      </c>
      <c r="AO424" s="1">
        <v>6</v>
      </c>
      <c r="AP424" s="1">
        <v>14</v>
      </c>
      <c r="AQ424" s="1">
        <v>12</v>
      </c>
      <c r="AR424" s="1">
        <v>5</v>
      </c>
      <c r="AS424" s="1">
        <v>5</v>
      </c>
      <c r="AT424" s="1">
        <v>29</v>
      </c>
    </row>
    <row r="425" spans="1:46" ht="12.75">
      <c r="A425" s="1">
        <v>34399</v>
      </c>
      <c r="B425" s="1">
        <v>0</v>
      </c>
      <c r="C425" s="1">
        <v>2001</v>
      </c>
      <c r="D425" s="7">
        <v>45231.493310185186</v>
      </c>
      <c r="E425" s="1" t="s">
        <v>271</v>
      </c>
      <c r="F425" s="1">
        <v>3</v>
      </c>
      <c r="G425" s="1">
        <v>3</v>
      </c>
      <c r="H425" s="1">
        <v>1</v>
      </c>
      <c r="I425" s="1">
        <v>2</v>
      </c>
      <c r="J425" s="1">
        <v>3</v>
      </c>
      <c r="K425" s="1">
        <v>2</v>
      </c>
      <c r="L425" s="1">
        <v>3</v>
      </c>
      <c r="M425" s="1">
        <v>3</v>
      </c>
      <c r="N425" s="1">
        <v>1</v>
      </c>
      <c r="O425" s="1">
        <v>3</v>
      </c>
      <c r="P425" s="1">
        <v>3</v>
      </c>
      <c r="Q425" s="1">
        <v>2</v>
      </c>
      <c r="R425" s="1">
        <v>4</v>
      </c>
      <c r="S425" s="1">
        <v>1</v>
      </c>
      <c r="T425" s="1">
        <v>1</v>
      </c>
      <c r="U425" s="1">
        <v>4</v>
      </c>
      <c r="V425" s="1">
        <v>4</v>
      </c>
      <c r="W425" s="1">
        <v>2</v>
      </c>
      <c r="X425" s="1">
        <v>3</v>
      </c>
      <c r="Y425" s="1">
        <v>2</v>
      </c>
      <c r="Z425" s="1">
        <v>5</v>
      </c>
      <c r="AA425" s="1">
        <v>5</v>
      </c>
      <c r="AB425" s="1">
        <v>6</v>
      </c>
      <c r="AC425" s="1">
        <v>5</v>
      </c>
      <c r="AD425" s="1">
        <v>2</v>
      </c>
      <c r="AE425" s="1">
        <v>4</v>
      </c>
      <c r="AF425" s="1">
        <v>3</v>
      </c>
      <c r="AG425" s="1">
        <v>5</v>
      </c>
      <c r="AH425" s="1">
        <v>5</v>
      </c>
      <c r="AI425" s="1">
        <v>4</v>
      </c>
      <c r="AJ425" s="1">
        <v>5</v>
      </c>
      <c r="AK425" s="1">
        <v>3</v>
      </c>
      <c r="AL425" s="1">
        <v>3</v>
      </c>
      <c r="AM425" s="1">
        <v>6</v>
      </c>
      <c r="AN425" s="1">
        <v>4</v>
      </c>
      <c r="AO425" s="1">
        <v>6</v>
      </c>
      <c r="AP425" s="1">
        <v>5</v>
      </c>
      <c r="AQ425" s="1">
        <v>2</v>
      </c>
      <c r="AR425" s="1">
        <v>4</v>
      </c>
      <c r="AS425" s="1">
        <v>2</v>
      </c>
      <c r="AT425" s="1">
        <v>45</v>
      </c>
    </row>
    <row r="426" spans="1:46" ht="12.75">
      <c r="A426" s="1">
        <v>34415</v>
      </c>
      <c r="B426" s="1">
        <v>1</v>
      </c>
      <c r="C426" s="1">
        <v>1999</v>
      </c>
      <c r="D426" s="7">
        <v>45231.522245370368</v>
      </c>
      <c r="E426" s="1" t="s">
        <v>272</v>
      </c>
      <c r="F426" s="1">
        <v>3</v>
      </c>
      <c r="G426" s="1">
        <v>3</v>
      </c>
      <c r="H426" s="1">
        <v>4</v>
      </c>
      <c r="I426" s="1">
        <v>2</v>
      </c>
      <c r="J426" s="1">
        <v>4</v>
      </c>
      <c r="K426" s="1">
        <v>3</v>
      </c>
      <c r="L426" s="1">
        <v>3</v>
      </c>
      <c r="M426" s="1">
        <v>3</v>
      </c>
      <c r="N426" s="1">
        <v>2</v>
      </c>
      <c r="O426" s="1">
        <v>2</v>
      </c>
      <c r="P426" s="1">
        <v>2</v>
      </c>
      <c r="Q426" s="1">
        <v>4</v>
      </c>
      <c r="R426" s="1">
        <v>2</v>
      </c>
      <c r="S426" s="1">
        <v>1</v>
      </c>
      <c r="T426" s="1">
        <v>2</v>
      </c>
      <c r="U426" s="1">
        <v>2</v>
      </c>
      <c r="V426" s="1">
        <v>4</v>
      </c>
      <c r="W426" s="1">
        <v>1</v>
      </c>
      <c r="X426" s="1">
        <v>2</v>
      </c>
      <c r="Y426" s="1">
        <v>3</v>
      </c>
      <c r="Z426" s="1">
        <v>14</v>
      </c>
      <c r="AA426" s="1">
        <v>7</v>
      </c>
      <c r="AB426" s="1">
        <v>5</v>
      </c>
      <c r="AC426" s="1">
        <v>8</v>
      </c>
      <c r="AD426" s="1">
        <v>4</v>
      </c>
      <c r="AE426" s="1">
        <v>3</v>
      </c>
      <c r="AF426" s="1">
        <v>5</v>
      </c>
      <c r="AG426" s="1">
        <v>13</v>
      </c>
      <c r="AH426" s="1">
        <v>6</v>
      </c>
      <c r="AI426" s="1">
        <v>7</v>
      </c>
      <c r="AJ426" s="1">
        <v>5</v>
      </c>
      <c r="AK426" s="1">
        <v>4</v>
      </c>
      <c r="AL426" s="1">
        <v>5</v>
      </c>
      <c r="AM426" s="1">
        <v>8</v>
      </c>
      <c r="AN426" s="1">
        <v>3</v>
      </c>
      <c r="AO426" s="1">
        <v>6</v>
      </c>
      <c r="AP426" s="1">
        <v>40</v>
      </c>
      <c r="AQ426" s="1">
        <v>6</v>
      </c>
      <c r="AR426" s="1">
        <v>6</v>
      </c>
      <c r="AS426" s="1">
        <v>4</v>
      </c>
      <c r="AT426" s="1">
        <v>56</v>
      </c>
    </row>
    <row r="427" spans="1:46" ht="12.75">
      <c r="A427" s="1">
        <v>34419</v>
      </c>
      <c r="B427" s="1">
        <v>0</v>
      </c>
      <c r="C427" s="1">
        <v>2000</v>
      </c>
      <c r="D427" s="7">
        <v>45231.527754629627</v>
      </c>
      <c r="E427" s="1" t="s">
        <v>273</v>
      </c>
      <c r="F427" s="1">
        <v>3</v>
      </c>
      <c r="G427" s="1">
        <v>4</v>
      </c>
      <c r="H427" s="1">
        <v>4</v>
      </c>
      <c r="I427" s="1">
        <v>2</v>
      </c>
      <c r="J427" s="1">
        <v>4</v>
      </c>
      <c r="K427" s="1">
        <v>3</v>
      </c>
      <c r="L427" s="1">
        <v>3</v>
      </c>
      <c r="M427" s="1">
        <v>4</v>
      </c>
      <c r="N427" s="1">
        <v>1</v>
      </c>
      <c r="O427" s="1">
        <v>4</v>
      </c>
      <c r="P427" s="1">
        <v>2</v>
      </c>
      <c r="Q427" s="1">
        <v>3</v>
      </c>
      <c r="R427" s="1">
        <v>4</v>
      </c>
      <c r="S427" s="1">
        <v>3</v>
      </c>
      <c r="T427" s="1">
        <v>2</v>
      </c>
      <c r="U427" s="1">
        <v>4</v>
      </c>
      <c r="V427" s="1">
        <v>4</v>
      </c>
      <c r="W427" s="1">
        <v>1</v>
      </c>
      <c r="X427" s="1">
        <v>2</v>
      </c>
      <c r="Y427" s="1">
        <v>1</v>
      </c>
      <c r="Z427" s="1">
        <v>29</v>
      </c>
      <c r="AA427" s="1">
        <v>7</v>
      </c>
      <c r="AB427" s="1">
        <v>5</v>
      </c>
      <c r="AC427" s="1">
        <v>5</v>
      </c>
      <c r="AD427" s="1">
        <v>14</v>
      </c>
      <c r="AE427" s="1">
        <v>5</v>
      </c>
      <c r="AF427" s="1">
        <v>4</v>
      </c>
      <c r="AG427" s="1">
        <v>3</v>
      </c>
      <c r="AH427" s="1">
        <v>3</v>
      </c>
      <c r="AI427" s="1">
        <v>3</v>
      </c>
      <c r="AJ427" s="1">
        <v>5</v>
      </c>
      <c r="AK427" s="1">
        <v>5</v>
      </c>
      <c r="AL427" s="1">
        <v>3</v>
      </c>
      <c r="AM427" s="1">
        <v>3</v>
      </c>
      <c r="AN427" s="1">
        <v>11</v>
      </c>
      <c r="AO427" s="1">
        <v>7</v>
      </c>
      <c r="AP427" s="1">
        <v>3</v>
      </c>
      <c r="AQ427" s="1">
        <v>3</v>
      </c>
      <c r="AR427" s="1">
        <v>4</v>
      </c>
      <c r="AS427" s="1">
        <v>4</v>
      </c>
      <c r="AT427" s="1">
        <v>36</v>
      </c>
    </row>
    <row r="428" spans="1:46" ht="12.75">
      <c r="A428" s="1">
        <v>34431</v>
      </c>
      <c r="B428" s="1">
        <v>1</v>
      </c>
      <c r="C428" s="1">
        <v>2000</v>
      </c>
      <c r="D428" s="7">
        <v>45231.552499999998</v>
      </c>
      <c r="E428" s="1" t="s">
        <v>107</v>
      </c>
      <c r="F428" s="1">
        <v>2</v>
      </c>
      <c r="G428" s="1">
        <v>2</v>
      </c>
      <c r="H428" s="1">
        <v>2</v>
      </c>
      <c r="I428" s="1">
        <v>2</v>
      </c>
      <c r="J428" s="1">
        <v>3</v>
      </c>
      <c r="K428" s="1">
        <v>3</v>
      </c>
      <c r="L428" s="1">
        <v>3</v>
      </c>
      <c r="M428" s="1">
        <v>2</v>
      </c>
      <c r="N428" s="1">
        <v>2</v>
      </c>
      <c r="O428" s="1">
        <v>4</v>
      </c>
      <c r="P428" s="1">
        <v>2</v>
      </c>
      <c r="Q428" s="1">
        <v>3</v>
      </c>
      <c r="R428" s="1">
        <v>3</v>
      </c>
      <c r="S428" s="1">
        <v>2</v>
      </c>
      <c r="T428" s="1">
        <v>3</v>
      </c>
      <c r="U428" s="1">
        <v>3</v>
      </c>
      <c r="V428" s="1">
        <v>2</v>
      </c>
      <c r="W428" s="1">
        <v>2</v>
      </c>
      <c r="X428" s="1">
        <v>2</v>
      </c>
      <c r="Y428" s="1">
        <v>2</v>
      </c>
      <c r="Z428" s="1">
        <v>14</v>
      </c>
      <c r="AA428" s="1">
        <v>6</v>
      </c>
      <c r="AB428" s="1">
        <v>4</v>
      </c>
      <c r="AC428" s="1">
        <v>6</v>
      </c>
      <c r="AD428" s="1">
        <v>3</v>
      </c>
      <c r="AE428" s="1">
        <v>3</v>
      </c>
      <c r="AF428" s="1">
        <v>4</v>
      </c>
      <c r="AG428" s="1">
        <v>3</v>
      </c>
      <c r="AH428" s="1">
        <v>4</v>
      </c>
      <c r="AI428" s="1">
        <v>3</v>
      </c>
      <c r="AJ428" s="1">
        <v>3</v>
      </c>
      <c r="AK428" s="1">
        <v>5</v>
      </c>
      <c r="AL428" s="1">
        <v>3</v>
      </c>
      <c r="AM428" s="1">
        <v>6</v>
      </c>
      <c r="AN428" s="1">
        <v>3</v>
      </c>
      <c r="AO428" s="1">
        <v>4</v>
      </c>
      <c r="AP428" s="1">
        <v>6</v>
      </c>
      <c r="AQ428" s="1">
        <v>3</v>
      </c>
      <c r="AR428" s="1">
        <v>4</v>
      </c>
      <c r="AS428" s="1">
        <v>4</v>
      </c>
      <c r="AT428" s="1">
        <v>50</v>
      </c>
    </row>
    <row r="429" spans="1:46" ht="12.75">
      <c r="A429" s="1">
        <v>34422</v>
      </c>
      <c r="B429" s="1">
        <v>0</v>
      </c>
      <c r="C429" s="1">
        <v>2000</v>
      </c>
      <c r="D429" s="7">
        <v>45231.562060185184</v>
      </c>
      <c r="E429" s="1" t="s">
        <v>274</v>
      </c>
      <c r="F429" s="1">
        <v>3</v>
      </c>
      <c r="G429" s="1">
        <v>1</v>
      </c>
      <c r="H429" s="1">
        <v>4</v>
      </c>
      <c r="I429" s="1">
        <v>1</v>
      </c>
      <c r="J429" s="1">
        <v>3</v>
      </c>
      <c r="K429" s="1">
        <v>4</v>
      </c>
      <c r="L429" s="1">
        <v>2</v>
      </c>
      <c r="M429" s="1">
        <v>4</v>
      </c>
      <c r="N429" s="1">
        <v>3</v>
      </c>
      <c r="O429" s="1">
        <v>2</v>
      </c>
      <c r="P429" s="1">
        <v>2</v>
      </c>
      <c r="Q429" s="1">
        <v>3</v>
      </c>
      <c r="R429" s="1">
        <v>3</v>
      </c>
      <c r="S429" s="1">
        <v>1</v>
      </c>
      <c r="T429" s="1">
        <v>3</v>
      </c>
      <c r="U429" s="1">
        <v>2</v>
      </c>
      <c r="V429" s="1">
        <v>3</v>
      </c>
      <c r="W429" s="1">
        <v>2</v>
      </c>
      <c r="X429" s="1">
        <v>1</v>
      </c>
      <c r="Y429" s="1">
        <v>2</v>
      </c>
      <c r="Z429" s="1">
        <v>208</v>
      </c>
      <c r="AA429" s="1">
        <v>9</v>
      </c>
      <c r="AB429" s="1">
        <v>4</v>
      </c>
      <c r="AC429" s="1">
        <v>3</v>
      </c>
      <c r="AD429" s="1">
        <v>3</v>
      </c>
      <c r="AE429" s="1">
        <v>2</v>
      </c>
      <c r="AF429" s="1">
        <v>4</v>
      </c>
      <c r="AG429" s="1">
        <v>44</v>
      </c>
      <c r="AH429" s="1">
        <v>2</v>
      </c>
      <c r="AI429" s="1">
        <v>3</v>
      </c>
      <c r="AJ429" s="1">
        <v>51</v>
      </c>
      <c r="AK429" s="1">
        <v>5</v>
      </c>
      <c r="AL429" s="1">
        <v>3</v>
      </c>
      <c r="AM429" s="1">
        <v>3</v>
      </c>
      <c r="AN429" s="1">
        <v>3</v>
      </c>
      <c r="AO429" s="1">
        <v>36</v>
      </c>
      <c r="AP429" s="1">
        <v>3</v>
      </c>
      <c r="AQ429" s="1">
        <v>3</v>
      </c>
      <c r="AR429" s="1">
        <v>3</v>
      </c>
      <c r="AS429" s="1">
        <v>3</v>
      </c>
      <c r="AT429" s="1">
        <v>49</v>
      </c>
    </row>
    <row r="430" spans="1:46" ht="12.75">
      <c r="A430" s="1">
        <v>34436</v>
      </c>
      <c r="B430" s="1">
        <v>0</v>
      </c>
      <c r="C430" s="1">
        <v>1997</v>
      </c>
      <c r="D430" s="7">
        <v>45231.564375000002</v>
      </c>
      <c r="E430" s="1" t="s">
        <v>83</v>
      </c>
      <c r="F430" s="1">
        <v>3</v>
      </c>
      <c r="G430" s="1">
        <v>3</v>
      </c>
      <c r="H430" s="1">
        <v>3</v>
      </c>
      <c r="I430" s="1">
        <v>3</v>
      </c>
      <c r="J430" s="1">
        <v>2</v>
      </c>
      <c r="K430" s="1">
        <v>3</v>
      </c>
      <c r="L430" s="1">
        <v>3</v>
      </c>
      <c r="M430" s="1">
        <v>3</v>
      </c>
      <c r="N430" s="1">
        <v>3</v>
      </c>
      <c r="O430" s="1">
        <v>3</v>
      </c>
      <c r="P430" s="1">
        <v>2</v>
      </c>
      <c r="Q430" s="1">
        <v>3</v>
      </c>
      <c r="R430" s="1">
        <v>2</v>
      </c>
      <c r="S430" s="1">
        <v>3</v>
      </c>
      <c r="T430" s="1">
        <v>3</v>
      </c>
      <c r="U430" s="1">
        <v>3</v>
      </c>
      <c r="V430" s="1">
        <v>3</v>
      </c>
      <c r="W430" s="1">
        <v>3</v>
      </c>
      <c r="X430" s="1">
        <v>3</v>
      </c>
      <c r="Y430" s="1">
        <v>3</v>
      </c>
      <c r="Z430" s="1">
        <v>4</v>
      </c>
      <c r="AA430" s="1">
        <v>3</v>
      </c>
      <c r="AB430" s="1">
        <v>2</v>
      </c>
      <c r="AC430" s="1">
        <v>2</v>
      </c>
      <c r="AD430" s="1">
        <v>2</v>
      </c>
      <c r="AE430" s="1">
        <v>1</v>
      </c>
      <c r="AF430" s="1">
        <v>1</v>
      </c>
      <c r="AG430" s="1">
        <v>2</v>
      </c>
      <c r="AH430" s="1">
        <v>2</v>
      </c>
      <c r="AI430" s="1">
        <v>1</v>
      </c>
      <c r="AJ430" s="1">
        <v>5</v>
      </c>
      <c r="AK430" s="1">
        <v>2</v>
      </c>
      <c r="AL430" s="1">
        <v>1</v>
      </c>
      <c r="AM430" s="1">
        <v>4</v>
      </c>
      <c r="AN430" s="1">
        <v>1</v>
      </c>
      <c r="AO430" s="1">
        <v>3</v>
      </c>
      <c r="AP430" s="1">
        <v>7</v>
      </c>
      <c r="AQ430" s="1">
        <v>1</v>
      </c>
      <c r="AR430" s="1">
        <v>1</v>
      </c>
      <c r="AS430" s="1">
        <v>2</v>
      </c>
      <c r="AT430" s="1">
        <v>50</v>
      </c>
    </row>
    <row r="431" spans="1:46" ht="12.75">
      <c r="A431" s="1">
        <v>31800</v>
      </c>
      <c r="B431" s="1">
        <v>0</v>
      </c>
      <c r="C431" s="1">
        <v>2003</v>
      </c>
      <c r="D431" s="7">
        <v>45231.578715277778</v>
      </c>
      <c r="E431" s="1" t="s">
        <v>83</v>
      </c>
      <c r="F431" s="1">
        <v>1</v>
      </c>
      <c r="G431" s="1">
        <v>3</v>
      </c>
      <c r="H431" s="1">
        <v>2</v>
      </c>
      <c r="I431" s="1">
        <v>1</v>
      </c>
      <c r="J431" s="1">
        <v>3</v>
      </c>
      <c r="K431" s="1">
        <v>2</v>
      </c>
      <c r="L431" s="1">
        <v>2</v>
      </c>
      <c r="M431" s="1">
        <v>2</v>
      </c>
      <c r="N431" s="1">
        <v>3</v>
      </c>
      <c r="O431" s="1">
        <v>3</v>
      </c>
      <c r="P431" s="1">
        <v>2</v>
      </c>
      <c r="Q431" s="1">
        <v>4</v>
      </c>
      <c r="R431" s="1">
        <v>1</v>
      </c>
      <c r="S431" s="1">
        <v>3</v>
      </c>
      <c r="T431" s="1">
        <v>3</v>
      </c>
      <c r="U431" s="1">
        <v>1</v>
      </c>
      <c r="V431" s="1">
        <v>3</v>
      </c>
      <c r="W431" s="1">
        <v>2</v>
      </c>
      <c r="X431" s="1">
        <v>3</v>
      </c>
      <c r="Y431" s="1">
        <v>3</v>
      </c>
      <c r="Z431" s="1">
        <v>9</v>
      </c>
      <c r="AA431" s="1">
        <v>5</v>
      </c>
      <c r="AB431" s="1">
        <v>8</v>
      </c>
      <c r="AC431" s="1">
        <v>4</v>
      </c>
      <c r="AD431" s="1">
        <v>2</v>
      </c>
      <c r="AE431" s="1">
        <v>3</v>
      </c>
      <c r="AF431" s="1">
        <v>5</v>
      </c>
      <c r="AG431" s="1">
        <v>11</v>
      </c>
      <c r="AH431" s="1">
        <v>5</v>
      </c>
      <c r="AI431" s="1">
        <v>4</v>
      </c>
      <c r="AJ431" s="1">
        <v>4</v>
      </c>
      <c r="AK431" s="1">
        <v>3</v>
      </c>
      <c r="AL431" s="1">
        <v>3</v>
      </c>
      <c r="AM431" s="1">
        <v>8</v>
      </c>
      <c r="AN431" s="1">
        <v>8</v>
      </c>
      <c r="AO431" s="1">
        <v>4</v>
      </c>
      <c r="AP431" s="1">
        <v>3</v>
      </c>
      <c r="AQ431" s="1">
        <v>2</v>
      </c>
      <c r="AR431" s="1">
        <v>11</v>
      </c>
      <c r="AS431" s="1">
        <v>4</v>
      </c>
      <c r="AT431" s="1">
        <v>32</v>
      </c>
    </row>
    <row r="432" spans="1:46" ht="12.75">
      <c r="A432" s="1">
        <v>34440</v>
      </c>
      <c r="B432" s="1">
        <v>0</v>
      </c>
      <c r="C432" s="1">
        <v>1995</v>
      </c>
      <c r="D432" s="7">
        <v>45231.589583333334</v>
      </c>
      <c r="E432" s="1" t="s">
        <v>275</v>
      </c>
      <c r="F432" s="1">
        <v>3</v>
      </c>
      <c r="G432" s="1">
        <v>3</v>
      </c>
      <c r="H432" s="1">
        <v>2</v>
      </c>
      <c r="I432" s="1">
        <v>3</v>
      </c>
      <c r="J432" s="1">
        <v>4</v>
      </c>
      <c r="K432" s="1">
        <v>3</v>
      </c>
      <c r="L432" s="1">
        <v>3</v>
      </c>
      <c r="M432" s="1">
        <v>3</v>
      </c>
      <c r="N432" s="1">
        <v>2</v>
      </c>
      <c r="O432" s="1">
        <v>3</v>
      </c>
      <c r="P432" s="1">
        <v>2</v>
      </c>
      <c r="Q432" s="1">
        <v>3</v>
      </c>
      <c r="R432" s="1">
        <v>4</v>
      </c>
      <c r="S432" s="1">
        <v>2</v>
      </c>
      <c r="T432" s="1">
        <v>2</v>
      </c>
      <c r="U432" s="1">
        <v>3</v>
      </c>
      <c r="V432" s="1">
        <v>3</v>
      </c>
      <c r="W432" s="1">
        <v>2</v>
      </c>
      <c r="X432" s="1">
        <v>3</v>
      </c>
      <c r="Y432" s="1">
        <v>2</v>
      </c>
      <c r="Z432" s="1">
        <v>13</v>
      </c>
      <c r="AA432" s="1">
        <v>3</v>
      </c>
      <c r="AB432" s="1">
        <v>3</v>
      </c>
      <c r="AC432" s="1">
        <v>3</v>
      </c>
      <c r="AD432" s="1">
        <v>9</v>
      </c>
      <c r="AE432" s="1">
        <v>3</v>
      </c>
      <c r="AF432" s="1">
        <v>2</v>
      </c>
      <c r="AG432" s="1">
        <v>1</v>
      </c>
      <c r="AH432" s="1">
        <v>2</v>
      </c>
      <c r="AI432" s="1">
        <v>1</v>
      </c>
      <c r="AJ432" s="1">
        <v>3</v>
      </c>
      <c r="AK432" s="1">
        <v>2</v>
      </c>
      <c r="AL432" s="1">
        <v>1</v>
      </c>
      <c r="AM432" s="1">
        <v>4</v>
      </c>
      <c r="AN432" s="1">
        <v>3</v>
      </c>
      <c r="AO432" s="1">
        <v>2</v>
      </c>
      <c r="AP432" s="1">
        <v>1</v>
      </c>
      <c r="AQ432" s="1">
        <v>4</v>
      </c>
      <c r="AR432" s="1">
        <v>2</v>
      </c>
      <c r="AS432" s="1">
        <v>2</v>
      </c>
      <c r="AT432" s="1">
        <v>46</v>
      </c>
    </row>
    <row r="433" spans="1:46" ht="12.75">
      <c r="A433" s="1">
        <v>34445</v>
      </c>
      <c r="B433" s="1">
        <v>1</v>
      </c>
      <c r="C433" s="1">
        <v>1998</v>
      </c>
      <c r="D433" s="7">
        <v>45231.599386574075</v>
      </c>
      <c r="E433" s="1" t="s">
        <v>83</v>
      </c>
      <c r="F433" s="1">
        <v>3</v>
      </c>
      <c r="G433" s="1">
        <v>1</v>
      </c>
      <c r="H433" s="1">
        <v>1</v>
      </c>
      <c r="I433" s="1">
        <v>1</v>
      </c>
      <c r="J433" s="1">
        <v>3</v>
      </c>
      <c r="K433" s="1">
        <v>2</v>
      </c>
      <c r="L433" s="1">
        <v>3</v>
      </c>
      <c r="M433" s="1">
        <v>2</v>
      </c>
      <c r="N433" s="1">
        <v>3</v>
      </c>
      <c r="O433" s="1">
        <v>4</v>
      </c>
      <c r="P433" s="1">
        <v>2</v>
      </c>
      <c r="Q433" s="1">
        <v>2</v>
      </c>
      <c r="R433" s="1">
        <v>3</v>
      </c>
      <c r="S433" s="1">
        <v>1</v>
      </c>
      <c r="T433" s="1">
        <v>3</v>
      </c>
      <c r="U433" s="1">
        <v>3</v>
      </c>
      <c r="V433" s="1">
        <v>3</v>
      </c>
      <c r="W433" s="1">
        <v>3</v>
      </c>
      <c r="X433" s="1">
        <v>3</v>
      </c>
      <c r="Y433" s="1">
        <v>2</v>
      </c>
      <c r="Z433" s="1">
        <v>5</v>
      </c>
      <c r="AA433" s="1">
        <v>3</v>
      </c>
      <c r="AB433" s="1">
        <v>318</v>
      </c>
      <c r="AC433" s="1">
        <v>3</v>
      </c>
      <c r="AD433" s="1">
        <v>2</v>
      </c>
      <c r="AE433" s="1">
        <v>3</v>
      </c>
      <c r="AF433" s="1">
        <v>4</v>
      </c>
      <c r="AG433" s="1">
        <v>5</v>
      </c>
      <c r="AH433" s="1">
        <v>3</v>
      </c>
      <c r="AI433" s="1">
        <v>2</v>
      </c>
      <c r="AJ433" s="1">
        <v>4</v>
      </c>
      <c r="AK433" s="1">
        <v>4</v>
      </c>
      <c r="AL433" s="1">
        <v>2</v>
      </c>
      <c r="AM433" s="1">
        <v>4</v>
      </c>
      <c r="AN433" s="1">
        <v>4</v>
      </c>
      <c r="AO433" s="1">
        <v>5</v>
      </c>
      <c r="AP433" s="1">
        <v>10</v>
      </c>
      <c r="AQ433" s="1">
        <v>4</v>
      </c>
      <c r="AR433" s="1">
        <v>6</v>
      </c>
      <c r="AS433" s="1">
        <v>3</v>
      </c>
      <c r="AT433" s="1">
        <v>66</v>
      </c>
    </row>
    <row r="434" spans="1:46" ht="12.75">
      <c r="A434" s="1">
        <v>34454</v>
      </c>
      <c r="B434" s="1">
        <v>0</v>
      </c>
      <c r="C434" s="1">
        <v>2000</v>
      </c>
      <c r="D434" s="7">
        <v>45231.600624999999</v>
      </c>
      <c r="E434" s="1" t="s">
        <v>83</v>
      </c>
      <c r="F434" s="1">
        <v>3</v>
      </c>
      <c r="G434" s="1">
        <v>4</v>
      </c>
      <c r="H434" s="1">
        <v>1</v>
      </c>
      <c r="I434" s="1">
        <v>1</v>
      </c>
      <c r="J434" s="1">
        <v>3</v>
      </c>
      <c r="K434" s="1">
        <v>3</v>
      </c>
      <c r="L434" s="1">
        <v>4</v>
      </c>
      <c r="M434" s="1">
        <v>3</v>
      </c>
      <c r="N434" s="1">
        <v>2</v>
      </c>
      <c r="O434" s="1">
        <v>4</v>
      </c>
      <c r="P434" s="1">
        <v>3</v>
      </c>
      <c r="Q434" s="1">
        <v>3</v>
      </c>
      <c r="R434" s="1">
        <v>4</v>
      </c>
      <c r="S434" s="1">
        <v>1</v>
      </c>
      <c r="T434" s="1">
        <v>3</v>
      </c>
      <c r="U434" s="1">
        <v>4</v>
      </c>
      <c r="V434" s="1">
        <v>3</v>
      </c>
      <c r="W434" s="1">
        <v>1</v>
      </c>
      <c r="X434" s="1">
        <v>2</v>
      </c>
      <c r="Y434" s="1">
        <v>1</v>
      </c>
      <c r="Z434" s="1">
        <v>6</v>
      </c>
      <c r="AA434" s="1">
        <v>2</v>
      </c>
      <c r="AB434" s="1">
        <v>3</v>
      </c>
      <c r="AC434" s="1">
        <v>3</v>
      </c>
      <c r="AD434" s="1">
        <v>2</v>
      </c>
      <c r="AE434" s="1">
        <v>2</v>
      </c>
      <c r="AF434" s="1">
        <v>4</v>
      </c>
      <c r="AG434" s="1">
        <v>3</v>
      </c>
      <c r="AH434" s="1">
        <v>3</v>
      </c>
      <c r="AI434" s="1">
        <v>2</v>
      </c>
      <c r="AJ434" s="1">
        <v>4</v>
      </c>
      <c r="AK434" s="1">
        <v>3</v>
      </c>
      <c r="AL434" s="1">
        <v>2</v>
      </c>
      <c r="AM434" s="1">
        <v>3</v>
      </c>
      <c r="AN434" s="1">
        <v>3</v>
      </c>
      <c r="AO434" s="1">
        <v>2</v>
      </c>
      <c r="AP434" s="1">
        <v>3</v>
      </c>
      <c r="AQ434" s="1">
        <v>3</v>
      </c>
      <c r="AR434" s="1">
        <v>2</v>
      </c>
      <c r="AS434" s="1">
        <v>3</v>
      </c>
      <c r="AT434" s="1">
        <v>55</v>
      </c>
    </row>
    <row r="435" spans="1:46" ht="12.75">
      <c r="A435" s="1">
        <v>34475</v>
      </c>
      <c r="B435" s="1">
        <v>0</v>
      </c>
      <c r="C435" s="1">
        <v>2000</v>
      </c>
      <c r="D435" s="7">
        <v>45231.645208333335</v>
      </c>
      <c r="E435" s="1" t="s">
        <v>83</v>
      </c>
      <c r="F435" s="1">
        <v>2</v>
      </c>
      <c r="G435" s="1">
        <v>2</v>
      </c>
      <c r="H435" s="1">
        <v>3</v>
      </c>
      <c r="I435" s="1">
        <v>4</v>
      </c>
      <c r="J435" s="1">
        <v>3</v>
      </c>
      <c r="K435" s="1">
        <v>4</v>
      </c>
      <c r="L435" s="1">
        <v>1</v>
      </c>
      <c r="M435" s="1">
        <v>2</v>
      </c>
      <c r="N435" s="1">
        <v>2</v>
      </c>
      <c r="O435" s="1">
        <v>2</v>
      </c>
      <c r="P435" s="1">
        <v>1</v>
      </c>
      <c r="Q435" s="1">
        <v>2</v>
      </c>
      <c r="R435" s="1">
        <v>3</v>
      </c>
      <c r="S435" s="1">
        <v>2</v>
      </c>
      <c r="T435" s="1">
        <v>2</v>
      </c>
      <c r="U435" s="1">
        <v>2</v>
      </c>
      <c r="V435" s="1">
        <v>3</v>
      </c>
      <c r="W435" s="1">
        <v>4</v>
      </c>
      <c r="X435" s="1">
        <v>1</v>
      </c>
      <c r="Y435" s="1">
        <v>2</v>
      </c>
      <c r="Z435" s="1">
        <v>9</v>
      </c>
      <c r="AA435" s="1">
        <v>1</v>
      </c>
      <c r="AB435" s="1">
        <v>6</v>
      </c>
      <c r="AC435" s="1">
        <v>5</v>
      </c>
      <c r="AD435" s="1">
        <v>3</v>
      </c>
      <c r="AE435" s="1">
        <v>6</v>
      </c>
      <c r="AF435" s="1">
        <v>3</v>
      </c>
      <c r="AG435" s="1">
        <v>4</v>
      </c>
      <c r="AH435" s="1">
        <v>5</v>
      </c>
      <c r="AI435" s="1">
        <v>3</v>
      </c>
      <c r="AJ435" s="1">
        <v>6</v>
      </c>
      <c r="AK435" s="1">
        <v>3</v>
      </c>
      <c r="AL435" s="1">
        <v>5</v>
      </c>
      <c r="AM435" s="1">
        <v>6</v>
      </c>
      <c r="AN435" s="1">
        <v>4</v>
      </c>
      <c r="AO435" s="1">
        <v>3</v>
      </c>
      <c r="AP435" s="1">
        <v>4</v>
      </c>
      <c r="AQ435" s="1">
        <v>5</v>
      </c>
      <c r="AR435" s="1">
        <v>4</v>
      </c>
      <c r="AS435" s="1">
        <v>10</v>
      </c>
      <c r="AT435" s="1">
        <v>50</v>
      </c>
    </row>
    <row r="436" spans="1:46" ht="12.75">
      <c r="A436" s="1">
        <v>31225</v>
      </c>
      <c r="B436" s="1">
        <v>0</v>
      </c>
      <c r="C436" s="1">
        <v>2001</v>
      </c>
      <c r="D436" s="7">
        <v>45231.654178240744</v>
      </c>
      <c r="E436" s="1" t="s">
        <v>83</v>
      </c>
      <c r="F436" s="1">
        <v>3</v>
      </c>
      <c r="G436" s="1">
        <v>4</v>
      </c>
      <c r="H436" s="1">
        <v>4</v>
      </c>
      <c r="I436" s="1">
        <v>3</v>
      </c>
      <c r="J436" s="1">
        <v>2</v>
      </c>
      <c r="K436" s="1">
        <v>4</v>
      </c>
      <c r="L436" s="1">
        <v>3</v>
      </c>
      <c r="M436" s="1">
        <v>3</v>
      </c>
      <c r="N436" s="1">
        <v>2</v>
      </c>
      <c r="O436" s="1">
        <v>4</v>
      </c>
      <c r="P436" s="1">
        <v>2</v>
      </c>
      <c r="Q436" s="1">
        <v>3</v>
      </c>
      <c r="R436" s="1">
        <v>4</v>
      </c>
      <c r="S436" s="1">
        <v>1</v>
      </c>
      <c r="T436" s="1">
        <v>2</v>
      </c>
      <c r="U436" s="1">
        <v>3</v>
      </c>
      <c r="V436" s="1">
        <v>4</v>
      </c>
      <c r="W436" s="1">
        <v>1</v>
      </c>
      <c r="X436" s="1">
        <v>1</v>
      </c>
      <c r="Y436" s="1">
        <v>1</v>
      </c>
      <c r="Z436" s="1">
        <v>5</v>
      </c>
      <c r="AA436" s="1">
        <v>4</v>
      </c>
      <c r="AB436" s="1">
        <v>3</v>
      </c>
      <c r="AC436" s="1">
        <v>3</v>
      </c>
      <c r="AD436" s="1">
        <v>2</v>
      </c>
      <c r="AE436" s="1">
        <v>3</v>
      </c>
      <c r="AF436" s="1">
        <v>3</v>
      </c>
      <c r="AG436" s="1">
        <v>3</v>
      </c>
      <c r="AH436" s="1">
        <v>2</v>
      </c>
      <c r="AI436" s="1">
        <v>2</v>
      </c>
      <c r="AJ436" s="1">
        <v>3</v>
      </c>
      <c r="AK436" s="1">
        <v>4</v>
      </c>
      <c r="AL436" s="1">
        <v>2</v>
      </c>
      <c r="AM436" s="1">
        <v>4</v>
      </c>
      <c r="AN436" s="1">
        <v>3</v>
      </c>
      <c r="AO436" s="1">
        <v>4</v>
      </c>
      <c r="AP436" s="1">
        <v>3</v>
      </c>
      <c r="AQ436" s="1">
        <v>4</v>
      </c>
      <c r="AR436" s="1">
        <v>3</v>
      </c>
      <c r="AS436" s="1">
        <v>2</v>
      </c>
      <c r="AT436" s="1">
        <v>65</v>
      </c>
    </row>
    <row r="437" spans="1:46" ht="12.75">
      <c r="A437" s="1">
        <v>34497</v>
      </c>
      <c r="B437" s="1">
        <v>0</v>
      </c>
      <c r="C437" s="1">
        <v>2000</v>
      </c>
      <c r="D437" s="7">
        <v>45231.696481481478</v>
      </c>
      <c r="E437" s="1" t="s">
        <v>276</v>
      </c>
      <c r="F437" s="1">
        <v>2</v>
      </c>
      <c r="G437" s="1">
        <v>4</v>
      </c>
      <c r="H437" s="1">
        <v>3</v>
      </c>
      <c r="I437" s="1">
        <v>3</v>
      </c>
      <c r="J437" s="1">
        <v>4</v>
      </c>
      <c r="K437" s="1">
        <v>1</v>
      </c>
      <c r="L437" s="1">
        <v>2</v>
      </c>
      <c r="M437" s="1">
        <v>3</v>
      </c>
      <c r="N437" s="1">
        <v>3</v>
      </c>
      <c r="O437" s="1">
        <v>3</v>
      </c>
      <c r="P437" s="1">
        <v>1</v>
      </c>
      <c r="Q437" s="1">
        <v>3</v>
      </c>
      <c r="R437" s="1">
        <v>4</v>
      </c>
      <c r="S437" s="1">
        <v>3</v>
      </c>
      <c r="T437" s="1">
        <v>1</v>
      </c>
      <c r="U437" s="1">
        <v>4</v>
      </c>
      <c r="V437" s="1">
        <v>1</v>
      </c>
      <c r="W437" s="1">
        <v>1</v>
      </c>
      <c r="X437" s="1">
        <v>4</v>
      </c>
      <c r="Y437" s="1">
        <v>1</v>
      </c>
      <c r="Z437" s="1">
        <v>5</v>
      </c>
      <c r="AA437" s="1">
        <v>4</v>
      </c>
      <c r="AB437" s="1">
        <v>4</v>
      </c>
      <c r="AC437" s="1">
        <v>3</v>
      </c>
      <c r="AD437" s="1">
        <v>2</v>
      </c>
      <c r="AE437" s="1">
        <v>2</v>
      </c>
      <c r="AF437" s="1">
        <v>6</v>
      </c>
      <c r="AG437" s="1">
        <v>95</v>
      </c>
      <c r="AH437" s="1">
        <v>5</v>
      </c>
      <c r="AI437" s="1">
        <v>4</v>
      </c>
      <c r="AJ437" s="1">
        <v>3</v>
      </c>
      <c r="AK437" s="1">
        <v>4</v>
      </c>
      <c r="AL437" s="1">
        <v>3</v>
      </c>
      <c r="AM437" s="1">
        <v>3</v>
      </c>
      <c r="AN437" s="1">
        <v>3</v>
      </c>
      <c r="AO437" s="1">
        <v>5</v>
      </c>
      <c r="AP437" s="1">
        <v>6</v>
      </c>
      <c r="AQ437" s="1">
        <v>2</v>
      </c>
      <c r="AR437" s="1">
        <v>5</v>
      </c>
      <c r="AS437" s="1">
        <v>4</v>
      </c>
      <c r="AT437" s="1">
        <v>66</v>
      </c>
    </row>
    <row r="438" spans="1:46" ht="12.75">
      <c r="A438" s="1">
        <v>34509</v>
      </c>
      <c r="B438" s="1">
        <v>0</v>
      </c>
      <c r="C438" s="1">
        <v>1998</v>
      </c>
      <c r="D438" s="7">
        <v>45231.712465277778</v>
      </c>
      <c r="E438" s="1" t="s">
        <v>83</v>
      </c>
      <c r="F438" s="1">
        <v>3</v>
      </c>
      <c r="G438" s="1">
        <v>3</v>
      </c>
      <c r="H438" s="1">
        <v>4</v>
      </c>
      <c r="I438" s="1">
        <v>3</v>
      </c>
      <c r="J438" s="1">
        <v>4</v>
      </c>
      <c r="K438" s="1">
        <v>4</v>
      </c>
      <c r="L438" s="1">
        <v>4</v>
      </c>
      <c r="M438" s="1">
        <v>3</v>
      </c>
      <c r="N438" s="1">
        <v>2</v>
      </c>
      <c r="O438" s="1">
        <v>3</v>
      </c>
      <c r="P438" s="1">
        <v>3</v>
      </c>
      <c r="Q438" s="1">
        <v>3</v>
      </c>
      <c r="R438" s="1">
        <v>3</v>
      </c>
      <c r="S438" s="1">
        <v>3</v>
      </c>
      <c r="T438" s="1">
        <v>2</v>
      </c>
      <c r="U438" s="1">
        <v>3</v>
      </c>
      <c r="V438" s="1">
        <v>2</v>
      </c>
      <c r="W438" s="1">
        <v>3</v>
      </c>
      <c r="X438" s="1">
        <v>2</v>
      </c>
      <c r="Y438" s="1">
        <v>2</v>
      </c>
      <c r="Z438" s="1">
        <v>5</v>
      </c>
      <c r="AA438" s="1">
        <v>866</v>
      </c>
      <c r="AB438" s="1">
        <v>7</v>
      </c>
      <c r="AC438" s="1">
        <v>4</v>
      </c>
      <c r="AD438" s="1">
        <v>2</v>
      </c>
      <c r="AE438" s="1">
        <v>3</v>
      </c>
      <c r="AF438" s="1">
        <v>2</v>
      </c>
      <c r="AG438" s="1">
        <v>3</v>
      </c>
      <c r="AH438" s="1">
        <v>2</v>
      </c>
      <c r="AI438" s="1">
        <v>2</v>
      </c>
      <c r="AJ438" s="1">
        <v>4</v>
      </c>
      <c r="AK438" s="1">
        <v>8</v>
      </c>
      <c r="AL438" s="1">
        <v>3</v>
      </c>
      <c r="AM438" s="1">
        <v>2</v>
      </c>
      <c r="AN438" s="1">
        <v>3</v>
      </c>
      <c r="AO438" s="1">
        <v>4</v>
      </c>
      <c r="AP438" s="1">
        <v>3</v>
      </c>
      <c r="AQ438" s="1">
        <v>2</v>
      </c>
      <c r="AR438" s="1">
        <v>3</v>
      </c>
      <c r="AS438" s="1">
        <v>3</v>
      </c>
      <c r="AT438" s="1">
        <v>59</v>
      </c>
    </row>
    <row r="439" spans="1:46" ht="12.75">
      <c r="A439" s="1">
        <v>34521</v>
      </c>
      <c r="B439" s="1">
        <v>1</v>
      </c>
      <c r="C439" s="1">
        <v>2000</v>
      </c>
      <c r="D439" s="7">
        <v>45231.741446759261</v>
      </c>
      <c r="E439" s="1" t="s">
        <v>83</v>
      </c>
      <c r="F439" s="1">
        <v>2</v>
      </c>
      <c r="G439" s="1">
        <v>3</v>
      </c>
      <c r="H439" s="1">
        <v>2</v>
      </c>
      <c r="I439" s="1">
        <v>3</v>
      </c>
      <c r="J439" s="1">
        <v>4</v>
      </c>
      <c r="K439" s="1">
        <v>4</v>
      </c>
      <c r="L439" s="1">
        <v>4</v>
      </c>
      <c r="M439" s="1">
        <v>4</v>
      </c>
      <c r="N439" s="1">
        <v>2</v>
      </c>
      <c r="O439" s="1">
        <v>3</v>
      </c>
      <c r="P439" s="1">
        <v>2</v>
      </c>
      <c r="Q439" s="1">
        <v>3</v>
      </c>
      <c r="R439" s="1">
        <v>3</v>
      </c>
      <c r="S439" s="1">
        <v>2</v>
      </c>
      <c r="T439" s="1">
        <v>2</v>
      </c>
      <c r="U439" s="1">
        <v>3</v>
      </c>
      <c r="V439" s="1">
        <v>3</v>
      </c>
      <c r="W439" s="1">
        <v>2</v>
      </c>
      <c r="X439" s="1">
        <v>2</v>
      </c>
      <c r="Y439" s="1">
        <v>2</v>
      </c>
      <c r="Z439" s="1">
        <v>12</v>
      </c>
      <c r="AA439" s="1">
        <v>4</v>
      </c>
      <c r="AB439" s="1">
        <v>5</v>
      </c>
      <c r="AC439" s="1">
        <v>5</v>
      </c>
      <c r="AD439" s="1">
        <v>2</v>
      </c>
      <c r="AE439" s="1">
        <v>2</v>
      </c>
      <c r="AF439" s="1">
        <v>4</v>
      </c>
      <c r="AG439" s="1">
        <v>4</v>
      </c>
      <c r="AH439" s="1">
        <v>5</v>
      </c>
      <c r="AI439" s="1">
        <v>5</v>
      </c>
      <c r="AJ439" s="1">
        <v>17</v>
      </c>
      <c r="AK439" s="1">
        <v>4</v>
      </c>
      <c r="AL439" s="1">
        <v>3</v>
      </c>
      <c r="AM439" s="1">
        <v>5</v>
      </c>
      <c r="AN439" s="1">
        <v>3</v>
      </c>
      <c r="AO439" s="1">
        <v>10</v>
      </c>
      <c r="AP439" s="1">
        <v>5</v>
      </c>
      <c r="AQ439" s="1">
        <v>5</v>
      </c>
      <c r="AR439" s="1">
        <v>4</v>
      </c>
      <c r="AS439" s="1">
        <v>29</v>
      </c>
      <c r="AT439" s="1">
        <v>56</v>
      </c>
    </row>
    <row r="440" spans="1:46" ht="12.75">
      <c r="A440" s="1">
        <v>34556</v>
      </c>
      <c r="B440" s="1">
        <v>0</v>
      </c>
      <c r="C440" s="1">
        <v>2002</v>
      </c>
      <c r="D440" s="7">
        <v>45231.824976851851</v>
      </c>
      <c r="E440" s="1" t="s">
        <v>277</v>
      </c>
      <c r="F440" s="1">
        <v>1</v>
      </c>
      <c r="G440" s="1">
        <v>3</v>
      </c>
      <c r="H440" s="1">
        <v>1</v>
      </c>
      <c r="I440" s="1">
        <v>1</v>
      </c>
      <c r="J440" s="1">
        <v>3</v>
      </c>
      <c r="K440" s="1">
        <v>1</v>
      </c>
      <c r="L440" s="1">
        <v>1</v>
      </c>
      <c r="M440" s="1">
        <v>2</v>
      </c>
      <c r="N440" s="1">
        <v>1</v>
      </c>
      <c r="O440" s="1">
        <v>1</v>
      </c>
      <c r="P440" s="1">
        <v>1</v>
      </c>
      <c r="Q440" s="1">
        <v>4</v>
      </c>
      <c r="R440" s="1">
        <v>2</v>
      </c>
      <c r="S440" s="1">
        <v>2</v>
      </c>
      <c r="T440" s="1">
        <v>1</v>
      </c>
      <c r="U440" s="1">
        <v>3</v>
      </c>
      <c r="V440" s="1">
        <v>1</v>
      </c>
      <c r="W440" s="1">
        <v>2</v>
      </c>
      <c r="X440" s="1">
        <v>2</v>
      </c>
      <c r="Y440" s="1">
        <v>3</v>
      </c>
      <c r="Z440" s="1">
        <v>11</v>
      </c>
      <c r="AA440" s="1">
        <v>27</v>
      </c>
      <c r="AB440" s="1">
        <v>7</v>
      </c>
      <c r="AC440" s="1">
        <v>5</v>
      </c>
      <c r="AD440" s="1">
        <v>3</v>
      </c>
      <c r="AE440" s="1">
        <v>3</v>
      </c>
      <c r="AF440" s="1">
        <v>3</v>
      </c>
      <c r="AG440" s="1">
        <v>3</v>
      </c>
      <c r="AH440" s="1">
        <v>4</v>
      </c>
      <c r="AI440" s="1">
        <v>6</v>
      </c>
      <c r="AJ440" s="1">
        <v>4</v>
      </c>
      <c r="AK440" s="1">
        <v>4</v>
      </c>
      <c r="AL440" s="1">
        <v>4</v>
      </c>
      <c r="AM440" s="1">
        <v>9</v>
      </c>
      <c r="AN440" s="1">
        <v>3</v>
      </c>
      <c r="AO440" s="1">
        <v>7</v>
      </c>
      <c r="AP440" s="1">
        <v>2</v>
      </c>
      <c r="AQ440" s="1">
        <v>4</v>
      </c>
      <c r="AR440" s="1">
        <v>5</v>
      </c>
      <c r="AS440" s="1">
        <v>4</v>
      </c>
      <c r="AT440" s="1">
        <v>66</v>
      </c>
    </row>
    <row r="441" spans="1:46" ht="12.75">
      <c r="A441" s="1">
        <v>34581</v>
      </c>
      <c r="B441" s="1">
        <v>0</v>
      </c>
      <c r="C441" s="1">
        <v>2001</v>
      </c>
      <c r="D441" s="7">
        <v>45231.876168981478</v>
      </c>
      <c r="E441" s="1" t="s">
        <v>278</v>
      </c>
      <c r="F441" s="1">
        <v>1</v>
      </c>
      <c r="G441" s="1">
        <v>1</v>
      </c>
      <c r="H441" s="1">
        <v>3</v>
      </c>
      <c r="I441" s="1">
        <v>3</v>
      </c>
      <c r="J441" s="1">
        <v>4</v>
      </c>
      <c r="K441" s="1">
        <v>1</v>
      </c>
      <c r="L441" s="1">
        <v>2</v>
      </c>
      <c r="M441" s="1">
        <v>3</v>
      </c>
      <c r="N441" s="1">
        <v>1</v>
      </c>
      <c r="O441" s="1">
        <v>4</v>
      </c>
      <c r="P441" s="1">
        <v>3</v>
      </c>
      <c r="Q441" s="1">
        <v>3</v>
      </c>
      <c r="R441" s="1">
        <v>4</v>
      </c>
      <c r="S441" s="1">
        <v>1</v>
      </c>
      <c r="T441" s="1">
        <v>3</v>
      </c>
      <c r="U441" s="1">
        <v>3</v>
      </c>
      <c r="V441" s="1">
        <v>4</v>
      </c>
      <c r="W441" s="1">
        <v>3</v>
      </c>
      <c r="X441" s="1">
        <v>3</v>
      </c>
      <c r="Y441" s="1">
        <v>1</v>
      </c>
      <c r="Z441" s="1">
        <v>6</v>
      </c>
      <c r="AA441" s="1">
        <v>3</v>
      </c>
      <c r="AB441" s="1">
        <v>3</v>
      </c>
      <c r="AC441" s="1">
        <v>3</v>
      </c>
      <c r="AD441" s="1">
        <v>4</v>
      </c>
      <c r="AE441" s="1">
        <v>6</v>
      </c>
      <c r="AF441" s="1">
        <v>3</v>
      </c>
      <c r="AG441" s="1">
        <v>3</v>
      </c>
      <c r="AH441" s="1">
        <v>3</v>
      </c>
      <c r="AI441" s="1">
        <v>2</v>
      </c>
      <c r="AJ441" s="1">
        <v>2</v>
      </c>
      <c r="AK441" s="1">
        <v>3</v>
      </c>
      <c r="AL441" s="1">
        <v>2</v>
      </c>
      <c r="AM441" s="1">
        <v>5</v>
      </c>
      <c r="AN441" s="1">
        <v>3</v>
      </c>
      <c r="AO441" s="1">
        <v>6</v>
      </c>
      <c r="AP441" s="1">
        <v>2</v>
      </c>
      <c r="AQ441" s="1">
        <v>3</v>
      </c>
      <c r="AR441" s="1">
        <v>2</v>
      </c>
      <c r="AS441" s="1">
        <v>3</v>
      </c>
      <c r="AT441" s="1">
        <v>82</v>
      </c>
    </row>
    <row r="442" spans="1:46" ht="12.75">
      <c r="A442" s="1">
        <v>34589</v>
      </c>
      <c r="B442" s="1">
        <v>0</v>
      </c>
      <c r="C442" s="1">
        <v>2000</v>
      </c>
      <c r="D442" s="7">
        <v>45231.898738425924</v>
      </c>
      <c r="E442" s="1" t="s">
        <v>279</v>
      </c>
      <c r="F442" s="1">
        <v>3</v>
      </c>
      <c r="G442" s="1">
        <v>4</v>
      </c>
      <c r="H442" s="1">
        <v>3</v>
      </c>
      <c r="I442" s="1">
        <v>2</v>
      </c>
      <c r="J442" s="1">
        <v>3</v>
      </c>
      <c r="K442" s="1">
        <v>3</v>
      </c>
      <c r="L442" s="1">
        <v>2</v>
      </c>
      <c r="M442" s="1">
        <v>4</v>
      </c>
      <c r="N442" s="1">
        <v>1</v>
      </c>
      <c r="O442" s="1">
        <v>4</v>
      </c>
      <c r="P442" s="1">
        <v>3</v>
      </c>
      <c r="Q442" s="1">
        <v>2</v>
      </c>
      <c r="R442" s="1">
        <v>4</v>
      </c>
      <c r="S442" s="1">
        <v>1</v>
      </c>
      <c r="T442" s="1">
        <v>2</v>
      </c>
      <c r="U442" s="1">
        <v>3</v>
      </c>
      <c r="V442" s="1">
        <v>4</v>
      </c>
      <c r="W442" s="1">
        <v>2</v>
      </c>
      <c r="X442" s="1">
        <v>3</v>
      </c>
      <c r="Y442" s="1">
        <v>1</v>
      </c>
      <c r="Z442" s="1">
        <v>7</v>
      </c>
      <c r="AA442" s="1">
        <v>3</v>
      </c>
      <c r="AB442" s="1">
        <v>4</v>
      </c>
      <c r="AC442" s="1">
        <v>4</v>
      </c>
      <c r="AD442" s="1">
        <v>3</v>
      </c>
      <c r="AE442" s="1">
        <v>2</v>
      </c>
      <c r="AF442" s="1">
        <v>3</v>
      </c>
      <c r="AG442" s="1">
        <v>4</v>
      </c>
      <c r="AH442" s="1">
        <v>3</v>
      </c>
      <c r="AI442" s="1">
        <v>4</v>
      </c>
      <c r="AJ442" s="1">
        <v>33</v>
      </c>
      <c r="AK442" s="1">
        <v>4</v>
      </c>
      <c r="AL442" s="1">
        <v>2</v>
      </c>
      <c r="AM442" s="1">
        <v>6</v>
      </c>
      <c r="AN442" s="1">
        <v>3</v>
      </c>
      <c r="AO442" s="1">
        <v>3</v>
      </c>
      <c r="AP442" s="1">
        <v>5</v>
      </c>
      <c r="AQ442" s="1">
        <v>3</v>
      </c>
      <c r="AR442" s="1">
        <v>3</v>
      </c>
      <c r="AS442" s="1">
        <v>3</v>
      </c>
      <c r="AT442" s="1">
        <v>49</v>
      </c>
    </row>
    <row r="443" spans="1:46" ht="12.75">
      <c r="A443" s="1">
        <v>34595</v>
      </c>
      <c r="B443" s="1">
        <v>0</v>
      </c>
      <c r="C443" s="1">
        <v>1999</v>
      </c>
      <c r="D443" s="7">
        <v>45231.913981481484</v>
      </c>
      <c r="E443" s="1" t="s">
        <v>83</v>
      </c>
      <c r="F443" s="1">
        <v>2</v>
      </c>
      <c r="G443" s="1">
        <v>3</v>
      </c>
      <c r="H443" s="1">
        <v>1</v>
      </c>
      <c r="I443" s="1">
        <v>3</v>
      </c>
      <c r="J443" s="1">
        <v>4</v>
      </c>
      <c r="K443" s="1">
        <v>4</v>
      </c>
      <c r="L443" s="1">
        <v>3</v>
      </c>
      <c r="M443" s="1">
        <v>3</v>
      </c>
      <c r="N443" s="1">
        <v>3</v>
      </c>
      <c r="O443" s="1">
        <v>3</v>
      </c>
      <c r="P443" s="1">
        <v>1</v>
      </c>
      <c r="Q443" s="1">
        <v>2</v>
      </c>
      <c r="R443" s="1">
        <v>2</v>
      </c>
      <c r="S443" s="1">
        <v>2</v>
      </c>
      <c r="T443" s="1">
        <v>1</v>
      </c>
      <c r="U443" s="1">
        <v>3</v>
      </c>
      <c r="V443" s="1">
        <v>2</v>
      </c>
      <c r="W443" s="1">
        <v>2</v>
      </c>
      <c r="X443" s="1">
        <v>1</v>
      </c>
      <c r="Y443" s="1">
        <v>3</v>
      </c>
      <c r="Z443" s="1">
        <v>5</v>
      </c>
      <c r="AA443" s="1">
        <v>6</v>
      </c>
      <c r="AB443" s="1">
        <v>5</v>
      </c>
      <c r="AC443" s="1">
        <v>4</v>
      </c>
      <c r="AD443" s="1">
        <v>2</v>
      </c>
      <c r="AE443" s="1">
        <v>4</v>
      </c>
      <c r="AF443" s="1">
        <v>4</v>
      </c>
      <c r="AG443" s="1">
        <v>5</v>
      </c>
      <c r="AH443" s="1">
        <v>5</v>
      </c>
      <c r="AI443" s="1">
        <v>2</v>
      </c>
      <c r="AJ443" s="1">
        <v>4</v>
      </c>
      <c r="AK443" s="1">
        <v>6</v>
      </c>
      <c r="AL443" s="1">
        <v>2</v>
      </c>
      <c r="AM443" s="1">
        <v>5</v>
      </c>
      <c r="AN443" s="1">
        <v>3</v>
      </c>
      <c r="AO443" s="1">
        <v>6</v>
      </c>
      <c r="AP443" s="1">
        <v>5</v>
      </c>
      <c r="AQ443" s="1">
        <v>2</v>
      </c>
      <c r="AR443" s="1">
        <v>3</v>
      </c>
      <c r="AS443" s="1">
        <v>5</v>
      </c>
      <c r="AT443" s="1">
        <v>63</v>
      </c>
    </row>
    <row r="444" spans="1:46" ht="12.75">
      <c r="A444" s="1">
        <v>34600</v>
      </c>
      <c r="B444" s="1">
        <v>1</v>
      </c>
      <c r="C444" s="1">
        <v>2003</v>
      </c>
      <c r="D444" s="7">
        <v>45231.940335648149</v>
      </c>
      <c r="E444" s="1" t="s">
        <v>83</v>
      </c>
      <c r="F444" s="1">
        <v>3</v>
      </c>
      <c r="G444" s="1">
        <v>3</v>
      </c>
      <c r="H444" s="1">
        <v>1</v>
      </c>
      <c r="I444" s="1">
        <v>4</v>
      </c>
      <c r="J444" s="1">
        <v>3</v>
      </c>
      <c r="K444" s="1">
        <v>3</v>
      </c>
      <c r="L444" s="1">
        <v>4</v>
      </c>
      <c r="M444" s="1">
        <v>3</v>
      </c>
      <c r="N444" s="1">
        <v>2</v>
      </c>
      <c r="O444" s="1">
        <v>2</v>
      </c>
      <c r="P444" s="1">
        <v>2</v>
      </c>
      <c r="Q444" s="1">
        <v>1</v>
      </c>
      <c r="R444" s="1">
        <v>3</v>
      </c>
      <c r="S444" s="1">
        <v>2</v>
      </c>
      <c r="T444" s="1">
        <v>1</v>
      </c>
      <c r="U444" s="1">
        <v>4</v>
      </c>
      <c r="V444" s="1">
        <v>2</v>
      </c>
      <c r="W444" s="1">
        <v>2</v>
      </c>
      <c r="X444" s="1">
        <v>3</v>
      </c>
      <c r="Y444" s="1">
        <v>2</v>
      </c>
      <c r="Z444" s="1">
        <v>5</v>
      </c>
      <c r="AA444" s="1">
        <v>9</v>
      </c>
      <c r="AB444" s="1">
        <v>6</v>
      </c>
      <c r="AC444" s="1">
        <v>4</v>
      </c>
      <c r="AD444" s="1">
        <v>3</v>
      </c>
      <c r="AE444" s="1">
        <v>3</v>
      </c>
      <c r="AF444" s="1">
        <v>4</v>
      </c>
      <c r="AG444" s="1">
        <v>4</v>
      </c>
      <c r="AH444" s="1">
        <v>4</v>
      </c>
      <c r="AI444" s="1">
        <v>3</v>
      </c>
      <c r="AJ444" s="1">
        <v>5</v>
      </c>
      <c r="AK444" s="1">
        <v>5</v>
      </c>
      <c r="AL444" s="1">
        <v>6</v>
      </c>
      <c r="AM444" s="1">
        <v>4</v>
      </c>
      <c r="AN444" s="1">
        <v>3</v>
      </c>
      <c r="AO444" s="1">
        <v>3</v>
      </c>
      <c r="AP444" s="1">
        <v>4</v>
      </c>
      <c r="AQ444" s="1">
        <v>3</v>
      </c>
      <c r="AR444" s="1">
        <v>4</v>
      </c>
      <c r="AS444" s="1">
        <v>3</v>
      </c>
      <c r="AT444" s="1">
        <v>56</v>
      </c>
    </row>
    <row r="445" spans="1:46" ht="12.75">
      <c r="A445" s="1">
        <v>34607</v>
      </c>
      <c r="B445" s="1">
        <v>0</v>
      </c>
      <c r="C445" s="1">
        <v>1999</v>
      </c>
      <c r="D445" s="7">
        <v>45231.976585648146</v>
      </c>
      <c r="E445" s="1" t="s">
        <v>280</v>
      </c>
      <c r="F445" s="1">
        <v>2</v>
      </c>
      <c r="G445" s="1">
        <v>2</v>
      </c>
      <c r="H445" s="1">
        <v>3</v>
      </c>
      <c r="I445" s="1">
        <v>2</v>
      </c>
      <c r="J445" s="1">
        <v>4</v>
      </c>
      <c r="K445" s="1">
        <v>3</v>
      </c>
      <c r="L445" s="1">
        <v>2</v>
      </c>
      <c r="M445" s="1">
        <v>3</v>
      </c>
      <c r="N445" s="1">
        <v>2</v>
      </c>
      <c r="O445" s="1">
        <v>4</v>
      </c>
      <c r="P445" s="1">
        <v>3</v>
      </c>
      <c r="Q445" s="1">
        <v>3</v>
      </c>
      <c r="R445" s="1">
        <v>2</v>
      </c>
      <c r="S445" s="1">
        <v>2</v>
      </c>
      <c r="T445" s="1">
        <v>2</v>
      </c>
      <c r="U445" s="1">
        <v>2</v>
      </c>
      <c r="V445" s="1">
        <v>2</v>
      </c>
      <c r="W445" s="1">
        <v>3</v>
      </c>
      <c r="X445" s="1">
        <v>2</v>
      </c>
      <c r="Y445" s="1">
        <v>3</v>
      </c>
      <c r="Z445" s="1">
        <v>21</v>
      </c>
      <c r="AA445" s="1">
        <v>5</v>
      </c>
      <c r="AB445" s="1">
        <v>3</v>
      </c>
      <c r="AC445" s="1">
        <v>4</v>
      </c>
      <c r="AD445" s="1">
        <v>3</v>
      </c>
      <c r="AE445" s="1">
        <v>4</v>
      </c>
      <c r="AF445" s="1">
        <v>8</v>
      </c>
      <c r="AG445" s="1">
        <v>4</v>
      </c>
      <c r="AH445" s="1">
        <v>3</v>
      </c>
      <c r="AI445" s="1">
        <v>3</v>
      </c>
      <c r="AJ445" s="1">
        <v>4</v>
      </c>
      <c r="AK445" s="1">
        <v>4</v>
      </c>
      <c r="AL445" s="1">
        <v>2</v>
      </c>
      <c r="AM445" s="1">
        <v>7</v>
      </c>
      <c r="AN445" s="1">
        <v>2</v>
      </c>
      <c r="AO445" s="1">
        <v>4</v>
      </c>
      <c r="AP445" s="1">
        <v>3</v>
      </c>
      <c r="AQ445" s="1">
        <v>3</v>
      </c>
      <c r="AR445" s="1">
        <v>4</v>
      </c>
      <c r="AS445" s="1">
        <v>2</v>
      </c>
      <c r="AT445" s="1">
        <v>48</v>
      </c>
    </row>
    <row r="446" spans="1:46" ht="12.75">
      <c r="A446" s="1">
        <v>34609</v>
      </c>
      <c r="B446" s="1">
        <v>0</v>
      </c>
      <c r="C446" s="1">
        <v>1993</v>
      </c>
      <c r="D446" s="7">
        <v>45231.985729166663</v>
      </c>
      <c r="E446" s="1" t="s">
        <v>281</v>
      </c>
      <c r="F446" s="1">
        <v>3</v>
      </c>
      <c r="G446" s="1">
        <v>4</v>
      </c>
      <c r="H446" s="1">
        <v>1</v>
      </c>
      <c r="I446" s="1">
        <v>4</v>
      </c>
      <c r="J446" s="1">
        <v>4</v>
      </c>
      <c r="K446" s="1">
        <v>2</v>
      </c>
      <c r="L446" s="1">
        <v>3</v>
      </c>
      <c r="M446" s="1">
        <v>3</v>
      </c>
      <c r="N446" s="1">
        <v>1</v>
      </c>
      <c r="O446" s="1">
        <v>4</v>
      </c>
      <c r="P446" s="1">
        <v>3</v>
      </c>
      <c r="Q446" s="1">
        <v>3</v>
      </c>
      <c r="R446" s="1">
        <v>3</v>
      </c>
      <c r="S446" s="1">
        <v>2</v>
      </c>
      <c r="T446" s="1">
        <v>2</v>
      </c>
      <c r="U446" s="1">
        <v>4</v>
      </c>
      <c r="V446" s="1">
        <v>2</v>
      </c>
      <c r="W446" s="1">
        <v>1</v>
      </c>
      <c r="X446" s="1">
        <v>2</v>
      </c>
      <c r="Y446" s="1">
        <v>1</v>
      </c>
      <c r="Z446" s="1">
        <v>5</v>
      </c>
      <c r="AA446" s="1">
        <v>1</v>
      </c>
      <c r="AB446" s="1">
        <v>3</v>
      </c>
      <c r="AC446" s="1">
        <v>1</v>
      </c>
      <c r="AD446" s="1">
        <v>1</v>
      </c>
      <c r="AE446" s="1">
        <v>3</v>
      </c>
      <c r="AF446" s="1">
        <v>1</v>
      </c>
      <c r="AG446" s="1">
        <v>2</v>
      </c>
      <c r="AH446" s="1">
        <v>1</v>
      </c>
      <c r="AI446" s="1">
        <v>2</v>
      </c>
      <c r="AJ446" s="1">
        <v>1</v>
      </c>
      <c r="AK446" s="1">
        <v>2</v>
      </c>
      <c r="AL446" s="1">
        <v>2</v>
      </c>
      <c r="AM446" s="1">
        <v>2</v>
      </c>
      <c r="AN446" s="1">
        <v>3</v>
      </c>
      <c r="AO446" s="1">
        <v>2</v>
      </c>
      <c r="AP446" s="1">
        <v>2</v>
      </c>
      <c r="AQ446" s="1">
        <v>2</v>
      </c>
      <c r="AR446" s="1">
        <v>2</v>
      </c>
      <c r="AS446" s="1">
        <v>3</v>
      </c>
      <c r="AT446" s="1">
        <v>43</v>
      </c>
    </row>
    <row r="447" spans="1:46" ht="12.75">
      <c r="A447" s="1">
        <v>30647</v>
      </c>
      <c r="B447" s="1">
        <v>0</v>
      </c>
      <c r="C447" s="1">
        <v>2001</v>
      </c>
      <c r="D447" s="7">
        <v>45232.406631944446</v>
      </c>
      <c r="E447" s="1" t="s">
        <v>282</v>
      </c>
      <c r="F447" s="1">
        <v>4</v>
      </c>
      <c r="G447" s="1">
        <v>2</v>
      </c>
      <c r="H447" s="1">
        <v>2</v>
      </c>
      <c r="I447" s="1">
        <v>1</v>
      </c>
      <c r="J447" s="1">
        <v>3</v>
      </c>
      <c r="K447" s="1">
        <v>2</v>
      </c>
      <c r="L447" s="1">
        <v>4</v>
      </c>
      <c r="M447" s="1">
        <v>4</v>
      </c>
      <c r="N447" s="1">
        <v>2</v>
      </c>
      <c r="O447" s="1">
        <v>2</v>
      </c>
      <c r="P447" s="1">
        <v>3</v>
      </c>
      <c r="Q447" s="1">
        <v>2</v>
      </c>
      <c r="R447" s="1">
        <v>3</v>
      </c>
      <c r="S447" s="1">
        <v>1</v>
      </c>
      <c r="T447" s="1">
        <v>1</v>
      </c>
      <c r="U447" s="1">
        <v>2</v>
      </c>
      <c r="V447" s="1">
        <v>4</v>
      </c>
      <c r="W447" s="1">
        <v>1</v>
      </c>
      <c r="X447" s="1">
        <v>3</v>
      </c>
      <c r="Y447" s="1">
        <v>1</v>
      </c>
      <c r="Z447" s="1">
        <v>5</v>
      </c>
      <c r="AA447" s="1">
        <v>6</v>
      </c>
      <c r="AB447" s="1">
        <v>6</v>
      </c>
      <c r="AC447" s="1">
        <v>18</v>
      </c>
      <c r="AD447" s="1">
        <v>3</v>
      </c>
      <c r="AE447" s="1">
        <v>3</v>
      </c>
      <c r="AF447" s="1">
        <v>3</v>
      </c>
      <c r="AG447" s="1">
        <v>2</v>
      </c>
      <c r="AH447" s="1">
        <v>7</v>
      </c>
      <c r="AI447" s="1">
        <v>4</v>
      </c>
      <c r="AJ447" s="1">
        <v>3</v>
      </c>
      <c r="AK447" s="1">
        <v>3</v>
      </c>
      <c r="AL447" s="1">
        <v>4</v>
      </c>
      <c r="AM447" s="1">
        <v>3</v>
      </c>
      <c r="AN447" s="1">
        <v>2</v>
      </c>
      <c r="AO447" s="1">
        <v>6</v>
      </c>
      <c r="AP447" s="1">
        <v>3</v>
      </c>
      <c r="AQ447" s="1">
        <v>1</v>
      </c>
      <c r="AR447" s="1">
        <v>4</v>
      </c>
      <c r="AS447" s="1">
        <v>4</v>
      </c>
      <c r="AT447" s="1">
        <v>56</v>
      </c>
    </row>
    <row r="448" spans="1:46" ht="12.75">
      <c r="A448" s="1">
        <v>34681</v>
      </c>
      <c r="B448" s="1">
        <v>1</v>
      </c>
      <c r="C448" s="1">
        <v>1999</v>
      </c>
      <c r="D448" s="7">
        <v>45232.524351851855</v>
      </c>
      <c r="E448" s="1" t="s">
        <v>83</v>
      </c>
      <c r="F448" s="1">
        <v>4</v>
      </c>
      <c r="G448" s="1">
        <v>1</v>
      </c>
      <c r="H448" s="1">
        <v>3</v>
      </c>
      <c r="I448" s="1">
        <v>3</v>
      </c>
      <c r="J448" s="1">
        <v>4</v>
      </c>
      <c r="K448" s="1">
        <v>4</v>
      </c>
      <c r="L448" s="1">
        <v>2</v>
      </c>
      <c r="M448" s="1">
        <v>4</v>
      </c>
      <c r="N448" s="1">
        <v>1</v>
      </c>
      <c r="O448" s="1">
        <v>1</v>
      </c>
      <c r="P448" s="1">
        <v>1</v>
      </c>
      <c r="Q448" s="1">
        <v>4</v>
      </c>
      <c r="R448" s="1">
        <v>3</v>
      </c>
      <c r="S448" s="1">
        <v>4</v>
      </c>
      <c r="T448" s="1">
        <v>1</v>
      </c>
      <c r="U448" s="1">
        <v>2</v>
      </c>
      <c r="V448" s="1">
        <v>3</v>
      </c>
      <c r="W448" s="1">
        <v>4</v>
      </c>
      <c r="X448" s="1">
        <v>2</v>
      </c>
      <c r="Y448" s="1">
        <v>1</v>
      </c>
      <c r="Z448" s="1">
        <v>4</v>
      </c>
      <c r="AA448" s="1">
        <v>4</v>
      </c>
      <c r="AB448" s="1">
        <v>5</v>
      </c>
      <c r="AC448" s="1">
        <v>3</v>
      </c>
      <c r="AD448" s="1">
        <v>1</v>
      </c>
      <c r="AE448" s="1">
        <v>3</v>
      </c>
      <c r="AF448" s="1">
        <v>3</v>
      </c>
      <c r="AG448" s="1">
        <v>2</v>
      </c>
      <c r="AH448" s="1">
        <v>2</v>
      </c>
      <c r="AI448" s="1">
        <v>4</v>
      </c>
      <c r="AJ448" s="1">
        <v>4</v>
      </c>
      <c r="AK448" s="1">
        <v>2</v>
      </c>
      <c r="AL448" s="1">
        <v>3</v>
      </c>
      <c r="AM448" s="1">
        <v>3</v>
      </c>
      <c r="AN448" s="1">
        <v>2</v>
      </c>
      <c r="AO448" s="1">
        <v>5</v>
      </c>
      <c r="AP448" s="1">
        <v>4</v>
      </c>
      <c r="AQ448" s="1">
        <v>3</v>
      </c>
      <c r="AR448" s="1">
        <v>3</v>
      </c>
      <c r="AS448" s="1">
        <v>4</v>
      </c>
      <c r="AT448" s="1">
        <v>89</v>
      </c>
    </row>
    <row r="449" spans="1:46" ht="12.75">
      <c r="A449" s="1">
        <v>34677</v>
      </c>
      <c r="B449" s="1">
        <v>0</v>
      </c>
      <c r="C449" s="1">
        <v>1999</v>
      </c>
      <c r="D449" s="7">
        <v>45232.538854166669</v>
      </c>
      <c r="E449" s="1" t="s">
        <v>283</v>
      </c>
      <c r="F449" s="1">
        <v>3</v>
      </c>
      <c r="G449" s="1">
        <v>4</v>
      </c>
      <c r="H449" s="1">
        <v>2</v>
      </c>
      <c r="I449" s="1">
        <v>2</v>
      </c>
      <c r="J449" s="1">
        <v>4</v>
      </c>
      <c r="K449" s="1">
        <v>2</v>
      </c>
      <c r="L449" s="1">
        <v>2</v>
      </c>
      <c r="M449" s="1">
        <v>3</v>
      </c>
      <c r="N449" s="1">
        <v>2</v>
      </c>
      <c r="O449" s="1">
        <v>4</v>
      </c>
      <c r="P449" s="1">
        <v>1</v>
      </c>
      <c r="Q449" s="1">
        <v>2</v>
      </c>
      <c r="R449" s="1">
        <v>3</v>
      </c>
      <c r="S449" s="1">
        <v>1</v>
      </c>
      <c r="T449" s="1">
        <v>1</v>
      </c>
      <c r="U449" s="1">
        <v>3</v>
      </c>
      <c r="V449" s="1">
        <v>4</v>
      </c>
      <c r="W449" s="1">
        <v>2</v>
      </c>
      <c r="X449" s="1">
        <v>3</v>
      </c>
      <c r="Y449" s="1">
        <v>2</v>
      </c>
      <c r="Z449" s="1">
        <v>5</v>
      </c>
      <c r="AA449" s="1">
        <v>4</v>
      </c>
      <c r="AB449" s="1">
        <v>7</v>
      </c>
      <c r="AC449" s="1">
        <v>5</v>
      </c>
      <c r="AD449" s="1">
        <v>4</v>
      </c>
      <c r="AE449" s="1">
        <v>6</v>
      </c>
      <c r="AF449" s="1">
        <v>5</v>
      </c>
      <c r="AG449" s="1">
        <v>5</v>
      </c>
      <c r="AH449" s="1">
        <v>6</v>
      </c>
      <c r="AI449" s="1">
        <v>3</v>
      </c>
      <c r="AJ449" s="1">
        <v>4</v>
      </c>
      <c r="AK449" s="1">
        <v>3</v>
      </c>
      <c r="AL449" s="1">
        <v>2</v>
      </c>
      <c r="AM449" s="1">
        <v>4</v>
      </c>
      <c r="AN449" s="1">
        <v>4</v>
      </c>
      <c r="AO449" s="1">
        <v>5</v>
      </c>
      <c r="AP449" s="1">
        <v>4</v>
      </c>
      <c r="AQ449" s="1">
        <v>3</v>
      </c>
      <c r="AR449" s="1">
        <v>4</v>
      </c>
      <c r="AS449" s="1">
        <v>3</v>
      </c>
      <c r="AT449" s="1">
        <v>43</v>
      </c>
    </row>
    <row r="450" spans="1:46" ht="12.75">
      <c r="A450" s="1">
        <v>34684</v>
      </c>
      <c r="B450" s="1">
        <v>0</v>
      </c>
      <c r="C450" s="1">
        <v>1975</v>
      </c>
      <c r="D450" s="7">
        <v>45232.5391087963</v>
      </c>
      <c r="E450" s="1" t="s">
        <v>143</v>
      </c>
      <c r="F450" s="1">
        <v>1</v>
      </c>
      <c r="G450" s="1">
        <v>2</v>
      </c>
      <c r="H450" s="1">
        <v>4</v>
      </c>
      <c r="I450" s="1">
        <v>1</v>
      </c>
      <c r="J450" s="1">
        <v>3</v>
      </c>
      <c r="K450" s="1">
        <v>3</v>
      </c>
      <c r="L450" s="1">
        <v>2</v>
      </c>
      <c r="M450" s="1">
        <v>1</v>
      </c>
      <c r="N450" s="1">
        <v>3</v>
      </c>
      <c r="O450" s="1">
        <v>2</v>
      </c>
      <c r="P450" s="1">
        <v>4</v>
      </c>
      <c r="Q450" s="1">
        <v>3</v>
      </c>
      <c r="R450" s="1">
        <v>2</v>
      </c>
      <c r="S450" s="1">
        <v>1</v>
      </c>
      <c r="T450" s="1">
        <v>3</v>
      </c>
      <c r="U450" s="1">
        <v>2</v>
      </c>
      <c r="V450" s="1">
        <v>2</v>
      </c>
      <c r="W450" s="1">
        <v>3</v>
      </c>
      <c r="X450" s="1">
        <v>2</v>
      </c>
      <c r="Y450" s="1">
        <v>2</v>
      </c>
      <c r="Z450" s="1">
        <v>16</v>
      </c>
      <c r="AA450" s="1">
        <v>5</v>
      </c>
      <c r="AB450" s="1">
        <v>7</v>
      </c>
      <c r="AC450" s="1">
        <v>6</v>
      </c>
      <c r="AD450" s="1">
        <v>3</v>
      </c>
      <c r="AE450" s="1">
        <v>3</v>
      </c>
      <c r="AF450" s="1">
        <v>4</v>
      </c>
      <c r="AG450" s="1">
        <v>29</v>
      </c>
      <c r="AH450" s="1">
        <v>2</v>
      </c>
      <c r="AI450" s="1">
        <v>5</v>
      </c>
      <c r="AJ450" s="1">
        <v>11</v>
      </c>
      <c r="AK450" s="1">
        <v>2</v>
      </c>
      <c r="AL450" s="1">
        <v>4</v>
      </c>
      <c r="AM450" s="1">
        <v>3</v>
      </c>
      <c r="AN450" s="1">
        <v>3</v>
      </c>
      <c r="AO450" s="1">
        <v>2</v>
      </c>
      <c r="AP450" s="1">
        <v>4</v>
      </c>
      <c r="AQ450" s="1">
        <v>4</v>
      </c>
      <c r="AR450" s="1">
        <v>3</v>
      </c>
      <c r="AS450" s="1">
        <v>5</v>
      </c>
      <c r="AT450" s="1">
        <v>5</v>
      </c>
    </row>
    <row r="451" spans="1:46" ht="12.75">
      <c r="A451" s="1">
        <v>34714</v>
      </c>
      <c r="B451" s="1">
        <v>0</v>
      </c>
      <c r="C451" s="1">
        <v>2002</v>
      </c>
      <c r="D451" s="7">
        <v>45232.732569444444</v>
      </c>
      <c r="E451" s="1" t="s">
        <v>143</v>
      </c>
      <c r="F451" s="1">
        <v>3</v>
      </c>
      <c r="G451" s="1">
        <v>2</v>
      </c>
      <c r="H451" s="1">
        <v>2</v>
      </c>
      <c r="I451" s="1">
        <v>2</v>
      </c>
      <c r="J451" s="1">
        <v>2</v>
      </c>
      <c r="K451" s="1">
        <v>4</v>
      </c>
      <c r="L451" s="1">
        <v>2</v>
      </c>
      <c r="M451" s="1">
        <v>2</v>
      </c>
      <c r="N451" s="1">
        <v>1</v>
      </c>
      <c r="O451" s="1">
        <v>2</v>
      </c>
      <c r="P451" s="1">
        <v>3</v>
      </c>
      <c r="Q451" s="1">
        <v>3</v>
      </c>
      <c r="R451" s="1">
        <v>3</v>
      </c>
      <c r="S451" s="1">
        <v>2</v>
      </c>
      <c r="T451" s="1">
        <v>2</v>
      </c>
      <c r="U451" s="1">
        <v>3</v>
      </c>
      <c r="V451" s="1">
        <v>4</v>
      </c>
      <c r="W451" s="1">
        <v>1</v>
      </c>
      <c r="X451" s="1">
        <v>2</v>
      </c>
      <c r="Y451" s="1">
        <v>1</v>
      </c>
      <c r="Z451" s="1">
        <v>9</v>
      </c>
      <c r="AA451" s="1">
        <v>2</v>
      </c>
      <c r="AB451" s="1">
        <v>5</v>
      </c>
      <c r="AC451" s="1">
        <v>3</v>
      </c>
      <c r="AD451" s="1">
        <v>2</v>
      </c>
      <c r="AE451" s="1">
        <v>3</v>
      </c>
      <c r="AF451" s="1">
        <v>3</v>
      </c>
      <c r="AG451" s="1">
        <v>2</v>
      </c>
      <c r="AH451" s="1">
        <v>3</v>
      </c>
      <c r="AI451" s="1">
        <v>3</v>
      </c>
      <c r="AJ451" s="1">
        <v>3</v>
      </c>
      <c r="AK451" s="1">
        <v>3</v>
      </c>
      <c r="AL451" s="1">
        <v>3</v>
      </c>
      <c r="AM451" s="1">
        <v>9</v>
      </c>
      <c r="AN451" s="1">
        <v>2</v>
      </c>
      <c r="AO451" s="1">
        <v>3</v>
      </c>
      <c r="AP451" s="1">
        <v>5</v>
      </c>
      <c r="AQ451" s="1">
        <v>3</v>
      </c>
      <c r="AR451" s="1">
        <v>3</v>
      </c>
      <c r="AS451" s="1">
        <v>5</v>
      </c>
      <c r="AT451" s="1">
        <v>63</v>
      </c>
    </row>
    <row r="452" spans="1:46" ht="12.75">
      <c r="A452" s="1">
        <v>34701</v>
      </c>
      <c r="B452" s="1">
        <v>0</v>
      </c>
      <c r="C452" s="1">
        <v>2000</v>
      </c>
      <c r="D452" s="7">
        <v>45232.732916666668</v>
      </c>
      <c r="E452" s="1" t="s">
        <v>284</v>
      </c>
      <c r="F452" s="1">
        <v>3</v>
      </c>
      <c r="G452" s="1">
        <v>3</v>
      </c>
      <c r="H452" s="1">
        <v>2</v>
      </c>
      <c r="I452" s="1">
        <v>4</v>
      </c>
      <c r="J452" s="1">
        <v>3</v>
      </c>
      <c r="K452" s="1">
        <v>3</v>
      </c>
      <c r="L452" s="1">
        <v>3</v>
      </c>
      <c r="M452" s="1">
        <v>3</v>
      </c>
      <c r="N452" s="1">
        <v>1</v>
      </c>
      <c r="O452" s="1">
        <v>4</v>
      </c>
      <c r="P452" s="1">
        <v>3</v>
      </c>
      <c r="Q452" s="1">
        <v>3</v>
      </c>
      <c r="R452" s="1">
        <v>3</v>
      </c>
      <c r="S452" s="1">
        <v>2</v>
      </c>
      <c r="T452" s="1">
        <v>2</v>
      </c>
      <c r="U452" s="1">
        <v>3</v>
      </c>
      <c r="V452" s="1">
        <v>2</v>
      </c>
      <c r="W452" s="1">
        <v>1</v>
      </c>
      <c r="X452" s="1">
        <v>2</v>
      </c>
      <c r="Y452" s="1">
        <v>1</v>
      </c>
      <c r="Z452" s="1">
        <v>5</v>
      </c>
      <c r="AA452" s="1">
        <v>4</v>
      </c>
      <c r="AB452" s="1">
        <v>4</v>
      </c>
      <c r="AC452" s="1">
        <v>3</v>
      </c>
      <c r="AD452" s="1">
        <v>2</v>
      </c>
      <c r="AE452" s="1">
        <v>3</v>
      </c>
      <c r="AF452" s="1">
        <v>5</v>
      </c>
      <c r="AG452" s="1">
        <v>8</v>
      </c>
      <c r="AH452" s="1">
        <v>4</v>
      </c>
      <c r="AI452" s="1">
        <v>3</v>
      </c>
      <c r="AJ452" s="1">
        <v>4</v>
      </c>
      <c r="AK452" s="1">
        <v>3</v>
      </c>
      <c r="AL452" s="1">
        <v>2</v>
      </c>
      <c r="AM452" s="1">
        <v>6</v>
      </c>
      <c r="AN452" s="1">
        <v>7</v>
      </c>
      <c r="AO452" s="1">
        <v>22</v>
      </c>
      <c r="AP452" s="1">
        <v>5</v>
      </c>
      <c r="AQ452" s="1">
        <v>3</v>
      </c>
      <c r="AR452" s="1">
        <v>4</v>
      </c>
      <c r="AS452" s="1">
        <v>3</v>
      </c>
      <c r="AT452" s="1">
        <v>54</v>
      </c>
    </row>
    <row r="453" spans="1:46" ht="12.75">
      <c r="A453" s="1">
        <v>34713</v>
      </c>
      <c r="B453" s="1">
        <v>0</v>
      </c>
      <c r="C453" s="1">
        <v>2003</v>
      </c>
      <c r="D453" s="7">
        <v>45232.745717592596</v>
      </c>
      <c r="E453" s="1" t="s">
        <v>83</v>
      </c>
      <c r="F453" s="1">
        <v>2</v>
      </c>
      <c r="G453" s="1">
        <v>2</v>
      </c>
      <c r="H453" s="1">
        <v>1</v>
      </c>
      <c r="I453" s="1">
        <v>1</v>
      </c>
      <c r="J453" s="1">
        <v>4</v>
      </c>
      <c r="K453" s="1">
        <v>1</v>
      </c>
      <c r="L453" s="1">
        <v>3</v>
      </c>
      <c r="M453" s="1">
        <v>3</v>
      </c>
      <c r="N453" s="1">
        <v>2</v>
      </c>
      <c r="O453" s="1">
        <v>3</v>
      </c>
      <c r="P453" s="1">
        <v>1</v>
      </c>
      <c r="Q453" s="1">
        <v>3</v>
      </c>
      <c r="R453" s="1">
        <v>4</v>
      </c>
      <c r="S453" s="1">
        <v>2</v>
      </c>
      <c r="T453" s="1">
        <v>1</v>
      </c>
      <c r="U453" s="1">
        <v>4</v>
      </c>
      <c r="V453" s="1">
        <v>2</v>
      </c>
      <c r="W453" s="1">
        <v>3</v>
      </c>
      <c r="X453" s="1">
        <v>1</v>
      </c>
      <c r="Y453" s="1">
        <v>1</v>
      </c>
      <c r="Z453" s="1">
        <v>7</v>
      </c>
      <c r="AA453" s="1">
        <v>5</v>
      </c>
      <c r="AB453" s="1">
        <v>3</v>
      </c>
      <c r="AC453" s="1">
        <v>4</v>
      </c>
      <c r="AD453" s="1">
        <v>2</v>
      </c>
      <c r="AE453" s="1">
        <v>15</v>
      </c>
      <c r="AF453" s="1">
        <v>4</v>
      </c>
      <c r="AG453" s="1">
        <v>5</v>
      </c>
      <c r="AH453" s="1">
        <v>3</v>
      </c>
      <c r="AI453" s="1">
        <v>6</v>
      </c>
      <c r="AJ453" s="1">
        <v>3</v>
      </c>
      <c r="AK453" s="1">
        <v>3</v>
      </c>
      <c r="AL453" s="1">
        <v>3</v>
      </c>
      <c r="AM453" s="1">
        <v>5</v>
      </c>
      <c r="AN453" s="1">
        <v>2</v>
      </c>
      <c r="AO453" s="1">
        <v>7</v>
      </c>
      <c r="AP453" s="1">
        <v>7</v>
      </c>
      <c r="AQ453" s="1">
        <v>4</v>
      </c>
      <c r="AR453" s="1">
        <v>5</v>
      </c>
      <c r="AS453" s="1">
        <v>3</v>
      </c>
      <c r="AT453" s="1">
        <v>68</v>
      </c>
    </row>
    <row r="454" spans="1:46" ht="12.75">
      <c r="A454" s="1">
        <v>33450</v>
      </c>
      <c r="B454" s="1">
        <v>0</v>
      </c>
      <c r="C454" s="1">
        <v>2008</v>
      </c>
      <c r="D454" s="7">
        <v>45232.8358912037</v>
      </c>
      <c r="E454" s="1" t="s">
        <v>83</v>
      </c>
      <c r="F454" s="1">
        <v>3</v>
      </c>
      <c r="G454" s="1">
        <v>3</v>
      </c>
      <c r="H454" s="1">
        <v>1</v>
      </c>
      <c r="I454" s="1">
        <v>2</v>
      </c>
      <c r="J454" s="1">
        <v>4</v>
      </c>
      <c r="K454" s="1">
        <v>2</v>
      </c>
      <c r="L454" s="1">
        <v>3</v>
      </c>
      <c r="M454" s="1">
        <v>3</v>
      </c>
      <c r="N454" s="1">
        <v>2</v>
      </c>
      <c r="O454" s="1">
        <v>3</v>
      </c>
      <c r="P454" s="1">
        <v>3</v>
      </c>
      <c r="Q454" s="1">
        <v>2</v>
      </c>
      <c r="R454" s="1">
        <v>3</v>
      </c>
      <c r="S454" s="1">
        <v>2</v>
      </c>
      <c r="T454" s="1">
        <v>2</v>
      </c>
      <c r="U454" s="1">
        <v>2</v>
      </c>
      <c r="V454" s="1">
        <v>3</v>
      </c>
      <c r="W454" s="1">
        <v>2</v>
      </c>
      <c r="X454" s="1">
        <v>3</v>
      </c>
      <c r="Y454" s="1">
        <v>3</v>
      </c>
      <c r="Z454" s="1">
        <v>6</v>
      </c>
      <c r="AA454" s="1">
        <v>3</v>
      </c>
      <c r="AB454" s="1">
        <v>5</v>
      </c>
      <c r="AC454" s="1">
        <v>4</v>
      </c>
      <c r="AD454" s="1">
        <v>3</v>
      </c>
      <c r="AE454" s="1">
        <v>3</v>
      </c>
      <c r="AF454" s="1">
        <v>5</v>
      </c>
      <c r="AG454" s="1">
        <v>2</v>
      </c>
      <c r="AH454" s="1">
        <v>4</v>
      </c>
      <c r="AI454" s="1">
        <v>2</v>
      </c>
      <c r="AJ454" s="1">
        <v>3</v>
      </c>
      <c r="AK454" s="1">
        <v>4</v>
      </c>
      <c r="AL454" s="1">
        <v>5</v>
      </c>
      <c r="AM454" s="1">
        <v>2</v>
      </c>
      <c r="AN454" s="1">
        <v>3</v>
      </c>
      <c r="AO454" s="1">
        <v>5</v>
      </c>
      <c r="AP454" s="1">
        <v>4</v>
      </c>
      <c r="AQ454" s="1">
        <v>4</v>
      </c>
      <c r="AR454" s="1">
        <v>4</v>
      </c>
      <c r="AS454" s="1">
        <v>3</v>
      </c>
      <c r="AT454" s="1">
        <v>50</v>
      </c>
    </row>
    <row r="455" spans="1:46" ht="12.75">
      <c r="A455" s="1">
        <v>34740</v>
      </c>
      <c r="B455" s="1">
        <v>0</v>
      </c>
      <c r="C455" s="1">
        <v>1999</v>
      </c>
      <c r="D455" s="7">
        <v>45233.343148148146</v>
      </c>
      <c r="E455" s="1" t="s">
        <v>83</v>
      </c>
      <c r="F455" s="1">
        <v>3</v>
      </c>
      <c r="G455" s="1">
        <v>3</v>
      </c>
      <c r="H455" s="1">
        <v>1</v>
      </c>
      <c r="I455" s="1">
        <v>1</v>
      </c>
      <c r="J455" s="1">
        <v>4</v>
      </c>
      <c r="K455" s="1">
        <v>3</v>
      </c>
      <c r="L455" s="1">
        <v>3</v>
      </c>
      <c r="M455" s="1">
        <v>3</v>
      </c>
      <c r="N455" s="1">
        <v>3</v>
      </c>
      <c r="O455" s="1">
        <v>2</v>
      </c>
      <c r="P455" s="1">
        <v>1</v>
      </c>
      <c r="Q455" s="1">
        <v>4</v>
      </c>
      <c r="R455" s="1">
        <v>4</v>
      </c>
      <c r="S455" s="1">
        <v>3</v>
      </c>
      <c r="T455" s="1">
        <v>1</v>
      </c>
      <c r="U455" s="1">
        <v>4</v>
      </c>
      <c r="V455" s="1">
        <v>3</v>
      </c>
      <c r="W455" s="1">
        <v>1</v>
      </c>
      <c r="X455" s="1">
        <v>2</v>
      </c>
      <c r="Y455" s="1">
        <v>2</v>
      </c>
      <c r="Z455" s="1">
        <v>13</v>
      </c>
      <c r="AA455" s="1">
        <v>5</v>
      </c>
      <c r="AB455" s="1">
        <v>4</v>
      </c>
      <c r="AC455" s="1">
        <v>7</v>
      </c>
      <c r="AD455" s="1">
        <v>2</v>
      </c>
      <c r="AE455" s="1">
        <v>2</v>
      </c>
      <c r="AF455" s="1">
        <v>5</v>
      </c>
      <c r="AG455" s="1">
        <v>2</v>
      </c>
      <c r="AH455" s="1">
        <v>5</v>
      </c>
      <c r="AI455" s="1">
        <v>2</v>
      </c>
      <c r="AJ455" s="1">
        <v>4</v>
      </c>
      <c r="AK455" s="1">
        <v>4</v>
      </c>
      <c r="AL455" s="1">
        <v>2</v>
      </c>
      <c r="AM455" s="1">
        <v>7</v>
      </c>
      <c r="AN455" s="1">
        <v>9</v>
      </c>
      <c r="AO455" s="1">
        <v>4</v>
      </c>
      <c r="AP455" s="1">
        <v>3</v>
      </c>
      <c r="AQ455" s="1">
        <v>3</v>
      </c>
      <c r="AR455" s="1">
        <v>3</v>
      </c>
      <c r="AS455" s="1">
        <v>9</v>
      </c>
      <c r="AT455" s="1">
        <v>59</v>
      </c>
    </row>
    <row r="456" spans="1:46" ht="12.75">
      <c r="A456" s="1">
        <v>34742</v>
      </c>
      <c r="B456" s="1">
        <v>0</v>
      </c>
      <c r="C456" s="1">
        <v>1992</v>
      </c>
      <c r="D456" s="7">
        <v>45233.365532407406</v>
      </c>
      <c r="E456" s="1" t="s">
        <v>285</v>
      </c>
      <c r="F456" s="1">
        <v>3</v>
      </c>
      <c r="G456" s="1">
        <v>3</v>
      </c>
      <c r="H456" s="1">
        <v>2</v>
      </c>
      <c r="I456" s="1">
        <v>1</v>
      </c>
      <c r="J456" s="1">
        <v>4</v>
      </c>
      <c r="K456" s="1">
        <v>4</v>
      </c>
      <c r="L456" s="1">
        <v>2</v>
      </c>
      <c r="M456" s="1">
        <v>2</v>
      </c>
      <c r="N456" s="1">
        <v>4</v>
      </c>
      <c r="O456" s="1">
        <v>2</v>
      </c>
      <c r="P456" s="1">
        <v>2</v>
      </c>
      <c r="Q456" s="1">
        <v>3</v>
      </c>
      <c r="R456" s="1">
        <v>4</v>
      </c>
      <c r="S456" s="1">
        <v>2</v>
      </c>
      <c r="T456" s="1">
        <v>2</v>
      </c>
      <c r="U456" s="1">
        <v>3</v>
      </c>
      <c r="V456" s="1">
        <v>3</v>
      </c>
      <c r="W456" s="1">
        <v>3</v>
      </c>
      <c r="X456" s="1">
        <v>1</v>
      </c>
      <c r="Y456" s="1">
        <v>1</v>
      </c>
      <c r="Z456" s="1">
        <v>5</v>
      </c>
      <c r="AA456" s="1">
        <v>5</v>
      </c>
      <c r="AB456" s="1">
        <v>9</v>
      </c>
      <c r="AC456" s="1">
        <v>4</v>
      </c>
      <c r="AD456" s="1">
        <v>5</v>
      </c>
      <c r="AE456" s="1">
        <v>2</v>
      </c>
      <c r="AF456" s="1">
        <v>10</v>
      </c>
      <c r="AG456" s="1">
        <v>3</v>
      </c>
      <c r="AH456" s="1">
        <v>5</v>
      </c>
      <c r="AI456" s="1">
        <v>6</v>
      </c>
      <c r="AJ456" s="1">
        <v>5</v>
      </c>
      <c r="AK456" s="1">
        <v>3</v>
      </c>
      <c r="AL456" s="1">
        <v>3</v>
      </c>
      <c r="AM456" s="1">
        <v>10</v>
      </c>
      <c r="AN456" s="1">
        <v>3</v>
      </c>
      <c r="AO456" s="1">
        <v>4</v>
      </c>
      <c r="AP456" s="1">
        <v>4</v>
      </c>
      <c r="AQ456" s="1">
        <v>3</v>
      </c>
      <c r="AR456" s="1">
        <v>3</v>
      </c>
      <c r="AS456" s="1">
        <v>3</v>
      </c>
      <c r="AT456" s="1">
        <v>59</v>
      </c>
    </row>
    <row r="457" spans="1:46" ht="12.75">
      <c r="A457" s="1">
        <v>34741</v>
      </c>
      <c r="B457" s="1">
        <v>1</v>
      </c>
      <c r="C457" s="1">
        <v>1994</v>
      </c>
      <c r="D457" s="7">
        <v>45233.374039351853</v>
      </c>
      <c r="E457" s="1" t="s">
        <v>286</v>
      </c>
      <c r="F457" s="1">
        <v>2</v>
      </c>
      <c r="G457" s="1">
        <v>1</v>
      </c>
      <c r="H457" s="1">
        <v>2</v>
      </c>
      <c r="I457" s="1">
        <v>1</v>
      </c>
      <c r="J457" s="1">
        <v>1</v>
      </c>
      <c r="K457" s="1">
        <v>4</v>
      </c>
      <c r="L457" s="1">
        <v>1</v>
      </c>
      <c r="M457" s="1">
        <v>2</v>
      </c>
      <c r="N457" s="1">
        <v>2</v>
      </c>
      <c r="O457" s="1">
        <v>1</v>
      </c>
      <c r="P457" s="1">
        <v>2</v>
      </c>
      <c r="Q457" s="1">
        <v>3</v>
      </c>
      <c r="R457" s="1">
        <v>2</v>
      </c>
      <c r="S457" s="1">
        <v>2</v>
      </c>
      <c r="T457" s="1">
        <v>3</v>
      </c>
      <c r="U457" s="1">
        <v>2</v>
      </c>
      <c r="V457" s="1">
        <v>3</v>
      </c>
      <c r="W457" s="1">
        <v>4</v>
      </c>
      <c r="X457" s="1">
        <v>1</v>
      </c>
      <c r="Y457" s="1">
        <v>4</v>
      </c>
      <c r="Z457" s="1">
        <v>8</v>
      </c>
      <c r="AA457" s="1">
        <v>8</v>
      </c>
      <c r="AB457" s="1">
        <v>6</v>
      </c>
      <c r="AC457" s="1">
        <v>6</v>
      </c>
      <c r="AD457" s="1">
        <v>5</v>
      </c>
      <c r="AE457" s="1">
        <v>4</v>
      </c>
      <c r="AF457" s="1">
        <v>5</v>
      </c>
      <c r="AG457" s="1">
        <v>32</v>
      </c>
      <c r="AH457" s="1">
        <v>6</v>
      </c>
      <c r="AI457" s="1">
        <v>20</v>
      </c>
      <c r="AJ457" s="1">
        <v>122</v>
      </c>
      <c r="AK457" s="1">
        <v>9</v>
      </c>
      <c r="AL457" s="1">
        <v>6</v>
      </c>
      <c r="AM457" s="1">
        <v>23</v>
      </c>
      <c r="AN457" s="1">
        <v>16</v>
      </c>
      <c r="AO457" s="1">
        <v>9</v>
      </c>
      <c r="AP457" s="1">
        <v>31</v>
      </c>
      <c r="AQ457" s="1">
        <v>11</v>
      </c>
      <c r="AR457" s="1">
        <v>8</v>
      </c>
      <c r="AS457" s="1">
        <v>14</v>
      </c>
      <c r="AT457" s="1">
        <v>5</v>
      </c>
    </row>
    <row r="458" spans="1:46" ht="12.75">
      <c r="A458" s="1">
        <v>34743</v>
      </c>
      <c r="B458" s="1">
        <v>0</v>
      </c>
      <c r="C458" s="1">
        <v>1999</v>
      </c>
      <c r="D458" s="7">
        <v>45233.38385416667</v>
      </c>
      <c r="E458" s="1" t="s">
        <v>83</v>
      </c>
      <c r="F458" s="1">
        <v>2</v>
      </c>
      <c r="G458" s="1">
        <v>3</v>
      </c>
      <c r="H458" s="1">
        <v>4</v>
      </c>
      <c r="I458" s="1">
        <v>1</v>
      </c>
      <c r="J458" s="1">
        <v>2</v>
      </c>
      <c r="K458" s="1">
        <v>3</v>
      </c>
      <c r="L458" s="1">
        <v>2</v>
      </c>
      <c r="M458" s="1">
        <v>2</v>
      </c>
      <c r="N458" s="1">
        <v>1</v>
      </c>
      <c r="O458" s="1">
        <v>2</v>
      </c>
      <c r="P458" s="1">
        <v>2</v>
      </c>
      <c r="Q458" s="1">
        <v>2</v>
      </c>
      <c r="R458" s="1">
        <v>4</v>
      </c>
      <c r="S458" s="1">
        <v>2</v>
      </c>
      <c r="T458" s="1">
        <v>3</v>
      </c>
      <c r="U458" s="1">
        <v>1</v>
      </c>
      <c r="V458" s="1">
        <v>3</v>
      </c>
      <c r="W458" s="1">
        <v>4</v>
      </c>
      <c r="X458" s="1">
        <v>2</v>
      </c>
      <c r="Y458" s="1">
        <v>1</v>
      </c>
      <c r="Z458" s="1">
        <v>10</v>
      </c>
      <c r="AA458" s="1">
        <v>6</v>
      </c>
      <c r="AB458" s="1">
        <v>6</v>
      </c>
      <c r="AC458" s="1">
        <v>5</v>
      </c>
      <c r="AD458" s="1">
        <v>4</v>
      </c>
      <c r="AE458" s="1">
        <v>3</v>
      </c>
      <c r="AF458" s="1">
        <v>4</v>
      </c>
      <c r="AG458" s="1">
        <v>14</v>
      </c>
      <c r="AH458" s="1">
        <v>6</v>
      </c>
      <c r="AI458" s="1">
        <v>4</v>
      </c>
      <c r="AJ458" s="1">
        <v>4</v>
      </c>
      <c r="AK458" s="1">
        <v>4</v>
      </c>
      <c r="AL458" s="1">
        <v>3</v>
      </c>
      <c r="AM458" s="1">
        <v>9</v>
      </c>
      <c r="AN458" s="1">
        <v>3</v>
      </c>
      <c r="AO458" s="1">
        <v>11</v>
      </c>
      <c r="AP458" s="1">
        <v>5</v>
      </c>
      <c r="AQ458" s="1">
        <v>2</v>
      </c>
      <c r="AR458" s="1">
        <v>5</v>
      </c>
      <c r="AS458" s="1">
        <v>4</v>
      </c>
      <c r="AT458" s="1">
        <v>45</v>
      </c>
    </row>
    <row r="459" spans="1:46" ht="12.75">
      <c r="A459" s="1">
        <v>34773</v>
      </c>
      <c r="B459" s="1">
        <v>0</v>
      </c>
      <c r="C459" s="1">
        <v>2002</v>
      </c>
      <c r="D459" s="7">
        <v>45233.505185185182</v>
      </c>
      <c r="E459" s="1" t="s">
        <v>83</v>
      </c>
      <c r="F459" s="1">
        <v>2</v>
      </c>
      <c r="G459" s="1">
        <v>3</v>
      </c>
      <c r="H459" s="1">
        <v>3</v>
      </c>
      <c r="I459" s="1">
        <v>2</v>
      </c>
      <c r="J459" s="1">
        <v>3</v>
      </c>
      <c r="K459" s="1">
        <v>3</v>
      </c>
      <c r="L459" s="1">
        <v>2</v>
      </c>
      <c r="M459" s="1">
        <v>3</v>
      </c>
      <c r="N459" s="1">
        <v>2</v>
      </c>
      <c r="O459" s="1">
        <v>2</v>
      </c>
      <c r="P459" s="1">
        <v>1</v>
      </c>
      <c r="Q459" s="1">
        <v>3</v>
      </c>
      <c r="R459" s="1">
        <v>2</v>
      </c>
      <c r="S459" s="1">
        <v>3</v>
      </c>
      <c r="T459" s="1">
        <v>2</v>
      </c>
      <c r="U459" s="1">
        <v>2</v>
      </c>
      <c r="V459" s="1">
        <v>1</v>
      </c>
      <c r="W459" s="1">
        <v>2</v>
      </c>
      <c r="X459" s="1">
        <v>1</v>
      </c>
      <c r="Y459" s="1">
        <v>3</v>
      </c>
      <c r="Z459" s="1">
        <v>4</v>
      </c>
      <c r="AA459" s="1">
        <v>3</v>
      </c>
      <c r="AB459" s="1">
        <v>5</v>
      </c>
      <c r="AC459" s="1">
        <v>4</v>
      </c>
      <c r="AD459" s="1">
        <v>3</v>
      </c>
      <c r="AE459" s="1">
        <v>3</v>
      </c>
      <c r="AF459" s="1">
        <v>5</v>
      </c>
      <c r="AG459" s="1">
        <v>5</v>
      </c>
      <c r="AH459" s="1">
        <v>3</v>
      </c>
      <c r="AI459" s="1">
        <v>3</v>
      </c>
      <c r="AJ459" s="1">
        <v>3</v>
      </c>
      <c r="AK459" s="1">
        <v>3</v>
      </c>
      <c r="AL459" s="1">
        <v>3</v>
      </c>
      <c r="AM459" s="1">
        <v>5</v>
      </c>
      <c r="AN459" s="1">
        <v>3</v>
      </c>
      <c r="AO459" s="1">
        <v>6</v>
      </c>
      <c r="AP459" s="1">
        <v>3</v>
      </c>
      <c r="AQ459" s="1">
        <v>3</v>
      </c>
      <c r="AR459" s="1">
        <v>4</v>
      </c>
      <c r="AS459" s="1">
        <v>3</v>
      </c>
      <c r="AT459" s="1">
        <v>37</v>
      </c>
    </row>
    <row r="460" spans="1:46" ht="12.75">
      <c r="A460" s="1">
        <v>34775</v>
      </c>
      <c r="B460" s="1">
        <v>0</v>
      </c>
      <c r="C460" s="1">
        <v>2003</v>
      </c>
      <c r="D460" s="7">
        <v>45233.517951388887</v>
      </c>
      <c r="E460" s="1" t="s">
        <v>287</v>
      </c>
      <c r="F460" s="1">
        <v>2</v>
      </c>
      <c r="G460" s="1">
        <v>4</v>
      </c>
      <c r="H460" s="1">
        <v>1</v>
      </c>
      <c r="I460" s="1">
        <v>1</v>
      </c>
      <c r="J460" s="1">
        <v>3</v>
      </c>
      <c r="K460" s="1">
        <v>1</v>
      </c>
      <c r="L460" s="1">
        <v>2</v>
      </c>
      <c r="M460" s="1">
        <v>2</v>
      </c>
      <c r="N460" s="1">
        <v>4</v>
      </c>
      <c r="O460" s="1">
        <v>3</v>
      </c>
      <c r="P460" s="1">
        <v>2</v>
      </c>
      <c r="Q460" s="1">
        <v>4</v>
      </c>
      <c r="R460" s="1">
        <v>1</v>
      </c>
      <c r="S460" s="1">
        <v>1</v>
      </c>
      <c r="T460" s="1">
        <v>2</v>
      </c>
      <c r="U460" s="1">
        <v>4</v>
      </c>
      <c r="V460" s="1">
        <v>1</v>
      </c>
      <c r="W460" s="1">
        <v>1</v>
      </c>
      <c r="X460" s="1">
        <v>2</v>
      </c>
      <c r="Y460" s="1">
        <v>4</v>
      </c>
      <c r="Z460" s="1">
        <v>6</v>
      </c>
      <c r="AA460" s="1">
        <v>9</v>
      </c>
      <c r="AB460" s="1">
        <v>5</v>
      </c>
      <c r="AC460" s="1">
        <v>3</v>
      </c>
      <c r="AD460" s="1">
        <v>8</v>
      </c>
      <c r="AE460" s="1">
        <v>2</v>
      </c>
      <c r="AF460" s="1">
        <v>10</v>
      </c>
      <c r="AG460" s="1">
        <v>7</v>
      </c>
      <c r="AH460" s="1">
        <v>4</v>
      </c>
      <c r="AI460" s="1">
        <v>7</v>
      </c>
      <c r="AJ460" s="1">
        <v>5</v>
      </c>
      <c r="AK460" s="1">
        <v>5</v>
      </c>
      <c r="AL460" s="1">
        <v>2</v>
      </c>
      <c r="AM460" s="1">
        <v>4</v>
      </c>
      <c r="AN460" s="1">
        <v>3</v>
      </c>
      <c r="AO460" s="1">
        <v>5</v>
      </c>
      <c r="AP460" s="1">
        <v>6</v>
      </c>
      <c r="AQ460" s="1">
        <v>3</v>
      </c>
      <c r="AR460" s="1">
        <v>79</v>
      </c>
      <c r="AS460" s="1">
        <v>2</v>
      </c>
      <c r="AT460" s="1">
        <v>72</v>
      </c>
    </row>
    <row r="461" spans="1:46" ht="12.75">
      <c r="A461" s="1">
        <v>34786</v>
      </c>
      <c r="B461" s="1">
        <v>0</v>
      </c>
      <c r="C461" s="1">
        <v>2002</v>
      </c>
      <c r="D461" s="7">
        <v>45233.552731481483</v>
      </c>
      <c r="E461" s="1" t="s">
        <v>288</v>
      </c>
      <c r="F461" s="1">
        <v>3</v>
      </c>
      <c r="G461" s="1">
        <v>2</v>
      </c>
      <c r="H461" s="1">
        <v>3</v>
      </c>
      <c r="I461" s="1">
        <v>2</v>
      </c>
      <c r="J461" s="1">
        <v>2</v>
      </c>
      <c r="K461" s="1">
        <v>4</v>
      </c>
      <c r="L461" s="1">
        <v>1</v>
      </c>
      <c r="M461" s="1">
        <v>2</v>
      </c>
      <c r="N461" s="1">
        <v>2</v>
      </c>
      <c r="O461" s="1">
        <v>2</v>
      </c>
      <c r="P461" s="1">
        <v>3</v>
      </c>
      <c r="Q461" s="1">
        <v>2</v>
      </c>
      <c r="R461" s="1">
        <v>3</v>
      </c>
      <c r="S461" s="1">
        <v>2</v>
      </c>
      <c r="T461" s="1">
        <v>3</v>
      </c>
      <c r="U461" s="1">
        <v>3</v>
      </c>
      <c r="V461" s="1">
        <v>3</v>
      </c>
      <c r="W461" s="1">
        <v>3</v>
      </c>
      <c r="X461" s="1">
        <v>1</v>
      </c>
      <c r="Y461" s="1">
        <v>2</v>
      </c>
      <c r="Z461" s="1">
        <v>11</v>
      </c>
      <c r="AA461" s="1">
        <v>5</v>
      </c>
      <c r="AB461" s="1">
        <v>7</v>
      </c>
      <c r="AC461" s="1">
        <v>4</v>
      </c>
      <c r="AD461" s="1">
        <v>4</v>
      </c>
      <c r="AE461" s="1">
        <v>4</v>
      </c>
      <c r="AF461" s="1">
        <v>8</v>
      </c>
      <c r="AG461" s="1">
        <v>6</v>
      </c>
      <c r="AH461" s="1">
        <v>16</v>
      </c>
      <c r="AI461" s="1">
        <v>8</v>
      </c>
      <c r="AJ461" s="1">
        <v>7</v>
      </c>
      <c r="AK461" s="1">
        <v>8</v>
      </c>
      <c r="AL461" s="1">
        <v>4</v>
      </c>
      <c r="AM461" s="1">
        <v>3</v>
      </c>
      <c r="AN461" s="1">
        <v>10</v>
      </c>
      <c r="AO461" s="1">
        <v>4</v>
      </c>
      <c r="AP461" s="1">
        <v>6</v>
      </c>
      <c r="AQ461" s="1">
        <v>5</v>
      </c>
      <c r="AR461" s="1">
        <v>5</v>
      </c>
      <c r="AS461" s="1">
        <v>13</v>
      </c>
      <c r="AT461" s="1">
        <v>25</v>
      </c>
    </row>
    <row r="462" spans="1:46" ht="12.75">
      <c r="A462" s="1">
        <v>34806</v>
      </c>
      <c r="B462" s="1">
        <v>0</v>
      </c>
      <c r="C462" s="1">
        <v>2003</v>
      </c>
      <c r="D462" s="7">
        <v>45233.615474537037</v>
      </c>
      <c r="E462" s="1" t="s">
        <v>83</v>
      </c>
      <c r="F462" s="1">
        <v>3</v>
      </c>
      <c r="G462" s="1">
        <v>3</v>
      </c>
      <c r="H462" s="1">
        <v>4</v>
      </c>
      <c r="I462" s="1">
        <v>1</v>
      </c>
      <c r="J462" s="1">
        <v>3</v>
      </c>
      <c r="K462" s="1">
        <v>1</v>
      </c>
      <c r="L462" s="1">
        <v>3</v>
      </c>
      <c r="M462" s="1">
        <v>2</v>
      </c>
      <c r="N462" s="1">
        <v>1</v>
      </c>
      <c r="O462" s="1">
        <v>1</v>
      </c>
      <c r="P462" s="1">
        <v>2</v>
      </c>
      <c r="Q462" s="1">
        <v>2</v>
      </c>
      <c r="R462" s="1">
        <v>2</v>
      </c>
      <c r="S462" s="1">
        <v>3</v>
      </c>
      <c r="T462" s="1">
        <v>2</v>
      </c>
      <c r="U462" s="1">
        <v>1</v>
      </c>
      <c r="V462" s="1">
        <v>1</v>
      </c>
      <c r="W462" s="1">
        <v>1</v>
      </c>
      <c r="X462" s="1">
        <v>3</v>
      </c>
      <c r="Y462" s="1">
        <v>2</v>
      </c>
      <c r="Z462" s="1">
        <v>7</v>
      </c>
      <c r="AA462" s="1">
        <v>5</v>
      </c>
      <c r="AB462" s="1">
        <v>3</v>
      </c>
      <c r="AC462" s="1">
        <v>4</v>
      </c>
      <c r="AD462" s="1">
        <v>2</v>
      </c>
      <c r="AE462" s="1">
        <v>3</v>
      </c>
      <c r="AF462" s="1">
        <v>5</v>
      </c>
      <c r="AG462" s="1">
        <v>4</v>
      </c>
      <c r="AH462" s="1">
        <v>4</v>
      </c>
      <c r="AI462" s="1">
        <v>2</v>
      </c>
      <c r="AJ462" s="1">
        <v>3</v>
      </c>
      <c r="AK462" s="1">
        <v>3</v>
      </c>
      <c r="AL462" s="1">
        <v>3</v>
      </c>
      <c r="AM462" s="1">
        <v>2</v>
      </c>
      <c r="AN462" s="1">
        <v>2</v>
      </c>
      <c r="AO462" s="1">
        <v>4</v>
      </c>
      <c r="AP462" s="1">
        <v>4</v>
      </c>
      <c r="AQ462" s="1">
        <v>3</v>
      </c>
      <c r="AR462" s="1">
        <v>2</v>
      </c>
      <c r="AS462" s="1">
        <v>3</v>
      </c>
      <c r="AT462" s="1">
        <v>64</v>
      </c>
    </row>
    <row r="463" spans="1:46" ht="12.75">
      <c r="A463" s="1">
        <v>34813</v>
      </c>
      <c r="B463" s="1">
        <v>0</v>
      </c>
      <c r="C463" s="1">
        <v>2001</v>
      </c>
      <c r="D463" s="7">
        <v>45233.65420138889</v>
      </c>
      <c r="E463" s="1" t="s">
        <v>289</v>
      </c>
      <c r="F463" s="1">
        <v>4</v>
      </c>
      <c r="G463" s="1">
        <v>3</v>
      </c>
      <c r="H463" s="1">
        <v>2</v>
      </c>
      <c r="I463" s="1">
        <v>2</v>
      </c>
      <c r="J463" s="1">
        <v>3</v>
      </c>
      <c r="K463" s="1">
        <v>2</v>
      </c>
      <c r="L463" s="1">
        <v>4</v>
      </c>
      <c r="M463" s="1">
        <v>3</v>
      </c>
      <c r="N463" s="1">
        <v>1</v>
      </c>
      <c r="O463" s="1">
        <v>4</v>
      </c>
      <c r="P463" s="1">
        <v>3</v>
      </c>
      <c r="Q463" s="1">
        <v>4</v>
      </c>
      <c r="R463" s="1">
        <v>2</v>
      </c>
      <c r="S463" s="1">
        <v>1</v>
      </c>
      <c r="T463" s="1">
        <v>3</v>
      </c>
      <c r="U463" s="1">
        <v>2</v>
      </c>
      <c r="V463" s="1">
        <v>3</v>
      </c>
      <c r="W463" s="1">
        <v>1</v>
      </c>
      <c r="X463" s="1">
        <v>4</v>
      </c>
      <c r="Y463" s="1">
        <v>2</v>
      </c>
      <c r="Z463" s="1">
        <v>15</v>
      </c>
      <c r="AA463" s="1">
        <v>14</v>
      </c>
      <c r="AB463" s="1">
        <v>4</v>
      </c>
      <c r="AC463" s="1">
        <v>36</v>
      </c>
      <c r="AD463" s="1">
        <v>5</v>
      </c>
      <c r="AE463" s="1">
        <v>4</v>
      </c>
      <c r="AF463" s="1">
        <v>4</v>
      </c>
      <c r="AG463" s="1">
        <v>3</v>
      </c>
      <c r="AH463" s="1">
        <v>4</v>
      </c>
      <c r="AI463" s="1">
        <v>3</v>
      </c>
      <c r="AJ463" s="1">
        <v>4</v>
      </c>
      <c r="AK463" s="1">
        <v>4</v>
      </c>
      <c r="AL463" s="1">
        <v>4</v>
      </c>
      <c r="AM463" s="1">
        <v>5</v>
      </c>
      <c r="AN463" s="1">
        <v>17</v>
      </c>
      <c r="AO463" s="1">
        <v>8</v>
      </c>
      <c r="AP463" s="1">
        <v>7</v>
      </c>
      <c r="AQ463" s="1">
        <v>3</v>
      </c>
      <c r="AR463" s="1">
        <v>7</v>
      </c>
      <c r="AS463" s="1">
        <v>5</v>
      </c>
      <c r="AT463" s="1">
        <v>58</v>
      </c>
    </row>
    <row r="464" spans="1:46" ht="12.75">
      <c r="A464" s="1">
        <v>34844</v>
      </c>
      <c r="B464" s="1">
        <v>0</v>
      </c>
      <c r="C464" s="1">
        <v>1992</v>
      </c>
      <c r="D464" s="7">
        <v>45233.993541666663</v>
      </c>
      <c r="E464" s="1" t="s">
        <v>83</v>
      </c>
      <c r="F464" s="1">
        <v>2</v>
      </c>
      <c r="G464" s="1">
        <v>2</v>
      </c>
      <c r="H464" s="1">
        <v>4</v>
      </c>
      <c r="I464" s="1">
        <v>1</v>
      </c>
      <c r="J464" s="1">
        <v>2</v>
      </c>
      <c r="K464" s="1">
        <v>4</v>
      </c>
      <c r="L464" s="1">
        <v>2</v>
      </c>
      <c r="M464" s="1">
        <v>2</v>
      </c>
      <c r="N464" s="1">
        <v>3</v>
      </c>
      <c r="O464" s="1">
        <v>3</v>
      </c>
      <c r="P464" s="1">
        <v>2</v>
      </c>
      <c r="Q464" s="1">
        <v>4</v>
      </c>
      <c r="R464" s="1">
        <v>4</v>
      </c>
      <c r="S464" s="1">
        <v>2</v>
      </c>
      <c r="T464" s="1">
        <v>3</v>
      </c>
      <c r="U464" s="1">
        <v>1</v>
      </c>
      <c r="V464" s="1">
        <v>2</v>
      </c>
      <c r="W464" s="1">
        <v>3</v>
      </c>
      <c r="X464" s="1">
        <v>1</v>
      </c>
      <c r="Y464" s="1">
        <v>1</v>
      </c>
      <c r="Z464" s="1">
        <v>4</v>
      </c>
      <c r="AA464" s="1">
        <v>3</v>
      </c>
      <c r="AB464" s="1">
        <v>5</v>
      </c>
      <c r="AC464" s="1">
        <v>2</v>
      </c>
      <c r="AD464" s="1">
        <v>2</v>
      </c>
      <c r="AE464" s="1">
        <v>3</v>
      </c>
      <c r="AF464" s="1">
        <v>2</v>
      </c>
      <c r="AG464" s="1">
        <v>4</v>
      </c>
      <c r="AH464" s="1">
        <v>6</v>
      </c>
      <c r="AI464" s="1">
        <v>3</v>
      </c>
      <c r="AJ464" s="1">
        <v>3</v>
      </c>
      <c r="AK464" s="1">
        <v>2</v>
      </c>
      <c r="AL464" s="1">
        <v>2</v>
      </c>
      <c r="AM464" s="1">
        <v>5</v>
      </c>
      <c r="AN464" s="1">
        <v>2</v>
      </c>
      <c r="AO464" s="1">
        <v>3</v>
      </c>
      <c r="AP464" s="1">
        <v>3</v>
      </c>
      <c r="AQ464" s="1">
        <v>1</v>
      </c>
      <c r="AR464" s="1">
        <v>3</v>
      </c>
      <c r="AS464" s="1">
        <v>3</v>
      </c>
      <c r="AT464" s="1">
        <v>14</v>
      </c>
    </row>
    <row r="465" spans="1:46" ht="12.75">
      <c r="A465" s="1">
        <v>30609</v>
      </c>
      <c r="B465" s="1">
        <v>0</v>
      </c>
      <c r="C465" s="1">
        <v>2002</v>
      </c>
      <c r="D465" s="7">
        <v>45234.385787037034</v>
      </c>
      <c r="E465" s="1" t="s">
        <v>290</v>
      </c>
      <c r="F465" s="1">
        <v>3</v>
      </c>
      <c r="G465" s="1">
        <v>4</v>
      </c>
      <c r="H465" s="1">
        <v>2</v>
      </c>
      <c r="I465" s="1">
        <v>4</v>
      </c>
      <c r="J465" s="1">
        <v>4</v>
      </c>
      <c r="K465" s="1">
        <v>1</v>
      </c>
      <c r="L465" s="1">
        <v>3</v>
      </c>
      <c r="M465" s="1">
        <v>3</v>
      </c>
      <c r="N465" s="1">
        <v>1</v>
      </c>
      <c r="O465" s="1">
        <v>4</v>
      </c>
      <c r="P465" s="1">
        <v>1</v>
      </c>
      <c r="Q465" s="1">
        <v>3</v>
      </c>
      <c r="R465" s="1">
        <v>4</v>
      </c>
      <c r="S465" s="1">
        <v>1</v>
      </c>
      <c r="T465" s="1">
        <v>1</v>
      </c>
      <c r="U465" s="1">
        <v>2</v>
      </c>
      <c r="V465" s="1">
        <v>2</v>
      </c>
      <c r="W465" s="1">
        <v>2</v>
      </c>
      <c r="X465" s="1">
        <v>4</v>
      </c>
      <c r="Y465" s="1">
        <v>1</v>
      </c>
      <c r="Z465" s="1">
        <v>6</v>
      </c>
      <c r="AA465" s="1">
        <v>3</v>
      </c>
      <c r="AB465" s="1">
        <v>8</v>
      </c>
      <c r="AC465" s="1">
        <v>4</v>
      </c>
      <c r="AD465" s="1">
        <v>1</v>
      </c>
      <c r="AE465" s="1">
        <v>2</v>
      </c>
      <c r="AF465" s="1">
        <v>4</v>
      </c>
      <c r="AG465" s="1">
        <v>3</v>
      </c>
      <c r="AH465" s="1">
        <v>2</v>
      </c>
      <c r="AI465" s="1">
        <v>1</v>
      </c>
      <c r="AJ465" s="1">
        <v>2</v>
      </c>
      <c r="AK465" s="1">
        <v>5</v>
      </c>
      <c r="AL465" s="1">
        <v>3</v>
      </c>
      <c r="AM465" s="1">
        <v>2</v>
      </c>
      <c r="AN465" s="1">
        <v>2</v>
      </c>
      <c r="AO465" s="1">
        <v>8</v>
      </c>
      <c r="AP465" s="1">
        <v>3</v>
      </c>
      <c r="AQ465" s="1">
        <v>5</v>
      </c>
      <c r="AR465" s="1">
        <v>3</v>
      </c>
      <c r="AS465" s="1">
        <v>2</v>
      </c>
      <c r="AT465" s="1">
        <v>26</v>
      </c>
    </row>
    <row r="466" spans="1:46" ht="12.75">
      <c r="A466" s="1">
        <v>34168</v>
      </c>
      <c r="B466" s="1">
        <v>0</v>
      </c>
      <c r="C466" s="1">
        <v>2004</v>
      </c>
      <c r="D466" s="7">
        <v>45234.455381944441</v>
      </c>
      <c r="E466" s="1" t="s">
        <v>83</v>
      </c>
      <c r="F466" s="1">
        <v>4</v>
      </c>
      <c r="G466" s="1">
        <v>3</v>
      </c>
      <c r="H466" s="1">
        <v>2</v>
      </c>
      <c r="I466" s="1">
        <v>3</v>
      </c>
      <c r="J466" s="1">
        <v>3</v>
      </c>
      <c r="K466" s="1">
        <v>2</v>
      </c>
      <c r="L466" s="1">
        <v>3</v>
      </c>
      <c r="M466" s="1">
        <v>3</v>
      </c>
      <c r="N466" s="1">
        <v>2</v>
      </c>
      <c r="O466" s="1">
        <v>3</v>
      </c>
      <c r="P466" s="1">
        <v>2</v>
      </c>
      <c r="Q466" s="1">
        <v>2</v>
      </c>
      <c r="R466" s="1">
        <v>3</v>
      </c>
      <c r="S466" s="1">
        <v>2</v>
      </c>
      <c r="T466" s="1">
        <v>2</v>
      </c>
      <c r="U466" s="1">
        <v>3</v>
      </c>
      <c r="V466" s="1">
        <v>3</v>
      </c>
      <c r="W466" s="1">
        <v>2</v>
      </c>
      <c r="X466" s="1">
        <v>3</v>
      </c>
      <c r="Y466" s="1">
        <v>2</v>
      </c>
      <c r="Z466" s="1">
        <v>13</v>
      </c>
      <c r="AA466" s="1">
        <v>3</v>
      </c>
      <c r="AB466" s="1">
        <v>4</v>
      </c>
      <c r="AC466" s="1">
        <v>2</v>
      </c>
      <c r="AD466" s="1">
        <v>2</v>
      </c>
      <c r="AE466" s="1">
        <v>2</v>
      </c>
      <c r="AF466" s="1">
        <v>3</v>
      </c>
      <c r="AG466" s="1">
        <v>1</v>
      </c>
      <c r="AH466" s="1">
        <v>2</v>
      </c>
      <c r="AI466" s="1">
        <v>3</v>
      </c>
      <c r="AJ466" s="1">
        <v>3</v>
      </c>
      <c r="AK466" s="1">
        <v>2</v>
      </c>
      <c r="AL466" s="1">
        <v>3</v>
      </c>
      <c r="AM466" s="1">
        <v>3</v>
      </c>
      <c r="AN466" s="1">
        <v>2</v>
      </c>
      <c r="AO466" s="1">
        <v>3</v>
      </c>
      <c r="AP466" s="1">
        <v>3</v>
      </c>
      <c r="AQ466" s="1">
        <v>1</v>
      </c>
      <c r="AR466" s="1">
        <v>2</v>
      </c>
      <c r="AS466" s="1">
        <v>3</v>
      </c>
      <c r="AT466" s="1">
        <v>50</v>
      </c>
    </row>
    <row r="467" spans="1:46" ht="12.75">
      <c r="A467" s="1">
        <v>34890</v>
      </c>
      <c r="B467" s="1">
        <v>0</v>
      </c>
      <c r="C467" s="1">
        <v>2000</v>
      </c>
      <c r="D467" s="7">
        <v>45234.48097222222</v>
      </c>
      <c r="E467" s="1" t="s">
        <v>79</v>
      </c>
      <c r="F467" s="1">
        <v>2</v>
      </c>
      <c r="G467" s="1">
        <v>1</v>
      </c>
      <c r="H467" s="1">
        <v>4</v>
      </c>
      <c r="I467" s="1">
        <v>2</v>
      </c>
      <c r="J467" s="1">
        <v>1</v>
      </c>
      <c r="K467" s="1">
        <v>4</v>
      </c>
      <c r="L467" s="1">
        <v>1</v>
      </c>
      <c r="M467" s="1">
        <v>2</v>
      </c>
      <c r="N467" s="1">
        <v>4</v>
      </c>
      <c r="O467" s="1">
        <v>1</v>
      </c>
      <c r="P467" s="1">
        <v>4</v>
      </c>
      <c r="Q467" s="1">
        <v>4</v>
      </c>
      <c r="R467" s="1">
        <v>2</v>
      </c>
      <c r="S467" s="1">
        <v>1</v>
      </c>
      <c r="T467" s="1">
        <v>3</v>
      </c>
      <c r="U467" s="1">
        <v>2</v>
      </c>
      <c r="V467" s="1">
        <v>3</v>
      </c>
      <c r="W467" s="1">
        <v>3</v>
      </c>
      <c r="X467" s="1">
        <v>3</v>
      </c>
      <c r="Y467" s="1">
        <v>2</v>
      </c>
      <c r="Z467" s="1">
        <v>18</v>
      </c>
      <c r="AA467" s="1">
        <v>1</v>
      </c>
      <c r="AB467" s="1">
        <v>2</v>
      </c>
      <c r="AC467" s="1">
        <v>4</v>
      </c>
      <c r="AD467" s="1">
        <v>2</v>
      </c>
      <c r="AE467" s="1">
        <v>4</v>
      </c>
      <c r="AF467" s="1">
        <v>3</v>
      </c>
      <c r="AG467" s="1">
        <v>2</v>
      </c>
      <c r="AH467" s="1">
        <v>3</v>
      </c>
      <c r="AI467" s="1">
        <v>2</v>
      </c>
      <c r="AJ467" s="1">
        <v>2</v>
      </c>
      <c r="AK467" s="1">
        <v>2</v>
      </c>
      <c r="AL467" s="1">
        <v>2</v>
      </c>
      <c r="AM467" s="1">
        <v>2</v>
      </c>
      <c r="AN467" s="1">
        <v>2</v>
      </c>
      <c r="AO467" s="1">
        <v>3</v>
      </c>
      <c r="AP467" s="1">
        <v>1</v>
      </c>
      <c r="AQ467" s="1">
        <v>5</v>
      </c>
      <c r="AR467" s="1">
        <v>2</v>
      </c>
      <c r="AS467" s="1">
        <v>1</v>
      </c>
      <c r="AT467" s="1">
        <v>5</v>
      </c>
    </row>
    <row r="468" spans="1:46" ht="12.75">
      <c r="A468" s="1">
        <v>34930</v>
      </c>
      <c r="B468" s="1">
        <v>1</v>
      </c>
      <c r="C468" s="1">
        <v>2000</v>
      </c>
      <c r="D468" s="7">
        <v>45234.612754629627</v>
      </c>
      <c r="E468" s="1" t="s">
        <v>79</v>
      </c>
      <c r="F468" s="1">
        <v>1</v>
      </c>
      <c r="G468" s="1">
        <v>1</v>
      </c>
      <c r="H468" s="1">
        <v>4</v>
      </c>
      <c r="I468" s="1">
        <v>1</v>
      </c>
      <c r="J468" s="1">
        <v>1</v>
      </c>
      <c r="K468" s="1">
        <v>4</v>
      </c>
      <c r="L468" s="1">
        <v>1</v>
      </c>
      <c r="M468" s="1">
        <v>1</v>
      </c>
      <c r="N468" s="1">
        <v>4</v>
      </c>
      <c r="O468" s="1">
        <v>1</v>
      </c>
      <c r="P468" s="1">
        <v>4</v>
      </c>
      <c r="Q468" s="1">
        <v>4</v>
      </c>
      <c r="R468" s="1">
        <v>1</v>
      </c>
      <c r="S468" s="1">
        <v>4</v>
      </c>
      <c r="T468" s="1">
        <v>4</v>
      </c>
      <c r="U468" s="1">
        <v>1</v>
      </c>
      <c r="V468" s="1">
        <v>1</v>
      </c>
      <c r="W468" s="1">
        <v>4</v>
      </c>
      <c r="X468" s="1">
        <v>1</v>
      </c>
      <c r="Y468" s="1">
        <v>4</v>
      </c>
      <c r="Z468" s="1">
        <v>11</v>
      </c>
      <c r="AA468" s="1">
        <v>7</v>
      </c>
      <c r="AB468" s="1">
        <v>5</v>
      </c>
      <c r="AC468" s="1">
        <v>11</v>
      </c>
      <c r="AD468" s="1">
        <v>1</v>
      </c>
      <c r="AE468" s="1">
        <v>2</v>
      </c>
      <c r="AF468" s="1">
        <v>2</v>
      </c>
      <c r="AG468" s="1">
        <v>3</v>
      </c>
      <c r="AH468" s="1">
        <v>3</v>
      </c>
      <c r="AI468" s="1">
        <v>2</v>
      </c>
      <c r="AJ468" s="1">
        <v>4</v>
      </c>
      <c r="AK468" s="1">
        <v>2</v>
      </c>
      <c r="AL468" s="1">
        <v>3</v>
      </c>
      <c r="AM468" s="1">
        <v>3</v>
      </c>
      <c r="AN468" s="1">
        <v>2</v>
      </c>
      <c r="AO468" s="1">
        <v>4</v>
      </c>
      <c r="AP468" s="1">
        <v>4</v>
      </c>
      <c r="AQ468" s="1">
        <v>8</v>
      </c>
      <c r="AR468" s="1">
        <v>25</v>
      </c>
      <c r="AS468" s="1">
        <v>6</v>
      </c>
      <c r="AT468" s="1">
        <v>5</v>
      </c>
    </row>
    <row r="469" spans="1:46" ht="12.75">
      <c r="A469" s="1">
        <v>34941</v>
      </c>
      <c r="B469" s="1">
        <v>0</v>
      </c>
      <c r="C469" s="1">
        <v>2000</v>
      </c>
      <c r="D469" s="7">
        <v>45234.650682870371</v>
      </c>
      <c r="E469" s="1" t="s">
        <v>79</v>
      </c>
      <c r="F469" s="1">
        <v>2</v>
      </c>
      <c r="G469" s="1">
        <v>3</v>
      </c>
      <c r="H469" s="1">
        <v>2</v>
      </c>
      <c r="I469" s="1">
        <v>2</v>
      </c>
      <c r="J469" s="1">
        <v>3</v>
      </c>
      <c r="K469" s="1">
        <v>3</v>
      </c>
      <c r="L469" s="1">
        <v>2</v>
      </c>
      <c r="M469" s="1">
        <v>3</v>
      </c>
      <c r="N469" s="1">
        <v>2</v>
      </c>
      <c r="O469" s="1">
        <v>4</v>
      </c>
      <c r="P469" s="1">
        <v>2</v>
      </c>
      <c r="Q469" s="1">
        <v>2</v>
      </c>
      <c r="R469" s="1">
        <v>2</v>
      </c>
      <c r="S469" s="1">
        <v>3</v>
      </c>
      <c r="T469" s="1">
        <v>3</v>
      </c>
      <c r="U469" s="1">
        <v>3</v>
      </c>
      <c r="V469" s="1">
        <v>2</v>
      </c>
      <c r="W469" s="1">
        <v>2</v>
      </c>
      <c r="X469" s="1">
        <v>2</v>
      </c>
      <c r="Y469" s="1">
        <v>3</v>
      </c>
      <c r="Z469" s="1">
        <v>4</v>
      </c>
      <c r="AA469" s="1">
        <v>3</v>
      </c>
      <c r="AB469" s="1">
        <v>11</v>
      </c>
      <c r="AC469" s="1">
        <v>5</v>
      </c>
      <c r="AD469" s="1">
        <v>4</v>
      </c>
      <c r="AE469" s="1">
        <v>4</v>
      </c>
      <c r="AF469" s="1">
        <v>5</v>
      </c>
      <c r="AG469" s="1">
        <v>6</v>
      </c>
      <c r="AH469" s="1">
        <v>9</v>
      </c>
      <c r="AI469" s="1">
        <v>2</v>
      </c>
      <c r="AJ469" s="1">
        <v>6</v>
      </c>
      <c r="AK469" s="1">
        <v>6</v>
      </c>
      <c r="AL469" s="1">
        <v>5</v>
      </c>
      <c r="AM469" s="1">
        <v>11</v>
      </c>
      <c r="AN469" s="1">
        <v>4</v>
      </c>
      <c r="AO469" s="1">
        <v>18</v>
      </c>
      <c r="AP469" s="1">
        <v>4</v>
      </c>
      <c r="AQ469" s="1">
        <v>2</v>
      </c>
      <c r="AR469" s="1">
        <v>3</v>
      </c>
      <c r="AS469" s="1">
        <v>3</v>
      </c>
      <c r="AT469" s="1">
        <v>49</v>
      </c>
    </row>
    <row r="470" spans="1:46" ht="12.75">
      <c r="A470" s="1">
        <v>34942</v>
      </c>
      <c r="B470" s="1">
        <v>0</v>
      </c>
      <c r="C470" s="1">
        <v>1982</v>
      </c>
      <c r="D470" s="7">
        <v>45234.658483796295</v>
      </c>
      <c r="E470" s="1" t="s">
        <v>83</v>
      </c>
      <c r="F470" s="1">
        <v>2</v>
      </c>
      <c r="G470" s="1">
        <v>1</v>
      </c>
      <c r="H470" s="1">
        <v>1</v>
      </c>
      <c r="I470" s="1">
        <v>1</v>
      </c>
      <c r="J470" s="1">
        <v>1</v>
      </c>
      <c r="K470" s="1">
        <v>4</v>
      </c>
      <c r="L470" s="1">
        <v>1</v>
      </c>
      <c r="M470" s="1">
        <v>2</v>
      </c>
      <c r="N470" s="1">
        <v>2</v>
      </c>
      <c r="O470" s="1">
        <v>1</v>
      </c>
      <c r="P470" s="1">
        <v>2</v>
      </c>
      <c r="Q470" s="1">
        <v>3</v>
      </c>
      <c r="R470" s="1">
        <v>3</v>
      </c>
      <c r="S470" s="1">
        <v>2</v>
      </c>
      <c r="T470" s="1">
        <v>2</v>
      </c>
      <c r="U470" s="1">
        <v>4</v>
      </c>
      <c r="V470" s="1">
        <v>3</v>
      </c>
      <c r="W470" s="1">
        <v>3</v>
      </c>
      <c r="X470" s="1">
        <v>2</v>
      </c>
      <c r="Y470" s="1">
        <v>2</v>
      </c>
      <c r="Z470" s="1">
        <v>4</v>
      </c>
      <c r="AA470" s="1">
        <v>4</v>
      </c>
      <c r="AB470" s="1">
        <v>7</v>
      </c>
      <c r="AC470" s="1">
        <v>4</v>
      </c>
      <c r="AD470" s="1">
        <v>1</v>
      </c>
      <c r="AE470" s="1">
        <v>4</v>
      </c>
      <c r="AF470" s="1">
        <v>4</v>
      </c>
      <c r="AG470" s="1">
        <v>3</v>
      </c>
      <c r="AH470" s="1">
        <v>6</v>
      </c>
      <c r="AI470" s="1">
        <v>3</v>
      </c>
      <c r="AJ470" s="1">
        <v>3</v>
      </c>
      <c r="AK470" s="1">
        <v>3</v>
      </c>
      <c r="AL470" s="1">
        <v>4</v>
      </c>
      <c r="AM470" s="1">
        <v>4</v>
      </c>
      <c r="AN470" s="1">
        <v>2</v>
      </c>
      <c r="AO470" s="1">
        <v>5</v>
      </c>
      <c r="AP470" s="1">
        <v>4</v>
      </c>
      <c r="AQ470" s="1">
        <v>3</v>
      </c>
      <c r="AR470" s="1">
        <v>4</v>
      </c>
      <c r="AS470" s="1">
        <v>6</v>
      </c>
      <c r="AT470" s="1">
        <v>34</v>
      </c>
    </row>
    <row r="471" spans="1:46" ht="12.75">
      <c r="A471" s="1">
        <v>30354</v>
      </c>
      <c r="B471" s="1">
        <v>0</v>
      </c>
      <c r="C471" s="1">
        <v>2004</v>
      </c>
      <c r="D471" s="7">
        <v>45234.695081018515</v>
      </c>
      <c r="E471" s="1" t="s">
        <v>291</v>
      </c>
      <c r="F471" s="1">
        <v>3</v>
      </c>
      <c r="G471" s="1">
        <v>4</v>
      </c>
      <c r="H471" s="1">
        <v>3</v>
      </c>
      <c r="I471" s="1">
        <v>1</v>
      </c>
      <c r="J471" s="1">
        <v>2</v>
      </c>
      <c r="K471" s="1">
        <v>1</v>
      </c>
      <c r="L471" s="1">
        <v>4</v>
      </c>
      <c r="M471" s="1">
        <v>1</v>
      </c>
      <c r="N471" s="1">
        <v>2</v>
      </c>
      <c r="O471" s="1">
        <v>4</v>
      </c>
      <c r="P471" s="1">
        <v>4</v>
      </c>
      <c r="Q471" s="1">
        <v>4</v>
      </c>
      <c r="R471" s="1">
        <v>3</v>
      </c>
      <c r="S471" s="1">
        <v>2</v>
      </c>
      <c r="T471" s="1">
        <v>3</v>
      </c>
      <c r="U471" s="1">
        <v>3</v>
      </c>
      <c r="V471" s="1">
        <v>1</v>
      </c>
      <c r="W471" s="1">
        <v>1</v>
      </c>
      <c r="X471" s="1">
        <v>4</v>
      </c>
      <c r="Y471" s="1">
        <v>2</v>
      </c>
      <c r="Z471" s="1">
        <v>4</v>
      </c>
      <c r="AA471" s="1">
        <v>4</v>
      </c>
      <c r="AB471" s="1">
        <v>3</v>
      </c>
      <c r="AC471" s="1">
        <v>3</v>
      </c>
      <c r="AD471" s="1">
        <v>3</v>
      </c>
      <c r="AE471" s="1">
        <v>4</v>
      </c>
      <c r="AF471" s="1">
        <v>2</v>
      </c>
      <c r="AG471" s="1">
        <v>2</v>
      </c>
      <c r="AH471" s="1">
        <v>6</v>
      </c>
      <c r="AI471" s="1">
        <v>2</v>
      </c>
      <c r="AJ471" s="1">
        <v>2</v>
      </c>
      <c r="AK471" s="1">
        <v>2</v>
      </c>
      <c r="AL471" s="1">
        <v>2</v>
      </c>
      <c r="AM471" s="1">
        <v>4</v>
      </c>
      <c r="AN471" s="1">
        <v>2</v>
      </c>
      <c r="AO471" s="1">
        <v>5</v>
      </c>
      <c r="AP471" s="1">
        <v>3</v>
      </c>
      <c r="AQ471" s="1">
        <v>2</v>
      </c>
      <c r="AR471" s="1">
        <v>3</v>
      </c>
      <c r="AS471" s="1">
        <v>6</v>
      </c>
      <c r="AT471" s="1">
        <v>94</v>
      </c>
    </row>
    <row r="472" spans="1:46" ht="12.75">
      <c r="A472" s="1">
        <v>34956</v>
      </c>
      <c r="B472" s="1">
        <v>0</v>
      </c>
      <c r="C472" s="1">
        <v>2001</v>
      </c>
      <c r="D472" s="7">
        <v>45234.808900462966</v>
      </c>
      <c r="E472" s="1" t="s">
        <v>292</v>
      </c>
      <c r="F472" s="1">
        <v>2</v>
      </c>
      <c r="G472" s="1">
        <v>4</v>
      </c>
      <c r="H472" s="1">
        <v>2</v>
      </c>
      <c r="I472" s="1">
        <v>2</v>
      </c>
      <c r="J472" s="1">
        <v>4</v>
      </c>
      <c r="K472" s="1">
        <v>3</v>
      </c>
      <c r="L472" s="1">
        <v>3</v>
      </c>
      <c r="M472" s="1">
        <v>2</v>
      </c>
      <c r="N472" s="1">
        <v>3</v>
      </c>
      <c r="O472" s="1">
        <v>4</v>
      </c>
      <c r="P472" s="1">
        <v>1</v>
      </c>
      <c r="Q472" s="1">
        <v>3</v>
      </c>
      <c r="R472" s="1">
        <v>3</v>
      </c>
      <c r="S472" s="1">
        <v>2</v>
      </c>
      <c r="T472" s="1">
        <v>2</v>
      </c>
      <c r="U472" s="1">
        <v>4</v>
      </c>
      <c r="V472" s="1">
        <v>2</v>
      </c>
      <c r="W472" s="1">
        <v>1</v>
      </c>
      <c r="X472" s="1">
        <v>2</v>
      </c>
      <c r="Y472" s="1">
        <v>1</v>
      </c>
      <c r="Z472" s="1">
        <v>4</v>
      </c>
      <c r="AA472" s="1">
        <v>5</v>
      </c>
      <c r="AB472" s="1">
        <v>6</v>
      </c>
      <c r="AC472" s="1">
        <v>3</v>
      </c>
      <c r="AD472" s="1">
        <v>2</v>
      </c>
      <c r="AE472" s="1">
        <v>2</v>
      </c>
      <c r="AF472" s="1">
        <v>3</v>
      </c>
      <c r="AG472" s="1">
        <v>3</v>
      </c>
      <c r="AH472" s="1">
        <v>2</v>
      </c>
      <c r="AI472" s="1">
        <v>2</v>
      </c>
      <c r="AJ472" s="1">
        <v>3</v>
      </c>
      <c r="AK472" s="1">
        <v>2</v>
      </c>
      <c r="AL472" s="1">
        <v>3</v>
      </c>
      <c r="AM472" s="1">
        <v>4</v>
      </c>
      <c r="AN472" s="1">
        <v>3</v>
      </c>
      <c r="AO472" s="1">
        <v>3</v>
      </c>
      <c r="AP472" s="1">
        <v>3</v>
      </c>
      <c r="AQ472" s="1">
        <v>2</v>
      </c>
      <c r="AR472" s="1">
        <v>5</v>
      </c>
      <c r="AS472" s="1">
        <v>3</v>
      </c>
      <c r="AT472" s="1">
        <v>65</v>
      </c>
    </row>
    <row r="473" spans="1:46" ht="12.75">
      <c r="A473" s="1">
        <v>34959</v>
      </c>
      <c r="B473" s="1">
        <v>0</v>
      </c>
      <c r="C473" s="1">
        <v>2002</v>
      </c>
      <c r="D473" s="7">
        <v>45234.846655092595</v>
      </c>
      <c r="E473" s="1" t="s">
        <v>293</v>
      </c>
      <c r="F473" s="1">
        <v>3</v>
      </c>
      <c r="G473" s="1">
        <v>4</v>
      </c>
      <c r="H473" s="1">
        <v>1</v>
      </c>
      <c r="I473" s="1">
        <v>3</v>
      </c>
      <c r="J473" s="1">
        <v>4</v>
      </c>
      <c r="K473" s="1">
        <v>3</v>
      </c>
      <c r="L473" s="1">
        <v>3</v>
      </c>
      <c r="M473" s="1">
        <v>3</v>
      </c>
      <c r="N473" s="1">
        <v>2</v>
      </c>
      <c r="O473" s="1">
        <v>3</v>
      </c>
      <c r="P473" s="1">
        <v>3</v>
      </c>
      <c r="Q473" s="1">
        <v>2</v>
      </c>
      <c r="R473" s="1">
        <v>3</v>
      </c>
      <c r="S473" s="1">
        <v>2</v>
      </c>
      <c r="T473" s="1">
        <v>3</v>
      </c>
      <c r="U473" s="1">
        <v>4</v>
      </c>
      <c r="V473" s="1">
        <v>3</v>
      </c>
      <c r="W473" s="1">
        <v>1</v>
      </c>
      <c r="X473" s="1">
        <v>1</v>
      </c>
      <c r="Y473" s="1">
        <v>2</v>
      </c>
      <c r="Z473" s="1">
        <v>13</v>
      </c>
      <c r="AA473" s="1">
        <v>4</v>
      </c>
      <c r="AB473" s="1">
        <v>4</v>
      </c>
      <c r="AC473" s="1">
        <v>17</v>
      </c>
      <c r="AD473" s="1">
        <v>2</v>
      </c>
      <c r="AE473" s="1">
        <v>3</v>
      </c>
      <c r="AF473" s="1">
        <v>7</v>
      </c>
      <c r="AG473" s="1">
        <v>5</v>
      </c>
      <c r="AH473" s="1">
        <v>5</v>
      </c>
      <c r="AI473" s="1">
        <v>2</v>
      </c>
      <c r="AJ473" s="1">
        <v>5</v>
      </c>
      <c r="AK473" s="1">
        <v>5</v>
      </c>
      <c r="AL473" s="1">
        <v>4</v>
      </c>
      <c r="AM473" s="1">
        <v>4</v>
      </c>
      <c r="AN473" s="1">
        <v>7</v>
      </c>
      <c r="AO473" s="1">
        <v>3</v>
      </c>
      <c r="AP473" s="1">
        <v>11</v>
      </c>
      <c r="AQ473" s="1">
        <v>11</v>
      </c>
      <c r="AR473" s="1">
        <v>3</v>
      </c>
      <c r="AS473" s="1">
        <v>2</v>
      </c>
      <c r="AT473" s="1">
        <v>55</v>
      </c>
    </row>
    <row r="474" spans="1:46" ht="12.75">
      <c r="A474" s="1">
        <v>35013</v>
      </c>
      <c r="B474" s="1">
        <v>0</v>
      </c>
      <c r="C474" s="1">
        <v>2003</v>
      </c>
      <c r="D474" s="7">
        <v>45235.46162037037</v>
      </c>
      <c r="E474" s="1" t="s">
        <v>264</v>
      </c>
      <c r="F474" s="1">
        <v>3</v>
      </c>
      <c r="G474" s="1">
        <v>4</v>
      </c>
      <c r="H474" s="1">
        <v>1</v>
      </c>
      <c r="I474" s="1">
        <v>4</v>
      </c>
      <c r="J474" s="1">
        <v>3</v>
      </c>
      <c r="K474" s="1">
        <v>2</v>
      </c>
      <c r="L474" s="1">
        <v>2</v>
      </c>
      <c r="M474" s="1">
        <v>3</v>
      </c>
      <c r="N474" s="1">
        <v>1</v>
      </c>
      <c r="O474" s="1">
        <v>4</v>
      </c>
      <c r="P474" s="1">
        <v>2</v>
      </c>
      <c r="Q474" s="1">
        <v>3</v>
      </c>
      <c r="R474" s="1">
        <v>3</v>
      </c>
      <c r="S474" s="1">
        <v>2</v>
      </c>
      <c r="T474" s="1">
        <v>2</v>
      </c>
      <c r="U474" s="1">
        <v>4</v>
      </c>
      <c r="V474" s="1">
        <v>3</v>
      </c>
      <c r="W474" s="1">
        <v>3</v>
      </c>
      <c r="X474" s="1">
        <v>4</v>
      </c>
      <c r="Y474" s="1">
        <v>2</v>
      </c>
      <c r="Z474" s="1">
        <v>6</v>
      </c>
      <c r="AA474" s="1">
        <v>3</v>
      </c>
      <c r="AB474" s="1">
        <v>3</v>
      </c>
      <c r="AC474" s="1">
        <v>2</v>
      </c>
      <c r="AD474" s="1">
        <v>7</v>
      </c>
      <c r="AE474" s="1">
        <v>2</v>
      </c>
      <c r="AF474" s="1">
        <v>3</v>
      </c>
      <c r="AG474" s="1">
        <v>4</v>
      </c>
      <c r="AH474" s="1">
        <v>3</v>
      </c>
      <c r="AI474" s="1">
        <v>1</v>
      </c>
      <c r="AJ474" s="1">
        <v>4</v>
      </c>
      <c r="AK474" s="1">
        <v>4</v>
      </c>
      <c r="AL474" s="1">
        <v>7</v>
      </c>
      <c r="AM474" s="1">
        <v>4</v>
      </c>
      <c r="AN474" s="1">
        <v>3</v>
      </c>
      <c r="AO474" s="1">
        <v>3</v>
      </c>
      <c r="AP474" s="1">
        <v>6</v>
      </c>
      <c r="AQ474" s="1">
        <v>3</v>
      </c>
      <c r="AR474" s="1">
        <v>2</v>
      </c>
      <c r="AS474" s="1">
        <v>3</v>
      </c>
      <c r="AT474" s="1">
        <v>59</v>
      </c>
    </row>
    <row r="475" spans="1:46" ht="12.75">
      <c r="A475" s="1">
        <v>35037</v>
      </c>
      <c r="B475" s="1">
        <v>1</v>
      </c>
      <c r="C475" s="1">
        <v>1997</v>
      </c>
      <c r="D475" s="7">
        <v>45235.720868055556</v>
      </c>
      <c r="E475" s="1" t="s">
        <v>83</v>
      </c>
      <c r="F475" s="1">
        <v>2</v>
      </c>
      <c r="G475" s="1">
        <v>3</v>
      </c>
      <c r="H475" s="1">
        <v>1</v>
      </c>
      <c r="I475" s="1">
        <v>1</v>
      </c>
      <c r="J475" s="1">
        <v>2</v>
      </c>
      <c r="K475" s="1">
        <v>1</v>
      </c>
      <c r="L475" s="1">
        <v>3</v>
      </c>
      <c r="M475" s="1">
        <v>4</v>
      </c>
      <c r="N475" s="1">
        <v>2</v>
      </c>
      <c r="O475" s="1">
        <v>2</v>
      </c>
      <c r="P475" s="1">
        <v>1</v>
      </c>
      <c r="Q475" s="1">
        <v>3</v>
      </c>
      <c r="R475" s="1">
        <v>4</v>
      </c>
      <c r="S475" s="1">
        <v>2</v>
      </c>
      <c r="T475" s="1">
        <v>3</v>
      </c>
      <c r="U475" s="1">
        <v>2</v>
      </c>
      <c r="V475" s="1">
        <v>1</v>
      </c>
      <c r="W475" s="1">
        <v>3</v>
      </c>
      <c r="X475" s="1">
        <v>4</v>
      </c>
      <c r="Y475" s="1">
        <v>1</v>
      </c>
      <c r="Z475" s="1">
        <v>6</v>
      </c>
      <c r="AA475" s="1">
        <v>3</v>
      </c>
      <c r="AB475" s="1">
        <v>3</v>
      </c>
      <c r="AC475" s="1">
        <v>3</v>
      </c>
      <c r="AD475" s="1">
        <v>2</v>
      </c>
      <c r="AE475" s="1">
        <v>2</v>
      </c>
      <c r="AF475" s="1">
        <v>7</v>
      </c>
      <c r="AG475" s="1">
        <v>4</v>
      </c>
      <c r="AH475" s="1">
        <v>2</v>
      </c>
      <c r="AI475" s="1">
        <v>4</v>
      </c>
      <c r="AJ475" s="1">
        <v>4</v>
      </c>
      <c r="AK475" s="1">
        <v>2</v>
      </c>
      <c r="AL475" s="1">
        <v>2</v>
      </c>
      <c r="AM475" s="1">
        <v>5</v>
      </c>
      <c r="AN475" s="1">
        <v>2</v>
      </c>
      <c r="AO475" s="1">
        <v>3</v>
      </c>
      <c r="AP475" s="1">
        <v>3</v>
      </c>
      <c r="AQ475" s="1">
        <v>2</v>
      </c>
      <c r="AR475" s="1">
        <v>2</v>
      </c>
      <c r="AS475" s="1">
        <v>2</v>
      </c>
      <c r="AT475" s="1">
        <v>76</v>
      </c>
    </row>
    <row r="476" spans="1:46" ht="12.75">
      <c r="A476" s="1">
        <v>29903</v>
      </c>
      <c r="B476" s="1">
        <v>0</v>
      </c>
      <c r="C476" s="1">
        <v>2003</v>
      </c>
      <c r="D476" s="7">
        <v>45235.780231481483</v>
      </c>
      <c r="E476" s="1" t="s">
        <v>294</v>
      </c>
      <c r="F476" s="1">
        <v>3</v>
      </c>
      <c r="G476" s="1">
        <v>2</v>
      </c>
      <c r="H476" s="1">
        <v>3</v>
      </c>
      <c r="I476" s="1">
        <v>2</v>
      </c>
      <c r="J476" s="1">
        <v>3</v>
      </c>
      <c r="K476" s="1">
        <v>1</v>
      </c>
      <c r="L476" s="1">
        <v>2</v>
      </c>
      <c r="M476" s="1">
        <v>3</v>
      </c>
      <c r="N476" s="1">
        <v>1</v>
      </c>
      <c r="O476" s="1">
        <v>3</v>
      </c>
      <c r="P476" s="1">
        <v>3</v>
      </c>
      <c r="Q476" s="1">
        <v>4</v>
      </c>
      <c r="R476" s="1">
        <v>3</v>
      </c>
      <c r="S476" s="1">
        <v>2</v>
      </c>
      <c r="T476" s="1">
        <v>2</v>
      </c>
      <c r="U476" s="1">
        <v>2</v>
      </c>
      <c r="V476" s="1">
        <v>3</v>
      </c>
      <c r="W476" s="1">
        <v>3</v>
      </c>
      <c r="X476" s="1">
        <v>4</v>
      </c>
      <c r="Y476" s="1">
        <v>2</v>
      </c>
      <c r="Z476" s="1">
        <v>8</v>
      </c>
      <c r="AA476" s="1">
        <v>3</v>
      </c>
      <c r="AB476" s="1">
        <v>3</v>
      </c>
      <c r="AC476" s="1">
        <v>3</v>
      </c>
      <c r="AD476" s="1">
        <v>3</v>
      </c>
      <c r="AE476" s="1">
        <v>2</v>
      </c>
      <c r="AF476" s="1">
        <v>3</v>
      </c>
      <c r="AG476" s="1">
        <v>4</v>
      </c>
      <c r="AH476" s="1">
        <v>3</v>
      </c>
      <c r="AI476" s="1">
        <v>2</v>
      </c>
      <c r="AJ476" s="1">
        <v>3</v>
      </c>
      <c r="AK476" s="1">
        <v>3</v>
      </c>
      <c r="AL476" s="1">
        <v>4</v>
      </c>
      <c r="AM476" s="1">
        <v>4</v>
      </c>
      <c r="AN476" s="1">
        <v>3</v>
      </c>
      <c r="AO476" s="1">
        <v>4</v>
      </c>
      <c r="AP476" s="1">
        <v>6</v>
      </c>
      <c r="AQ476" s="1">
        <v>2</v>
      </c>
      <c r="AR476" s="1">
        <v>3</v>
      </c>
      <c r="AS476" s="1">
        <v>3</v>
      </c>
      <c r="AT476" s="1">
        <v>55</v>
      </c>
    </row>
    <row r="477" spans="1:46" ht="12.75">
      <c r="A477" s="1">
        <v>35060</v>
      </c>
      <c r="B477" s="1">
        <v>0</v>
      </c>
      <c r="C477" s="1">
        <v>1999</v>
      </c>
      <c r="D477" s="7">
        <v>45235.856296296297</v>
      </c>
      <c r="E477" s="1" t="s">
        <v>107</v>
      </c>
      <c r="F477" s="1">
        <v>2</v>
      </c>
      <c r="G477" s="1">
        <v>4</v>
      </c>
      <c r="H477" s="1">
        <v>4</v>
      </c>
      <c r="I477" s="1">
        <v>3</v>
      </c>
      <c r="J477" s="1">
        <v>4</v>
      </c>
      <c r="K477" s="1">
        <v>2</v>
      </c>
      <c r="L477" s="1">
        <v>3</v>
      </c>
      <c r="M477" s="1">
        <v>3</v>
      </c>
      <c r="N477" s="1">
        <v>1</v>
      </c>
      <c r="O477" s="1">
        <v>3</v>
      </c>
      <c r="P477" s="1">
        <v>2</v>
      </c>
      <c r="Q477" s="1">
        <v>3</v>
      </c>
      <c r="R477" s="1">
        <v>2</v>
      </c>
      <c r="S477" s="1">
        <v>1</v>
      </c>
      <c r="T477" s="1">
        <v>1</v>
      </c>
      <c r="U477" s="1">
        <v>2</v>
      </c>
      <c r="V477" s="1">
        <v>3</v>
      </c>
      <c r="W477" s="1">
        <v>1</v>
      </c>
      <c r="X477" s="1">
        <v>2</v>
      </c>
      <c r="Y477" s="1">
        <v>3</v>
      </c>
      <c r="Z477" s="1">
        <v>7</v>
      </c>
      <c r="AA477" s="1">
        <v>4</v>
      </c>
      <c r="AB477" s="1">
        <v>21</v>
      </c>
      <c r="AC477" s="1">
        <v>7</v>
      </c>
      <c r="AD477" s="1">
        <v>2</v>
      </c>
      <c r="AE477" s="1">
        <v>4</v>
      </c>
      <c r="AF477" s="1">
        <v>3</v>
      </c>
      <c r="AG477" s="1">
        <v>5</v>
      </c>
      <c r="AH477" s="1">
        <v>33</v>
      </c>
      <c r="AI477" s="1">
        <v>4</v>
      </c>
      <c r="AJ477" s="1">
        <v>5</v>
      </c>
      <c r="AK477" s="1">
        <v>4</v>
      </c>
      <c r="AL477" s="1">
        <v>4</v>
      </c>
      <c r="AM477" s="1">
        <v>7</v>
      </c>
      <c r="AN477" s="1">
        <v>4</v>
      </c>
      <c r="AO477" s="1">
        <v>4</v>
      </c>
      <c r="AP477" s="1">
        <v>7</v>
      </c>
      <c r="AQ477" s="1">
        <v>3</v>
      </c>
      <c r="AR477" s="1">
        <v>5</v>
      </c>
      <c r="AS477" s="1">
        <v>4</v>
      </c>
      <c r="AT477" s="1">
        <v>58</v>
      </c>
    </row>
    <row r="478" spans="1:46" ht="12.75">
      <c r="A478" s="1">
        <v>35097</v>
      </c>
      <c r="B478" s="1">
        <v>0</v>
      </c>
      <c r="C478" s="1">
        <v>2003</v>
      </c>
      <c r="D478" s="7">
        <v>45235.944664351853</v>
      </c>
      <c r="E478" s="1" t="s">
        <v>295</v>
      </c>
      <c r="F478" s="1">
        <v>4</v>
      </c>
      <c r="G478" s="1">
        <v>3</v>
      </c>
      <c r="H478" s="1">
        <v>1</v>
      </c>
      <c r="I478" s="1">
        <v>1</v>
      </c>
      <c r="J478" s="1">
        <v>3</v>
      </c>
      <c r="K478" s="1">
        <v>1</v>
      </c>
      <c r="L478" s="1">
        <v>1</v>
      </c>
      <c r="M478" s="1">
        <v>2</v>
      </c>
      <c r="N478" s="1">
        <v>3</v>
      </c>
      <c r="O478" s="1">
        <v>1</v>
      </c>
      <c r="P478" s="1">
        <v>4</v>
      </c>
      <c r="Q478" s="1">
        <v>3</v>
      </c>
      <c r="R478" s="1">
        <v>1</v>
      </c>
      <c r="S478" s="1">
        <v>2</v>
      </c>
      <c r="T478" s="1">
        <v>3</v>
      </c>
      <c r="U478" s="1">
        <v>4</v>
      </c>
      <c r="V478" s="1">
        <v>1</v>
      </c>
      <c r="W478" s="1">
        <v>1</v>
      </c>
      <c r="X478" s="1">
        <v>1</v>
      </c>
      <c r="Y478" s="1">
        <v>4</v>
      </c>
      <c r="Z478" s="1">
        <v>6</v>
      </c>
      <c r="AA478" s="1">
        <v>4</v>
      </c>
      <c r="AB478" s="1">
        <v>4</v>
      </c>
      <c r="AC478" s="1">
        <v>3</v>
      </c>
      <c r="AD478" s="1">
        <v>4</v>
      </c>
      <c r="AE478" s="1">
        <v>5</v>
      </c>
      <c r="AF478" s="1">
        <v>4</v>
      </c>
      <c r="AG478" s="1">
        <v>6</v>
      </c>
      <c r="AH478" s="1">
        <v>6</v>
      </c>
      <c r="AI478" s="1">
        <v>3</v>
      </c>
      <c r="AJ478" s="1">
        <v>6</v>
      </c>
      <c r="AK478" s="1">
        <v>3</v>
      </c>
      <c r="AL478" s="1">
        <v>4</v>
      </c>
      <c r="AM478" s="1">
        <v>36</v>
      </c>
      <c r="AN478" s="1">
        <v>8</v>
      </c>
      <c r="AO478" s="1">
        <v>5</v>
      </c>
      <c r="AP478" s="1">
        <v>6</v>
      </c>
      <c r="AQ478" s="1">
        <v>3</v>
      </c>
      <c r="AR478" s="1">
        <v>4</v>
      </c>
      <c r="AS478" s="1">
        <v>4</v>
      </c>
      <c r="AT478" s="1">
        <v>58</v>
      </c>
    </row>
    <row r="479" spans="1:46" ht="12.75">
      <c r="A479" s="1">
        <v>35113</v>
      </c>
      <c r="B479" s="1">
        <v>0</v>
      </c>
      <c r="C479" s="1">
        <v>1995</v>
      </c>
      <c r="D479" s="7">
        <v>45236.291967592595</v>
      </c>
      <c r="E479" s="1" t="s">
        <v>83</v>
      </c>
      <c r="F479" s="1">
        <v>2</v>
      </c>
      <c r="G479" s="1">
        <v>3</v>
      </c>
      <c r="H479" s="1">
        <v>3</v>
      </c>
      <c r="I479" s="1">
        <v>3</v>
      </c>
      <c r="J479" s="1">
        <v>3</v>
      </c>
      <c r="K479" s="1">
        <v>2</v>
      </c>
      <c r="L479" s="1">
        <v>2</v>
      </c>
      <c r="M479" s="1">
        <v>3</v>
      </c>
      <c r="N479" s="1">
        <v>2</v>
      </c>
      <c r="O479" s="1">
        <v>3</v>
      </c>
      <c r="P479" s="1">
        <v>2</v>
      </c>
      <c r="Q479" s="1">
        <v>3</v>
      </c>
      <c r="R479" s="1">
        <v>3</v>
      </c>
      <c r="S479" s="1">
        <v>2</v>
      </c>
      <c r="T479" s="1">
        <v>2</v>
      </c>
      <c r="U479" s="1">
        <v>2</v>
      </c>
      <c r="V479" s="1">
        <v>2</v>
      </c>
      <c r="W479" s="1">
        <v>2</v>
      </c>
      <c r="X479" s="1">
        <v>3</v>
      </c>
      <c r="Y479" s="1">
        <v>3</v>
      </c>
      <c r="Z479" s="1">
        <v>7</v>
      </c>
      <c r="AA479" s="1">
        <v>5</v>
      </c>
      <c r="AB479" s="1">
        <v>6</v>
      </c>
      <c r="AC479" s="1">
        <v>4</v>
      </c>
      <c r="AD479" s="1">
        <v>2</v>
      </c>
      <c r="AE479" s="1">
        <v>3</v>
      </c>
      <c r="AF479" s="1">
        <v>3</v>
      </c>
      <c r="AG479" s="1">
        <v>3</v>
      </c>
      <c r="AH479" s="1">
        <v>3</v>
      </c>
      <c r="AI479" s="1">
        <v>4</v>
      </c>
      <c r="AJ479" s="1">
        <v>5</v>
      </c>
      <c r="AK479" s="1">
        <v>3</v>
      </c>
      <c r="AL479" s="1">
        <v>2</v>
      </c>
      <c r="AM479" s="1">
        <v>6</v>
      </c>
      <c r="AN479" s="1">
        <v>3</v>
      </c>
      <c r="AO479" s="1">
        <v>4</v>
      </c>
      <c r="AP479" s="1">
        <v>2</v>
      </c>
      <c r="AQ479" s="1">
        <v>3</v>
      </c>
      <c r="AR479" s="1">
        <v>4</v>
      </c>
      <c r="AS479" s="1">
        <v>3</v>
      </c>
      <c r="AT479" s="1">
        <v>50</v>
      </c>
    </row>
    <row r="480" spans="1:46" ht="12.75">
      <c r="A480" s="1">
        <v>31308</v>
      </c>
      <c r="B480" s="1">
        <v>0</v>
      </c>
      <c r="C480" s="1">
        <v>2004</v>
      </c>
      <c r="D480" s="7">
        <v>45236.514305555553</v>
      </c>
      <c r="E480" s="1" t="s">
        <v>83</v>
      </c>
      <c r="F480" s="1">
        <v>3</v>
      </c>
      <c r="G480" s="1">
        <v>3</v>
      </c>
      <c r="H480" s="1">
        <v>2</v>
      </c>
      <c r="I480" s="1">
        <v>4</v>
      </c>
      <c r="J480" s="1">
        <v>3</v>
      </c>
      <c r="K480" s="1">
        <v>3</v>
      </c>
      <c r="L480" s="1">
        <v>2</v>
      </c>
      <c r="M480" s="1">
        <v>2</v>
      </c>
      <c r="N480" s="1">
        <v>3</v>
      </c>
      <c r="O480" s="1">
        <v>3</v>
      </c>
      <c r="P480" s="1">
        <v>2</v>
      </c>
      <c r="Q480" s="1">
        <v>4</v>
      </c>
      <c r="R480" s="1">
        <v>3</v>
      </c>
      <c r="S480" s="1">
        <v>2</v>
      </c>
      <c r="T480" s="1">
        <v>2</v>
      </c>
      <c r="U480" s="1">
        <v>3</v>
      </c>
      <c r="V480" s="1">
        <v>3</v>
      </c>
      <c r="W480" s="1">
        <v>2</v>
      </c>
      <c r="X480" s="1">
        <v>3</v>
      </c>
      <c r="Y480" s="1">
        <v>2</v>
      </c>
      <c r="Z480" s="1">
        <v>14</v>
      </c>
      <c r="AA480" s="1">
        <v>7</v>
      </c>
      <c r="AB480" s="1">
        <v>6</v>
      </c>
      <c r="AC480" s="1">
        <v>6</v>
      </c>
      <c r="AD480" s="1">
        <v>4</v>
      </c>
      <c r="AE480" s="1">
        <v>10</v>
      </c>
      <c r="AF480" s="1">
        <v>9</v>
      </c>
      <c r="AG480" s="1">
        <v>3</v>
      </c>
      <c r="AH480" s="1">
        <v>4</v>
      </c>
      <c r="AI480" s="1">
        <v>4</v>
      </c>
      <c r="AJ480" s="1">
        <v>4</v>
      </c>
      <c r="AK480" s="1">
        <v>4</v>
      </c>
      <c r="AL480" s="1">
        <v>3</v>
      </c>
      <c r="AM480" s="1">
        <v>4</v>
      </c>
      <c r="AN480" s="1">
        <v>6</v>
      </c>
      <c r="AO480" s="1">
        <v>6</v>
      </c>
      <c r="AP480" s="1">
        <v>4</v>
      </c>
      <c r="AQ480" s="1">
        <v>3</v>
      </c>
      <c r="AR480" s="1">
        <v>7</v>
      </c>
      <c r="AS480" s="1">
        <v>4</v>
      </c>
      <c r="AT480" s="1">
        <v>56</v>
      </c>
    </row>
    <row r="481" spans="1:46" ht="12.75">
      <c r="A481" s="1">
        <v>35135</v>
      </c>
      <c r="B481" s="1">
        <v>0</v>
      </c>
      <c r="C481" s="1">
        <v>2003</v>
      </c>
      <c r="D481" s="7">
        <v>45236.53502314815</v>
      </c>
      <c r="E481" s="1" t="s">
        <v>83</v>
      </c>
      <c r="F481" s="1">
        <v>1</v>
      </c>
      <c r="G481" s="1">
        <v>1</v>
      </c>
      <c r="H481" s="1">
        <v>1</v>
      </c>
      <c r="I481" s="1">
        <v>1</v>
      </c>
      <c r="J481" s="1">
        <v>3</v>
      </c>
      <c r="K481" s="1">
        <v>3</v>
      </c>
      <c r="L481" s="1">
        <v>1</v>
      </c>
      <c r="M481" s="1">
        <v>3</v>
      </c>
      <c r="N481" s="1">
        <v>4</v>
      </c>
      <c r="O481" s="1">
        <v>1</v>
      </c>
      <c r="P481" s="1">
        <v>2</v>
      </c>
      <c r="Q481" s="1">
        <v>2</v>
      </c>
      <c r="R481" s="1">
        <v>4</v>
      </c>
      <c r="S481" s="1">
        <v>2</v>
      </c>
      <c r="T481" s="1">
        <v>1</v>
      </c>
      <c r="U481" s="1">
        <v>4</v>
      </c>
      <c r="V481" s="1">
        <v>3</v>
      </c>
      <c r="W481" s="1">
        <v>4</v>
      </c>
      <c r="X481" s="1">
        <v>2</v>
      </c>
      <c r="Y481" s="1">
        <v>1</v>
      </c>
      <c r="Z481" s="1">
        <v>5</v>
      </c>
      <c r="AA481" s="1">
        <v>4</v>
      </c>
      <c r="AB481" s="1">
        <v>3</v>
      </c>
      <c r="AC481" s="1">
        <v>3</v>
      </c>
      <c r="AD481" s="1">
        <v>2</v>
      </c>
      <c r="AE481" s="1">
        <v>2</v>
      </c>
      <c r="AF481" s="1">
        <v>4</v>
      </c>
      <c r="AG481" s="1">
        <v>4</v>
      </c>
      <c r="AH481" s="1">
        <v>6</v>
      </c>
      <c r="AI481" s="1">
        <v>3</v>
      </c>
      <c r="AJ481" s="1">
        <v>3</v>
      </c>
      <c r="AK481" s="1">
        <v>3</v>
      </c>
      <c r="AL481" s="1">
        <v>4</v>
      </c>
      <c r="AM481" s="1">
        <v>11</v>
      </c>
      <c r="AN481" s="1">
        <v>2</v>
      </c>
      <c r="AO481" s="1">
        <v>4</v>
      </c>
      <c r="AP481" s="1">
        <v>3</v>
      </c>
      <c r="AQ481" s="1">
        <v>2</v>
      </c>
      <c r="AR481" s="1">
        <v>3</v>
      </c>
      <c r="AS481" s="1">
        <v>3</v>
      </c>
      <c r="AT481" s="1">
        <v>73</v>
      </c>
    </row>
    <row r="482" spans="1:46" ht="12.75">
      <c r="A482" s="1">
        <v>35148</v>
      </c>
      <c r="B482" s="1">
        <v>0</v>
      </c>
      <c r="C482" s="1">
        <v>2000</v>
      </c>
      <c r="D482" s="7">
        <v>45236.589236111111</v>
      </c>
      <c r="E482" s="1" t="s">
        <v>83</v>
      </c>
      <c r="F482" s="1">
        <v>3</v>
      </c>
      <c r="G482" s="1">
        <v>3</v>
      </c>
      <c r="H482" s="1">
        <v>1</v>
      </c>
      <c r="I482" s="1">
        <v>3</v>
      </c>
      <c r="J482" s="1">
        <v>3</v>
      </c>
      <c r="K482" s="1">
        <v>4</v>
      </c>
      <c r="L482" s="1">
        <v>3</v>
      </c>
      <c r="M482" s="1">
        <v>3</v>
      </c>
      <c r="N482" s="1">
        <v>2</v>
      </c>
      <c r="O482" s="1">
        <v>2</v>
      </c>
      <c r="P482" s="1">
        <v>3</v>
      </c>
      <c r="Q482" s="1">
        <v>3</v>
      </c>
      <c r="R482" s="1">
        <v>3</v>
      </c>
      <c r="S482" s="1">
        <v>3</v>
      </c>
      <c r="T482" s="1">
        <v>2</v>
      </c>
      <c r="U482" s="1">
        <v>1</v>
      </c>
      <c r="V482" s="1">
        <v>3</v>
      </c>
      <c r="W482" s="1">
        <v>2</v>
      </c>
      <c r="X482" s="1">
        <v>2</v>
      </c>
      <c r="Y482" s="1">
        <v>2</v>
      </c>
      <c r="Z482" s="1">
        <v>6</v>
      </c>
      <c r="AA482" s="1">
        <v>5</v>
      </c>
      <c r="AB482" s="1">
        <v>3</v>
      </c>
      <c r="AC482" s="1">
        <v>5</v>
      </c>
      <c r="AD482" s="1">
        <v>3</v>
      </c>
      <c r="AE482" s="1">
        <v>3</v>
      </c>
      <c r="AF482" s="1">
        <v>3</v>
      </c>
      <c r="AG482" s="1">
        <v>3</v>
      </c>
      <c r="AH482" s="1">
        <v>5</v>
      </c>
      <c r="AI482" s="1">
        <v>2</v>
      </c>
      <c r="AJ482" s="1">
        <v>4</v>
      </c>
      <c r="AK482" s="1">
        <v>8</v>
      </c>
      <c r="AL482" s="1">
        <v>2</v>
      </c>
      <c r="AM482" s="1">
        <v>6</v>
      </c>
      <c r="AN482" s="1">
        <v>4</v>
      </c>
      <c r="AO482" s="1">
        <v>5</v>
      </c>
      <c r="AP482" s="1">
        <v>3</v>
      </c>
      <c r="AQ482" s="1">
        <v>4</v>
      </c>
      <c r="AR482" s="1">
        <v>4</v>
      </c>
      <c r="AS482" s="1">
        <v>3</v>
      </c>
      <c r="AT482" s="1">
        <v>48</v>
      </c>
    </row>
    <row r="483" spans="1:46" ht="12.75">
      <c r="A483" s="1">
        <v>31319</v>
      </c>
      <c r="B483" s="1">
        <v>0</v>
      </c>
      <c r="C483" s="1">
        <v>2004</v>
      </c>
      <c r="D483" s="7">
        <v>45236.602256944447</v>
      </c>
      <c r="E483" s="1" t="s">
        <v>296</v>
      </c>
      <c r="F483" s="1">
        <v>4</v>
      </c>
      <c r="G483" s="1">
        <v>4</v>
      </c>
      <c r="H483" s="1">
        <v>3</v>
      </c>
      <c r="I483" s="1">
        <v>4</v>
      </c>
      <c r="J483" s="1">
        <v>4</v>
      </c>
      <c r="K483" s="1">
        <v>3</v>
      </c>
      <c r="L483" s="1">
        <v>4</v>
      </c>
      <c r="M483" s="1">
        <v>4</v>
      </c>
      <c r="N483" s="1">
        <v>1</v>
      </c>
      <c r="O483" s="1">
        <v>4</v>
      </c>
      <c r="P483" s="1">
        <v>2</v>
      </c>
      <c r="Q483" s="1">
        <v>3</v>
      </c>
      <c r="R483" s="1">
        <v>1</v>
      </c>
      <c r="S483" s="1">
        <v>4</v>
      </c>
      <c r="T483" s="1">
        <v>1</v>
      </c>
      <c r="U483" s="1">
        <v>2</v>
      </c>
      <c r="V483" s="1">
        <v>3</v>
      </c>
      <c r="W483" s="1">
        <v>1</v>
      </c>
      <c r="X483" s="1">
        <v>2</v>
      </c>
      <c r="Y483" s="1">
        <v>4</v>
      </c>
      <c r="Z483" s="1">
        <v>5</v>
      </c>
      <c r="AA483" s="1">
        <v>2</v>
      </c>
      <c r="AB483" s="1">
        <v>5</v>
      </c>
      <c r="AC483" s="1">
        <v>2</v>
      </c>
      <c r="AD483" s="1">
        <v>2</v>
      </c>
      <c r="AE483" s="1">
        <v>3</v>
      </c>
      <c r="AF483" s="1">
        <v>2</v>
      </c>
      <c r="AG483" s="1">
        <v>1</v>
      </c>
      <c r="AH483" s="1">
        <v>6</v>
      </c>
      <c r="AI483" s="1">
        <v>1</v>
      </c>
      <c r="AJ483" s="1">
        <v>5</v>
      </c>
      <c r="AK483" s="1">
        <v>5</v>
      </c>
      <c r="AL483" s="1">
        <v>2</v>
      </c>
      <c r="AM483" s="1">
        <v>2</v>
      </c>
      <c r="AN483" s="1">
        <v>2</v>
      </c>
      <c r="AO483" s="1">
        <v>4</v>
      </c>
      <c r="AP483" s="1">
        <v>3</v>
      </c>
      <c r="AQ483" s="1">
        <v>2</v>
      </c>
      <c r="AR483" s="1">
        <v>2</v>
      </c>
      <c r="AS483" s="1">
        <v>16</v>
      </c>
      <c r="AT483" s="1">
        <v>60</v>
      </c>
    </row>
    <row r="484" spans="1:46" ht="12.75">
      <c r="A484" s="1">
        <v>35171</v>
      </c>
      <c r="B484" s="1">
        <v>1</v>
      </c>
      <c r="C484" s="1">
        <v>2001</v>
      </c>
      <c r="D484" s="7">
        <v>45236.756863425922</v>
      </c>
      <c r="E484" s="1" t="s">
        <v>81</v>
      </c>
      <c r="F484" s="1">
        <v>2</v>
      </c>
      <c r="G484" s="1">
        <v>1</v>
      </c>
      <c r="H484" s="1">
        <v>4</v>
      </c>
      <c r="I484" s="1">
        <v>2</v>
      </c>
      <c r="J484" s="1">
        <v>2</v>
      </c>
      <c r="K484" s="1">
        <v>4</v>
      </c>
      <c r="L484" s="1">
        <v>2</v>
      </c>
      <c r="M484" s="1">
        <v>3</v>
      </c>
      <c r="N484" s="1">
        <v>3</v>
      </c>
      <c r="O484" s="1">
        <v>1</v>
      </c>
      <c r="P484" s="1">
        <v>3</v>
      </c>
      <c r="Q484" s="1">
        <v>3</v>
      </c>
      <c r="R484" s="1">
        <v>1</v>
      </c>
      <c r="S484" s="1">
        <v>3</v>
      </c>
      <c r="T484" s="1">
        <v>3</v>
      </c>
      <c r="U484" s="1">
        <v>1</v>
      </c>
      <c r="V484" s="1">
        <v>1</v>
      </c>
      <c r="W484" s="1">
        <v>4</v>
      </c>
      <c r="X484" s="1">
        <v>1</v>
      </c>
      <c r="Y484" s="1">
        <v>4</v>
      </c>
      <c r="Z484" s="1">
        <v>4</v>
      </c>
      <c r="AA484" s="1">
        <v>2</v>
      </c>
      <c r="AB484" s="1">
        <v>2</v>
      </c>
      <c r="AC484" s="1">
        <v>4</v>
      </c>
      <c r="AD484" s="1">
        <v>5</v>
      </c>
      <c r="AE484" s="1">
        <v>2</v>
      </c>
      <c r="AF484" s="1">
        <v>3</v>
      </c>
      <c r="AG484" s="1">
        <v>3</v>
      </c>
      <c r="AH484" s="1">
        <v>3</v>
      </c>
      <c r="AI484" s="1">
        <v>2</v>
      </c>
      <c r="AJ484" s="1">
        <v>5</v>
      </c>
      <c r="AK484" s="1">
        <v>2</v>
      </c>
      <c r="AL484" s="1">
        <v>2</v>
      </c>
      <c r="AM484" s="1">
        <v>6</v>
      </c>
      <c r="AN484" s="1">
        <v>2</v>
      </c>
      <c r="AO484" s="1">
        <v>2</v>
      </c>
      <c r="AP484" s="1">
        <v>6</v>
      </c>
      <c r="AQ484" s="1">
        <v>1</v>
      </c>
      <c r="AR484" s="1">
        <v>2</v>
      </c>
      <c r="AS484" s="1">
        <v>3</v>
      </c>
      <c r="AT484" s="1">
        <v>5</v>
      </c>
    </row>
    <row r="485" spans="1:46" ht="12.75">
      <c r="A485" s="1">
        <v>35217</v>
      </c>
      <c r="B485" s="1">
        <v>0</v>
      </c>
      <c r="C485" s="1">
        <v>1999</v>
      </c>
      <c r="D485" s="7">
        <v>45237.381620370368</v>
      </c>
      <c r="E485" s="1" t="s">
        <v>78</v>
      </c>
      <c r="F485" s="1">
        <v>4</v>
      </c>
      <c r="G485" s="1">
        <v>2</v>
      </c>
      <c r="H485" s="1">
        <v>3</v>
      </c>
      <c r="I485" s="1">
        <v>2</v>
      </c>
      <c r="J485" s="1">
        <v>4</v>
      </c>
      <c r="K485" s="1">
        <v>3</v>
      </c>
      <c r="L485" s="1">
        <v>3</v>
      </c>
      <c r="M485" s="1">
        <v>4</v>
      </c>
      <c r="N485" s="1">
        <v>2</v>
      </c>
      <c r="O485" s="1">
        <v>3</v>
      </c>
      <c r="P485" s="1">
        <v>2</v>
      </c>
      <c r="Q485" s="1">
        <v>4</v>
      </c>
      <c r="R485" s="1">
        <v>4</v>
      </c>
      <c r="S485" s="1">
        <v>1</v>
      </c>
      <c r="T485" s="1">
        <v>1</v>
      </c>
      <c r="U485" s="1">
        <v>2</v>
      </c>
      <c r="V485" s="1">
        <v>4</v>
      </c>
      <c r="W485" s="1">
        <v>2</v>
      </c>
      <c r="X485" s="1">
        <v>4</v>
      </c>
      <c r="Y485" s="1">
        <v>1</v>
      </c>
      <c r="Z485" s="1">
        <v>6</v>
      </c>
      <c r="AA485" s="1">
        <v>3</v>
      </c>
      <c r="AB485" s="1">
        <v>5</v>
      </c>
      <c r="AC485" s="1">
        <v>3</v>
      </c>
      <c r="AD485" s="1">
        <v>2</v>
      </c>
      <c r="AE485" s="1">
        <v>3</v>
      </c>
      <c r="AF485" s="1">
        <v>3</v>
      </c>
      <c r="AG485" s="1">
        <v>4</v>
      </c>
      <c r="AH485" s="1">
        <v>4</v>
      </c>
      <c r="AI485" s="1">
        <v>3</v>
      </c>
      <c r="AJ485" s="1">
        <v>4</v>
      </c>
      <c r="AK485" s="1">
        <v>3</v>
      </c>
      <c r="AL485" s="1">
        <v>5</v>
      </c>
      <c r="AM485" s="1">
        <v>4</v>
      </c>
      <c r="AN485" s="1">
        <v>2</v>
      </c>
      <c r="AO485" s="1">
        <v>4</v>
      </c>
      <c r="AP485" s="1">
        <v>3</v>
      </c>
      <c r="AQ485" s="1">
        <v>3</v>
      </c>
      <c r="AR485" s="1">
        <v>4</v>
      </c>
      <c r="AS485" s="1">
        <v>3</v>
      </c>
      <c r="AT485" s="1">
        <v>46</v>
      </c>
    </row>
    <row r="486" spans="1:46" ht="12.75">
      <c r="A486" s="1">
        <v>30612</v>
      </c>
      <c r="B486" s="1">
        <v>0</v>
      </c>
      <c r="C486" s="1">
        <v>2004</v>
      </c>
      <c r="D486" s="7">
        <v>45237.400347222225</v>
      </c>
      <c r="E486" s="1" t="s">
        <v>107</v>
      </c>
      <c r="F486" s="1">
        <v>4</v>
      </c>
      <c r="G486" s="1">
        <v>2</v>
      </c>
      <c r="H486" s="1">
        <v>3</v>
      </c>
      <c r="I486" s="1">
        <v>3</v>
      </c>
      <c r="J486" s="1">
        <v>4</v>
      </c>
      <c r="K486" s="1">
        <v>1</v>
      </c>
      <c r="L486" s="1">
        <v>2</v>
      </c>
      <c r="M486" s="1">
        <v>4</v>
      </c>
      <c r="N486" s="1">
        <v>1</v>
      </c>
      <c r="O486" s="1">
        <v>1</v>
      </c>
      <c r="P486" s="1">
        <v>3</v>
      </c>
      <c r="Q486" s="1">
        <v>3</v>
      </c>
      <c r="R486" s="1">
        <v>1</v>
      </c>
      <c r="S486" s="1">
        <v>1</v>
      </c>
      <c r="T486" s="1">
        <v>2</v>
      </c>
      <c r="U486" s="1">
        <v>2</v>
      </c>
      <c r="V486" s="1">
        <v>3</v>
      </c>
      <c r="W486" s="1">
        <v>2</v>
      </c>
      <c r="X486" s="1">
        <v>4</v>
      </c>
      <c r="Y486" s="1">
        <v>4</v>
      </c>
      <c r="Z486" s="1">
        <v>6</v>
      </c>
      <c r="AA486" s="1">
        <v>7</v>
      </c>
      <c r="AB486" s="1">
        <v>5</v>
      </c>
      <c r="AC486" s="1">
        <v>5</v>
      </c>
      <c r="AD486" s="1">
        <v>4</v>
      </c>
      <c r="AE486" s="1">
        <v>3</v>
      </c>
      <c r="AF486" s="1">
        <v>7</v>
      </c>
      <c r="AG486" s="1">
        <v>4</v>
      </c>
      <c r="AH486" s="1">
        <v>3</v>
      </c>
      <c r="AI486" s="1">
        <v>3</v>
      </c>
      <c r="AJ486" s="1">
        <v>5</v>
      </c>
      <c r="AK486" s="1">
        <v>4</v>
      </c>
      <c r="AL486" s="1">
        <v>3</v>
      </c>
      <c r="AM486" s="1">
        <v>5</v>
      </c>
      <c r="AN486" s="1">
        <v>2</v>
      </c>
      <c r="AO486" s="1">
        <v>4</v>
      </c>
      <c r="AP486" s="1">
        <v>4</v>
      </c>
      <c r="AQ486" s="1">
        <v>4</v>
      </c>
      <c r="AR486" s="1">
        <v>7</v>
      </c>
      <c r="AS486" s="1">
        <v>4</v>
      </c>
      <c r="AT486" s="1">
        <v>77</v>
      </c>
    </row>
    <row r="487" spans="1:46" ht="12.75">
      <c r="A487" s="1">
        <v>35230</v>
      </c>
      <c r="B487" s="1">
        <v>0</v>
      </c>
      <c r="C487" s="1">
        <v>2003</v>
      </c>
      <c r="D487" s="7">
        <v>45237.413171296299</v>
      </c>
      <c r="E487" s="1" t="s">
        <v>297</v>
      </c>
      <c r="F487" s="1">
        <v>2</v>
      </c>
      <c r="G487" s="1">
        <v>4</v>
      </c>
      <c r="H487" s="1">
        <v>1</v>
      </c>
      <c r="I487" s="1">
        <v>2</v>
      </c>
      <c r="J487" s="1">
        <v>4</v>
      </c>
      <c r="K487" s="1">
        <v>1</v>
      </c>
      <c r="L487" s="1">
        <v>3</v>
      </c>
      <c r="M487" s="1">
        <v>3</v>
      </c>
      <c r="N487" s="1">
        <v>2</v>
      </c>
      <c r="O487" s="1">
        <v>3</v>
      </c>
      <c r="P487" s="1">
        <v>2</v>
      </c>
      <c r="Q487" s="1">
        <v>2</v>
      </c>
      <c r="R487" s="1">
        <v>4</v>
      </c>
      <c r="S487" s="1">
        <v>2</v>
      </c>
      <c r="T487" s="1">
        <v>2</v>
      </c>
      <c r="U487" s="1">
        <v>4</v>
      </c>
      <c r="V487" s="1">
        <v>3</v>
      </c>
      <c r="W487" s="1">
        <v>1</v>
      </c>
      <c r="X487" s="1">
        <v>4</v>
      </c>
      <c r="Y487" s="1">
        <v>1</v>
      </c>
      <c r="Z487" s="1">
        <v>6</v>
      </c>
      <c r="AA487" s="1">
        <v>7</v>
      </c>
      <c r="AB487" s="1">
        <v>3</v>
      </c>
      <c r="AC487" s="1">
        <v>6</v>
      </c>
      <c r="AD487" s="1">
        <v>2</v>
      </c>
      <c r="AE487" s="1">
        <v>4</v>
      </c>
      <c r="AF487" s="1">
        <v>2</v>
      </c>
      <c r="AG487" s="1">
        <v>3</v>
      </c>
      <c r="AH487" s="1">
        <v>3</v>
      </c>
      <c r="AI487" s="1">
        <v>2</v>
      </c>
      <c r="AJ487" s="1">
        <v>4</v>
      </c>
      <c r="AK487" s="1">
        <v>2</v>
      </c>
      <c r="AL487" s="1">
        <v>5</v>
      </c>
      <c r="AM487" s="1">
        <v>6</v>
      </c>
      <c r="AN487" s="1">
        <v>3</v>
      </c>
      <c r="AO487" s="1">
        <v>6</v>
      </c>
      <c r="AP487" s="1">
        <v>8</v>
      </c>
      <c r="AQ487" s="1">
        <v>2</v>
      </c>
      <c r="AR487" s="1">
        <v>6</v>
      </c>
      <c r="AS487" s="1">
        <v>3</v>
      </c>
      <c r="AT487" s="1">
        <v>40</v>
      </c>
    </row>
    <row r="488" spans="1:46" ht="12.75">
      <c r="A488" s="1">
        <v>35169</v>
      </c>
      <c r="B488" s="1">
        <v>0</v>
      </c>
      <c r="C488" s="1">
        <v>2003</v>
      </c>
      <c r="D488" s="7">
        <v>45237.446377314816</v>
      </c>
      <c r="E488" s="1" t="s">
        <v>83</v>
      </c>
      <c r="F488" s="1">
        <v>2</v>
      </c>
      <c r="G488" s="1">
        <v>3</v>
      </c>
      <c r="H488" s="1">
        <v>2</v>
      </c>
      <c r="I488" s="1">
        <v>3</v>
      </c>
      <c r="J488" s="1">
        <v>4</v>
      </c>
      <c r="K488" s="1">
        <v>2</v>
      </c>
      <c r="L488" s="1">
        <v>2</v>
      </c>
      <c r="M488" s="1">
        <v>3</v>
      </c>
      <c r="N488" s="1">
        <v>1</v>
      </c>
      <c r="O488" s="1">
        <v>3</v>
      </c>
      <c r="P488" s="1">
        <v>3</v>
      </c>
      <c r="Q488" s="1">
        <v>3</v>
      </c>
      <c r="R488" s="1">
        <v>4</v>
      </c>
      <c r="S488" s="1">
        <v>2</v>
      </c>
      <c r="T488" s="1">
        <v>1</v>
      </c>
      <c r="U488" s="1">
        <v>2</v>
      </c>
      <c r="V488" s="1">
        <v>3</v>
      </c>
      <c r="W488" s="1">
        <v>1</v>
      </c>
      <c r="X488" s="1">
        <v>3</v>
      </c>
      <c r="Y488" s="1">
        <v>1</v>
      </c>
      <c r="Z488" s="1">
        <v>5</v>
      </c>
      <c r="AA488" s="1">
        <v>3</v>
      </c>
      <c r="AB488" s="1">
        <v>4</v>
      </c>
      <c r="AC488" s="1">
        <v>4</v>
      </c>
      <c r="AD488" s="1">
        <v>3</v>
      </c>
      <c r="AE488" s="1">
        <v>4</v>
      </c>
      <c r="AF488" s="1">
        <v>3</v>
      </c>
      <c r="AG488" s="1">
        <v>2</v>
      </c>
      <c r="AH488" s="1">
        <v>3</v>
      </c>
      <c r="AI488" s="1">
        <v>2</v>
      </c>
      <c r="AJ488" s="1">
        <v>3</v>
      </c>
      <c r="AK488" s="1">
        <v>2</v>
      </c>
      <c r="AL488" s="1">
        <v>2</v>
      </c>
      <c r="AM488" s="1">
        <v>6</v>
      </c>
      <c r="AN488" s="1">
        <v>11</v>
      </c>
      <c r="AO488" s="1">
        <v>4</v>
      </c>
      <c r="AP488" s="1">
        <v>2</v>
      </c>
      <c r="AQ488" s="1">
        <v>2</v>
      </c>
      <c r="AR488" s="1">
        <v>5</v>
      </c>
      <c r="AS488" s="1">
        <v>2</v>
      </c>
      <c r="AT488" s="1">
        <v>55</v>
      </c>
    </row>
    <row r="489" spans="1:46" ht="12.75">
      <c r="A489" s="1">
        <v>35365</v>
      </c>
      <c r="B489" s="1">
        <v>0</v>
      </c>
      <c r="C489" s="1">
        <v>2004</v>
      </c>
      <c r="D489" s="7">
        <v>45237.715532407405</v>
      </c>
      <c r="E489" s="1" t="s">
        <v>83</v>
      </c>
      <c r="F489" s="1">
        <v>3</v>
      </c>
      <c r="G489" s="1">
        <v>3</v>
      </c>
      <c r="H489" s="1">
        <v>1</v>
      </c>
      <c r="I489" s="1">
        <v>3</v>
      </c>
      <c r="J489" s="1">
        <v>3</v>
      </c>
      <c r="K489" s="1">
        <v>1</v>
      </c>
      <c r="L489" s="1">
        <v>2</v>
      </c>
      <c r="M489" s="1">
        <v>2</v>
      </c>
      <c r="N489" s="1">
        <v>2</v>
      </c>
      <c r="O489" s="1">
        <v>2</v>
      </c>
      <c r="P489" s="1">
        <v>2</v>
      </c>
      <c r="Q489" s="1">
        <v>3</v>
      </c>
      <c r="R489" s="1">
        <v>3</v>
      </c>
      <c r="S489" s="1">
        <v>2</v>
      </c>
      <c r="T489" s="1">
        <v>2</v>
      </c>
      <c r="U489" s="1">
        <v>4</v>
      </c>
      <c r="V489" s="1">
        <v>1</v>
      </c>
      <c r="W489" s="1">
        <v>1</v>
      </c>
      <c r="X489" s="1">
        <v>3</v>
      </c>
      <c r="Y489" s="1">
        <v>1</v>
      </c>
      <c r="Z489" s="1">
        <v>6</v>
      </c>
      <c r="AA489" s="1">
        <v>7</v>
      </c>
      <c r="AB489" s="1">
        <v>6</v>
      </c>
      <c r="AC489" s="1">
        <v>5</v>
      </c>
      <c r="AD489" s="1">
        <v>3</v>
      </c>
      <c r="AE489" s="1">
        <v>2</v>
      </c>
      <c r="AF489" s="1">
        <v>3</v>
      </c>
      <c r="AG489" s="1">
        <v>6</v>
      </c>
      <c r="AH489" s="1">
        <v>5</v>
      </c>
      <c r="AI489" s="1">
        <v>5</v>
      </c>
      <c r="AJ489" s="1">
        <v>5</v>
      </c>
      <c r="AK489" s="1">
        <v>3</v>
      </c>
      <c r="AL489" s="1">
        <v>6</v>
      </c>
      <c r="AM489" s="1">
        <v>8</v>
      </c>
      <c r="AN489" s="1">
        <v>13</v>
      </c>
      <c r="AO489" s="1">
        <v>4</v>
      </c>
      <c r="AP489" s="1">
        <v>5</v>
      </c>
      <c r="AQ489" s="1">
        <v>5</v>
      </c>
      <c r="AR489" s="1">
        <v>5</v>
      </c>
      <c r="AS489" s="1">
        <v>6</v>
      </c>
      <c r="AT489" s="1">
        <v>69</v>
      </c>
    </row>
    <row r="490" spans="1:46" ht="12.75">
      <c r="A490" s="1">
        <v>33658</v>
      </c>
      <c r="B490" s="1">
        <v>1</v>
      </c>
      <c r="C490" s="1">
        <v>2003</v>
      </c>
      <c r="D490" s="7">
        <v>45237.789039351854</v>
      </c>
      <c r="E490" s="1" t="s">
        <v>83</v>
      </c>
      <c r="F490" s="1">
        <v>3</v>
      </c>
      <c r="G490" s="1">
        <v>2</v>
      </c>
      <c r="H490" s="1">
        <v>2</v>
      </c>
      <c r="I490" s="1">
        <v>1</v>
      </c>
      <c r="J490" s="1">
        <v>4</v>
      </c>
      <c r="K490" s="1">
        <v>4</v>
      </c>
      <c r="L490" s="1">
        <v>2</v>
      </c>
      <c r="M490" s="1">
        <v>3</v>
      </c>
      <c r="N490" s="1">
        <v>1</v>
      </c>
      <c r="O490" s="1">
        <v>2</v>
      </c>
      <c r="P490" s="1">
        <v>2</v>
      </c>
      <c r="Q490" s="1">
        <v>4</v>
      </c>
      <c r="R490" s="1">
        <v>4</v>
      </c>
      <c r="S490" s="1">
        <v>2</v>
      </c>
      <c r="T490" s="1">
        <v>1</v>
      </c>
      <c r="U490" s="1">
        <v>2</v>
      </c>
      <c r="V490" s="1">
        <v>4</v>
      </c>
      <c r="W490" s="1">
        <v>1</v>
      </c>
      <c r="X490" s="1">
        <v>1</v>
      </c>
      <c r="Y490" s="1">
        <v>1</v>
      </c>
      <c r="Z490" s="1">
        <v>7</v>
      </c>
      <c r="AA490" s="1">
        <v>4</v>
      </c>
      <c r="AB490" s="1">
        <v>6</v>
      </c>
      <c r="AC490" s="1">
        <v>4</v>
      </c>
      <c r="AD490" s="1">
        <v>2</v>
      </c>
      <c r="AE490" s="1">
        <v>2</v>
      </c>
      <c r="AF490" s="1">
        <v>5</v>
      </c>
      <c r="AG490" s="1">
        <v>9</v>
      </c>
      <c r="AH490" s="1">
        <v>3</v>
      </c>
      <c r="AI490" s="1">
        <v>3</v>
      </c>
      <c r="AJ490" s="1">
        <v>6</v>
      </c>
      <c r="AK490" s="1">
        <v>2</v>
      </c>
      <c r="AL490" s="1">
        <v>3</v>
      </c>
      <c r="AM490" s="1">
        <v>8</v>
      </c>
      <c r="AN490" s="1">
        <v>3</v>
      </c>
      <c r="AO490" s="1">
        <v>5</v>
      </c>
      <c r="AP490" s="1">
        <v>5</v>
      </c>
      <c r="AQ490" s="1">
        <v>2</v>
      </c>
      <c r="AR490" s="1">
        <v>3</v>
      </c>
      <c r="AS490" s="1">
        <v>5</v>
      </c>
      <c r="AT490" s="1">
        <v>67</v>
      </c>
    </row>
    <row r="491" spans="1:46" ht="12.75">
      <c r="A491" s="1">
        <v>35401</v>
      </c>
      <c r="B491" s="1">
        <v>0</v>
      </c>
      <c r="C491" s="1">
        <v>2000</v>
      </c>
      <c r="D491" s="7">
        <v>45237.894386574073</v>
      </c>
      <c r="E491" s="1" t="s">
        <v>298</v>
      </c>
      <c r="F491" s="1">
        <v>3</v>
      </c>
      <c r="G491" s="1">
        <v>4</v>
      </c>
      <c r="H491" s="1">
        <v>4</v>
      </c>
      <c r="I491" s="1">
        <v>3</v>
      </c>
      <c r="J491" s="1">
        <v>2</v>
      </c>
      <c r="K491" s="1">
        <v>1</v>
      </c>
      <c r="L491" s="1">
        <v>3</v>
      </c>
      <c r="M491" s="1">
        <v>3</v>
      </c>
      <c r="N491" s="1">
        <v>3</v>
      </c>
      <c r="O491" s="1">
        <v>4</v>
      </c>
      <c r="P491" s="1">
        <v>2</v>
      </c>
      <c r="Q491" s="1">
        <v>3</v>
      </c>
      <c r="R491" s="1">
        <v>1</v>
      </c>
      <c r="S491" s="1">
        <v>3</v>
      </c>
      <c r="T491" s="1">
        <v>3</v>
      </c>
      <c r="U491" s="1">
        <v>1</v>
      </c>
      <c r="V491" s="1">
        <v>3</v>
      </c>
      <c r="W491" s="1">
        <v>2</v>
      </c>
      <c r="X491" s="1">
        <v>2</v>
      </c>
      <c r="Y491" s="1">
        <v>4</v>
      </c>
      <c r="Z491" s="1">
        <v>9</v>
      </c>
      <c r="AA491" s="1">
        <v>7</v>
      </c>
      <c r="AB491" s="1">
        <v>6</v>
      </c>
      <c r="AC491" s="1">
        <v>3</v>
      </c>
      <c r="AD491" s="1">
        <v>5</v>
      </c>
      <c r="AE491" s="1">
        <v>3</v>
      </c>
      <c r="AF491" s="1">
        <v>10</v>
      </c>
      <c r="AG491" s="1">
        <v>7</v>
      </c>
      <c r="AH491" s="1">
        <v>5</v>
      </c>
      <c r="AI491" s="1">
        <v>2</v>
      </c>
      <c r="AJ491" s="1">
        <v>4</v>
      </c>
      <c r="AK491" s="1">
        <v>4</v>
      </c>
      <c r="AL491" s="1">
        <v>3</v>
      </c>
      <c r="AM491" s="1">
        <v>4</v>
      </c>
      <c r="AN491" s="1">
        <v>3</v>
      </c>
      <c r="AO491" s="1">
        <v>4</v>
      </c>
      <c r="AP491" s="1">
        <v>5</v>
      </c>
      <c r="AQ491" s="1">
        <v>4</v>
      </c>
      <c r="AR491" s="1">
        <v>4</v>
      </c>
      <c r="AS491" s="1">
        <v>3</v>
      </c>
      <c r="AT491" s="1">
        <v>67</v>
      </c>
    </row>
    <row r="492" spans="1:46" ht="12.75">
      <c r="A492" s="1">
        <v>35425</v>
      </c>
      <c r="B492" s="1">
        <v>0</v>
      </c>
      <c r="C492" s="1">
        <v>1983</v>
      </c>
      <c r="D492" s="7">
        <v>45238.485358796293</v>
      </c>
      <c r="E492" s="1" t="s">
        <v>83</v>
      </c>
      <c r="F492" s="1">
        <v>3</v>
      </c>
      <c r="G492" s="1">
        <v>3</v>
      </c>
      <c r="H492" s="1">
        <v>1</v>
      </c>
      <c r="I492" s="1">
        <v>2</v>
      </c>
      <c r="J492" s="1">
        <v>2</v>
      </c>
      <c r="K492" s="1">
        <v>4</v>
      </c>
      <c r="L492" s="1">
        <v>3</v>
      </c>
      <c r="M492" s="1">
        <v>3</v>
      </c>
      <c r="N492" s="1">
        <v>4</v>
      </c>
      <c r="O492" s="1">
        <v>3</v>
      </c>
      <c r="P492" s="1">
        <v>3</v>
      </c>
      <c r="Q492" s="1">
        <v>3</v>
      </c>
      <c r="R492" s="1">
        <v>3</v>
      </c>
      <c r="S492" s="1">
        <v>2</v>
      </c>
      <c r="T492" s="1">
        <v>3</v>
      </c>
      <c r="U492" s="1">
        <v>4</v>
      </c>
      <c r="V492" s="1">
        <v>3</v>
      </c>
      <c r="W492" s="1">
        <v>2</v>
      </c>
      <c r="X492" s="1">
        <v>2</v>
      </c>
      <c r="Y492" s="1">
        <v>3</v>
      </c>
      <c r="Z492" s="1">
        <v>8</v>
      </c>
      <c r="AA492" s="1">
        <v>5</v>
      </c>
      <c r="AB492" s="1">
        <v>6</v>
      </c>
      <c r="AC492" s="1">
        <v>7</v>
      </c>
      <c r="AD492" s="1">
        <v>4</v>
      </c>
      <c r="AE492" s="1">
        <v>3</v>
      </c>
      <c r="AF492" s="1">
        <v>3</v>
      </c>
      <c r="AG492" s="1">
        <v>5</v>
      </c>
      <c r="AH492" s="1">
        <v>2</v>
      </c>
      <c r="AI492" s="1">
        <v>4</v>
      </c>
      <c r="AJ492" s="1">
        <v>5</v>
      </c>
      <c r="AK492" s="1">
        <v>4</v>
      </c>
      <c r="AL492" s="1">
        <v>8</v>
      </c>
      <c r="AM492" s="1">
        <v>5</v>
      </c>
      <c r="AN492" s="1">
        <v>3</v>
      </c>
      <c r="AO492" s="1">
        <v>4</v>
      </c>
      <c r="AP492" s="1">
        <v>5</v>
      </c>
      <c r="AQ492" s="1">
        <v>4</v>
      </c>
      <c r="AR492" s="1">
        <v>11</v>
      </c>
      <c r="AS492" s="1">
        <v>4</v>
      </c>
      <c r="AT492" s="1">
        <v>51</v>
      </c>
    </row>
    <row r="493" spans="1:46" ht="12.75">
      <c r="A493" s="1">
        <v>35429</v>
      </c>
      <c r="B493" s="1">
        <v>0</v>
      </c>
      <c r="C493" s="1">
        <v>1999</v>
      </c>
      <c r="D493" s="7">
        <v>45238.519421296296</v>
      </c>
      <c r="E493" s="1" t="s">
        <v>299</v>
      </c>
      <c r="F493" s="1">
        <v>3</v>
      </c>
      <c r="G493" s="1">
        <v>2</v>
      </c>
      <c r="H493" s="1">
        <v>3</v>
      </c>
      <c r="I493" s="1">
        <v>3</v>
      </c>
      <c r="J493" s="1">
        <v>3</v>
      </c>
      <c r="K493" s="1">
        <v>4</v>
      </c>
      <c r="L493" s="1">
        <v>3</v>
      </c>
      <c r="M493" s="1">
        <v>3</v>
      </c>
      <c r="N493" s="1">
        <v>1</v>
      </c>
      <c r="O493" s="1">
        <v>3</v>
      </c>
      <c r="P493" s="1">
        <v>3</v>
      </c>
      <c r="Q493" s="1">
        <v>3</v>
      </c>
      <c r="R493" s="1">
        <v>3</v>
      </c>
      <c r="S493" s="1">
        <v>2</v>
      </c>
      <c r="T493" s="1">
        <v>3</v>
      </c>
      <c r="U493" s="1">
        <v>2</v>
      </c>
      <c r="V493" s="1">
        <v>3</v>
      </c>
      <c r="W493" s="1">
        <v>2</v>
      </c>
      <c r="X493" s="1">
        <v>1</v>
      </c>
      <c r="Y493" s="1">
        <v>2</v>
      </c>
      <c r="Z493" s="1">
        <v>7</v>
      </c>
      <c r="AA493" s="1">
        <v>5</v>
      </c>
      <c r="AB493" s="1">
        <v>6</v>
      </c>
      <c r="AC493" s="1">
        <v>7</v>
      </c>
      <c r="AD493" s="1">
        <v>4</v>
      </c>
      <c r="AE493" s="1">
        <v>2</v>
      </c>
      <c r="AF493" s="1">
        <v>4</v>
      </c>
      <c r="AG493" s="1">
        <v>4</v>
      </c>
      <c r="AH493" s="1">
        <v>5</v>
      </c>
      <c r="AI493" s="1">
        <v>7</v>
      </c>
      <c r="AJ493" s="1">
        <v>3</v>
      </c>
      <c r="AK493" s="1">
        <v>3</v>
      </c>
      <c r="AL493" s="1">
        <v>3</v>
      </c>
      <c r="AM493" s="1">
        <v>4</v>
      </c>
      <c r="AN493" s="1">
        <v>8</v>
      </c>
      <c r="AO493" s="1">
        <v>3</v>
      </c>
      <c r="AP493" s="1">
        <v>4</v>
      </c>
      <c r="AQ493" s="1">
        <v>3</v>
      </c>
      <c r="AR493" s="1">
        <v>6</v>
      </c>
      <c r="AS493" s="1">
        <v>7</v>
      </c>
      <c r="AT493" s="1">
        <v>46</v>
      </c>
    </row>
    <row r="494" spans="1:46" ht="12.75">
      <c r="A494" s="1">
        <v>30853</v>
      </c>
      <c r="B494" s="1">
        <v>0</v>
      </c>
      <c r="C494" s="1">
        <v>2003</v>
      </c>
      <c r="D494" s="7">
        <v>45238.870393518519</v>
      </c>
      <c r="E494" s="1" t="s">
        <v>83</v>
      </c>
      <c r="F494" s="1">
        <v>3</v>
      </c>
      <c r="G494" s="1">
        <v>3</v>
      </c>
      <c r="H494" s="1">
        <v>2</v>
      </c>
      <c r="I494" s="1">
        <v>3</v>
      </c>
      <c r="J494" s="1">
        <v>3</v>
      </c>
      <c r="K494" s="1">
        <v>2</v>
      </c>
      <c r="L494" s="1">
        <v>3</v>
      </c>
      <c r="M494" s="1">
        <v>3</v>
      </c>
      <c r="N494" s="1">
        <v>2</v>
      </c>
      <c r="O494" s="1">
        <v>3</v>
      </c>
      <c r="P494" s="1">
        <v>2</v>
      </c>
      <c r="Q494" s="1">
        <v>3</v>
      </c>
      <c r="R494" s="1">
        <v>3</v>
      </c>
      <c r="S494" s="1">
        <v>1</v>
      </c>
      <c r="T494" s="1">
        <v>1</v>
      </c>
      <c r="U494" s="1">
        <v>3</v>
      </c>
      <c r="V494" s="1">
        <v>3</v>
      </c>
      <c r="W494" s="1">
        <v>2</v>
      </c>
      <c r="X494" s="1">
        <v>3</v>
      </c>
      <c r="Y494" s="1">
        <v>2</v>
      </c>
      <c r="Z494" s="1">
        <v>2</v>
      </c>
      <c r="AA494" s="1">
        <v>2</v>
      </c>
      <c r="AB494" s="1">
        <v>2</v>
      </c>
      <c r="AC494" s="1">
        <v>4</v>
      </c>
      <c r="AD494" s="1">
        <v>1</v>
      </c>
      <c r="AE494" s="1">
        <v>1</v>
      </c>
      <c r="AF494" s="1">
        <v>2</v>
      </c>
      <c r="AG494" s="1">
        <v>3</v>
      </c>
      <c r="AH494" s="1">
        <v>3</v>
      </c>
      <c r="AI494" s="1">
        <v>22</v>
      </c>
      <c r="AJ494" s="1">
        <v>8</v>
      </c>
      <c r="AK494" s="1">
        <v>3</v>
      </c>
      <c r="AL494" s="1">
        <v>2</v>
      </c>
      <c r="AM494" s="1">
        <v>2</v>
      </c>
      <c r="AN494" s="1">
        <v>1</v>
      </c>
      <c r="AO494" s="1">
        <v>3</v>
      </c>
      <c r="AP494" s="1">
        <v>3</v>
      </c>
      <c r="AQ494" s="1">
        <v>2</v>
      </c>
      <c r="AR494" s="1">
        <v>2</v>
      </c>
      <c r="AS494" s="1">
        <v>2</v>
      </c>
      <c r="AT494" s="1">
        <v>48</v>
      </c>
    </row>
    <row r="495" spans="1:46" ht="12.75">
      <c r="A495" s="1">
        <v>35475</v>
      </c>
      <c r="B495" s="1">
        <v>0</v>
      </c>
      <c r="C495" s="1">
        <v>2002</v>
      </c>
      <c r="D495" s="7">
        <v>45238.962916666664</v>
      </c>
      <c r="E495" s="1" t="s">
        <v>83</v>
      </c>
      <c r="F495" s="1">
        <v>4</v>
      </c>
      <c r="G495" s="1">
        <v>4</v>
      </c>
      <c r="H495" s="1">
        <v>2</v>
      </c>
      <c r="I495" s="1">
        <v>1</v>
      </c>
      <c r="J495" s="1">
        <v>4</v>
      </c>
      <c r="K495" s="1">
        <v>3</v>
      </c>
      <c r="L495" s="1">
        <v>4</v>
      </c>
      <c r="M495" s="1">
        <v>4</v>
      </c>
      <c r="N495" s="1">
        <v>3</v>
      </c>
      <c r="O495" s="1">
        <v>3</v>
      </c>
      <c r="P495" s="1">
        <v>1</v>
      </c>
      <c r="Q495" s="1">
        <v>4</v>
      </c>
      <c r="R495" s="1">
        <v>4</v>
      </c>
      <c r="S495" s="1">
        <v>2</v>
      </c>
      <c r="T495" s="1">
        <v>2</v>
      </c>
      <c r="U495" s="1">
        <v>4</v>
      </c>
      <c r="V495" s="1">
        <v>3</v>
      </c>
      <c r="W495" s="1">
        <v>2</v>
      </c>
      <c r="X495" s="1">
        <v>2</v>
      </c>
      <c r="Y495" s="1">
        <v>2</v>
      </c>
      <c r="Z495" s="1">
        <v>3</v>
      </c>
      <c r="AA495" s="1">
        <v>2</v>
      </c>
      <c r="AB495" s="1">
        <v>7</v>
      </c>
      <c r="AC495" s="1">
        <v>3</v>
      </c>
      <c r="AD495" s="1">
        <v>2</v>
      </c>
      <c r="AE495" s="1">
        <v>4</v>
      </c>
      <c r="AF495" s="1">
        <v>3</v>
      </c>
      <c r="AG495" s="1">
        <v>1</v>
      </c>
      <c r="AH495" s="1">
        <v>6</v>
      </c>
      <c r="AI495" s="1">
        <v>30</v>
      </c>
      <c r="AJ495" s="1">
        <v>2</v>
      </c>
      <c r="AK495" s="1">
        <v>3</v>
      </c>
      <c r="AL495" s="1">
        <v>2</v>
      </c>
      <c r="AM495" s="1">
        <v>4</v>
      </c>
      <c r="AN495" s="1">
        <v>3</v>
      </c>
      <c r="AO495" s="1">
        <v>2</v>
      </c>
      <c r="AP495" s="1">
        <v>5</v>
      </c>
      <c r="AQ495" s="1">
        <v>3</v>
      </c>
      <c r="AR495" s="1">
        <v>3</v>
      </c>
      <c r="AS495" s="1">
        <v>3</v>
      </c>
      <c r="AT495" s="1">
        <v>50</v>
      </c>
    </row>
    <row r="496" spans="1:46" ht="12.75">
      <c r="A496" s="1">
        <v>35477</v>
      </c>
      <c r="B496" s="1">
        <v>0</v>
      </c>
      <c r="C496" s="1">
        <v>2001</v>
      </c>
      <c r="D496" s="7">
        <v>45238.969178240739</v>
      </c>
      <c r="E496" s="1" t="s">
        <v>300</v>
      </c>
      <c r="F496" s="1">
        <v>3</v>
      </c>
      <c r="G496" s="1">
        <v>3</v>
      </c>
      <c r="H496" s="1">
        <v>2</v>
      </c>
      <c r="I496" s="1">
        <v>4</v>
      </c>
      <c r="J496" s="1">
        <v>4</v>
      </c>
      <c r="K496" s="1">
        <v>2</v>
      </c>
      <c r="L496" s="1">
        <v>3</v>
      </c>
      <c r="M496" s="1">
        <v>3</v>
      </c>
      <c r="N496" s="1">
        <v>2</v>
      </c>
      <c r="O496" s="1">
        <v>3</v>
      </c>
      <c r="P496" s="1">
        <v>2</v>
      </c>
      <c r="Q496" s="1">
        <v>2</v>
      </c>
      <c r="R496" s="1">
        <v>3</v>
      </c>
      <c r="S496" s="1">
        <v>1</v>
      </c>
      <c r="T496" s="1">
        <v>1</v>
      </c>
      <c r="U496" s="1">
        <v>4</v>
      </c>
      <c r="V496" s="1">
        <v>3</v>
      </c>
      <c r="W496" s="1">
        <v>2</v>
      </c>
      <c r="X496" s="1">
        <v>3</v>
      </c>
      <c r="Y496" s="1">
        <v>1</v>
      </c>
      <c r="Z496" s="1">
        <v>5</v>
      </c>
      <c r="AA496" s="1">
        <v>3</v>
      </c>
      <c r="AB496" s="1">
        <v>5</v>
      </c>
      <c r="AC496" s="1">
        <v>4</v>
      </c>
      <c r="AD496" s="1">
        <v>2</v>
      </c>
      <c r="AE496" s="1">
        <v>4</v>
      </c>
      <c r="AF496" s="1">
        <v>3</v>
      </c>
      <c r="AG496" s="1">
        <v>3</v>
      </c>
      <c r="AH496" s="1">
        <v>3</v>
      </c>
      <c r="AI496" s="1">
        <v>3</v>
      </c>
      <c r="AJ496" s="1">
        <v>3</v>
      </c>
      <c r="AK496" s="1">
        <v>4</v>
      </c>
      <c r="AL496" s="1">
        <v>3</v>
      </c>
      <c r="AM496" s="1">
        <v>3</v>
      </c>
      <c r="AN496" s="1">
        <v>1</v>
      </c>
      <c r="AO496" s="1">
        <v>9</v>
      </c>
      <c r="AP496" s="1">
        <v>4</v>
      </c>
      <c r="AQ496" s="1">
        <v>4</v>
      </c>
      <c r="AR496" s="1">
        <v>3</v>
      </c>
      <c r="AS496" s="1">
        <v>4</v>
      </c>
      <c r="AT496" s="1">
        <v>38</v>
      </c>
    </row>
    <row r="497" spans="1:47" ht="12.75">
      <c r="A497" s="1">
        <v>35476</v>
      </c>
      <c r="B497" s="1">
        <v>0</v>
      </c>
      <c r="C497" s="1">
        <v>2002</v>
      </c>
      <c r="D497" s="7">
        <v>45238.970995370371</v>
      </c>
      <c r="E497" s="1" t="s">
        <v>301</v>
      </c>
      <c r="F497" s="1">
        <v>3</v>
      </c>
      <c r="G497" s="1">
        <v>2</v>
      </c>
      <c r="H497" s="1">
        <v>2</v>
      </c>
      <c r="I497" s="1">
        <v>3</v>
      </c>
      <c r="J497" s="1">
        <v>2</v>
      </c>
      <c r="K497" s="1">
        <v>1</v>
      </c>
      <c r="L497" s="1">
        <v>3</v>
      </c>
      <c r="M497" s="1">
        <v>3</v>
      </c>
      <c r="N497" s="1">
        <v>2</v>
      </c>
      <c r="O497" s="1">
        <v>3</v>
      </c>
      <c r="P497" s="1">
        <v>2</v>
      </c>
      <c r="Q497" s="1">
        <v>3</v>
      </c>
      <c r="R497" s="1">
        <v>3</v>
      </c>
      <c r="S497" s="1">
        <v>1</v>
      </c>
      <c r="T497" s="1">
        <v>3</v>
      </c>
      <c r="U497" s="1">
        <v>3</v>
      </c>
      <c r="V497" s="1">
        <v>3</v>
      </c>
      <c r="W497" s="1">
        <v>3</v>
      </c>
      <c r="X497" s="1">
        <v>4</v>
      </c>
      <c r="Y497" s="1">
        <v>2</v>
      </c>
      <c r="Z497" s="1">
        <v>3</v>
      </c>
      <c r="AA497" s="1">
        <v>5</v>
      </c>
      <c r="AB497" s="1">
        <v>3</v>
      </c>
      <c r="AC497" s="1">
        <v>3</v>
      </c>
      <c r="AD497" s="1">
        <v>3</v>
      </c>
      <c r="AE497" s="1">
        <v>3</v>
      </c>
      <c r="AF497" s="1">
        <v>2</v>
      </c>
      <c r="AG497" s="1">
        <v>2</v>
      </c>
      <c r="AH497" s="1">
        <v>7</v>
      </c>
      <c r="AI497" s="1">
        <v>3</v>
      </c>
      <c r="AJ497" s="1">
        <v>2</v>
      </c>
      <c r="AK497" s="1">
        <v>3</v>
      </c>
      <c r="AL497" s="1">
        <v>2</v>
      </c>
      <c r="AM497" s="1">
        <v>4</v>
      </c>
      <c r="AN497" s="1">
        <v>2</v>
      </c>
      <c r="AO497" s="1">
        <v>3</v>
      </c>
      <c r="AP497" s="1">
        <v>3</v>
      </c>
      <c r="AQ497" s="1">
        <v>2</v>
      </c>
      <c r="AR497" s="1">
        <v>3</v>
      </c>
      <c r="AS497" s="1">
        <v>2</v>
      </c>
      <c r="AT497" s="1">
        <v>63</v>
      </c>
    </row>
    <row r="498" spans="1:47" ht="12.75">
      <c r="A498" s="1">
        <v>35501</v>
      </c>
      <c r="B498" s="1">
        <v>0</v>
      </c>
      <c r="C498" s="1">
        <v>2000</v>
      </c>
      <c r="D498" s="7">
        <v>45239.89271990741</v>
      </c>
      <c r="E498" s="1" t="s">
        <v>83</v>
      </c>
      <c r="F498" s="1">
        <v>3</v>
      </c>
      <c r="G498" s="1">
        <v>3</v>
      </c>
      <c r="H498" s="1">
        <v>3</v>
      </c>
      <c r="I498" s="1">
        <v>2</v>
      </c>
      <c r="J498" s="1">
        <v>3</v>
      </c>
      <c r="K498" s="1">
        <v>2</v>
      </c>
      <c r="L498" s="1">
        <v>3</v>
      </c>
      <c r="M498" s="1">
        <v>3</v>
      </c>
      <c r="N498" s="1">
        <v>2</v>
      </c>
      <c r="O498" s="1">
        <v>3</v>
      </c>
      <c r="P498" s="1">
        <v>2</v>
      </c>
      <c r="Q498" s="1">
        <v>2</v>
      </c>
      <c r="R498" s="1">
        <v>4</v>
      </c>
      <c r="S498" s="1">
        <v>1</v>
      </c>
      <c r="T498" s="1">
        <v>1</v>
      </c>
      <c r="U498" s="1">
        <v>1</v>
      </c>
      <c r="V498" s="1">
        <v>4</v>
      </c>
      <c r="W498" s="1">
        <v>1</v>
      </c>
      <c r="X498" s="1">
        <v>4</v>
      </c>
      <c r="Y498" s="1">
        <v>1</v>
      </c>
      <c r="Z498" s="1">
        <v>4</v>
      </c>
      <c r="AA498" s="1">
        <v>4</v>
      </c>
      <c r="AB498" s="1">
        <v>3</v>
      </c>
      <c r="AC498" s="1">
        <v>5</v>
      </c>
      <c r="AD498" s="1">
        <v>3</v>
      </c>
      <c r="AE498" s="1">
        <v>2</v>
      </c>
      <c r="AF498" s="1">
        <v>3</v>
      </c>
      <c r="AG498" s="1">
        <v>2</v>
      </c>
      <c r="AH498" s="1">
        <v>4</v>
      </c>
      <c r="AI498" s="1">
        <v>1</v>
      </c>
      <c r="AJ498" s="1">
        <v>3</v>
      </c>
      <c r="AK498" s="1">
        <v>3</v>
      </c>
      <c r="AL498" s="1">
        <v>3</v>
      </c>
      <c r="AM498" s="1">
        <v>3</v>
      </c>
      <c r="AN498" s="1">
        <v>2</v>
      </c>
      <c r="AO498" s="1">
        <v>4</v>
      </c>
      <c r="AP498" s="1">
        <v>5</v>
      </c>
      <c r="AQ498" s="1">
        <v>4</v>
      </c>
      <c r="AR498" s="1">
        <v>4</v>
      </c>
      <c r="AS498" s="1">
        <v>2</v>
      </c>
      <c r="AT498" s="1">
        <v>49</v>
      </c>
    </row>
    <row r="499" spans="1:47" ht="12.75">
      <c r="A499" s="1">
        <v>35502</v>
      </c>
      <c r="B499" s="1">
        <v>0</v>
      </c>
      <c r="C499" s="1">
        <v>2002</v>
      </c>
      <c r="D499" s="7">
        <v>45239.924039351848</v>
      </c>
      <c r="E499" s="1" t="s">
        <v>83</v>
      </c>
      <c r="F499" s="1">
        <v>3</v>
      </c>
      <c r="G499" s="1">
        <v>3</v>
      </c>
      <c r="H499" s="1">
        <v>3</v>
      </c>
      <c r="I499" s="1">
        <v>4</v>
      </c>
      <c r="J499" s="1">
        <v>4</v>
      </c>
      <c r="K499" s="1">
        <v>3</v>
      </c>
      <c r="L499" s="1">
        <v>3</v>
      </c>
      <c r="M499" s="1">
        <v>4</v>
      </c>
      <c r="N499" s="1">
        <v>1</v>
      </c>
      <c r="O499" s="1">
        <v>4</v>
      </c>
      <c r="P499" s="1">
        <v>2</v>
      </c>
      <c r="Q499" s="1">
        <v>2</v>
      </c>
      <c r="R499" s="1">
        <v>4</v>
      </c>
      <c r="S499" s="1">
        <v>1</v>
      </c>
      <c r="T499" s="1">
        <v>1</v>
      </c>
      <c r="U499" s="1">
        <v>4</v>
      </c>
      <c r="V499" s="1">
        <v>4</v>
      </c>
      <c r="W499" s="1">
        <v>1</v>
      </c>
      <c r="X499" s="1">
        <v>2</v>
      </c>
      <c r="Y499" s="1">
        <v>1</v>
      </c>
      <c r="Z499" s="1">
        <v>6</v>
      </c>
      <c r="AA499" s="1">
        <v>2</v>
      </c>
      <c r="AB499" s="1">
        <v>5</v>
      </c>
      <c r="AC499" s="1">
        <v>3</v>
      </c>
      <c r="AD499" s="1">
        <v>1</v>
      </c>
      <c r="AE499" s="1">
        <v>8</v>
      </c>
      <c r="AF499" s="1">
        <v>2</v>
      </c>
      <c r="AG499" s="1">
        <v>2</v>
      </c>
      <c r="AH499" s="1">
        <v>3</v>
      </c>
      <c r="AI499" s="1">
        <v>2</v>
      </c>
      <c r="AJ499" s="1">
        <v>3</v>
      </c>
      <c r="AK499" s="1">
        <v>3</v>
      </c>
      <c r="AL499" s="1">
        <v>2</v>
      </c>
      <c r="AM499" s="1">
        <v>2</v>
      </c>
      <c r="AN499" s="1">
        <v>2</v>
      </c>
      <c r="AO499" s="1">
        <v>4</v>
      </c>
      <c r="AP499" s="1">
        <v>2</v>
      </c>
      <c r="AQ499" s="1">
        <v>3</v>
      </c>
      <c r="AR499" s="1">
        <v>2</v>
      </c>
      <c r="AS499" s="1">
        <v>2</v>
      </c>
      <c r="AT499" s="1">
        <v>8</v>
      </c>
    </row>
    <row r="500" spans="1:47" ht="12.75">
      <c r="A500" s="1">
        <v>35540</v>
      </c>
      <c r="B500" s="1">
        <v>0</v>
      </c>
      <c r="C500" s="1">
        <v>2004</v>
      </c>
      <c r="D500" s="7">
        <v>45240.570231481484</v>
      </c>
      <c r="E500" s="1" t="s">
        <v>83</v>
      </c>
      <c r="F500" s="1">
        <v>3</v>
      </c>
      <c r="G500" s="1">
        <v>3</v>
      </c>
      <c r="H500" s="1">
        <v>2</v>
      </c>
      <c r="I500" s="1">
        <v>3</v>
      </c>
      <c r="J500" s="1">
        <v>4</v>
      </c>
      <c r="K500" s="1">
        <v>2</v>
      </c>
      <c r="L500" s="1">
        <v>3</v>
      </c>
      <c r="M500" s="1">
        <v>2</v>
      </c>
      <c r="N500" s="1">
        <v>1</v>
      </c>
      <c r="O500" s="1">
        <v>4</v>
      </c>
      <c r="P500" s="1">
        <v>3</v>
      </c>
      <c r="Q500" s="1">
        <v>3</v>
      </c>
      <c r="R500" s="1">
        <v>4</v>
      </c>
      <c r="S500" s="1">
        <v>2</v>
      </c>
      <c r="T500" s="1">
        <v>2</v>
      </c>
      <c r="U500" s="1">
        <v>3</v>
      </c>
      <c r="V500" s="1">
        <v>3</v>
      </c>
      <c r="W500" s="1">
        <v>4</v>
      </c>
      <c r="X500" s="1">
        <v>2</v>
      </c>
      <c r="Y500" s="1">
        <v>1</v>
      </c>
      <c r="Z500" s="1">
        <v>4</v>
      </c>
      <c r="AA500" s="1">
        <v>4</v>
      </c>
      <c r="AB500" s="1">
        <v>5</v>
      </c>
      <c r="AC500" s="1">
        <v>3</v>
      </c>
      <c r="AD500" s="1">
        <v>3</v>
      </c>
      <c r="AE500" s="1">
        <v>2</v>
      </c>
      <c r="AF500" s="1">
        <v>4</v>
      </c>
      <c r="AG500" s="1">
        <v>3</v>
      </c>
      <c r="AH500" s="1">
        <v>2</v>
      </c>
      <c r="AI500" s="1">
        <v>2</v>
      </c>
      <c r="AJ500" s="1">
        <v>3</v>
      </c>
      <c r="AK500" s="1">
        <v>3</v>
      </c>
      <c r="AL500" s="1">
        <v>3</v>
      </c>
      <c r="AM500" s="1">
        <v>3</v>
      </c>
      <c r="AN500" s="1">
        <v>2</v>
      </c>
      <c r="AO500" s="1">
        <v>3</v>
      </c>
      <c r="AP500" s="1">
        <v>3</v>
      </c>
      <c r="AQ500" s="1">
        <v>1</v>
      </c>
      <c r="AR500" s="1">
        <v>4</v>
      </c>
      <c r="AS500" s="1">
        <v>2</v>
      </c>
      <c r="AT500" s="1">
        <v>67</v>
      </c>
    </row>
    <row r="501" spans="1:47" ht="12.75">
      <c r="A501" s="1">
        <v>35549</v>
      </c>
      <c r="B501" s="1">
        <v>1</v>
      </c>
      <c r="C501" s="1">
        <v>2003</v>
      </c>
      <c r="D501" s="7">
        <v>45240.801041666666</v>
      </c>
      <c r="E501" s="1" t="s">
        <v>302</v>
      </c>
      <c r="F501" s="1">
        <v>4</v>
      </c>
      <c r="G501" s="1">
        <v>2</v>
      </c>
      <c r="H501" s="1">
        <v>3</v>
      </c>
      <c r="I501" s="1">
        <v>2</v>
      </c>
      <c r="J501" s="1">
        <v>1</v>
      </c>
      <c r="K501" s="1">
        <v>2</v>
      </c>
      <c r="L501" s="1">
        <v>3</v>
      </c>
      <c r="M501" s="1">
        <v>3</v>
      </c>
      <c r="N501" s="1">
        <v>2</v>
      </c>
      <c r="O501" s="1">
        <v>1</v>
      </c>
      <c r="P501" s="1">
        <v>1</v>
      </c>
      <c r="Q501" s="1">
        <v>3</v>
      </c>
      <c r="R501" s="1">
        <v>2</v>
      </c>
      <c r="S501" s="1">
        <v>1</v>
      </c>
      <c r="T501" s="1">
        <v>1</v>
      </c>
      <c r="U501" s="1">
        <v>2</v>
      </c>
      <c r="V501" s="1">
        <v>4</v>
      </c>
      <c r="W501" s="1">
        <v>2</v>
      </c>
      <c r="X501" s="1">
        <v>3</v>
      </c>
      <c r="Y501" s="1">
        <v>2</v>
      </c>
      <c r="Z501" s="1">
        <v>7</v>
      </c>
      <c r="AA501" s="1">
        <v>22</v>
      </c>
      <c r="AB501" s="1">
        <v>4</v>
      </c>
      <c r="AC501" s="1">
        <v>4</v>
      </c>
      <c r="AD501" s="1">
        <v>44</v>
      </c>
      <c r="AE501" s="1">
        <v>8</v>
      </c>
      <c r="AF501" s="1">
        <v>6</v>
      </c>
      <c r="AG501" s="1">
        <v>3</v>
      </c>
      <c r="AH501" s="1">
        <v>3</v>
      </c>
      <c r="AI501" s="1">
        <v>2</v>
      </c>
      <c r="AJ501" s="1">
        <v>3</v>
      </c>
      <c r="AK501" s="1">
        <v>3</v>
      </c>
      <c r="AL501" s="1">
        <v>8</v>
      </c>
      <c r="AM501" s="1">
        <v>3</v>
      </c>
      <c r="AN501" s="1">
        <v>54</v>
      </c>
      <c r="AO501" s="1">
        <v>5</v>
      </c>
      <c r="AP501" s="1">
        <v>5</v>
      </c>
      <c r="AQ501" s="1">
        <v>4</v>
      </c>
      <c r="AR501" s="1">
        <v>3</v>
      </c>
      <c r="AS501" s="1">
        <v>3</v>
      </c>
      <c r="AT501" s="1">
        <v>86</v>
      </c>
    </row>
    <row r="502" spans="1:47" ht="12.75">
      <c r="A502" s="1">
        <v>34456</v>
      </c>
      <c r="B502" s="1">
        <v>0</v>
      </c>
      <c r="C502" s="1">
        <v>2003</v>
      </c>
      <c r="D502" s="7">
        <v>45240.842164351852</v>
      </c>
      <c r="E502" s="1" t="s">
        <v>303</v>
      </c>
      <c r="F502" s="1">
        <v>3</v>
      </c>
      <c r="G502" s="1">
        <v>3</v>
      </c>
      <c r="H502" s="1">
        <v>2</v>
      </c>
      <c r="I502" s="1">
        <v>4</v>
      </c>
      <c r="J502" s="1">
        <v>4</v>
      </c>
      <c r="K502" s="1">
        <v>2</v>
      </c>
      <c r="L502" s="1">
        <v>4</v>
      </c>
      <c r="M502" s="1">
        <v>3</v>
      </c>
      <c r="N502" s="1">
        <v>1</v>
      </c>
      <c r="O502" s="1">
        <v>4</v>
      </c>
      <c r="P502" s="1">
        <v>2</v>
      </c>
      <c r="Q502" s="1">
        <v>4</v>
      </c>
      <c r="R502" s="1">
        <v>3</v>
      </c>
      <c r="S502" s="1">
        <v>2</v>
      </c>
      <c r="T502" s="1">
        <v>2</v>
      </c>
      <c r="U502" s="1">
        <v>2</v>
      </c>
      <c r="V502" s="1">
        <v>2</v>
      </c>
      <c r="W502" s="1">
        <v>1</v>
      </c>
      <c r="X502" s="1">
        <v>2</v>
      </c>
      <c r="Y502" s="1">
        <v>2</v>
      </c>
      <c r="Z502" s="1">
        <v>11</v>
      </c>
      <c r="AA502" s="1">
        <v>7</v>
      </c>
      <c r="AB502" s="1">
        <v>4</v>
      </c>
      <c r="AC502" s="1">
        <v>10</v>
      </c>
      <c r="AD502" s="1">
        <v>2</v>
      </c>
      <c r="AE502" s="1">
        <v>3</v>
      </c>
      <c r="AF502" s="1">
        <v>3</v>
      </c>
      <c r="AG502" s="1">
        <v>4</v>
      </c>
      <c r="AH502" s="1">
        <v>4</v>
      </c>
      <c r="AI502" s="1">
        <v>2</v>
      </c>
      <c r="AJ502" s="1">
        <v>5</v>
      </c>
      <c r="AK502" s="1">
        <v>4</v>
      </c>
      <c r="AL502" s="1">
        <v>3</v>
      </c>
      <c r="AM502" s="1">
        <v>5</v>
      </c>
      <c r="AN502" s="1">
        <v>5</v>
      </c>
      <c r="AO502" s="1">
        <v>4</v>
      </c>
      <c r="AP502" s="1">
        <v>4</v>
      </c>
      <c r="AQ502" s="1">
        <v>3</v>
      </c>
      <c r="AR502" s="1">
        <v>5</v>
      </c>
      <c r="AS502" s="1">
        <v>3</v>
      </c>
      <c r="AT502" s="1">
        <v>51</v>
      </c>
    </row>
    <row r="503" spans="1:47" ht="12.75">
      <c r="A503" s="1">
        <v>34348</v>
      </c>
      <c r="B503" s="1">
        <v>0</v>
      </c>
      <c r="C503" s="1">
        <v>1978</v>
      </c>
      <c r="D503" s="7">
        <v>45242.758645833332</v>
      </c>
      <c r="E503" s="1" t="s">
        <v>83</v>
      </c>
      <c r="F503" s="1">
        <v>3</v>
      </c>
      <c r="G503" s="1">
        <v>3</v>
      </c>
      <c r="H503" s="1">
        <v>3</v>
      </c>
      <c r="I503" s="1">
        <v>2</v>
      </c>
      <c r="J503" s="1">
        <v>3</v>
      </c>
      <c r="K503" s="1">
        <v>3</v>
      </c>
      <c r="L503" s="1">
        <v>3</v>
      </c>
      <c r="M503" s="1">
        <v>3</v>
      </c>
      <c r="N503" s="1">
        <v>1</v>
      </c>
      <c r="O503" s="1">
        <v>2</v>
      </c>
      <c r="P503" s="1">
        <v>4</v>
      </c>
      <c r="Q503" s="1">
        <v>3</v>
      </c>
      <c r="R503" s="1">
        <v>3</v>
      </c>
      <c r="S503" s="1">
        <v>3</v>
      </c>
      <c r="T503" s="1">
        <v>3</v>
      </c>
      <c r="U503" s="1">
        <v>3</v>
      </c>
      <c r="V503" s="1">
        <v>3</v>
      </c>
      <c r="W503" s="1">
        <v>2</v>
      </c>
      <c r="X503" s="1">
        <v>2</v>
      </c>
      <c r="Y503" s="1">
        <v>2</v>
      </c>
      <c r="Z503" s="1">
        <v>3</v>
      </c>
      <c r="AA503" s="1">
        <v>7</v>
      </c>
      <c r="AB503" s="1">
        <v>6</v>
      </c>
      <c r="AC503" s="1">
        <v>7</v>
      </c>
      <c r="AD503" s="1">
        <v>2</v>
      </c>
      <c r="AE503" s="1">
        <v>6</v>
      </c>
      <c r="AF503" s="1">
        <v>2</v>
      </c>
      <c r="AG503" s="1">
        <v>4</v>
      </c>
      <c r="AH503" s="1">
        <v>7</v>
      </c>
      <c r="AI503" s="1">
        <v>7</v>
      </c>
      <c r="AJ503" s="1">
        <v>9</v>
      </c>
      <c r="AK503" s="1">
        <v>3</v>
      </c>
      <c r="AL503" s="1">
        <v>5</v>
      </c>
      <c r="AM503" s="1">
        <v>16</v>
      </c>
      <c r="AN503" s="1">
        <v>4</v>
      </c>
      <c r="AO503" s="1">
        <v>3</v>
      </c>
      <c r="AP503" s="1">
        <v>9</v>
      </c>
      <c r="AQ503" s="1">
        <v>4</v>
      </c>
      <c r="AR503" s="1">
        <v>4</v>
      </c>
      <c r="AS503" s="1">
        <v>5</v>
      </c>
      <c r="AT503" s="1">
        <v>46</v>
      </c>
    </row>
    <row r="505" spans="1:47" ht="12.75">
      <c r="A505" s="1" t="s">
        <v>32</v>
      </c>
      <c r="B505" s="1" t="s">
        <v>33</v>
      </c>
      <c r="C505" s="1" t="s">
        <v>34</v>
      </c>
      <c r="D505" s="1" t="s">
        <v>304</v>
      </c>
      <c r="E505" s="1" t="s">
        <v>305</v>
      </c>
      <c r="F505" s="1" t="s">
        <v>306</v>
      </c>
      <c r="G505" s="1" t="s">
        <v>307</v>
      </c>
      <c r="H505" s="1" t="s">
        <v>308</v>
      </c>
      <c r="I505" s="1" t="s">
        <v>309</v>
      </c>
      <c r="J505" s="1" t="s">
        <v>310</v>
      </c>
      <c r="K505" s="1" t="s">
        <v>311</v>
      </c>
      <c r="L505" s="1" t="s">
        <v>312</v>
      </c>
      <c r="M505" s="1" t="s">
        <v>313</v>
      </c>
      <c r="N505" s="1" t="s">
        <v>314</v>
      </c>
      <c r="O505" s="1" t="s">
        <v>315</v>
      </c>
      <c r="P505" s="1" t="s">
        <v>316</v>
      </c>
      <c r="Q505" s="1" t="s">
        <v>317</v>
      </c>
      <c r="R505" s="1" t="s">
        <v>318</v>
      </c>
      <c r="S505" s="1" t="s">
        <v>319</v>
      </c>
      <c r="T505" s="1" t="s">
        <v>320</v>
      </c>
      <c r="U505" s="1" t="s">
        <v>321</v>
      </c>
      <c r="V505" s="1" t="s">
        <v>322</v>
      </c>
      <c r="W505" s="1" t="s">
        <v>323</v>
      </c>
      <c r="X505" s="1" t="s">
        <v>324</v>
      </c>
      <c r="Y505" s="1" t="s">
        <v>325</v>
      </c>
      <c r="Z505" s="1" t="s">
        <v>326</v>
      </c>
      <c r="AA505" s="1" t="s">
        <v>327</v>
      </c>
      <c r="AB505" s="1" t="s">
        <v>328</v>
      </c>
      <c r="AC505" s="1" t="s">
        <v>329</v>
      </c>
      <c r="AD505" s="1" t="s">
        <v>330</v>
      </c>
      <c r="AE505" s="1" t="s">
        <v>331</v>
      </c>
      <c r="AF505" s="1" t="s">
        <v>332</v>
      </c>
      <c r="AG505" s="1" t="s">
        <v>333</v>
      </c>
      <c r="AH505" s="1" t="s">
        <v>334</v>
      </c>
      <c r="AI505" s="1" t="s">
        <v>335</v>
      </c>
      <c r="AJ505" s="1" t="s">
        <v>336</v>
      </c>
      <c r="AK505" s="1" t="s">
        <v>337</v>
      </c>
      <c r="AL505" s="1" t="s">
        <v>338</v>
      </c>
      <c r="AM505" s="1" t="s">
        <v>339</v>
      </c>
      <c r="AN505" s="1" t="s">
        <v>340</v>
      </c>
      <c r="AO505" s="1" t="s">
        <v>341</v>
      </c>
      <c r="AP505" s="1" t="s">
        <v>342</v>
      </c>
      <c r="AQ505" s="1" t="s">
        <v>343</v>
      </c>
      <c r="AR505" s="1" t="s">
        <v>344</v>
      </c>
      <c r="AS505" s="1" t="s">
        <v>345</v>
      </c>
      <c r="AT505" s="1" t="s">
        <v>346</v>
      </c>
      <c r="AU505" s="1" t="s">
        <v>347</v>
      </c>
    </row>
    <row r="506" spans="1:47" ht="12.75">
      <c r="A506" s="1">
        <v>30169</v>
      </c>
      <c r="B506" s="1">
        <v>1</v>
      </c>
      <c r="C506" s="1">
        <v>1998</v>
      </c>
      <c r="D506" s="7">
        <v>45223.387476851851</v>
      </c>
      <c r="E506" s="7">
        <v>45230.396111111113</v>
      </c>
      <c r="F506" s="1" t="s">
        <v>79</v>
      </c>
      <c r="G506" s="1" t="s">
        <v>79</v>
      </c>
      <c r="H506" s="1">
        <v>1</v>
      </c>
      <c r="I506" s="1">
        <v>1</v>
      </c>
      <c r="J506" s="1">
        <v>4</v>
      </c>
      <c r="K506" s="1">
        <v>2</v>
      </c>
      <c r="L506" s="1">
        <v>1</v>
      </c>
      <c r="M506" s="1">
        <v>4</v>
      </c>
      <c r="N506" s="1">
        <v>1</v>
      </c>
      <c r="O506" s="1">
        <v>1</v>
      </c>
      <c r="P506" s="1">
        <v>4</v>
      </c>
      <c r="Q506" s="1">
        <v>1</v>
      </c>
      <c r="R506" s="1">
        <v>4</v>
      </c>
      <c r="S506" s="1">
        <v>4</v>
      </c>
      <c r="T506" s="1">
        <v>1</v>
      </c>
      <c r="U506" s="1">
        <v>4</v>
      </c>
      <c r="V506" s="1">
        <v>4</v>
      </c>
      <c r="W506" s="1">
        <v>2</v>
      </c>
      <c r="X506" s="1">
        <v>3</v>
      </c>
      <c r="Y506" s="1">
        <v>3</v>
      </c>
      <c r="Z506" s="1">
        <v>2</v>
      </c>
      <c r="AA506" s="1">
        <v>2</v>
      </c>
      <c r="AB506" s="1">
        <v>1</v>
      </c>
      <c r="AC506" s="1">
        <v>1</v>
      </c>
      <c r="AD506" s="1">
        <v>4</v>
      </c>
      <c r="AE506" s="1">
        <v>1</v>
      </c>
      <c r="AF506" s="1">
        <v>1</v>
      </c>
      <c r="AG506" s="1">
        <v>4</v>
      </c>
      <c r="AH506" s="1">
        <v>1</v>
      </c>
      <c r="AI506" s="1">
        <v>1</v>
      </c>
      <c r="AJ506" s="1">
        <v>4</v>
      </c>
      <c r="AK506" s="1">
        <v>1</v>
      </c>
      <c r="AL506" s="1">
        <v>4</v>
      </c>
      <c r="AM506" s="1">
        <v>4</v>
      </c>
      <c r="AN506" s="1">
        <v>1</v>
      </c>
      <c r="AO506" s="1">
        <v>3</v>
      </c>
      <c r="AP506" s="1">
        <v>4</v>
      </c>
      <c r="AQ506" s="1">
        <v>1</v>
      </c>
      <c r="AR506" s="1">
        <v>1</v>
      </c>
      <c r="AS506" s="1">
        <v>4</v>
      </c>
      <c r="AT506" s="1">
        <v>1</v>
      </c>
      <c r="AU506" s="1">
        <v>4</v>
      </c>
    </row>
    <row r="507" spans="1:47" ht="12.75">
      <c r="A507" s="1">
        <v>30171</v>
      </c>
      <c r="B507" s="1">
        <v>0</v>
      </c>
      <c r="C507" s="1">
        <v>1999</v>
      </c>
      <c r="D507" s="7">
        <v>45223.389525462961</v>
      </c>
      <c r="E507" s="7">
        <v>45230.391782407409</v>
      </c>
      <c r="F507" s="1" t="s">
        <v>80</v>
      </c>
      <c r="G507" s="1" t="s">
        <v>226</v>
      </c>
      <c r="H507" s="1">
        <v>4</v>
      </c>
      <c r="I507" s="1">
        <v>4</v>
      </c>
      <c r="J507" s="1">
        <v>1</v>
      </c>
      <c r="K507" s="1">
        <v>4</v>
      </c>
      <c r="L507" s="1">
        <v>4</v>
      </c>
      <c r="M507" s="1">
        <v>1</v>
      </c>
      <c r="N507" s="1">
        <v>4</v>
      </c>
      <c r="O507" s="1">
        <v>4</v>
      </c>
      <c r="P507" s="1">
        <v>1</v>
      </c>
      <c r="Q507" s="1">
        <v>4</v>
      </c>
      <c r="R507" s="1">
        <v>2</v>
      </c>
      <c r="S507" s="1">
        <v>3</v>
      </c>
      <c r="T507" s="1">
        <v>4</v>
      </c>
      <c r="U507" s="1">
        <v>1</v>
      </c>
      <c r="V507" s="1">
        <v>2</v>
      </c>
      <c r="W507" s="1">
        <v>4</v>
      </c>
      <c r="X507" s="1">
        <v>4</v>
      </c>
      <c r="Y507" s="1">
        <v>1</v>
      </c>
      <c r="Z507" s="1">
        <v>4</v>
      </c>
      <c r="AA507" s="1">
        <v>2</v>
      </c>
      <c r="AB507" s="1">
        <v>4</v>
      </c>
      <c r="AC507" s="1">
        <v>4</v>
      </c>
      <c r="AD507" s="1">
        <v>2</v>
      </c>
      <c r="AE507" s="1">
        <v>4</v>
      </c>
      <c r="AF507" s="1">
        <v>4</v>
      </c>
      <c r="AG507" s="1">
        <v>2</v>
      </c>
      <c r="AH507" s="1">
        <v>4</v>
      </c>
      <c r="AI507" s="1">
        <v>4</v>
      </c>
      <c r="AJ507" s="1">
        <v>1</v>
      </c>
      <c r="AK507" s="1">
        <v>3</v>
      </c>
      <c r="AL507" s="1">
        <v>3</v>
      </c>
      <c r="AM507" s="1">
        <v>2</v>
      </c>
      <c r="AN507" s="1">
        <v>4</v>
      </c>
      <c r="AO507" s="1">
        <v>2</v>
      </c>
      <c r="AP507" s="1">
        <v>3</v>
      </c>
      <c r="AQ507" s="1">
        <v>4</v>
      </c>
      <c r="AR507" s="1">
        <v>3</v>
      </c>
      <c r="AS507" s="1">
        <v>1</v>
      </c>
      <c r="AT507" s="1">
        <v>3</v>
      </c>
      <c r="AU507" s="1">
        <v>2</v>
      </c>
    </row>
    <row r="508" spans="1:47" ht="12.75">
      <c r="A508" s="1">
        <v>30222</v>
      </c>
      <c r="B508" s="1">
        <v>0</v>
      </c>
      <c r="C508" s="1">
        <v>2000</v>
      </c>
      <c r="D508" s="7">
        <v>45223.453958333332</v>
      </c>
      <c r="E508" s="7">
        <v>45231.780081018522</v>
      </c>
      <c r="F508" s="1" t="s">
        <v>84</v>
      </c>
      <c r="G508" s="1" t="s">
        <v>348</v>
      </c>
      <c r="H508" s="1">
        <v>2</v>
      </c>
      <c r="I508" s="1">
        <v>1</v>
      </c>
      <c r="J508" s="1">
        <v>2</v>
      </c>
      <c r="K508" s="1">
        <v>1</v>
      </c>
      <c r="L508" s="1">
        <v>4</v>
      </c>
      <c r="M508" s="1">
        <v>1</v>
      </c>
      <c r="N508" s="1">
        <v>3</v>
      </c>
      <c r="O508" s="1">
        <v>3</v>
      </c>
      <c r="P508" s="1">
        <v>1</v>
      </c>
      <c r="Q508" s="1">
        <v>1</v>
      </c>
      <c r="R508" s="1">
        <v>3</v>
      </c>
      <c r="S508" s="1">
        <v>3</v>
      </c>
      <c r="T508" s="1">
        <v>3</v>
      </c>
      <c r="U508" s="1">
        <v>2</v>
      </c>
      <c r="V508" s="1">
        <v>1</v>
      </c>
      <c r="W508" s="1">
        <v>2</v>
      </c>
      <c r="X508" s="1">
        <v>2</v>
      </c>
      <c r="Y508" s="1">
        <v>3</v>
      </c>
      <c r="Z508" s="1">
        <v>4</v>
      </c>
      <c r="AA508" s="1">
        <v>2</v>
      </c>
      <c r="AB508" s="1">
        <v>2</v>
      </c>
      <c r="AC508" s="1">
        <v>1</v>
      </c>
      <c r="AD508" s="1">
        <v>2</v>
      </c>
      <c r="AE508" s="1">
        <v>1</v>
      </c>
      <c r="AF508" s="1">
        <v>3</v>
      </c>
      <c r="AG508" s="1">
        <v>1</v>
      </c>
      <c r="AH508" s="1">
        <v>3</v>
      </c>
      <c r="AI508" s="1">
        <v>3</v>
      </c>
      <c r="AJ508" s="1">
        <v>1</v>
      </c>
      <c r="AK508" s="1">
        <v>2</v>
      </c>
      <c r="AL508" s="1">
        <v>3</v>
      </c>
      <c r="AM508" s="1">
        <v>4</v>
      </c>
      <c r="AN508" s="1">
        <v>4</v>
      </c>
      <c r="AO508" s="1">
        <v>1</v>
      </c>
      <c r="AP508" s="1">
        <v>1</v>
      </c>
      <c r="AQ508" s="1">
        <v>2</v>
      </c>
      <c r="AR508" s="1">
        <v>2</v>
      </c>
      <c r="AS508" s="1">
        <v>2</v>
      </c>
      <c r="AT508" s="1">
        <v>4</v>
      </c>
      <c r="AU508" s="1">
        <v>1</v>
      </c>
    </row>
    <row r="509" spans="1:47" ht="12.75">
      <c r="A509" s="1">
        <v>30264</v>
      </c>
      <c r="B509" s="1">
        <v>1</v>
      </c>
      <c r="C509" s="1">
        <v>2000</v>
      </c>
      <c r="D509" s="7">
        <v>45223.501863425925</v>
      </c>
      <c r="E509" s="7">
        <v>45230.513854166667</v>
      </c>
      <c r="F509" s="1" t="s">
        <v>86</v>
      </c>
      <c r="G509" s="1" t="s">
        <v>349</v>
      </c>
      <c r="H509" s="1">
        <v>2</v>
      </c>
      <c r="I509" s="1">
        <v>3</v>
      </c>
      <c r="J509" s="1">
        <v>2</v>
      </c>
      <c r="K509" s="1">
        <v>1</v>
      </c>
      <c r="L509" s="1">
        <v>3</v>
      </c>
      <c r="M509" s="1">
        <v>4</v>
      </c>
      <c r="N509" s="1">
        <v>3</v>
      </c>
      <c r="O509" s="1">
        <v>3</v>
      </c>
      <c r="P509" s="1">
        <v>2</v>
      </c>
      <c r="Q509" s="1">
        <v>3</v>
      </c>
      <c r="R509" s="1">
        <v>2</v>
      </c>
      <c r="S509" s="1">
        <v>3</v>
      </c>
      <c r="T509" s="1">
        <v>4</v>
      </c>
      <c r="U509" s="1">
        <v>1</v>
      </c>
      <c r="V509" s="1">
        <v>3</v>
      </c>
      <c r="W509" s="1">
        <v>3</v>
      </c>
      <c r="X509" s="1">
        <v>3</v>
      </c>
      <c r="Y509" s="1">
        <v>2</v>
      </c>
      <c r="Z509" s="1">
        <v>2</v>
      </c>
      <c r="AA509" s="1">
        <v>2</v>
      </c>
      <c r="AB509" s="1">
        <v>2</v>
      </c>
      <c r="AC509" s="1">
        <v>3</v>
      </c>
      <c r="AD509" s="1">
        <v>2</v>
      </c>
      <c r="AE509" s="1">
        <v>1</v>
      </c>
      <c r="AF509" s="1">
        <v>3</v>
      </c>
      <c r="AG509" s="1">
        <v>3</v>
      </c>
      <c r="AH509" s="1">
        <v>2</v>
      </c>
      <c r="AI509" s="1">
        <v>4</v>
      </c>
      <c r="AJ509" s="1">
        <v>1</v>
      </c>
      <c r="AK509" s="1">
        <v>3</v>
      </c>
      <c r="AL509" s="1">
        <v>2</v>
      </c>
      <c r="AM509" s="1">
        <v>3</v>
      </c>
      <c r="AN509" s="1">
        <v>4</v>
      </c>
      <c r="AO509" s="1">
        <v>1</v>
      </c>
      <c r="AP509" s="1">
        <v>2</v>
      </c>
      <c r="AQ509" s="1">
        <v>4</v>
      </c>
      <c r="AR509" s="1">
        <v>3</v>
      </c>
      <c r="AS509" s="1">
        <v>2</v>
      </c>
      <c r="AT509" s="1">
        <v>2</v>
      </c>
      <c r="AU509" s="1">
        <v>1</v>
      </c>
    </row>
    <row r="510" spans="1:47" ht="12.75">
      <c r="A510" s="1">
        <v>30311</v>
      </c>
      <c r="B510" s="1">
        <v>0</v>
      </c>
      <c r="C510" s="1">
        <v>2000</v>
      </c>
      <c r="D510" s="7">
        <v>45223.509305555555</v>
      </c>
      <c r="E510" s="7">
        <v>45237.529780092591</v>
      </c>
      <c r="F510" s="1" t="s">
        <v>87</v>
      </c>
      <c r="G510" s="1" t="s">
        <v>78</v>
      </c>
      <c r="H510" s="1">
        <v>4</v>
      </c>
      <c r="I510" s="1">
        <v>4</v>
      </c>
      <c r="J510" s="1">
        <v>3</v>
      </c>
      <c r="K510" s="1">
        <v>4</v>
      </c>
      <c r="L510" s="1">
        <v>4</v>
      </c>
      <c r="M510" s="1">
        <v>1</v>
      </c>
      <c r="N510" s="1">
        <v>4</v>
      </c>
      <c r="O510" s="1">
        <v>4</v>
      </c>
      <c r="P510" s="1">
        <v>2</v>
      </c>
      <c r="Q510" s="1">
        <v>3</v>
      </c>
      <c r="R510" s="1">
        <v>2</v>
      </c>
      <c r="S510" s="1">
        <v>2</v>
      </c>
      <c r="T510" s="1">
        <v>4</v>
      </c>
      <c r="U510" s="1">
        <v>4</v>
      </c>
      <c r="V510" s="1">
        <v>2</v>
      </c>
      <c r="W510" s="1">
        <v>3</v>
      </c>
      <c r="X510" s="1">
        <v>4</v>
      </c>
      <c r="Y510" s="1">
        <v>2</v>
      </c>
      <c r="Z510" s="1">
        <v>4</v>
      </c>
      <c r="AA510" s="1">
        <v>1</v>
      </c>
      <c r="AB510" s="1">
        <v>3</v>
      </c>
      <c r="AC510" s="1">
        <v>3</v>
      </c>
      <c r="AD510" s="1">
        <v>3</v>
      </c>
      <c r="AE510" s="1">
        <v>4</v>
      </c>
      <c r="AF510" s="1">
        <v>4</v>
      </c>
      <c r="AG510" s="1">
        <v>1</v>
      </c>
      <c r="AH510" s="1">
        <v>4</v>
      </c>
      <c r="AI510" s="1">
        <v>4</v>
      </c>
      <c r="AJ510" s="1">
        <v>1</v>
      </c>
      <c r="AK510" s="1">
        <v>3</v>
      </c>
      <c r="AL510" s="1">
        <v>2</v>
      </c>
      <c r="AM510" s="1">
        <v>2</v>
      </c>
      <c r="AN510" s="1">
        <v>4</v>
      </c>
      <c r="AO510" s="1">
        <v>1</v>
      </c>
      <c r="AP510" s="1">
        <v>2</v>
      </c>
      <c r="AQ510" s="1">
        <v>3</v>
      </c>
      <c r="AR510" s="1">
        <v>4</v>
      </c>
      <c r="AS510" s="1">
        <v>2</v>
      </c>
      <c r="AT510" s="1">
        <v>4</v>
      </c>
      <c r="AU510" s="1">
        <v>2</v>
      </c>
    </row>
    <row r="511" spans="1:47" ht="12.75">
      <c r="A511" s="1">
        <v>30411</v>
      </c>
      <c r="B511" s="1">
        <v>0</v>
      </c>
      <c r="C511" s="1">
        <v>1998</v>
      </c>
      <c r="D511" s="7">
        <v>45223.538460648146</v>
      </c>
      <c r="E511" s="7">
        <v>45232.808171296296</v>
      </c>
      <c r="F511" s="1" t="s">
        <v>95</v>
      </c>
      <c r="G511" s="1" t="s">
        <v>350</v>
      </c>
      <c r="H511" s="1">
        <v>3</v>
      </c>
      <c r="I511" s="1">
        <v>4</v>
      </c>
      <c r="J511" s="1">
        <v>2</v>
      </c>
      <c r="K511" s="1">
        <v>4</v>
      </c>
      <c r="L511" s="1">
        <v>4</v>
      </c>
      <c r="M511" s="1">
        <v>4</v>
      </c>
      <c r="N511" s="1">
        <v>4</v>
      </c>
      <c r="O511" s="1">
        <v>4</v>
      </c>
      <c r="P511" s="1">
        <v>1</v>
      </c>
      <c r="Q511" s="1">
        <v>3</v>
      </c>
      <c r="R511" s="1">
        <v>2</v>
      </c>
      <c r="S511" s="1">
        <v>4</v>
      </c>
      <c r="T511" s="1">
        <v>1</v>
      </c>
      <c r="U511" s="1">
        <v>1</v>
      </c>
      <c r="V511" s="1">
        <v>1</v>
      </c>
      <c r="W511" s="1">
        <v>3</v>
      </c>
      <c r="X511" s="1">
        <v>1</v>
      </c>
      <c r="Y511" s="1">
        <v>1</v>
      </c>
      <c r="Z511" s="1">
        <v>1</v>
      </c>
      <c r="AA511" s="1">
        <v>4</v>
      </c>
      <c r="AB511" s="1">
        <v>3</v>
      </c>
      <c r="AC511" s="1">
        <v>3</v>
      </c>
      <c r="AD511" s="1">
        <v>3</v>
      </c>
      <c r="AE511" s="1">
        <v>4</v>
      </c>
      <c r="AF511" s="1">
        <v>3</v>
      </c>
      <c r="AG511" s="1">
        <v>4</v>
      </c>
      <c r="AH511" s="1">
        <v>3</v>
      </c>
      <c r="AI511" s="1">
        <v>3</v>
      </c>
      <c r="AJ511" s="1">
        <v>3</v>
      </c>
      <c r="AK511" s="1">
        <v>2</v>
      </c>
      <c r="AL511" s="1">
        <v>2</v>
      </c>
      <c r="AM511" s="1">
        <v>4</v>
      </c>
      <c r="AN511" s="1">
        <v>2</v>
      </c>
      <c r="AO511" s="1">
        <v>2</v>
      </c>
      <c r="AP511" s="1">
        <v>2</v>
      </c>
      <c r="AQ511" s="1">
        <v>3</v>
      </c>
      <c r="AR511" s="1">
        <v>2</v>
      </c>
      <c r="AS511" s="1">
        <v>1</v>
      </c>
      <c r="AT511" s="1">
        <v>1</v>
      </c>
      <c r="AU511" s="1">
        <v>3</v>
      </c>
    </row>
    <row r="512" spans="1:47" ht="12.75">
      <c r="A512" s="1">
        <v>30419</v>
      </c>
      <c r="B512" s="1">
        <v>0</v>
      </c>
      <c r="C512" s="1">
        <v>1999</v>
      </c>
      <c r="D512" s="7">
        <v>45223.54383101852</v>
      </c>
      <c r="E512" s="7">
        <v>45233.403229166666</v>
      </c>
      <c r="F512" s="1" t="s">
        <v>83</v>
      </c>
      <c r="G512" s="1" t="s">
        <v>351</v>
      </c>
      <c r="H512" s="1">
        <v>3</v>
      </c>
      <c r="I512" s="1">
        <v>3</v>
      </c>
      <c r="J512" s="1">
        <v>4</v>
      </c>
      <c r="K512" s="1">
        <v>2</v>
      </c>
      <c r="L512" s="1">
        <v>4</v>
      </c>
      <c r="M512" s="1">
        <v>4</v>
      </c>
      <c r="N512" s="1">
        <v>3</v>
      </c>
      <c r="O512" s="1">
        <v>4</v>
      </c>
      <c r="P512" s="1">
        <v>1</v>
      </c>
      <c r="Q512" s="1">
        <v>3</v>
      </c>
      <c r="R512" s="1">
        <v>2</v>
      </c>
      <c r="S512" s="1">
        <v>2</v>
      </c>
      <c r="T512" s="1">
        <v>3</v>
      </c>
      <c r="U512" s="1">
        <v>3</v>
      </c>
      <c r="V512" s="1">
        <v>2</v>
      </c>
      <c r="W512" s="1">
        <v>2</v>
      </c>
      <c r="X512" s="1">
        <v>3</v>
      </c>
      <c r="Y512" s="1">
        <v>1</v>
      </c>
      <c r="Z512" s="1">
        <v>2</v>
      </c>
      <c r="AA512" s="1">
        <v>2</v>
      </c>
      <c r="AB512" s="1">
        <v>3</v>
      </c>
      <c r="AC512" s="1">
        <v>3</v>
      </c>
      <c r="AD512" s="1">
        <v>3</v>
      </c>
      <c r="AE512" s="1">
        <v>3</v>
      </c>
      <c r="AF512" s="1">
        <v>4</v>
      </c>
      <c r="AG512" s="1">
        <v>3</v>
      </c>
      <c r="AH512" s="1">
        <v>4</v>
      </c>
      <c r="AI512" s="1">
        <v>3</v>
      </c>
      <c r="AJ512" s="1">
        <v>1</v>
      </c>
      <c r="AK512" s="1">
        <v>3</v>
      </c>
      <c r="AL512" s="1">
        <v>2</v>
      </c>
      <c r="AM512" s="1">
        <v>3</v>
      </c>
      <c r="AN512" s="1">
        <v>4</v>
      </c>
      <c r="AO512" s="1">
        <v>2</v>
      </c>
      <c r="AP512" s="1">
        <v>1</v>
      </c>
      <c r="AQ512" s="1">
        <v>2</v>
      </c>
      <c r="AR512" s="1">
        <v>3</v>
      </c>
      <c r="AS512" s="1">
        <v>1</v>
      </c>
      <c r="AT512" s="1">
        <v>2</v>
      </c>
      <c r="AU512" s="1">
        <v>1</v>
      </c>
    </row>
    <row r="513" spans="1:47" ht="12.75">
      <c r="A513" s="1">
        <v>30546</v>
      </c>
      <c r="B513" s="1">
        <v>0</v>
      </c>
      <c r="C513" s="1">
        <v>1999</v>
      </c>
      <c r="D513" s="7">
        <v>45223.598657407405</v>
      </c>
      <c r="E513" s="7">
        <v>45231.409953703704</v>
      </c>
      <c r="F513" s="1" t="s">
        <v>83</v>
      </c>
      <c r="G513" s="1" t="s">
        <v>107</v>
      </c>
      <c r="H513" s="1">
        <v>3</v>
      </c>
      <c r="I513" s="1">
        <v>4</v>
      </c>
      <c r="J513" s="1">
        <v>4</v>
      </c>
      <c r="K513" s="1">
        <v>4</v>
      </c>
      <c r="L513" s="1">
        <v>4</v>
      </c>
      <c r="M513" s="1">
        <v>3</v>
      </c>
      <c r="N513" s="1">
        <v>4</v>
      </c>
      <c r="O513" s="1">
        <v>3</v>
      </c>
      <c r="P513" s="1">
        <v>1</v>
      </c>
      <c r="Q513" s="1">
        <v>4</v>
      </c>
      <c r="R513" s="1">
        <v>3</v>
      </c>
      <c r="S513" s="1">
        <v>3</v>
      </c>
      <c r="T513" s="1">
        <v>4</v>
      </c>
      <c r="U513" s="1">
        <v>2</v>
      </c>
      <c r="V513" s="1">
        <v>3</v>
      </c>
      <c r="W513" s="1">
        <v>1</v>
      </c>
      <c r="X513" s="1">
        <v>4</v>
      </c>
      <c r="Y513" s="1">
        <v>1</v>
      </c>
      <c r="Z513" s="1">
        <v>2</v>
      </c>
      <c r="AA513" s="1">
        <v>4</v>
      </c>
      <c r="AB513" s="1">
        <v>3</v>
      </c>
      <c r="AC513" s="1">
        <v>3</v>
      </c>
      <c r="AD513" s="1">
        <v>4</v>
      </c>
      <c r="AE513" s="1">
        <v>4</v>
      </c>
      <c r="AF513" s="1">
        <v>4</v>
      </c>
      <c r="AG513" s="1">
        <v>2</v>
      </c>
      <c r="AH513" s="1">
        <v>4</v>
      </c>
      <c r="AI513" s="1">
        <v>3</v>
      </c>
      <c r="AJ513" s="1">
        <v>2</v>
      </c>
      <c r="AK513" s="1">
        <v>4</v>
      </c>
      <c r="AL513" s="1">
        <v>4</v>
      </c>
      <c r="AM513" s="1">
        <v>3</v>
      </c>
      <c r="AN513" s="1">
        <v>4</v>
      </c>
      <c r="AO513" s="1">
        <v>2</v>
      </c>
      <c r="AP513" s="1">
        <v>3</v>
      </c>
      <c r="AQ513" s="1">
        <v>1</v>
      </c>
      <c r="AR513" s="1">
        <v>3</v>
      </c>
      <c r="AS513" s="1">
        <v>1</v>
      </c>
      <c r="AT513" s="1">
        <v>3</v>
      </c>
      <c r="AU513" s="1">
        <v>1</v>
      </c>
    </row>
    <row r="514" spans="1:47" ht="12.75">
      <c r="A514" s="1">
        <v>30576</v>
      </c>
      <c r="B514" s="1">
        <v>1</v>
      </c>
      <c r="C514" s="1">
        <v>2001</v>
      </c>
      <c r="D514" s="7">
        <v>45223.609340277777</v>
      </c>
      <c r="E514" s="7">
        <v>45231.643078703702</v>
      </c>
      <c r="F514" s="1" t="s">
        <v>100</v>
      </c>
      <c r="G514" s="1" t="s">
        <v>83</v>
      </c>
      <c r="H514" s="1">
        <v>2</v>
      </c>
      <c r="I514" s="1">
        <v>1</v>
      </c>
      <c r="J514" s="1">
        <v>2</v>
      </c>
      <c r="K514" s="1">
        <v>2</v>
      </c>
      <c r="L514" s="1">
        <v>2</v>
      </c>
      <c r="M514" s="1">
        <v>3</v>
      </c>
      <c r="N514" s="1">
        <v>1</v>
      </c>
      <c r="O514" s="1">
        <v>2</v>
      </c>
      <c r="P514" s="1">
        <v>2</v>
      </c>
      <c r="Q514" s="1">
        <v>1</v>
      </c>
      <c r="R514" s="1">
        <v>3</v>
      </c>
      <c r="S514" s="1">
        <v>3</v>
      </c>
      <c r="T514" s="1">
        <v>3</v>
      </c>
      <c r="U514" s="1">
        <v>2</v>
      </c>
      <c r="V514" s="1">
        <v>3</v>
      </c>
      <c r="W514" s="1">
        <v>2</v>
      </c>
      <c r="X514" s="1">
        <v>3</v>
      </c>
      <c r="Y514" s="1">
        <v>4</v>
      </c>
      <c r="Z514" s="1">
        <v>2</v>
      </c>
      <c r="AA514" s="1">
        <v>2</v>
      </c>
      <c r="AB514" s="1">
        <v>3</v>
      </c>
      <c r="AC514" s="1">
        <v>1</v>
      </c>
      <c r="AD514" s="1">
        <v>3</v>
      </c>
      <c r="AE514" s="1">
        <v>3</v>
      </c>
      <c r="AF514" s="1">
        <v>2</v>
      </c>
      <c r="AG514" s="1">
        <v>3</v>
      </c>
      <c r="AH514" s="1">
        <v>1</v>
      </c>
      <c r="AI514" s="1">
        <v>2</v>
      </c>
      <c r="AJ514" s="1">
        <v>2</v>
      </c>
      <c r="AK514" s="1">
        <v>1</v>
      </c>
      <c r="AL514" s="1">
        <v>3</v>
      </c>
      <c r="AM514" s="1">
        <v>3</v>
      </c>
      <c r="AN514" s="1">
        <v>4</v>
      </c>
      <c r="AO514" s="1">
        <v>4</v>
      </c>
      <c r="AP514" s="1">
        <v>3</v>
      </c>
      <c r="AQ514" s="1">
        <v>2</v>
      </c>
      <c r="AR514" s="1">
        <v>3</v>
      </c>
      <c r="AS514" s="1">
        <v>4</v>
      </c>
      <c r="AT514" s="1">
        <v>3</v>
      </c>
      <c r="AU514" s="1">
        <v>2</v>
      </c>
    </row>
    <row r="515" spans="1:47" ht="12.75">
      <c r="A515" s="1">
        <v>30552</v>
      </c>
      <c r="B515" s="1">
        <v>0</v>
      </c>
      <c r="C515" s="1">
        <v>2001</v>
      </c>
      <c r="D515" s="7">
        <v>45223.614733796298</v>
      </c>
      <c r="E515" s="7">
        <v>45231.431261574071</v>
      </c>
      <c r="F515" s="1" t="s">
        <v>101</v>
      </c>
      <c r="G515" s="1" t="s">
        <v>352</v>
      </c>
      <c r="H515" s="1">
        <v>4</v>
      </c>
      <c r="I515" s="1">
        <v>3</v>
      </c>
      <c r="J515" s="1">
        <v>4</v>
      </c>
      <c r="K515" s="1">
        <v>1</v>
      </c>
      <c r="L515" s="1">
        <v>4</v>
      </c>
      <c r="M515" s="1">
        <v>4</v>
      </c>
      <c r="N515" s="1">
        <v>3</v>
      </c>
      <c r="O515" s="1">
        <v>4</v>
      </c>
      <c r="P515" s="1">
        <v>2</v>
      </c>
      <c r="Q515" s="1">
        <v>3</v>
      </c>
      <c r="R515" s="1">
        <v>1</v>
      </c>
      <c r="S515" s="1">
        <v>4</v>
      </c>
      <c r="T515" s="1">
        <v>4</v>
      </c>
      <c r="U515" s="1">
        <v>1</v>
      </c>
      <c r="V515" s="1">
        <v>2</v>
      </c>
      <c r="W515" s="1">
        <v>1</v>
      </c>
      <c r="X515" s="1">
        <v>4</v>
      </c>
      <c r="Y515" s="1">
        <v>2</v>
      </c>
      <c r="Z515" s="1">
        <v>2</v>
      </c>
      <c r="AA515" s="1">
        <v>1</v>
      </c>
      <c r="AB515" s="1">
        <v>4</v>
      </c>
      <c r="AC515" s="1">
        <v>3</v>
      </c>
      <c r="AD515" s="1">
        <v>4</v>
      </c>
      <c r="AE515" s="1">
        <v>2</v>
      </c>
      <c r="AF515" s="1">
        <v>4</v>
      </c>
      <c r="AG515" s="1">
        <v>3</v>
      </c>
      <c r="AH515" s="1">
        <v>3</v>
      </c>
      <c r="AI515" s="1">
        <v>4</v>
      </c>
      <c r="AJ515" s="1">
        <v>1</v>
      </c>
      <c r="AK515" s="1">
        <v>3</v>
      </c>
      <c r="AL515" s="1">
        <v>3</v>
      </c>
      <c r="AM515" s="1">
        <v>4</v>
      </c>
      <c r="AN515" s="1">
        <v>4</v>
      </c>
      <c r="AO515" s="1">
        <v>1</v>
      </c>
      <c r="AP515" s="1">
        <v>2</v>
      </c>
      <c r="AQ515" s="1">
        <v>2</v>
      </c>
      <c r="AR515" s="1">
        <v>3</v>
      </c>
      <c r="AS515" s="1">
        <v>2</v>
      </c>
      <c r="AT515" s="1">
        <v>2</v>
      </c>
      <c r="AU515" s="1">
        <v>1</v>
      </c>
    </row>
    <row r="516" spans="1:47" ht="12.75">
      <c r="A516" s="1">
        <v>30629</v>
      </c>
      <c r="B516" s="1">
        <v>0</v>
      </c>
      <c r="C516" s="1">
        <v>2001</v>
      </c>
      <c r="D516" s="7">
        <v>45223.635810185187</v>
      </c>
      <c r="E516" s="7">
        <v>45232.340844907405</v>
      </c>
      <c r="F516" s="1" t="s">
        <v>83</v>
      </c>
      <c r="G516" s="1" t="s">
        <v>79</v>
      </c>
      <c r="H516" s="1">
        <v>3</v>
      </c>
      <c r="I516" s="1">
        <v>2</v>
      </c>
      <c r="J516" s="1">
        <v>4</v>
      </c>
      <c r="K516" s="1">
        <v>2</v>
      </c>
      <c r="L516" s="1">
        <v>3</v>
      </c>
      <c r="M516" s="1">
        <v>2</v>
      </c>
      <c r="N516" s="1">
        <v>2</v>
      </c>
      <c r="O516" s="1">
        <v>2</v>
      </c>
      <c r="P516" s="1">
        <v>2</v>
      </c>
      <c r="Q516" s="1">
        <v>1</v>
      </c>
      <c r="R516" s="1">
        <v>3</v>
      </c>
      <c r="S516" s="1">
        <v>2</v>
      </c>
      <c r="T516" s="1">
        <v>4</v>
      </c>
      <c r="U516" s="1">
        <v>3</v>
      </c>
      <c r="V516" s="1">
        <v>2</v>
      </c>
      <c r="W516" s="1">
        <v>1</v>
      </c>
      <c r="X516" s="1">
        <v>3</v>
      </c>
      <c r="Y516" s="1">
        <v>2</v>
      </c>
      <c r="Z516" s="1">
        <v>3</v>
      </c>
      <c r="AA516" s="1">
        <v>1</v>
      </c>
      <c r="AB516" s="1">
        <v>3</v>
      </c>
      <c r="AC516" s="1">
        <v>3</v>
      </c>
      <c r="AD516" s="1">
        <v>4</v>
      </c>
      <c r="AE516" s="1">
        <v>2</v>
      </c>
      <c r="AF516" s="1">
        <v>3</v>
      </c>
      <c r="AG516" s="1">
        <v>2</v>
      </c>
      <c r="AH516" s="1">
        <v>2</v>
      </c>
      <c r="AI516" s="1">
        <v>3</v>
      </c>
      <c r="AJ516" s="1">
        <v>2</v>
      </c>
      <c r="AK516" s="1">
        <v>2</v>
      </c>
      <c r="AL516" s="1">
        <v>3</v>
      </c>
      <c r="AM516" s="1">
        <v>3</v>
      </c>
      <c r="AN516" s="1">
        <v>4</v>
      </c>
      <c r="AO516" s="1">
        <v>2</v>
      </c>
      <c r="AP516" s="1">
        <v>2</v>
      </c>
      <c r="AQ516" s="1">
        <v>1</v>
      </c>
      <c r="AR516" s="1">
        <v>1</v>
      </c>
      <c r="AS516" s="1">
        <v>2</v>
      </c>
      <c r="AT516" s="1">
        <v>3</v>
      </c>
      <c r="AU516" s="1">
        <v>1</v>
      </c>
    </row>
    <row r="517" spans="1:47" ht="12.75">
      <c r="A517" s="1">
        <v>30652</v>
      </c>
      <c r="B517" s="1">
        <v>0</v>
      </c>
      <c r="C517" s="1">
        <v>2002</v>
      </c>
      <c r="D517" s="7">
        <v>45223.643599537034</v>
      </c>
      <c r="E517" s="7">
        <v>45231.502824074072</v>
      </c>
      <c r="F517" s="1" t="s">
        <v>109</v>
      </c>
      <c r="G517" s="1" t="s">
        <v>83</v>
      </c>
      <c r="H517" s="1">
        <v>3</v>
      </c>
      <c r="I517" s="1">
        <v>2</v>
      </c>
      <c r="J517" s="1">
        <v>3</v>
      </c>
      <c r="K517" s="1">
        <v>4</v>
      </c>
      <c r="L517" s="1">
        <v>3</v>
      </c>
      <c r="M517" s="1">
        <v>4</v>
      </c>
      <c r="N517" s="1">
        <v>3</v>
      </c>
      <c r="O517" s="1">
        <v>4</v>
      </c>
      <c r="P517" s="1">
        <v>1</v>
      </c>
      <c r="Q517" s="1">
        <v>2</v>
      </c>
      <c r="R517" s="1">
        <v>2</v>
      </c>
      <c r="S517" s="1">
        <v>4</v>
      </c>
      <c r="T517" s="1">
        <v>4</v>
      </c>
      <c r="U517" s="1">
        <v>1</v>
      </c>
      <c r="V517" s="1">
        <v>3</v>
      </c>
      <c r="W517" s="1">
        <v>1</v>
      </c>
      <c r="X517" s="1">
        <v>3</v>
      </c>
      <c r="Y517" s="1">
        <v>1</v>
      </c>
      <c r="Z517" s="1">
        <v>2</v>
      </c>
      <c r="AA517" s="1">
        <v>1</v>
      </c>
      <c r="AB517" s="1">
        <v>3</v>
      </c>
      <c r="AC517" s="1">
        <v>3</v>
      </c>
      <c r="AD517" s="1">
        <v>4</v>
      </c>
      <c r="AE517" s="1">
        <v>4</v>
      </c>
      <c r="AF517" s="1">
        <v>2</v>
      </c>
      <c r="AG517" s="1">
        <v>4</v>
      </c>
      <c r="AH517" s="1">
        <v>3</v>
      </c>
      <c r="AI517" s="1">
        <v>4</v>
      </c>
      <c r="AJ517" s="1">
        <v>2</v>
      </c>
      <c r="AK517" s="1">
        <v>1</v>
      </c>
      <c r="AL517" s="1">
        <v>1</v>
      </c>
      <c r="AM517" s="1">
        <v>4</v>
      </c>
      <c r="AN517" s="1">
        <v>4</v>
      </c>
      <c r="AO517" s="1">
        <v>3</v>
      </c>
      <c r="AP517" s="1">
        <v>2</v>
      </c>
      <c r="AQ517" s="1">
        <v>2</v>
      </c>
      <c r="AR517" s="1">
        <v>3</v>
      </c>
      <c r="AS517" s="1">
        <v>2</v>
      </c>
      <c r="AT517" s="1">
        <v>2</v>
      </c>
      <c r="AU517" s="1">
        <v>1</v>
      </c>
    </row>
    <row r="518" spans="1:47" ht="12.75">
      <c r="A518" s="1">
        <v>30656</v>
      </c>
      <c r="B518" s="1">
        <v>0</v>
      </c>
      <c r="C518" s="1">
        <v>2001</v>
      </c>
      <c r="D518" s="7">
        <v>45223.644606481481</v>
      </c>
      <c r="E518" s="7">
        <v>45231.441006944442</v>
      </c>
      <c r="F518" s="1" t="s">
        <v>110</v>
      </c>
      <c r="G518" s="1" t="s">
        <v>83</v>
      </c>
      <c r="H518" s="1">
        <v>3</v>
      </c>
      <c r="I518" s="1">
        <v>3</v>
      </c>
      <c r="J518" s="1">
        <v>2</v>
      </c>
      <c r="K518" s="1">
        <v>3</v>
      </c>
      <c r="L518" s="1">
        <v>3</v>
      </c>
      <c r="M518" s="1">
        <v>1</v>
      </c>
      <c r="N518" s="1">
        <v>4</v>
      </c>
      <c r="O518" s="1">
        <v>3</v>
      </c>
      <c r="P518" s="1">
        <v>2</v>
      </c>
      <c r="Q518" s="1">
        <v>2</v>
      </c>
      <c r="R518" s="1">
        <v>2</v>
      </c>
      <c r="S518" s="1">
        <v>3</v>
      </c>
      <c r="T518" s="1">
        <v>2</v>
      </c>
      <c r="U518" s="1">
        <v>2</v>
      </c>
      <c r="V518" s="1">
        <v>3</v>
      </c>
      <c r="W518" s="1">
        <v>3</v>
      </c>
      <c r="X518" s="1">
        <v>4</v>
      </c>
      <c r="Y518" s="1">
        <v>1</v>
      </c>
      <c r="Z518" s="1">
        <v>4</v>
      </c>
      <c r="AA518" s="1">
        <v>2</v>
      </c>
      <c r="AB518" s="1">
        <v>3</v>
      </c>
      <c r="AC518" s="1">
        <v>3</v>
      </c>
      <c r="AD518" s="1">
        <v>2</v>
      </c>
      <c r="AE518" s="1">
        <v>3</v>
      </c>
      <c r="AF518" s="1">
        <v>3</v>
      </c>
      <c r="AG518" s="1">
        <v>1</v>
      </c>
      <c r="AH518" s="1">
        <v>4</v>
      </c>
      <c r="AI518" s="1">
        <v>3</v>
      </c>
      <c r="AJ518" s="1">
        <v>2</v>
      </c>
      <c r="AK518" s="1">
        <v>3</v>
      </c>
      <c r="AL518" s="1">
        <v>3</v>
      </c>
      <c r="AM518" s="1">
        <v>3</v>
      </c>
      <c r="AN518" s="1">
        <v>2</v>
      </c>
      <c r="AO518" s="1">
        <v>1</v>
      </c>
      <c r="AP518" s="1">
        <v>3</v>
      </c>
      <c r="AQ518" s="1">
        <v>4</v>
      </c>
      <c r="AR518" s="1">
        <v>4</v>
      </c>
      <c r="AS518" s="1">
        <v>1</v>
      </c>
      <c r="AT518" s="1">
        <v>3</v>
      </c>
      <c r="AU518" s="1">
        <v>3</v>
      </c>
    </row>
    <row r="519" spans="1:47" ht="12.75">
      <c r="A519" s="1">
        <v>30658</v>
      </c>
      <c r="B519" s="1">
        <v>1</v>
      </c>
      <c r="C519" s="1">
        <v>1999</v>
      </c>
      <c r="D519" s="7">
        <v>45223.644699074073</v>
      </c>
      <c r="E519" s="7">
        <v>45232.762118055558</v>
      </c>
      <c r="F519" s="1" t="s">
        <v>111</v>
      </c>
      <c r="G519" s="1" t="s">
        <v>83</v>
      </c>
      <c r="H519" s="1">
        <v>3</v>
      </c>
      <c r="I519" s="1">
        <v>3</v>
      </c>
      <c r="J519" s="1">
        <v>3</v>
      </c>
      <c r="K519" s="1">
        <v>1</v>
      </c>
      <c r="L519" s="1">
        <v>4</v>
      </c>
      <c r="M519" s="1">
        <v>1</v>
      </c>
      <c r="N519" s="1">
        <v>2</v>
      </c>
      <c r="O519" s="1">
        <v>3</v>
      </c>
      <c r="P519" s="1">
        <v>1</v>
      </c>
      <c r="Q519" s="1">
        <v>4</v>
      </c>
      <c r="R519" s="1">
        <v>3</v>
      </c>
      <c r="S519" s="1">
        <v>4</v>
      </c>
      <c r="T519" s="1">
        <v>2</v>
      </c>
      <c r="U519" s="1">
        <v>1</v>
      </c>
      <c r="V519" s="1">
        <v>3</v>
      </c>
      <c r="W519" s="1">
        <v>1</v>
      </c>
      <c r="X519" s="1">
        <v>2</v>
      </c>
      <c r="Y519" s="1">
        <v>1</v>
      </c>
      <c r="Z519" s="1">
        <v>3</v>
      </c>
      <c r="AA519" s="1">
        <v>3</v>
      </c>
      <c r="AB519" s="1">
        <v>3</v>
      </c>
      <c r="AC519" s="1">
        <v>2</v>
      </c>
      <c r="AD519" s="1">
        <v>3</v>
      </c>
      <c r="AE519" s="1">
        <v>1</v>
      </c>
      <c r="AF519" s="1">
        <v>3</v>
      </c>
      <c r="AG519" s="1">
        <v>2</v>
      </c>
      <c r="AH519" s="1">
        <v>3</v>
      </c>
      <c r="AI519" s="1">
        <v>3</v>
      </c>
      <c r="AJ519" s="1">
        <v>1</v>
      </c>
      <c r="AK519" s="1">
        <v>3</v>
      </c>
      <c r="AL519" s="1">
        <v>3</v>
      </c>
      <c r="AM519" s="1">
        <v>4</v>
      </c>
      <c r="AN519" s="1">
        <v>2</v>
      </c>
      <c r="AO519" s="1">
        <v>1</v>
      </c>
      <c r="AP519" s="1">
        <v>3</v>
      </c>
      <c r="AQ519" s="1">
        <v>2</v>
      </c>
      <c r="AR519" s="1">
        <v>3</v>
      </c>
      <c r="AS519" s="1">
        <v>2</v>
      </c>
      <c r="AT519" s="1">
        <v>3</v>
      </c>
      <c r="AU519" s="1">
        <v>3</v>
      </c>
    </row>
    <row r="520" spans="1:47" ht="12.75">
      <c r="A520" s="1">
        <v>30671</v>
      </c>
      <c r="B520" s="1">
        <v>0</v>
      </c>
      <c r="C520" s="1">
        <v>2001</v>
      </c>
      <c r="D520" s="7">
        <v>45223.647291666668</v>
      </c>
      <c r="E520" s="7">
        <v>45231.440150462964</v>
      </c>
      <c r="F520" s="1" t="s">
        <v>112</v>
      </c>
      <c r="G520" s="1" t="s">
        <v>353</v>
      </c>
      <c r="H520" s="1">
        <v>3</v>
      </c>
      <c r="I520" s="1">
        <v>2</v>
      </c>
      <c r="J520" s="1">
        <v>3</v>
      </c>
      <c r="K520" s="1">
        <v>2</v>
      </c>
      <c r="L520" s="1">
        <v>3</v>
      </c>
      <c r="M520" s="1">
        <v>1</v>
      </c>
      <c r="N520" s="1">
        <v>2</v>
      </c>
      <c r="O520" s="1">
        <v>3</v>
      </c>
      <c r="P520" s="1">
        <v>1</v>
      </c>
      <c r="Q520" s="1">
        <v>3</v>
      </c>
      <c r="R520" s="1">
        <v>3</v>
      </c>
      <c r="S520" s="1">
        <v>4</v>
      </c>
      <c r="T520" s="1">
        <v>3</v>
      </c>
      <c r="U520" s="1">
        <v>1</v>
      </c>
      <c r="V520" s="1">
        <v>2</v>
      </c>
      <c r="W520" s="1">
        <v>2</v>
      </c>
      <c r="X520" s="1">
        <v>2</v>
      </c>
      <c r="Y520" s="1">
        <v>2</v>
      </c>
      <c r="Z520" s="1">
        <v>3</v>
      </c>
      <c r="AA520" s="1">
        <v>2</v>
      </c>
      <c r="AB520" s="1">
        <v>3</v>
      </c>
      <c r="AC520" s="1">
        <v>2</v>
      </c>
      <c r="AD520" s="1">
        <v>3</v>
      </c>
      <c r="AE520" s="1">
        <v>2</v>
      </c>
      <c r="AF520" s="1">
        <v>3</v>
      </c>
      <c r="AG520" s="1">
        <v>1</v>
      </c>
      <c r="AH520" s="1">
        <v>2</v>
      </c>
      <c r="AI520" s="1">
        <v>3</v>
      </c>
      <c r="AJ520" s="1">
        <v>2</v>
      </c>
      <c r="AK520" s="1">
        <v>3</v>
      </c>
      <c r="AL520" s="1">
        <v>3</v>
      </c>
      <c r="AM520" s="1">
        <v>3</v>
      </c>
      <c r="AN520" s="1">
        <v>3</v>
      </c>
      <c r="AO520" s="1">
        <v>1</v>
      </c>
      <c r="AP520" s="1">
        <v>3</v>
      </c>
      <c r="AQ520" s="1">
        <v>2</v>
      </c>
      <c r="AR520" s="1">
        <v>1</v>
      </c>
      <c r="AS520" s="1">
        <v>2</v>
      </c>
      <c r="AT520" s="1">
        <v>2</v>
      </c>
      <c r="AU520" s="1">
        <v>2</v>
      </c>
    </row>
    <row r="521" spans="1:47" ht="12.75">
      <c r="A521" s="1">
        <v>30675</v>
      </c>
      <c r="B521" s="1">
        <v>0</v>
      </c>
      <c r="C521" s="1">
        <v>2002</v>
      </c>
      <c r="D521" s="7">
        <v>45223.648541666669</v>
      </c>
      <c r="E521" s="7">
        <v>45231.439826388887</v>
      </c>
      <c r="F521" s="1" t="s">
        <v>83</v>
      </c>
      <c r="G521" s="1" t="s">
        <v>83</v>
      </c>
      <c r="H521" s="1">
        <v>3</v>
      </c>
      <c r="I521" s="1">
        <v>3</v>
      </c>
      <c r="J521" s="1">
        <v>2</v>
      </c>
      <c r="K521" s="1">
        <v>2</v>
      </c>
      <c r="L521" s="1">
        <v>4</v>
      </c>
      <c r="M521" s="1">
        <v>4</v>
      </c>
      <c r="N521" s="1">
        <v>4</v>
      </c>
      <c r="O521" s="1">
        <v>4</v>
      </c>
      <c r="P521" s="1">
        <v>2</v>
      </c>
      <c r="Q521" s="1">
        <v>4</v>
      </c>
      <c r="R521" s="1">
        <v>3</v>
      </c>
      <c r="S521" s="1">
        <v>3</v>
      </c>
      <c r="T521" s="1">
        <v>3</v>
      </c>
      <c r="U521" s="1">
        <v>2</v>
      </c>
      <c r="V521" s="1">
        <v>2</v>
      </c>
      <c r="W521" s="1">
        <v>4</v>
      </c>
      <c r="X521" s="1">
        <v>4</v>
      </c>
      <c r="Y521" s="1">
        <v>2</v>
      </c>
      <c r="Z521" s="1">
        <v>1</v>
      </c>
      <c r="AA521" s="1">
        <v>2</v>
      </c>
      <c r="AB521" s="1">
        <v>3</v>
      </c>
      <c r="AC521" s="1">
        <v>3</v>
      </c>
      <c r="AD521" s="1">
        <v>2</v>
      </c>
      <c r="AE521" s="1">
        <v>2</v>
      </c>
      <c r="AF521" s="1">
        <v>3</v>
      </c>
      <c r="AG521" s="1">
        <v>4</v>
      </c>
      <c r="AH521" s="1">
        <v>4</v>
      </c>
      <c r="AI521" s="1">
        <v>4</v>
      </c>
      <c r="AJ521" s="1">
        <v>2</v>
      </c>
      <c r="AK521" s="1">
        <v>4</v>
      </c>
      <c r="AL521" s="1">
        <v>3</v>
      </c>
      <c r="AM521" s="1">
        <v>3</v>
      </c>
      <c r="AN521" s="1">
        <v>4</v>
      </c>
      <c r="AO521" s="1">
        <v>1</v>
      </c>
      <c r="AP521" s="1">
        <v>1</v>
      </c>
      <c r="AQ521" s="1">
        <v>4</v>
      </c>
      <c r="AR521" s="1">
        <v>3</v>
      </c>
      <c r="AS521" s="1">
        <v>2</v>
      </c>
      <c r="AT521" s="1">
        <v>1</v>
      </c>
      <c r="AU521" s="1">
        <v>2</v>
      </c>
    </row>
    <row r="522" spans="1:47" ht="12.75">
      <c r="A522" s="1">
        <v>30679</v>
      </c>
      <c r="B522" s="1">
        <v>1</v>
      </c>
      <c r="C522" s="1">
        <v>1999</v>
      </c>
      <c r="D522" s="7">
        <v>45223.651701388888</v>
      </c>
      <c r="E522" s="7">
        <v>45237.412881944445</v>
      </c>
      <c r="F522" s="1" t="s">
        <v>79</v>
      </c>
      <c r="G522" s="1" t="s">
        <v>79</v>
      </c>
      <c r="H522" s="1">
        <v>1</v>
      </c>
      <c r="I522" s="1">
        <v>1</v>
      </c>
      <c r="J522" s="1">
        <v>4</v>
      </c>
      <c r="K522" s="1">
        <v>1</v>
      </c>
      <c r="L522" s="1">
        <v>1</v>
      </c>
      <c r="M522" s="1">
        <v>4</v>
      </c>
      <c r="N522" s="1">
        <v>2</v>
      </c>
      <c r="O522" s="1">
        <v>2</v>
      </c>
      <c r="P522" s="1">
        <v>3</v>
      </c>
      <c r="Q522" s="1">
        <v>1</v>
      </c>
      <c r="R522" s="1">
        <v>4</v>
      </c>
      <c r="S522" s="1">
        <v>4</v>
      </c>
      <c r="T522" s="1">
        <v>1</v>
      </c>
      <c r="U522" s="1">
        <v>4</v>
      </c>
      <c r="V522" s="1">
        <v>4</v>
      </c>
      <c r="W522" s="1">
        <v>1</v>
      </c>
      <c r="X522" s="1">
        <v>1</v>
      </c>
      <c r="Y522" s="1">
        <v>4</v>
      </c>
      <c r="Z522" s="1">
        <v>1</v>
      </c>
      <c r="AA522" s="1">
        <v>4</v>
      </c>
      <c r="AB522" s="1">
        <v>1</v>
      </c>
      <c r="AC522" s="1">
        <v>1</v>
      </c>
      <c r="AD522" s="1">
        <v>4</v>
      </c>
      <c r="AE522" s="1">
        <v>1</v>
      </c>
      <c r="AF522" s="1">
        <v>1</v>
      </c>
      <c r="AG522" s="1">
        <v>4</v>
      </c>
      <c r="AH522" s="1">
        <v>1</v>
      </c>
      <c r="AI522" s="1">
        <v>1</v>
      </c>
      <c r="AJ522" s="1">
        <v>4</v>
      </c>
      <c r="AK522" s="1">
        <v>1</v>
      </c>
      <c r="AL522" s="1">
        <v>4</v>
      </c>
      <c r="AM522" s="1">
        <v>4</v>
      </c>
      <c r="AN522" s="1">
        <v>1</v>
      </c>
      <c r="AO522" s="1">
        <v>1</v>
      </c>
      <c r="AP522" s="1">
        <v>4</v>
      </c>
      <c r="AQ522" s="1">
        <v>1</v>
      </c>
      <c r="AR522" s="1">
        <v>1</v>
      </c>
      <c r="AS522" s="1">
        <v>4</v>
      </c>
      <c r="AT522" s="1">
        <v>1</v>
      </c>
      <c r="AU522" s="1">
        <v>4</v>
      </c>
    </row>
    <row r="523" spans="1:47" ht="12.75">
      <c r="A523" s="1">
        <v>30683</v>
      </c>
      <c r="B523" s="1">
        <v>1</v>
      </c>
      <c r="C523" s="1">
        <v>2000</v>
      </c>
      <c r="D523" s="7">
        <v>45223.653738425928</v>
      </c>
      <c r="E523" s="7">
        <v>45232.87641203704</v>
      </c>
      <c r="F523" s="1" t="s">
        <v>107</v>
      </c>
      <c r="G523" s="1" t="s">
        <v>83</v>
      </c>
      <c r="H523" s="1">
        <v>4</v>
      </c>
      <c r="I523" s="1">
        <v>4</v>
      </c>
      <c r="J523" s="1">
        <v>2</v>
      </c>
      <c r="K523" s="1">
        <v>3</v>
      </c>
      <c r="L523" s="1">
        <v>3</v>
      </c>
      <c r="M523" s="1">
        <v>4</v>
      </c>
      <c r="N523" s="1">
        <v>4</v>
      </c>
      <c r="O523" s="1">
        <v>4</v>
      </c>
      <c r="P523" s="1">
        <v>2</v>
      </c>
      <c r="Q523" s="1">
        <v>3</v>
      </c>
      <c r="R523" s="1">
        <v>3</v>
      </c>
      <c r="S523" s="1">
        <v>4</v>
      </c>
      <c r="T523" s="1">
        <v>2</v>
      </c>
      <c r="U523" s="1">
        <v>1</v>
      </c>
      <c r="V523" s="1">
        <v>2</v>
      </c>
      <c r="W523" s="1">
        <v>4</v>
      </c>
      <c r="X523" s="1">
        <v>3</v>
      </c>
      <c r="Y523" s="1">
        <v>1</v>
      </c>
      <c r="Z523" s="1">
        <v>2</v>
      </c>
      <c r="AA523" s="1">
        <v>3</v>
      </c>
      <c r="AB523" s="1">
        <v>4</v>
      </c>
      <c r="AC523" s="1">
        <v>3</v>
      </c>
      <c r="AD523" s="1">
        <v>2</v>
      </c>
      <c r="AE523" s="1">
        <v>3</v>
      </c>
      <c r="AF523" s="1">
        <v>3</v>
      </c>
      <c r="AG523" s="1">
        <v>3</v>
      </c>
      <c r="AH523" s="1">
        <v>4</v>
      </c>
      <c r="AI523" s="1">
        <v>4</v>
      </c>
      <c r="AJ523" s="1">
        <v>3</v>
      </c>
      <c r="AK523" s="1">
        <v>3</v>
      </c>
      <c r="AL523" s="1">
        <v>3</v>
      </c>
      <c r="AM523" s="1">
        <v>4</v>
      </c>
      <c r="AN523" s="1">
        <v>2</v>
      </c>
      <c r="AO523" s="1">
        <v>1</v>
      </c>
      <c r="AP523" s="1">
        <v>3</v>
      </c>
      <c r="AQ523" s="1">
        <v>3</v>
      </c>
      <c r="AR523" s="1">
        <v>3</v>
      </c>
      <c r="AS523" s="1">
        <v>2</v>
      </c>
      <c r="AT523" s="1">
        <v>1</v>
      </c>
      <c r="AU523" s="1">
        <v>3</v>
      </c>
    </row>
    <row r="524" spans="1:47" ht="12.75">
      <c r="A524" s="1">
        <v>30708</v>
      </c>
      <c r="B524" s="1">
        <v>0</v>
      </c>
      <c r="C524" s="1">
        <v>2000</v>
      </c>
      <c r="D524" s="7">
        <v>45223.663310185184</v>
      </c>
      <c r="E524" s="7">
        <v>45232.608425925922</v>
      </c>
      <c r="F524" s="1" t="s">
        <v>118</v>
      </c>
      <c r="G524" s="1" t="s">
        <v>83</v>
      </c>
      <c r="H524" s="1">
        <v>3</v>
      </c>
      <c r="I524" s="1">
        <v>2</v>
      </c>
      <c r="J524" s="1">
        <v>3</v>
      </c>
      <c r="K524" s="1">
        <v>1</v>
      </c>
      <c r="L524" s="1">
        <v>2</v>
      </c>
      <c r="M524" s="1">
        <v>3</v>
      </c>
      <c r="N524" s="1">
        <v>2</v>
      </c>
      <c r="O524" s="1">
        <v>2</v>
      </c>
      <c r="P524" s="1">
        <v>1</v>
      </c>
      <c r="Q524" s="1">
        <v>2</v>
      </c>
      <c r="R524" s="1">
        <v>4</v>
      </c>
      <c r="S524" s="1">
        <v>3</v>
      </c>
      <c r="T524" s="1">
        <v>2</v>
      </c>
      <c r="U524" s="1">
        <v>1</v>
      </c>
      <c r="V524" s="1">
        <v>4</v>
      </c>
      <c r="W524" s="1">
        <v>2</v>
      </c>
      <c r="X524" s="1">
        <v>3</v>
      </c>
      <c r="Y524" s="1">
        <v>2</v>
      </c>
      <c r="Z524" s="1">
        <v>3</v>
      </c>
      <c r="AA524" s="1">
        <v>3</v>
      </c>
      <c r="AB524" s="1">
        <v>3</v>
      </c>
      <c r="AC524" s="1">
        <v>2</v>
      </c>
      <c r="AD524" s="1">
        <v>2</v>
      </c>
      <c r="AE524" s="1">
        <v>2</v>
      </c>
      <c r="AF524" s="1">
        <v>2</v>
      </c>
      <c r="AG524" s="1">
        <v>3</v>
      </c>
      <c r="AH524" s="1">
        <v>3</v>
      </c>
      <c r="AI524" s="1">
        <v>3</v>
      </c>
      <c r="AJ524" s="1">
        <v>1</v>
      </c>
      <c r="AK524" s="1">
        <v>2</v>
      </c>
      <c r="AL524" s="1">
        <v>4</v>
      </c>
      <c r="AM524" s="1">
        <v>3</v>
      </c>
      <c r="AN524" s="1">
        <v>2</v>
      </c>
      <c r="AO524" s="1">
        <v>1</v>
      </c>
      <c r="AP524" s="1">
        <v>3</v>
      </c>
      <c r="AQ524" s="1">
        <v>2</v>
      </c>
      <c r="AR524" s="1">
        <v>3</v>
      </c>
      <c r="AS524" s="1">
        <v>2</v>
      </c>
      <c r="AT524" s="1">
        <v>2</v>
      </c>
      <c r="AU524" s="1">
        <v>2</v>
      </c>
    </row>
    <row r="525" spans="1:47" ht="12.75">
      <c r="A525" s="1">
        <v>30771</v>
      </c>
      <c r="B525" s="1">
        <v>0</v>
      </c>
      <c r="C525" s="1">
        <v>1998</v>
      </c>
      <c r="D525" s="7">
        <v>45223.681817129633</v>
      </c>
      <c r="E525" s="7">
        <v>45232.347893518519</v>
      </c>
      <c r="F525" s="1" t="s">
        <v>122</v>
      </c>
      <c r="G525" s="1" t="s">
        <v>83</v>
      </c>
      <c r="H525" s="1">
        <v>2</v>
      </c>
      <c r="I525" s="1">
        <v>3</v>
      </c>
      <c r="J525" s="1">
        <v>3</v>
      </c>
      <c r="K525" s="1">
        <v>2</v>
      </c>
      <c r="L525" s="1">
        <v>3</v>
      </c>
      <c r="M525" s="1">
        <v>3</v>
      </c>
      <c r="N525" s="1">
        <v>3</v>
      </c>
      <c r="O525" s="1">
        <v>3</v>
      </c>
      <c r="P525" s="1">
        <v>2</v>
      </c>
      <c r="Q525" s="1">
        <v>3</v>
      </c>
      <c r="R525" s="1">
        <v>2</v>
      </c>
      <c r="S525" s="1">
        <v>3</v>
      </c>
      <c r="T525" s="1">
        <v>4</v>
      </c>
      <c r="U525" s="1">
        <v>2</v>
      </c>
      <c r="V525" s="1">
        <v>1</v>
      </c>
      <c r="W525" s="1">
        <v>2</v>
      </c>
      <c r="X525" s="1">
        <v>4</v>
      </c>
      <c r="Y525" s="1">
        <v>2</v>
      </c>
      <c r="Z525" s="1">
        <v>2</v>
      </c>
      <c r="AA525" s="1">
        <v>2</v>
      </c>
      <c r="AB525" s="1">
        <v>3</v>
      </c>
      <c r="AC525" s="1">
        <v>2</v>
      </c>
      <c r="AD525" s="1">
        <v>3</v>
      </c>
      <c r="AE525" s="1">
        <v>2</v>
      </c>
      <c r="AF525" s="1">
        <v>3</v>
      </c>
      <c r="AG525" s="1">
        <v>3</v>
      </c>
      <c r="AH525" s="1">
        <v>4</v>
      </c>
      <c r="AI525" s="1">
        <v>3</v>
      </c>
      <c r="AJ525" s="1">
        <v>2</v>
      </c>
      <c r="AK525" s="1">
        <v>3</v>
      </c>
      <c r="AL525" s="1">
        <v>2</v>
      </c>
      <c r="AM525" s="1">
        <v>3</v>
      </c>
      <c r="AN525" s="1">
        <v>3</v>
      </c>
      <c r="AO525" s="1">
        <v>1</v>
      </c>
      <c r="AP525" s="1">
        <v>1</v>
      </c>
      <c r="AQ525" s="1">
        <v>1</v>
      </c>
      <c r="AR525" s="1">
        <v>4</v>
      </c>
      <c r="AS525" s="1">
        <v>2</v>
      </c>
      <c r="AT525" s="1">
        <v>2</v>
      </c>
      <c r="AU525" s="1">
        <v>2</v>
      </c>
    </row>
    <row r="526" spans="1:47" ht="12.75">
      <c r="A526" s="1">
        <v>27084</v>
      </c>
      <c r="B526" s="1">
        <v>0</v>
      </c>
      <c r="C526" s="1">
        <v>2000</v>
      </c>
      <c r="D526" s="7">
        <v>45223.695671296293</v>
      </c>
      <c r="E526" s="7">
        <v>45231.569293981483</v>
      </c>
      <c r="F526" s="1" t="s">
        <v>126</v>
      </c>
      <c r="G526" s="1" t="s">
        <v>354</v>
      </c>
      <c r="H526" s="1">
        <v>2</v>
      </c>
      <c r="I526" s="1">
        <v>2</v>
      </c>
      <c r="J526" s="1">
        <v>2</v>
      </c>
      <c r="K526" s="1">
        <v>1</v>
      </c>
      <c r="L526" s="1">
        <v>4</v>
      </c>
      <c r="M526" s="1">
        <v>2</v>
      </c>
      <c r="N526" s="1">
        <v>2</v>
      </c>
      <c r="O526" s="1">
        <v>2</v>
      </c>
      <c r="P526" s="1">
        <v>3</v>
      </c>
      <c r="Q526" s="1">
        <v>1</v>
      </c>
      <c r="R526" s="1">
        <v>3</v>
      </c>
      <c r="S526" s="1">
        <v>4</v>
      </c>
      <c r="T526" s="1">
        <v>3</v>
      </c>
      <c r="U526" s="1">
        <v>3</v>
      </c>
      <c r="V526" s="1">
        <v>2</v>
      </c>
      <c r="W526" s="1">
        <v>3</v>
      </c>
      <c r="X526" s="1">
        <v>4</v>
      </c>
      <c r="Y526" s="1">
        <v>3</v>
      </c>
      <c r="Z526" s="1">
        <v>4</v>
      </c>
      <c r="AA526" s="1">
        <v>2</v>
      </c>
      <c r="AB526" s="1">
        <v>3</v>
      </c>
      <c r="AC526" s="1">
        <v>2</v>
      </c>
      <c r="AD526" s="1">
        <v>1</v>
      </c>
      <c r="AE526" s="1">
        <v>1</v>
      </c>
      <c r="AF526" s="1">
        <v>3</v>
      </c>
      <c r="AG526" s="1">
        <v>2</v>
      </c>
      <c r="AH526" s="1">
        <v>2</v>
      </c>
      <c r="AI526" s="1">
        <v>2</v>
      </c>
      <c r="AJ526" s="1">
        <v>2</v>
      </c>
      <c r="AK526" s="1">
        <v>2</v>
      </c>
      <c r="AL526" s="1">
        <v>3</v>
      </c>
      <c r="AM526" s="1">
        <v>4</v>
      </c>
      <c r="AN526" s="1">
        <v>3</v>
      </c>
      <c r="AO526" s="1">
        <v>1</v>
      </c>
      <c r="AP526" s="1">
        <v>3</v>
      </c>
      <c r="AQ526" s="1">
        <v>4</v>
      </c>
      <c r="AR526" s="1">
        <v>3</v>
      </c>
      <c r="AS526" s="1">
        <v>3</v>
      </c>
      <c r="AT526" s="1">
        <v>3</v>
      </c>
      <c r="AU526" s="1">
        <v>2</v>
      </c>
    </row>
    <row r="527" spans="1:47" ht="12.75">
      <c r="A527" s="1">
        <v>30880</v>
      </c>
      <c r="B527" s="1">
        <v>0</v>
      </c>
      <c r="C527" s="1">
        <v>2000</v>
      </c>
      <c r="D527" s="7">
        <v>45223.717893518522</v>
      </c>
      <c r="E527" s="7">
        <v>45231.753101851849</v>
      </c>
      <c r="F527" s="1" t="s">
        <v>129</v>
      </c>
      <c r="G527" s="1" t="s">
        <v>83</v>
      </c>
      <c r="H527" s="1">
        <v>3</v>
      </c>
      <c r="I527" s="1">
        <v>3</v>
      </c>
      <c r="J527" s="1">
        <v>2</v>
      </c>
      <c r="K527" s="1">
        <v>3</v>
      </c>
      <c r="L527" s="1">
        <v>4</v>
      </c>
      <c r="M527" s="1">
        <v>4</v>
      </c>
      <c r="N527" s="1">
        <v>4</v>
      </c>
      <c r="O527" s="1">
        <v>3</v>
      </c>
      <c r="P527" s="1">
        <v>1</v>
      </c>
      <c r="Q527" s="1">
        <v>3</v>
      </c>
      <c r="R527" s="1">
        <v>3</v>
      </c>
      <c r="S527" s="1">
        <v>4</v>
      </c>
      <c r="T527" s="1">
        <v>2</v>
      </c>
      <c r="U527" s="1">
        <v>2</v>
      </c>
      <c r="V527" s="1">
        <v>2</v>
      </c>
      <c r="W527" s="1">
        <v>2</v>
      </c>
      <c r="X527" s="1">
        <v>2</v>
      </c>
      <c r="Y527" s="1">
        <v>1</v>
      </c>
      <c r="Z527" s="1">
        <v>2</v>
      </c>
      <c r="AA527" s="1">
        <v>1</v>
      </c>
      <c r="AB527" s="1">
        <v>3</v>
      </c>
      <c r="AC527" s="1">
        <v>4</v>
      </c>
      <c r="AD527" s="1">
        <v>3</v>
      </c>
      <c r="AE527" s="1">
        <v>4</v>
      </c>
      <c r="AF527" s="1">
        <v>4</v>
      </c>
      <c r="AG527" s="1">
        <v>3</v>
      </c>
      <c r="AH527" s="1">
        <v>4</v>
      </c>
      <c r="AI527" s="1">
        <v>3</v>
      </c>
      <c r="AJ527" s="1">
        <v>1</v>
      </c>
      <c r="AK527" s="1">
        <v>2</v>
      </c>
      <c r="AL527" s="1">
        <v>2</v>
      </c>
      <c r="AM527" s="1">
        <v>3</v>
      </c>
      <c r="AN527" s="1">
        <v>2</v>
      </c>
      <c r="AO527" s="1">
        <v>1</v>
      </c>
      <c r="AP527" s="1">
        <v>2</v>
      </c>
      <c r="AQ527" s="1">
        <v>2</v>
      </c>
      <c r="AR527" s="1">
        <v>2</v>
      </c>
      <c r="AS527" s="1">
        <v>1</v>
      </c>
      <c r="AT527" s="1">
        <v>2</v>
      </c>
      <c r="AU527" s="1">
        <v>3</v>
      </c>
    </row>
    <row r="528" spans="1:47" ht="12.75">
      <c r="A528" s="1">
        <v>30935</v>
      </c>
      <c r="B528" s="1">
        <v>1</v>
      </c>
      <c r="C528" s="1">
        <v>2000</v>
      </c>
      <c r="D528" s="7">
        <v>45223.740682870368</v>
      </c>
      <c r="E528" s="7">
        <v>45235.290543981479</v>
      </c>
      <c r="F528" s="1" t="s">
        <v>83</v>
      </c>
      <c r="G528" s="1" t="s">
        <v>83</v>
      </c>
      <c r="H528" s="1">
        <v>3</v>
      </c>
      <c r="I528" s="1">
        <v>4</v>
      </c>
      <c r="J528" s="1">
        <v>2</v>
      </c>
      <c r="K528" s="1">
        <v>2</v>
      </c>
      <c r="L528" s="1">
        <v>2</v>
      </c>
      <c r="M528" s="1">
        <v>4</v>
      </c>
      <c r="N528" s="1">
        <v>4</v>
      </c>
      <c r="O528" s="1">
        <v>4</v>
      </c>
      <c r="P528" s="1">
        <v>1</v>
      </c>
      <c r="Q528" s="1">
        <v>4</v>
      </c>
      <c r="R528" s="1">
        <v>2</v>
      </c>
      <c r="S528" s="1">
        <v>4</v>
      </c>
      <c r="T528" s="1">
        <v>4</v>
      </c>
      <c r="U528" s="1">
        <v>1</v>
      </c>
      <c r="V528" s="1">
        <v>3</v>
      </c>
      <c r="W528" s="1">
        <v>4</v>
      </c>
      <c r="X528" s="1">
        <v>4</v>
      </c>
      <c r="Y528" s="1">
        <v>1</v>
      </c>
      <c r="Z528" s="1">
        <v>1</v>
      </c>
      <c r="AA528" s="1">
        <v>1</v>
      </c>
      <c r="AB528" s="1">
        <v>2</v>
      </c>
      <c r="AC528" s="1">
        <v>4</v>
      </c>
      <c r="AD528" s="1">
        <v>2</v>
      </c>
      <c r="AE528" s="1">
        <v>2</v>
      </c>
      <c r="AF528" s="1">
        <v>2</v>
      </c>
      <c r="AG528" s="1">
        <v>4</v>
      </c>
      <c r="AH528" s="1">
        <v>4</v>
      </c>
      <c r="AI528" s="1">
        <v>3</v>
      </c>
      <c r="AJ528" s="1">
        <v>1</v>
      </c>
      <c r="AK528" s="1">
        <v>3</v>
      </c>
      <c r="AL528" s="1">
        <v>2</v>
      </c>
      <c r="AM528" s="1">
        <v>3</v>
      </c>
      <c r="AN528" s="1">
        <v>3</v>
      </c>
      <c r="AO528" s="1">
        <v>2</v>
      </c>
      <c r="AP528" s="1">
        <v>3</v>
      </c>
      <c r="AQ528" s="1">
        <v>3</v>
      </c>
      <c r="AR528" s="1">
        <v>4</v>
      </c>
      <c r="AS528" s="1">
        <v>1</v>
      </c>
      <c r="AT528" s="1">
        <v>2</v>
      </c>
      <c r="AU528" s="1">
        <v>2</v>
      </c>
    </row>
    <row r="529" spans="1:47" ht="12.75">
      <c r="A529" s="1">
        <v>30986</v>
      </c>
      <c r="B529" s="1">
        <v>0</v>
      </c>
      <c r="C529" s="1">
        <v>2000</v>
      </c>
      <c r="D529" s="7">
        <v>45223.751180555555</v>
      </c>
      <c r="E529" s="7">
        <v>45232.784062500003</v>
      </c>
      <c r="F529" s="1" t="s">
        <v>133</v>
      </c>
      <c r="G529" s="1" t="s">
        <v>83</v>
      </c>
      <c r="H529" s="1">
        <v>3</v>
      </c>
      <c r="I529" s="1">
        <v>3</v>
      </c>
      <c r="J529" s="1">
        <v>4</v>
      </c>
      <c r="K529" s="1">
        <v>3</v>
      </c>
      <c r="L529" s="1">
        <v>4</v>
      </c>
      <c r="M529" s="1">
        <v>3</v>
      </c>
      <c r="N529" s="1">
        <v>3</v>
      </c>
      <c r="O529" s="1">
        <v>4</v>
      </c>
      <c r="P529" s="1">
        <v>1</v>
      </c>
      <c r="Q529" s="1">
        <v>4</v>
      </c>
      <c r="R529" s="1">
        <v>2</v>
      </c>
      <c r="S529" s="1">
        <v>3</v>
      </c>
      <c r="T529" s="1">
        <v>3</v>
      </c>
      <c r="U529" s="1">
        <v>1</v>
      </c>
      <c r="V529" s="1">
        <v>1</v>
      </c>
      <c r="W529" s="1">
        <v>2</v>
      </c>
      <c r="X529" s="1">
        <v>3</v>
      </c>
      <c r="Y529" s="1">
        <v>1</v>
      </c>
      <c r="Z529" s="1">
        <v>1</v>
      </c>
      <c r="AA529" s="1">
        <v>2</v>
      </c>
      <c r="AB529" s="1">
        <v>3</v>
      </c>
      <c r="AC529" s="1">
        <v>3</v>
      </c>
      <c r="AD529" s="1">
        <v>3</v>
      </c>
      <c r="AE529" s="1">
        <v>3</v>
      </c>
      <c r="AF529" s="1">
        <v>4</v>
      </c>
      <c r="AG529" s="1">
        <v>3</v>
      </c>
      <c r="AH529" s="1">
        <v>4</v>
      </c>
      <c r="AI529" s="1">
        <v>3</v>
      </c>
      <c r="AJ529" s="1">
        <v>1</v>
      </c>
      <c r="AK529" s="1">
        <v>4</v>
      </c>
      <c r="AL529" s="1">
        <v>2</v>
      </c>
      <c r="AM529" s="1">
        <v>3</v>
      </c>
      <c r="AN529" s="1">
        <v>3</v>
      </c>
      <c r="AO529" s="1">
        <v>3</v>
      </c>
      <c r="AP529" s="1">
        <v>1</v>
      </c>
      <c r="AQ529" s="1">
        <v>3</v>
      </c>
      <c r="AR529" s="1">
        <v>3</v>
      </c>
      <c r="AS529" s="1">
        <v>2</v>
      </c>
      <c r="AT529" s="1">
        <v>1</v>
      </c>
      <c r="AU529" s="1">
        <v>1</v>
      </c>
    </row>
    <row r="530" spans="1:47" ht="12.75">
      <c r="A530" s="1">
        <v>31007</v>
      </c>
      <c r="B530" s="1">
        <v>0</v>
      </c>
      <c r="C530" s="1">
        <v>2000</v>
      </c>
      <c r="D530" s="7">
        <v>45223.757719907408</v>
      </c>
      <c r="E530" s="7">
        <v>45231.744768518518</v>
      </c>
      <c r="F530" s="1" t="s">
        <v>134</v>
      </c>
      <c r="G530" s="1" t="s">
        <v>355</v>
      </c>
      <c r="H530" s="1">
        <v>2</v>
      </c>
      <c r="I530" s="1">
        <v>1</v>
      </c>
      <c r="J530" s="1">
        <v>4</v>
      </c>
      <c r="K530" s="1">
        <v>2</v>
      </c>
      <c r="L530" s="1">
        <v>3</v>
      </c>
      <c r="M530" s="1">
        <v>4</v>
      </c>
      <c r="N530" s="1">
        <v>2</v>
      </c>
      <c r="O530" s="1">
        <v>3</v>
      </c>
      <c r="P530" s="1">
        <v>1</v>
      </c>
      <c r="Q530" s="1">
        <v>1</v>
      </c>
      <c r="R530" s="1">
        <v>3</v>
      </c>
      <c r="S530" s="1">
        <v>3</v>
      </c>
      <c r="T530" s="1">
        <v>3</v>
      </c>
      <c r="U530" s="1">
        <v>1</v>
      </c>
      <c r="V530" s="1">
        <v>2</v>
      </c>
      <c r="W530" s="1">
        <v>1</v>
      </c>
      <c r="X530" s="1">
        <v>3</v>
      </c>
      <c r="Y530" s="1">
        <v>1</v>
      </c>
      <c r="Z530" s="1">
        <v>1</v>
      </c>
      <c r="AA530" s="1">
        <v>2</v>
      </c>
      <c r="AB530" s="1">
        <v>3</v>
      </c>
      <c r="AC530" s="1">
        <v>1</v>
      </c>
      <c r="AD530" s="1">
        <v>4</v>
      </c>
      <c r="AE530" s="1">
        <v>2</v>
      </c>
      <c r="AF530" s="1">
        <v>2</v>
      </c>
      <c r="AG530" s="1">
        <v>4</v>
      </c>
      <c r="AH530" s="1">
        <v>2</v>
      </c>
      <c r="AI530" s="1">
        <v>3</v>
      </c>
      <c r="AJ530" s="1">
        <v>1</v>
      </c>
      <c r="AK530" s="1">
        <v>1</v>
      </c>
      <c r="AL530" s="1">
        <v>3</v>
      </c>
      <c r="AM530" s="1">
        <v>3</v>
      </c>
      <c r="AN530" s="1">
        <v>3</v>
      </c>
      <c r="AO530" s="1">
        <v>1</v>
      </c>
      <c r="AP530" s="1">
        <v>3</v>
      </c>
      <c r="AQ530" s="1">
        <v>1</v>
      </c>
      <c r="AR530" s="1">
        <v>3</v>
      </c>
      <c r="AS530" s="1">
        <v>2</v>
      </c>
      <c r="AT530" s="1">
        <v>1</v>
      </c>
      <c r="AU530" s="1">
        <v>2</v>
      </c>
    </row>
    <row r="531" spans="1:47" ht="12.75">
      <c r="A531" s="1">
        <v>30936</v>
      </c>
      <c r="B531" s="1">
        <v>0</v>
      </c>
      <c r="C531" s="1">
        <v>1999</v>
      </c>
      <c r="D531" s="7">
        <v>45223.776307870372</v>
      </c>
      <c r="E531" s="7">
        <v>45231.529687499999</v>
      </c>
      <c r="F531" s="1" t="s">
        <v>137</v>
      </c>
      <c r="G531" s="1" t="s">
        <v>83</v>
      </c>
      <c r="H531" s="1">
        <v>3</v>
      </c>
      <c r="I531" s="1">
        <v>3</v>
      </c>
      <c r="J531" s="1">
        <v>1</v>
      </c>
      <c r="K531" s="1">
        <v>1</v>
      </c>
      <c r="L531" s="1">
        <v>3</v>
      </c>
      <c r="M531" s="1">
        <v>2</v>
      </c>
      <c r="N531" s="1">
        <v>3</v>
      </c>
      <c r="O531" s="1">
        <v>4</v>
      </c>
      <c r="P531" s="1">
        <v>1</v>
      </c>
      <c r="Q531" s="1">
        <v>3</v>
      </c>
      <c r="R531" s="1">
        <v>3</v>
      </c>
      <c r="S531" s="1">
        <v>3</v>
      </c>
      <c r="T531" s="1">
        <v>4</v>
      </c>
      <c r="U531" s="1">
        <v>1</v>
      </c>
      <c r="V531" s="1">
        <v>2</v>
      </c>
      <c r="W531" s="1">
        <v>4</v>
      </c>
      <c r="X531" s="1">
        <v>3</v>
      </c>
      <c r="Y531" s="1">
        <v>2</v>
      </c>
      <c r="Z531" s="1">
        <v>3</v>
      </c>
      <c r="AA531" s="1">
        <v>1</v>
      </c>
      <c r="AB531" s="1">
        <v>3</v>
      </c>
      <c r="AC531" s="1">
        <v>3</v>
      </c>
      <c r="AD531" s="1">
        <v>1</v>
      </c>
      <c r="AE531" s="1">
        <v>1</v>
      </c>
      <c r="AF531" s="1">
        <v>3</v>
      </c>
      <c r="AG531" s="1">
        <v>2</v>
      </c>
      <c r="AH531" s="1">
        <v>4</v>
      </c>
      <c r="AI531" s="1">
        <v>4</v>
      </c>
      <c r="AJ531" s="1">
        <v>2</v>
      </c>
      <c r="AK531" s="1">
        <v>4</v>
      </c>
      <c r="AL531" s="1">
        <v>3</v>
      </c>
      <c r="AM531" s="1">
        <v>3</v>
      </c>
      <c r="AN531" s="1">
        <v>4</v>
      </c>
      <c r="AO531" s="1">
        <v>3</v>
      </c>
      <c r="AP531" s="1">
        <v>3</v>
      </c>
      <c r="AQ531" s="1">
        <v>4</v>
      </c>
      <c r="AR531" s="1">
        <v>4</v>
      </c>
      <c r="AS531" s="1">
        <v>2</v>
      </c>
      <c r="AT531" s="1">
        <v>4</v>
      </c>
      <c r="AU531" s="1">
        <v>1</v>
      </c>
    </row>
    <row r="532" spans="1:47" ht="12.75">
      <c r="A532" s="1">
        <v>31048</v>
      </c>
      <c r="B532" s="1">
        <v>0</v>
      </c>
      <c r="C532" s="1">
        <v>2001</v>
      </c>
      <c r="D532" s="7">
        <v>45223.776747685188</v>
      </c>
      <c r="E532" s="7">
        <v>45231.442048611112</v>
      </c>
      <c r="F532" s="1" t="s">
        <v>83</v>
      </c>
      <c r="G532" s="1" t="s">
        <v>83</v>
      </c>
      <c r="H532" s="1">
        <v>4</v>
      </c>
      <c r="I532" s="1">
        <v>3</v>
      </c>
      <c r="J532" s="1">
        <v>2</v>
      </c>
      <c r="K532" s="1">
        <v>3</v>
      </c>
      <c r="L532" s="1">
        <v>4</v>
      </c>
      <c r="M532" s="1">
        <v>2</v>
      </c>
      <c r="N532" s="1">
        <v>4</v>
      </c>
      <c r="O532" s="1">
        <v>4</v>
      </c>
      <c r="P532" s="1">
        <v>1</v>
      </c>
      <c r="Q532" s="1">
        <v>4</v>
      </c>
      <c r="R532" s="1">
        <v>3</v>
      </c>
      <c r="S532" s="1">
        <v>4</v>
      </c>
      <c r="T532" s="1">
        <v>2</v>
      </c>
      <c r="U532" s="1">
        <v>1</v>
      </c>
      <c r="V532" s="1">
        <v>1</v>
      </c>
      <c r="W532" s="1">
        <v>2</v>
      </c>
      <c r="X532" s="1">
        <v>4</v>
      </c>
      <c r="Y532" s="1">
        <v>1</v>
      </c>
      <c r="Z532" s="1">
        <v>4</v>
      </c>
      <c r="AA532" s="1">
        <v>3</v>
      </c>
      <c r="AB532" s="1">
        <v>4</v>
      </c>
      <c r="AC532" s="1">
        <v>4</v>
      </c>
      <c r="AD532" s="1">
        <v>3</v>
      </c>
      <c r="AE532" s="1">
        <v>3</v>
      </c>
      <c r="AF532" s="1">
        <v>4</v>
      </c>
      <c r="AG532" s="1">
        <v>2</v>
      </c>
      <c r="AH532" s="1">
        <v>4</v>
      </c>
      <c r="AI532" s="1">
        <v>4</v>
      </c>
      <c r="AJ532" s="1">
        <v>2</v>
      </c>
      <c r="AK532" s="1">
        <v>3</v>
      </c>
      <c r="AL532" s="1">
        <v>3</v>
      </c>
      <c r="AM532" s="1">
        <v>4</v>
      </c>
      <c r="AN532" s="1">
        <v>2</v>
      </c>
      <c r="AO532" s="1">
        <v>1</v>
      </c>
      <c r="AP532" s="1">
        <v>2</v>
      </c>
      <c r="AQ532" s="1">
        <v>2</v>
      </c>
      <c r="AR532" s="1">
        <v>4</v>
      </c>
      <c r="AS532" s="1">
        <v>1</v>
      </c>
      <c r="AT532" s="1">
        <v>3</v>
      </c>
      <c r="AU532" s="1">
        <v>3</v>
      </c>
    </row>
    <row r="533" spans="1:47" ht="12.75">
      <c r="A533" s="1">
        <v>31154</v>
      </c>
      <c r="B533" s="1">
        <v>1</v>
      </c>
      <c r="C533" s="1">
        <v>2000</v>
      </c>
      <c r="D533" s="7">
        <v>45223.82</v>
      </c>
      <c r="E533" s="7">
        <v>45232.554108796299</v>
      </c>
      <c r="F533" s="1" t="s">
        <v>140</v>
      </c>
      <c r="G533" s="1" t="s">
        <v>356</v>
      </c>
      <c r="H533" s="1">
        <v>3</v>
      </c>
      <c r="I533" s="1">
        <v>2</v>
      </c>
      <c r="J533" s="1">
        <v>2</v>
      </c>
      <c r="K533" s="1">
        <v>4</v>
      </c>
      <c r="L533" s="1">
        <v>3</v>
      </c>
      <c r="M533" s="1">
        <v>2</v>
      </c>
      <c r="N533" s="1">
        <v>2</v>
      </c>
      <c r="O533" s="1">
        <v>3</v>
      </c>
      <c r="P533" s="1">
        <v>1</v>
      </c>
      <c r="Q533" s="1">
        <v>4</v>
      </c>
      <c r="R533" s="1">
        <v>1</v>
      </c>
      <c r="S533" s="1">
        <v>3</v>
      </c>
      <c r="T533" s="1">
        <v>4</v>
      </c>
      <c r="U533" s="1">
        <v>2</v>
      </c>
      <c r="V533" s="1">
        <v>2</v>
      </c>
      <c r="W533" s="1">
        <v>2</v>
      </c>
      <c r="X533" s="1">
        <v>4</v>
      </c>
      <c r="Y533" s="1">
        <v>2</v>
      </c>
      <c r="Z533" s="1">
        <v>3</v>
      </c>
      <c r="AA533" s="1">
        <v>1</v>
      </c>
      <c r="AB533" s="1">
        <v>3</v>
      </c>
      <c r="AC533" s="1">
        <v>2</v>
      </c>
      <c r="AD533" s="1">
        <v>2</v>
      </c>
      <c r="AE533" s="1">
        <v>3</v>
      </c>
      <c r="AF533" s="1">
        <v>3</v>
      </c>
      <c r="AG533" s="1">
        <v>3</v>
      </c>
      <c r="AH533" s="1">
        <v>3</v>
      </c>
      <c r="AI533" s="1">
        <v>4</v>
      </c>
      <c r="AJ533" s="1">
        <v>1</v>
      </c>
      <c r="AK533" s="1">
        <v>4</v>
      </c>
      <c r="AL533" s="1">
        <v>2</v>
      </c>
      <c r="AM533" s="1">
        <v>3</v>
      </c>
      <c r="AN533" s="1">
        <v>4</v>
      </c>
      <c r="AO533" s="1">
        <v>1</v>
      </c>
      <c r="AP533" s="1">
        <v>2</v>
      </c>
      <c r="AQ533" s="1">
        <v>2</v>
      </c>
      <c r="AR533" s="1">
        <v>4</v>
      </c>
      <c r="AS533" s="1">
        <v>2</v>
      </c>
      <c r="AT533" s="1">
        <v>2</v>
      </c>
      <c r="AU533" s="1">
        <v>1</v>
      </c>
    </row>
    <row r="534" spans="1:47" ht="12.75">
      <c r="A534" s="1">
        <v>31165</v>
      </c>
      <c r="B534" s="1">
        <v>0</v>
      </c>
      <c r="C534" s="1">
        <v>2000</v>
      </c>
      <c r="D534" s="7">
        <v>45223.822638888887</v>
      </c>
      <c r="E534" s="7">
        <v>45231.853877314818</v>
      </c>
      <c r="F534" s="1" t="s">
        <v>141</v>
      </c>
      <c r="G534" s="1" t="s">
        <v>357</v>
      </c>
      <c r="H534" s="1">
        <v>3</v>
      </c>
      <c r="I534" s="1">
        <v>2</v>
      </c>
      <c r="J534" s="1">
        <v>3</v>
      </c>
      <c r="K534" s="1">
        <v>1</v>
      </c>
      <c r="L534" s="1">
        <v>3</v>
      </c>
      <c r="M534" s="1">
        <v>1</v>
      </c>
      <c r="N534" s="1">
        <v>2</v>
      </c>
      <c r="O534" s="1">
        <v>3</v>
      </c>
      <c r="P534" s="1">
        <v>3</v>
      </c>
      <c r="Q534" s="1">
        <v>3</v>
      </c>
      <c r="R534" s="1">
        <v>3</v>
      </c>
      <c r="S534" s="1">
        <v>3</v>
      </c>
      <c r="T534" s="1">
        <v>4</v>
      </c>
      <c r="U534" s="1">
        <v>1</v>
      </c>
      <c r="V534" s="1">
        <v>3</v>
      </c>
      <c r="W534" s="1">
        <v>2</v>
      </c>
      <c r="X534" s="1">
        <v>4</v>
      </c>
      <c r="Y534" s="1">
        <v>1</v>
      </c>
      <c r="Z534" s="1">
        <v>4</v>
      </c>
      <c r="AA534" s="1">
        <v>1</v>
      </c>
      <c r="AB534" s="1">
        <v>3</v>
      </c>
      <c r="AC534" s="1">
        <v>2</v>
      </c>
      <c r="AD534" s="1">
        <v>3</v>
      </c>
      <c r="AE534" s="1">
        <v>2</v>
      </c>
      <c r="AF534" s="1">
        <v>3</v>
      </c>
      <c r="AG534" s="1">
        <v>1</v>
      </c>
      <c r="AH534" s="1">
        <v>3</v>
      </c>
      <c r="AI534" s="1">
        <v>3</v>
      </c>
      <c r="AJ534" s="1">
        <v>2</v>
      </c>
      <c r="AK534" s="1">
        <v>4</v>
      </c>
      <c r="AL534" s="1">
        <v>3</v>
      </c>
      <c r="AM534" s="1">
        <v>3</v>
      </c>
      <c r="AN534" s="1">
        <v>4</v>
      </c>
      <c r="AO534" s="1">
        <v>1</v>
      </c>
      <c r="AP534" s="1">
        <v>3</v>
      </c>
      <c r="AQ534" s="1">
        <v>1</v>
      </c>
      <c r="AR534" s="1">
        <v>3</v>
      </c>
      <c r="AS534" s="1">
        <v>2</v>
      </c>
      <c r="AT534" s="1">
        <v>4</v>
      </c>
      <c r="AU534" s="1">
        <v>1</v>
      </c>
    </row>
    <row r="535" spans="1:47" ht="12.75">
      <c r="A535" s="1">
        <v>30788</v>
      </c>
      <c r="B535" s="1">
        <v>0</v>
      </c>
      <c r="C535" s="1">
        <v>2001</v>
      </c>
      <c r="D535" s="7">
        <v>45223.828634259262</v>
      </c>
      <c r="E535" s="7">
        <v>45231.451226851852</v>
      </c>
      <c r="F535" s="1" t="s">
        <v>83</v>
      </c>
      <c r="G535" s="1" t="s">
        <v>83</v>
      </c>
      <c r="H535" s="1">
        <v>3</v>
      </c>
      <c r="I535" s="1">
        <v>2</v>
      </c>
      <c r="J535" s="1">
        <v>3</v>
      </c>
      <c r="K535" s="1">
        <v>2</v>
      </c>
      <c r="L535" s="1">
        <v>3</v>
      </c>
      <c r="M535" s="1">
        <v>2</v>
      </c>
      <c r="N535" s="1">
        <v>4</v>
      </c>
      <c r="O535" s="1">
        <v>3</v>
      </c>
      <c r="P535" s="1">
        <v>1</v>
      </c>
      <c r="Q535" s="1">
        <v>3</v>
      </c>
      <c r="R535" s="1">
        <v>2</v>
      </c>
      <c r="S535" s="1">
        <v>4</v>
      </c>
      <c r="T535" s="1">
        <v>2</v>
      </c>
      <c r="U535" s="1">
        <v>1</v>
      </c>
      <c r="V535" s="1">
        <v>2</v>
      </c>
      <c r="W535" s="1">
        <v>2</v>
      </c>
      <c r="X535" s="1">
        <v>2</v>
      </c>
      <c r="Y535" s="1">
        <v>2</v>
      </c>
      <c r="Z535" s="1">
        <v>3</v>
      </c>
      <c r="AA535" s="1">
        <v>2</v>
      </c>
      <c r="AB535" s="1">
        <v>4</v>
      </c>
      <c r="AC535" s="1">
        <v>3</v>
      </c>
      <c r="AD535" s="1">
        <v>3</v>
      </c>
      <c r="AE535" s="1">
        <v>2</v>
      </c>
      <c r="AF535" s="1">
        <v>4</v>
      </c>
      <c r="AG535" s="1">
        <v>2</v>
      </c>
      <c r="AH535" s="1">
        <v>4</v>
      </c>
      <c r="AI535" s="1">
        <v>3</v>
      </c>
      <c r="AJ535" s="1">
        <v>2</v>
      </c>
      <c r="AK535" s="1">
        <v>3</v>
      </c>
      <c r="AL535" s="1">
        <v>3</v>
      </c>
      <c r="AM535" s="1">
        <v>4</v>
      </c>
      <c r="AN535" s="1">
        <v>2</v>
      </c>
      <c r="AO535" s="1">
        <v>1</v>
      </c>
      <c r="AP535" s="1">
        <v>2</v>
      </c>
      <c r="AQ535" s="1">
        <v>2</v>
      </c>
      <c r="AR535" s="1">
        <v>3</v>
      </c>
      <c r="AS535" s="1">
        <v>2</v>
      </c>
      <c r="AT535" s="1">
        <v>3</v>
      </c>
      <c r="AU535" s="1">
        <v>3</v>
      </c>
    </row>
    <row r="536" spans="1:47" ht="12.75">
      <c r="A536" s="1">
        <v>31190</v>
      </c>
      <c r="B536" s="1">
        <v>0</v>
      </c>
      <c r="C536" s="1">
        <v>2000</v>
      </c>
      <c r="D536" s="7">
        <v>45223.833379629628</v>
      </c>
      <c r="E536" s="7">
        <v>45231.631469907406</v>
      </c>
      <c r="F536" s="1" t="s">
        <v>78</v>
      </c>
      <c r="G536" s="1" t="s">
        <v>83</v>
      </c>
      <c r="H536" s="1">
        <v>3</v>
      </c>
      <c r="I536" s="1">
        <v>2</v>
      </c>
      <c r="J536" s="1">
        <v>1</v>
      </c>
      <c r="K536" s="1">
        <v>3</v>
      </c>
      <c r="L536" s="1">
        <v>3</v>
      </c>
      <c r="M536" s="1">
        <v>3</v>
      </c>
      <c r="N536" s="1">
        <v>4</v>
      </c>
      <c r="O536" s="1">
        <v>3</v>
      </c>
      <c r="P536" s="1">
        <v>1</v>
      </c>
      <c r="Q536" s="1">
        <v>2</v>
      </c>
      <c r="R536" s="1">
        <v>2</v>
      </c>
      <c r="S536" s="1">
        <v>4</v>
      </c>
      <c r="T536" s="1">
        <v>1</v>
      </c>
      <c r="U536" s="1">
        <v>1</v>
      </c>
      <c r="V536" s="1">
        <v>3</v>
      </c>
      <c r="W536" s="1">
        <v>3</v>
      </c>
      <c r="X536" s="1">
        <v>3</v>
      </c>
      <c r="Y536" s="1">
        <v>2</v>
      </c>
      <c r="Z536" s="1">
        <v>2</v>
      </c>
      <c r="AA536" s="1">
        <v>3</v>
      </c>
      <c r="AB536" s="1">
        <v>3</v>
      </c>
      <c r="AC536" s="1">
        <v>2</v>
      </c>
      <c r="AD536" s="1">
        <v>1</v>
      </c>
      <c r="AE536" s="1">
        <v>3</v>
      </c>
      <c r="AF536" s="1">
        <v>3</v>
      </c>
      <c r="AG536" s="1">
        <v>3</v>
      </c>
      <c r="AH536" s="1">
        <v>3</v>
      </c>
      <c r="AI536" s="1">
        <v>3</v>
      </c>
      <c r="AJ536" s="1">
        <v>1</v>
      </c>
      <c r="AK536" s="1">
        <v>2</v>
      </c>
      <c r="AL536" s="1">
        <v>2</v>
      </c>
      <c r="AM536" s="1">
        <v>4</v>
      </c>
      <c r="AN536" s="1">
        <v>2</v>
      </c>
      <c r="AO536" s="1">
        <v>1</v>
      </c>
      <c r="AP536" s="1">
        <v>3</v>
      </c>
      <c r="AQ536" s="1">
        <v>4</v>
      </c>
      <c r="AR536" s="1">
        <v>3</v>
      </c>
      <c r="AS536" s="1">
        <v>1</v>
      </c>
      <c r="AT536" s="1">
        <v>1</v>
      </c>
      <c r="AU536" s="1">
        <v>4</v>
      </c>
    </row>
    <row r="537" spans="1:47" ht="12.75">
      <c r="A537" s="1">
        <v>31195</v>
      </c>
      <c r="B537" s="1">
        <v>0</v>
      </c>
      <c r="C537" s="1">
        <v>2000</v>
      </c>
      <c r="D537" s="7">
        <v>45223.834675925929</v>
      </c>
      <c r="E537" s="7">
        <v>45231.664027777777</v>
      </c>
      <c r="F537" s="1" t="s">
        <v>83</v>
      </c>
      <c r="G537" s="1" t="s">
        <v>226</v>
      </c>
      <c r="H537" s="1">
        <v>3</v>
      </c>
      <c r="I537" s="1">
        <v>2</v>
      </c>
      <c r="J537" s="1">
        <v>2</v>
      </c>
      <c r="K537" s="1">
        <v>3</v>
      </c>
      <c r="L537" s="1">
        <v>4</v>
      </c>
      <c r="M537" s="1">
        <v>3</v>
      </c>
      <c r="N537" s="1">
        <v>2</v>
      </c>
      <c r="O537" s="1">
        <v>3</v>
      </c>
      <c r="P537" s="1">
        <v>2</v>
      </c>
      <c r="Q537" s="1">
        <v>3</v>
      </c>
      <c r="R537" s="1">
        <v>2</v>
      </c>
      <c r="S537" s="1">
        <v>3</v>
      </c>
      <c r="T537" s="1">
        <v>3</v>
      </c>
      <c r="U537" s="1">
        <v>1</v>
      </c>
      <c r="V537" s="1">
        <v>1</v>
      </c>
      <c r="W537" s="1">
        <v>3</v>
      </c>
      <c r="X537" s="1">
        <v>3</v>
      </c>
      <c r="Y537" s="1">
        <v>2</v>
      </c>
      <c r="Z537" s="1">
        <v>2</v>
      </c>
      <c r="AA537" s="1">
        <v>2</v>
      </c>
      <c r="AB537" s="1">
        <v>3</v>
      </c>
      <c r="AC537" s="1">
        <v>3</v>
      </c>
      <c r="AD537" s="1">
        <v>1</v>
      </c>
      <c r="AE537" s="1">
        <v>2</v>
      </c>
      <c r="AF537" s="1">
        <v>4</v>
      </c>
      <c r="AG537" s="1">
        <v>2</v>
      </c>
      <c r="AH537" s="1">
        <v>3</v>
      </c>
      <c r="AI537" s="1">
        <v>4</v>
      </c>
      <c r="AJ537" s="1">
        <v>2</v>
      </c>
      <c r="AK537" s="1">
        <v>3</v>
      </c>
      <c r="AL537" s="1">
        <v>2</v>
      </c>
      <c r="AM537" s="1">
        <v>3</v>
      </c>
      <c r="AN537" s="1">
        <v>2</v>
      </c>
      <c r="AO537" s="1">
        <v>1</v>
      </c>
      <c r="AP537" s="1">
        <v>1</v>
      </c>
      <c r="AQ537" s="1">
        <v>4</v>
      </c>
      <c r="AR537" s="1">
        <v>4</v>
      </c>
      <c r="AS537" s="1">
        <v>1</v>
      </c>
      <c r="AT537" s="1">
        <v>3</v>
      </c>
      <c r="AU537" s="1">
        <v>3</v>
      </c>
    </row>
    <row r="538" spans="1:47" ht="12.75">
      <c r="A538" s="1">
        <v>31240</v>
      </c>
      <c r="B538" s="1">
        <v>0</v>
      </c>
      <c r="C538" s="1">
        <v>2000</v>
      </c>
      <c r="D538" s="7">
        <v>45223.851307870369</v>
      </c>
      <c r="E538" s="7">
        <v>45231.838240740741</v>
      </c>
      <c r="F538" s="1" t="s">
        <v>83</v>
      </c>
      <c r="G538" s="1" t="s">
        <v>83</v>
      </c>
      <c r="H538" s="1">
        <v>3</v>
      </c>
      <c r="I538" s="1">
        <v>2</v>
      </c>
      <c r="J538" s="1">
        <v>2</v>
      </c>
      <c r="K538" s="1">
        <v>3</v>
      </c>
      <c r="L538" s="1">
        <v>2</v>
      </c>
      <c r="M538" s="1">
        <v>3</v>
      </c>
      <c r="N538" s="1">
        <v>2</v>
      </c>
      <c r="O538" s="1">
        <v>3</v>
      </c>
      <c r="P538" s="1">
        <v>2</v>
      </c>
      <c r="Q538" s="1">
        <v>3</v>
      </c>
      <c r="R538" s="1">
        <v>3</v>
      </c>
      <c r="S538" s="1">
        <v>1</v>
      </c>
      <c r="T538" s="1">
        <v>3</v>
      </c>
      <c r="U538" s="1">
        <v>2</v>
      </c>
      <c r="V538" s="1">
        <v>3</v>
      </c>
      <c r="W538" s="1">
        <v>4</v>
      </c>
      <c r="X538" s="1">
        <v>2</v>
      </c>
      <c r="Y538" s="1">
        <v>3</v>
      </c>
      <c r="Z538" s="1">
        <v>2</v>
      </c>
      <c r="AA538" s="1">
        <v>2</v>
      </c>
      <c r="AB538" s="1">
        <v>3</v>
      </c>
      <c r="AC538" s="1">
        <v>2</v>
      </c>
      <c r="AD538" s="1">
        <v>1</v>
      </c>
      <c r="AE538" s="1">
        <v>3</v>
      </c>
      <c r="AF538" s="1">
        <v>2</v>
      </c>
      <c r="AG538" s="1">
        <v>3</v>
      </c>
      <c r="AH538" s="1">
        <v>3</v>
      </c>
      <c r="AI538" s="1">
        <v>3</v>
      </c>
      <c r="AJ538" s="1">
        <v>3</v>
      </c>
      <c r="AK538" s="1">
        <v>3</v>
      </c>
      <c r="AL538" s="1">
        <v>3</v>
      </c>
      <c r="AM538" s="1">
        <v>1</v>
      </c>
      <c r="AN538" s="1">
        <v>3</v>
      </c>
      <c r="AO538" s="1">
        <v>2</v>
      </c>
      <c r="AP538" s="1">
        <v>3</v>
      </c>
      <c r="AQ538" s="1">
        <v>4</v>
      </c>
      <c r="AR538" s="1">
        <v>2</v>
      </c>
      <c r="AS538" s="1">
        <v>3</v>
      </c>
      <c r="AT538" s="1">
        <v>2</v>
      </c>
      <c r="AU538" s="1">
        <v>2</v>
      </c>
    </row>
    <row r="539" spans="1:47" ht="12.75">
      <c r="A539" s="1">
        <v>31249</v>
      </c>
      <c r="B539" s="1">
        <v>0</v>
      </c>
      <c r="C539" s="1">
        <v>2000</v>
      </c>
      <c r="D539" s="7">
        <v>45223.853946759256</v>
      </c>
      <c r="E539" s="7">
        <v>45232.620034722226</v>
      </c>
      <c r="F539" s="1" t="s">
        <v>146</v>
      </c>
      <c r="G539" s="1" t="s">
        <v>358</v>
      </c>
      <c r="H539" s="1">
        <v>3</v>
      </c>
      <c r="I539" s="1">
        <v>2</v>
      </c>
      <c r="J539" s="1">
        <v>4</v>
      </c>
      <c r="K539" s="1">
        <v>4</v>
      </c>
      <c r="L539" s="1">
        <v>4</v>
      </c>
      <c r="M539" s="1">
        <v>3</v>
      </c>
      <c r="N539" s="1">
        <v>4</v>
      </c>
      <c r="O539" s="1">
        <v>4</v>
      </c>
      <c r="P539" s="1">
        <v>3</v>
      </c>
      <c r="Q539" s="1">
        <v>3</v>
      </c>
      <c r="R539" s="1">
        <v>1</v>
      </c>
      <c r="S539" s="1">
        <v>3</v>
      </c>
      <c r="T539" s="1">
        <v>4</v>
      </c>
      <c r="U539" s="1">
        <v>1</v>
      </c>
      <c r="V539" s="1">
        <v>1</v>
      </c>
      <c r="W539" s="1">
        <v>3</v>
      </c>
      <c r="X539" s="1">
        <v>3</v>
      </c>
      <c r="Y539" s="1">
        <v>2</v>
      </c>
      <c r="Z539" s="1">
        <v>4</v>
      </c>
      <c r="AA539" s="1">
        <v>1</v>
      </c>
      <c r="AB539" s="1">
        <v>3</v>
      </c>
      <c r="AC539" s="1">
        <v>3</v>
      </c>
      <c r="AD539" s="1">
        <v>2</v>
      </c>
      <c r="AE539" s="1">
        <v>4</v>
      </c>
      <c r="AF539" s="1">
        <v>4</v>
      </c>
      <c r="AG539" s="1">
        <v>3</v>
      </c>
      <c r="AH539" s="1">
        <v>3</v>
      </c>
      <c r="AI539" s="1">
        <v>4</v>
      </c>
      <c r="AJ539" s="1">
        <v>3</v>
      </c>
      <c r="AK539" s="1">
        <v>3</v>
      </c>
      <c r="AL539" s="1">
        <v>1</v>
      </c>
      <c r="AM539" s="1">
        <v>3</v>
      </c>
      <c r="AN539" s="1">
        <v>4</v>
      </c>
      <c r="AO539" s="1">
        <v>2</v>
      </c>
      <c r="AP539" s="1">
        <v>1</v>
      </c>
      <c r="AQ539" s="1">
        <v>3</v>
      </c>
      <c r="AR539" s="1">
        <v>3</v>
      </c>
      <c r="AS539" s="1">
        <v>2</v>
      </c>
      <c r="AT539" s="1">
        <v>3</v>
      </c>
      <c r="AU539" s="1">
        <v>1</v>
      </c>
    </row>
    <row r="540" spans="1:47" ht="12.75">
      <c r="A540" s="1">
        <v>31252</v>
      </c>
      <c r="B540" s="1">
        <v>0</v>
      </c>
      <c r="C540" s="1">
        <v>2002</v>
      </c>
      <c r="D540" s="7">
        <v>45223.855810185189</v>
      </c>
      <c r="E540" s="7">
        <v>45232.424513888887</v>
      </c>
      <c r="F540" s="1" t="s">
        <v>147</v>
      </c>
      <c r="G540" s="1" t="s">
        <v>83</v>
      </c>
      <c r="H540" s="1">
        <v>3</v>
      </c>
      <c r="I540" s="1">
        <v>3</v>
      </c>
      <c r="J540" s="1">
        <v>3</v>
      </c>
      <c r="K540" s="1">
        <v>3</v>
      </c>
      <c r="L540" s="1">
        <v>4</v>
      </c>
      <c r="M540" s="1">
        <v>1</v>
      </c>
      <c r="N540" s="1">
        <v>4</v>
      </c>
      <c r="O540" s="1">
        <v>4</v>
      </c>
      <c r="P540" s="1">
        <v>1</v>
      </c>
      <c r="Q540" s="1">
        <v>3</v>
      </c>
      <c r="R540" s="1">
        <v>3</v>
      </c>
      <c r="S540" s="1">
        <v>2</v>
      </c>
      <c r="T540" s="1">
        <v>4</v>
      </c>
      <c r="U540" s="1">
        <v>1</v>
      </c>
      <c r="V540" s="1">
        <v>1</v>
      </c>
      <c r="W540" s="1">
        <v>2</v>
      </c>
      <c r="X540" s="1">
        <v>3</v>
      </c>
      <c r="Y540" s="1">
        <v>1</v>
      </c>
      <c r="Z540" s="1">
        <v>4</v>
      </c>
      <c r="AA540" s="1">
        <v>1</v>
      </c>
      <c r="AB540" s="1">
        <v>4</v>
      </c>
      <c r="AC540" s="1">
        <v>3</v>
      </c>
      <c r="AD540" s="1">
        <v>3</v>
      </c>
      <c r="AE540" s="1">
        <v>3</v>
      </c>
      <c r="AF540" s="1">
        <v>3</v>
      </c>
      <c r="AG540" s="1">
        <v>1</v>
      </c>
      <c r="AH540" s="1">
        <v>3</v>
      </c>
      <c r="AI540" s="1">
        <v>3</v>
      </c>
      <c r="AJ540" s="1">
        <v>2</v>
      </c>
      <c r="AK540" s="1">
        <v>3</v>
      </c>
      <c r="AL540" s="1">
        <v>3</v>
      </c>
      <c r="AM540" s="1">
        <v>3</v>
      </c>
      <c r="AN540" s="1">
        <v>3</v>
      </c>
      <c r="AO540" s="1">
        <v>1</v>
      </c>
      <c r="AP540" s="1">
        <v>1</v>
      </c>
      <c r="AQ540" s="1">
        <v>3</v>
      </c>
      <c r="AR540" s="1">
        <v>4</v>
      </c>
      <c r="AS540" s="1">
        <v>2</v>
      </c>
      <c r="AT540" s="1">
        <v>4</v>
      </c>
      <c r="AU540" s="1">
        <v>1</v>
      </c>
    </row>
    <row r="541" spans="1:47" ht="12.75">
      <c r="A541" s="1">
        <v>31306</v>
      </c>
      <c r="B541" s="1">
        <v>1</v>
      </c>
      <c r="C541" s="1">
        <v>2001</v>
      </c>
      <c r="D541" s="7">
        <v>45223.877916666665</v>
      </c>
      <c r="E541" s="7">
        <v>45234.575231481482</v>
      </c>
      <c r="F541" s="1" t="s">
        <v>152</v>
      </c>
      <c r="G541" s="1" t="s">
        <v>83</v>
      </c>
      <c r="H541" s="1">
        <v>3</v>
      </c>
      <c r="I541" s="1">
        <v>3</v>
      </c>
      <c r="J541" s="1">
        <v>3</v>
      </c>
      <c r="K541" s="1">
        <v>2</v>
      </c>
      <c r="L541" s="1">
        <v>4</v>
      </c>
      <c r="M541" s="1">
        <v>3</v>
      </c>
      <c r="N541" s="1">
        <v>4</v>
      </c>
      <c r="O541" s="1">
        <v>3</v>
      </c>
      <c r="P541" s="1">
        <v>1</v>
      </c>
      <c r="Q541" s="1">
        <v>4</v>
      </c>
      <c r="R541" s="1">
        <v>1</v>
      </c>
      <c r="S541" s="1">
        <v>3</v>
      </c>
      <c r="T541" s="1">
        <v>4</v>
      </c>
      <c r="U541" s="1">
        <v>3</v>
      </c>
      <c r="V541" s="1">
        <v>1</v>
      </c>
      <c r="W541" s="1">
        <v>4</v>
      </c>
      <c r="X541" s="1">
        <v>3</v>
      </c>
      <c r="Y541" s="1">
        <v>2</v>
      </c>
      <c r="Z541" s="1">
        <v>3</v>
      </c>
      <c r="AA541" s="1">
        <v>1</v>
      </c>
      <c r="AB541" s="1">
        <v>3</v>
      </c>
      <c r="AC541" s="1">
        <v>3</v>
      </c>
      <c r="AD541" s="1">
        <v>2</v>
      </c>
      <c r="AE541" s="1">
        <v>2</v>
      </c>
      <c r="AF541" s="1">
        <v>4</v>
      </c>
      <c r="AG541" s="1">
        <v>3</v>
      </c>
      <c r="AH541" s="1">
        <v>3</v>
      </c>
      <c r="AI541" s="1">
        <v>3</v>
      </c>
      <c r="AJ541" s="1">
        <v>1</v>
      </c>
      <c r="AK541" s="1">
        <v>4</v>
      </c>
      <c r="AL541" s="1">
        <v>1</v>
      </c>
      <c r="AM541" s="1">
        <v>3</v>
      </c>
      <c r="AN541" s="1">
        <v>4</v>
      </c>
      <c r="AO541" s="1">
        <v>4</v>
      </c>
      <c r="AP541" s="1">
        <v>1</v>
      </c>
      <c r="AQ541" s="1">
        <v>4</v>
      </c>
      <c r="AR541" s="1">
        <v>4</v>
      </c>
      <c r="AS541" s="1">
        <v>1</v>
      </c>
      <c r="AT541" s="1">
        <v>3</v>
      </c>
      <c r="AU541" s="1">
        <v>1</v>
      </c>
    </row>
    <row r="542" spans="1:47" ht="12.75">
      <c r="A542" s="1">
        <v>31339</v>
      </c>
      <c r="B542" s="1">
        <v>0</v>
      </c>
      <c r="C542" s="1">
        <v>2000</v>
      </c>
      <c r="D542" s="7">
        <v>45223.893900462965</v>
      </c>
      <c r="E542" s="7">
        <v>45231.621828703705</v>
      </c>
      <c r="F542" s="1" t="s">
        <v>83</v>
      </c>
      <c r="G542" s="1" t="s">
        <v>83</v>
      </c>
      <c r="H542" s="1">
        <v>3</v>
      </c>
      <c r="I542" s="1">
        <v>3</v>
      </c>
      <c r="J542" s="1">
        <v>2</v>
      </c>
      <c r="K542" s="1">
        <v>3</v>
      </c>
      <c r="L542" s="1">
        <v>3</v>
      </c>
      <c r="M542" s="1">
        <v>1</v>
      </c>
      <c r="N542" s="1">
        <v>3</v>
      </c>
      <c r="O542" s="1">
        <v>4</v>
      </c>
      <c r="P542" s="1">
        <v>2</v>
      </c>
      <c r="Q542" s="1">
        <v>3</v>
      </c>
      <c r="R542" s="1">
        <v>2</v>
      </c>
      <c r="S542" s="1">
        <v>3</v>
      </c>
      <c r="T542" s="1">
        <v>3</v>
      </c>
      <c r="U542" s="1">
        <v>2</v>
      </c>
      <c r="V542" s="1">
        <v>3</v>
      </c>
      <c r="W542" s="1">
        <v>3</v>
      </c>
      <c r="X542" s="1">
        <v>3</v>
      </c>
      <c r="Y542" s="1">
        <v>2</v>
      </c>
      <c r="Z542" s="1">
        <v>3</v>
      </c>
      <c r="AA542" s="1">
        <v>3</v>
      </c>
      <c r="AB542" s="1">
        <v>3</v>
      </c>
      <c r="AC542" s="1">
        <v>3</v>
      </c>
      <c r="AD542" s="1">
        <v>3</v>
      </c>
      <c r="AE542" s="1">
        <v>3</v>
      </c>
      <c r="AF542" s="1">
        <v>4</v>
      </c>
      <c r="AG542" s="1">
        <v>2</v>
      </c>
      <c r="AH542" s="1">
        <v>3</v>
      </c>
      <c r="AI542" s="1">
        <v>3</v>
      </c>
      <c r="AJ542" s="1">
        <v>1</v>
      </c>
      <c r="AK542" s="1">
        <v>3</v>
      </c>
      <c r="AL542" s="1">
        <v>3</v>
      </c>
      <c r="AM542" s="1">
        <v>3</v>
      </c>
      <c r="AN542" s="1">
        <v>3</v>
      </c>
      <c r="AO542" s="1">
        <v>2</v>
      </c>
      <c r="AP542" s="1">
        <v>2</v>
      </c>
      <c r="AQ542" s="1">
        <v>3</v>
      </c>
      <c r="AR542" s="1">
        <v>3</v>
      </c>
      <c r="AS542" s="1">
        <v>2</v>
      </c>
      <c r="AT542" s="1">
        <v>1</v>
      </c>
      <c r="AU542" s="1">
        <v>3</v>
      </c>
    </row>
    <row r="543" spans="1:47" ht="12.75">
      <c r="A543" s="1">
        <v>31471</v>
      </c>
      <c r="B543" s="1">
        <v>0</v>
      </c>
      <c r="C543" s="1">
        <v>2001</v>
      </c>
      <c r="D543" s="7">
        <v>45224.007789351854</v>
      </c>
      <c r="E543" s="7">
        <v>45231.489212962966</v>
      </c>
      <c r="F543" s="1" t="s">
        <v>165</v>
      </c>
      <c r="G543" s="1" t="s">
        <v>83</v>
      </c>
      <c r="H543" s="1">
        <v>3</v>
      </c>
      <c r="I543" s="1">
        <v>2</v>
      </c>
      <c r="J543" s="1">
        <v>3</v>
      </c>
      <c r="K543" s="1">
        <v>3</v>
      </c>
      <c r="L543" s="1">
        <v>4</v>
      </c>
      <c r="M543" s="1">
        <v>4</v>
      </c>
      <c r="N543" s="1">
        <v>3</v>
      </c>
      <c r="O543" s="1">
        <v>3</v>
      </c>
      <c r="P543" s="1">
        <v>1</v>
      </c>
      <c r="Q543" s="1">
        <v>2</v>
      </c>
      <c r="R543" s="1">
        <v>2</v>
      </c>
      <c r="S543" s="1">
        <v>2</v>
      </c>
      <c r="T543" s="1">
        <v>3</v>
      </c>
      <c r="U543" s="1">
        <v>4</v>
      </c>
      <c r="V543" s="1">
        <v>1</v>
      </c>
      <c r="W543" s="1">
        <v>2</v>
      </c>
      <c r="X543" s="1">
        <v>3</v>
      </c>
      <c r="Y543" s="1">
        <v>2</v>
      </c>
      <c r="Z543" s="1">
        <v>1</v>
      </c>
      <c r="AA543" s="1">
        <v>2</v>
      </c>
      <c r="AB543" s="1">
        <v>3</v>
      </c>
      <c r="AC543" s="1">
        <v>2</v>
      </c>
      <c r="AD543" s="1">
        <v>2</v>
      </c>
      <c r="AE543" s="1">
        <v>3</v>
      </c>
      <c r="AF543" s="1">
        <v>4</v>
      </c>
      <c r="AG543" s="1">
        <v>3</v>
      </c>
      <c r="AH543" s="1">
        <v>3</v>
      </c>
      <c r="AI543" s="1">
        <v>3</v>
      </c>
      <c r="AJ543" s="1">
        <v>1</v>
      </c>
      <c r="AK543" s="1">
        <v>3</v>
      </c>
      <c r="AL543" s="1">
        <v>1</v>
      </c>
      <c r="AM543" s="1">
        <v>3</v>
      </c>
      <c r="AN543" s="1">
        <v>3</v>
      </c>
      <c r="AO543" s="1">
        <v>1</v>
      </c>
      <c r="AP543" s="1">
        <v>1</v>
      </c>
      <c r="AQ543" s="1">
        <v>3</v>
      </c>
      <c r="AR543" s="1">
        <v>3</v>
      </c>
      <c r="AS543" s="1">
        <v>1</v>
      </c>
      <c r="AT543" s="1">
        <v>2</v>
      </c>
      <c r="AU543" s="1">
        <v>1</v>
      </c>
    </row>
    <row r="544" spans="1:47" ht="12.75">
      <c r="A544" s="1">
        <v>31574</v>
      </c>
      <c r="B544" s="1">
        <v>0</v>
      </c>
      <c r="C544" s="1">
        <v>2001</v>
      </c>
      <c r="D544" s="7">
        <v>45224.382627314815</v>
      </c>
      <c r="E544" s="7">
        <v>45237.431145833332</v>
      </c>
      <c r="F544" s="1" t="s">
        <v>170</v>
      </c>
      <c r="G544" s="1" t="s">
        <v>359</v>
      </c>
      <c r="H544" s="1">
        <v>4</v>
      </c>
      <c r="I544" s="1">
        <v>3</v>
      </c>
      <c r="J544" s="1">
        <v>1</v>
      </c>
      <c r="K544" s="1">
        <v>4</v>
      </c>
      <c r="L544" s="1">
        <v>4</v>
      </c>
      <c r="M544" s="1">
        <v>3</v>
      </c>
      <c r="N544" s="1">
        <v>4</v>
      </c>
      <c r="O544" s="1">
        <v>4</v>
      </c>
      <c r="P544" s="1">
        <v>1</v>
      </c>
      <c r="Q544" s="1">
        <v>3</v>
      </c>
      <c r="R544" s="1">
        <v>1</v>
      </c>
      <c r="S544" s="1">
        <v>3</v>
      </c>
      <c r="T544" s="1">
        <v>3</v>
      </c>
      <c r="U544" s="1">
        <v>1</v>
      </c>
      <c r="V544" s="1">
        <v>1</v>
      </c>
      <c r="W544" s="1">
        <v>2</v>
      </c>
      <c r="X544" s="1">
        <v>3</v>
      </c>
      <c r="Y544" s="1">
        <v>2</v>
      </c>
      <c r="Z544" s="1">
        <v>2</v>
      </c>
      <c r="AA544" s="1">
        <v>2</v>
      </c>
      <c r="AB544" s="1">
        <v>4</v>
      </c>
      <c r="AC544" s="1">
        <v>3</v>
      </c>
      <c r="AD544" s="1">
        <v>2</v>
      </c>
      <c r="AE544" s="1">
        <v>3</v>
      </c>
      <c r="AF544" s="1">
        <v>4</v>
      </c>
      <c r="AG544" s="1">
        <v>3</v>
      </c>
      <c r="AH544" s="1">
        <v>3</v>
      </c>
      <c r="AI544" s="1">
        <v>4</v>
      </c>
      <c r="AJ544" s="1">
        <v>1</v>
      </c>
      <c r="AK544" s="1">
        <v>3</v>
      </c>
      <c r="AL544" s="1">
        <v>2</v>
      </c>
      <c r="AM544" s="1">
        <v>3</v>
      </c>
      <c r="AN544" s="1">
        <v>3</v>
      </c>
      <c r="AO544" s="1">
        <v>1</v>
      </c>
      <c r="AP544" s="1">
        <v>2</v>
      </c>
      <c r="AQ544" s="1">
        <v>2</v>
      </c>
      <c r="AR544" s="1">
        <v>3</v>
      </c>
      <c r="AS544" s="1">
        <v>1</v>
      </c>
      <c r="AT544" s="1">
        <v>3</v>
      </c>
      <c r="AU544" s="1">
        <v>2</v>
      </c>
    </row>
    <row r="545" spans="1:47" ht="12.75">
      <c r="A545" s="1">
        <v>31622</v>
      </c>
      <c r="B545" s="1">
        <v>0</v>
      </c>
      <c r="C545" s="1">
        <v>2000</v>
      </c>
      <c r="D545" s="7">
        <v>45224.423483796294</v>
      </c>
      <c r="E545" s="7">
        <v>45232.94023148148</v>
      </c>
      <c r="F545" s="1" t="s">
        <v>172</v>
      </c>
      <c r="G545" s="1" t="s">
        <v>360</v>
      </c>
      <c r="H545" s="1">
        <v>4</v>
      </c>
      <c r="I545" s="1">
        <v>1</v>
      </c>
      <c r="J545" s="1">
        <v>2</v>
      </c>
      <c r="K545" s="1">
        <v>4</v>
      </c>
      <c r="L545" s="1">
        <v>4</v>
      </c>
      <c r="M545" s="1">
        <v>2</v>
      </c>
      <c r="N545" s="1">
        <v>4</v>
      </c>
      <c r="O545" s="1">
        <v>3</v>
      </c>
      <c r="P545" s="1">
        <v>1</v>
      </c>
      <c r="Q545" s="1">
        <v>4</v>
      </c>
      <c r="R545" s="1">
        <v>3</v>
      </c>
      <c r="S545" s="1">
        <v>3</v>
      </c>
      <c r="T545" s="1">
        <v>4</v>
      </c>
      <c r="U545" s="1">
        <v>1</v>
      </c>
      <c r="V545" s="1">
        <v>1</v>
      </c>
      <c r="W545" s="1">
        <v>2</v>
      </c>
      <c r="X545" s="1">
        <v>3</v>
      </c>
      <c r="Y545" s="1">
        <v>1</v>
      </c>
      <c r="Z545" s="1">
        <v>3</v>
      </c>
      <c r="AA545" s="1">
        <v>1</v>
      </c>
      <c r="AB545" s="1">
        <v>4</v>
      </c>
      <c r="AC545" s="1">
        <v>2</v>
      </c>
      <c r="AD545" s="1">
        <v>2</v>
      </c>
      <c r="AE545" s="1">
        <v>4</v>
      </c>
      <c r="AF545" s="1">
        <v>4</v>
      </c>
      <c r="AG545" s="1">
        <v>1</v>
      </c>
      <c r="AH545" s="1">
        <v>4</v>
      </c>
      <c r="AI545" s="1">
        <v>4</v>
      </c>
      <c r="AJ545" s="1">
        <v>1</v>
      </c>
      <c r="AK545" s="1">
        <v>4</v>
      </c>
      <c r="AL545" s="1">
        <v>3</v>
      </c>
      <c r="AM545" s="1">
        <v>3</v>
      </c>
      <c r="AN545" s="1">
        <v>4</v>
      </c>
      <c r="AO545" s="1">
        <v>1</v>
      </c>
      <c r="AP545" s="1">
        <v>1</v>
      </c>
      <c r="AQ545" s="1">
        <v>2</v>
      </c>
      <c r="AR545" s="1">
        <v>3</v>
      </c>
      <c r="AS545" s="1">
        <v>1</v>
      </c>
      <c r="AT545" s="1">
        <v>4</v>
      </c>
      <c r="AU545" s="1">
        <v>1</v>
      </c>
    </row>
    <row r="546" spans="1:47" ht="12.75">
      <c r="A546" s="1">
        <v>30769</v>
      </c>
      <c r="B546" s="1">
        <v>0</v>
      </c>
      <c r="C546" s="1">
        <v>2002</v>
      </c>
      <c r="D546" s="7">
        <v>45224.578217592592</v>
      </c>
      <c r="E546" s="7">
        <v>45236.395567129628</v>
      </c>
      <c r="F546" s="1" t="s">
        <v>83</v>
      </c>
      <c r="G546" s="1" t="s">
        <v>361</v>
      </c>
      <c r="H546" s="1">
        <v>2</v>
      </c>
      <c r="I546" s="1">
        <v>3</v>
      </c>
      <c r="J546" s="1">
        <v>2</v>
      </c>
      <c r="K546" s="1">
        <v>4</v>
      </c>
      <c r="L546" s="1">
        <v>2</v>
      </c>
      <c r="M546" s="1">
        <v>3</v>
      </c>
      <c r="N546" s="1">
        <v>3</v>
      </c>
      <c r="O546" s="1">
        <v>3</v>
      </c>
      <c r="P546" s="1">
        <v>1</v>
      </c>
      <c r="Q546" s="1">
        <v>4</v>
      </c>
      <c r="R546" s="1">
        <v>4</v>
      </c>
      <c r="S546" s="1">
        <v>4</v>
      </c>
      <c r="T546" s="1">
        <v>3</v>
      </c>
      <c r="U546" s="1">
        <v>2</v>
      </c>
      <c r="V546" s="1">
        <v>3</v>
      </c>
      <c r="W546" s="1">
        <v>2</v>
      </c>
      <c r="X546" s="1">
        <v>3</v>
      </c>
      <c r="Y546" s="1">
        <v>2</v>
      </c>
      <c r="Z546" s="1">
        <v>1</v>
      </c>
      <c r="AA546" s="1">
        <v>2</v>
      </c>
      <c r="AB546" s="1">
        <v>2</v>
      </c>
      <c r="AC546" s="1">
        <v>3</v>
      </c>
      <c r="AD546" s="1">
        <v>2</v>
      </c>
      <c r="AE546" s="1">
        <v>3</v>
      </c>
      <c r="AF546" s="1">
        <v>2</v>
      </c>
      <c r="AG546" s="1">
        <v>3</v>
      </c>
      <c r="AH546" s="1">
        <v>3</v>
      </c>
      <c r="AI546" s="1">
        <v>2</v>
      </c>
      <c r="AJ546" s="1">
        <v>1</v>
      </c>
      <c r="AK546" s="1">
        <v>4</v>
      </c>
      <c r="AL546" s="1">
        <v>3</v>
      </c>
      <c r="AM546" s="1">
        <v>3</v>
      </c>
      <c r="AN546" s="1">
        <v>2</v>
      </c>
      <c r="AO546" s="1">
        <v>2</v>
      </c>
      <c r="AP546" s="1">
        <v>3</v>
      </c>
      <c r="AQ546" s="1">
        <v>2</v>
      </c>
      <c r="AR546" s="1">
        <v>3</v>
      </c>
      <c r="AS546" s="1">
        <v>1</v>
      </c>
      <c r="AT546" s="1">
        <v>2</v>
      </c>
      <c r="AU546" s="1">
        <v>3</v>
      </c>
    </row>
    <row r="547" spans="1:47" ht="12.75">
      <c r="A547" s="1">
        <v>32045</v>
      </c>
      <c r="B547" s="1">
        <v>0</v>
      </c>
      <c r="C547" s="1">
        <v>2001</v>
      </c>
      <c r="D547" s="7">
        <v>45224.813773148147</v>
      </c>
      <c r="E547" s="7">
        <v>45234.530104166668</v>
      </c>
      <c r="F547" s="1" t="s">
        <v>186</v>
      </c>
      <c r="G547" s="1" t="s">
        <v>78</v>
      </c>
      <c r="H547" s="1">
        <v>2</v>
      </c>
      <c r="I547" s="1">
        <v>2</v>
      </c>
      <c r="J547" s="1">
        <v>1</v>
      </c>
      <c r="K547" s="1">
        <v>3</v>
      </c>
      <c r="L547" s="1">
        <v>4</v>
      </c>
      <c r="M547" s="1">
        <v>4</v>
      </c>
      <c r="N547" s="1">
        <v>2</v>
      </c>
      <c r="O547" s="1">
        <v>3</v>
      </c>
      <c r="P547" s="1">
        <v>2</v>
      </c>
      <c r="Q547" s="1">
        <v>2</v>
      </c>
      <c r="R547" s="1">
        <v>3</v>
      </c>
      <c r="S547" s="1">
        <v>3</v>
      </c>
      <c r="T547" s="1">
        <v>3</v>
      </c>
      <c r="U547" s="1">
        <v>2</v>
      </c>
      <c r="V547" s="1">
        <v>2</v>
      </c>
      <c r="W547" s="1">
        <v>3</v>
      </c>
      <c r="X547" s="1">
        <v>3</v>
      </c>
      <c r="Y547" s="1">
        <v>2</v>
      </c>
      <c r="Z547" s="1">
        <v>2</v>
      </c>
      <c r="AA547" s="1">
        <v>2</v>
      </c>
      <c r="AB547" s="1">
        <v>1</v>
      </c>
      <c r="AC547" s="1">
        <v>2</v>
      </c>
      <c r="AD547" s="1">
        <v>2</v>
      </c>
      <c r="AE547" s="1">
        <v>2</v>
      </c>
      <c r="AF547" s="1">
        <v>4</v>
      </c>
      <c r="AG547" s="1">
        <v>4</v>
      </c>
      <c r="AH547" s="1">
        <v>2</v>
      </c>
      <c r="AI547" s="1">
        <v>3</v>
      </c>
      <c r="AJ547" s="1">
        <v>2</v>
      </c>
      <c r="AK547" s="1">
        <v>3</v>
      </c>
      <c r="AL547" s="1">
        <v>2</v>
      </c>
      <c r="AM547" s="1">
        <v>3</v>
      </c>
      <c r="AN547" s="1">
        <v>3</v>
      </c>
      <c r="AO547" s="1">
        <v>2</v>
      </c>
      <c r="AP547" s="1">
        <v>2</v>
      </c>
      <c r="AQ547" s="1">
        <v>3</v>
      </c>
      <c r="AR547" s="1">
        <v>3</v>
      </c>
      <c r="AS547" s="1">
        <v>2</v>
      </c>
      <c r="AT547" s="1">
        <v>1</v>
      </c>
      <c r="AU547" s="1">
        <v>2</v>
      </c>
    </row>
    <row r="548" spans="1:47" ht="12.75">
      <c r="A548" s="1">
        <v>32105</v>
      </c>
      <c r="B548" s="1">
        <v>1</v>
      </c>
      <c r="C548" s="1">
        <v>1998</v>
      </c>
      <c r="D548" s="7">
        <v>45224.845694444448</v>
      </c>
      <c r="E548" s="7">
        <v>45235.89638888889</v>
      </c>
      <c r="F548" s="1" t="s">
        <v>191</v>
      </c>
      <c r="G548" s="1" t="s">
        <v>362</v>
      </c>
      <c r="H548" s="1">
        <v>2</v>
      </c>
      <c r="I548" s="1">
        <v>3</v>
      </c>
      <c r="J548" s="1">
        <v>1</v>
      </c>
      <c r="K548" s="1">
        <v>3</v>
      </c>
      <c r="L548" s="1">
        <v>1</v>
      </c>
      <c r="M548" s="1">
        <v>4</v>
      </c>
      <c r="N548" s="1">
        <v>3</v>
      </c>
      <c r="O548" s="1">
        <v>3</v>
      </c>
      <c r="P548" s="1">
        <v>1</v>
      </c>
      <c r="Q548" s="1">
        <v>2</v>
      </c>
      <c r="R548" s="1">
        <v>3</v>
      </c>
      <c r="S548" s="1">
        <v>3</v>
      </c>
      <c r="T548" s="1">
        <v>1</v>
      </c>
      <c r="U548" s="1">
        <v>3</v>
      </c>
      <c r="V548" s="1">
        <v>3</v>
      </c>
      <c r="W548" s="1">
        <v>4</v>
      </c>
      <c r="X548" s="1">
        <v>2</v>
      </c>
      <c r="Y548" s="1">
        <v>1</v>
      </c>
      <c r="Z548" s="1">
        <v>1</v>
      </c>
      <c r="AA548" s="1">
        <v>4</v>
      </c>
      <c r="AB548" s="1">
        <v>2</v>
      </c>
      <c r="AC548" s="1">
        <v>3</v>
      </c>
      <c r="AD548" s="1">
        <v>1</v>
      </c>
      <c r="AE548" s="1">
        <v>3</v>
      </c>
      <c r="AF548" s="1">
        <v>2</v>
      </c>
      <c r="AG548" s="1">
        <v>4</v>
      </c>
      <c r="AH548" s="1">
        <v>3</v>
      </c>
      <c r="AI548" s="1">
        <v>2</v>
      </c>
      <c r="AJ548" s="1">
        <v>2</v>
      </c>
      <c r="AK548" s="1">
        <v>3</v>
      </c>
      <c r="AL548" s="1">
        <v>4</v>
      </c>
      <c r="AM548" s="1">
        <v>3</v>
      </c>
      <c r="AN548" s="1">
        <v>1</v>
      </c>
      <c r="AO548" s="1">
        <v>3</v>
      </c>
      <c r="AP548" s="1">
        <v>3</v>
      </c>
      <c r="AQ548" s="1">
        <v>4</v>
      </c>
      <c r="AR548" s="1">
        <v>2</v>
      </c>
      <c r="AS548" s="1">
        <v>2</v>
      </c>
      <c r="AT548" s="1">
        <v>1</v>
      </c>
      <c r="AU548" s="1">
        <v>4</v>
      </c>
    </row>
    <row r="549" spans="1:47" ht="12.75">
      <c r="A549" s="1">
        <v>31941</v>
      </c>
      <c r="B549" s="1">
        <v>0</v>
      </c>
      <c r="C549" s="1">
        <v>1997</v>
      </c>
      <c r="D549" s="7">
        <v>45225.579641203702</v>
      </c>
      <c r="E549" s="7">
        <v>45235.650636574072</v>
      </c>
      <c r="F549" s="1" t="s">
        <v>201</v>
      </c>
      <c r="G549" s="1" t="s">
        <v>363</v>
      </c>
      <c r="H549" s="1">
        <v>1</v>
      </c>
      <c r="I549" s="1">
        <v>2</v>
      </c>
      <c r="J549" s="1">
        <v>3</v>
      </c>
      <c r="K549" s="1">
        <v>2</v>
      </c>
      <c r="L549" s="1">
        <v>1</v>
      </c>
      <c r="M549" s="1">
        <v>4</v>
      </c>
      <c r="N549" s="1">
        <v>3</v>
      </c>
      <c r="O549" s="1">
        <v>1</v>
      </c>
      <c r="P549" s="1">
        <v>2</v>
      </c>
      <c r="Q549" s="1">
        <v>3</v>
      </c>
      <c r="R549" s="1">
        <v>2</v>
      </c>
      <c r="S549" s="1">
        <v>3</v>
      </c>
      <c r="T549" s="1">
        <v>3</v>
      </c>
      <c r="U549" s="1">
        <v>3</v>
      </c>
      <c r="V549" s="1">
        <v>4</v>
      </c>
      <c r="W549" s="1">
        <v>2</v>
      </c>
      <c r="X549" s="1">
        <v>2</v>
      </c>
      <c r="Y549" s="1">
        <v>2</v>
      </c>
      <c r="Z549" s="1">
        <v>1</v>
      </c>
      <c r="AA549" s="1">
        <v>2</v>
      </c>
      <c r="AB549" s="1">
        <v>1</v>
      </c>
      <c r="AC549" s="1">
        <v>2</v>
      </c>
      <c r="AD549" s="1">
        <v>3</v>
      </c>
      <c r="AE549" s="1">
        <v>2</v>
      </c>
      <c r="AF549" s="1">
        <v>2</v>
      </c>
      <c r="AG549" s="1">
        <v>4</v>
      </c>
      <c r="AH549" s="1">
        <v>3</v>
      </c>
      <c r="AI549" s="1">
        <v>2</v>
      </c>
      <c r="AJ549" s="1">
        <v>2</v>
      </c>
      <c r="AK549" s="1">
        <v>3</v>
      </c>
      <c r="AL549" s="1">
        <v>3</v>
      </c>
      <c r="AM549" s="1">
        <v>3</v>
      </c>
      <c r="AN549" s="1">
        <v>3</v>
      </c>
      <c r="AO549" s="1">
        <v>3</v>
      </c>
      <c r="AP549" s="1">
        <v>3</v>
      </c>
      <c r="AQ549" s="1">
        <v>2</v>
      </c>
      <c r="AR549" s="1">
        <v>2</v>
      </c>
      <c r="AS549" s="1">
        <v>2</v>
      </c>
      <c r="AT549" s="1">
        <v>1</v>
      </c>
      <c r="AU549" s="1">
        <v>2</v>
      </c>
    </row>
    <row r="550" spans="1:47" ht="12.75">
      <c r="A550" s="1">
        <v>31573</v>
      </c>
      <c r="B550" s="1">
        <v>0</v>
      </c>
      <c r="C550" s="1">
        <v>1988</v>
      </c>
      <c r="D550" s="7">
        <v>45225.648993055554</v>
      </c>
      <c r="E550" s="7">
        <v>45238.81627314815</v>
      </c>
      <c r="F550" s="1" t="s">
        <v>83</v>
      </c>
      <c r="G550" s="1" t="s">
        <v>83</v>
      </c>
      <c r="H550" s="1">
        <v>2</v>
      </c>
      <c r="I550" s="1">
        <v>3</v>
      </c>
      <c r="J550" s="1">
        <v>3</v>
      </c>
      <c r="K550" s="1">
        <v>1</v>
      </c>
      <c r="L550" s="1">
        <v>3</v>
      </c>
      <c r="M550" s="1">
        <v>4</v>
      </c>
      <c r="N550" s="1">
        <v>2</v>
      </c>
      <c r="O550" s="1">
        <v>2</v>
      </c>
      <c r="P550" s="1">
        <v>1</v>
      </c>
      <c r="Q550" s="1">
        <v>3</v>
      </c>
      <c r="R550" s="1">
        <v>3</v>
      </c>
      <c r="S550" s="1">
        <v>3</v>
      </c>
      <c r="T550" s="1">
        <v>1</v>
      </c>
      <c r="U550" s="1">
        <v>3</v>
      </c>
      <c r="V550" s="1">
        <v>3</v>
      </c>
      <c r="W550" s="1">
        <v>1</v>
      </c>
      <c r="X550" s="1">
        <v>2</v>
      </c>
      <c r="Y550" s="1">
        <v>3</v>
      </c>
      <c r="Z550" s="1">
        <v>4</v>
      </c>
      <c r="AA550" s="1">
        <v>4</v>
      </c>
      <c r="AB550" s="1">
        <v>3</v>
      </c>
      <c r="AC550" s="1">
        <v>3</v>
      </c>
      <c r="AD550" s="1">
        <v>4</v>
      </c>
      <c r="AE550" s="1">
        <v>2</v>
      </c>
      <c r="AF550" s="1">
        <v>2</v>
      </c>
      <c r="AG550" s="1">
        <v>4</v>
      </c>
      <c r="AH550" s="1">
        <v>2</v>
      </c>
      <c r="AI550" s="1">
        <v>2</v>
      </c>
      <c r="AJ550" s="1">
        <v>1</v>
      </c>
      <c r="AK550" s="1">
        <v>3</v>
      </c>
      <c r="AL550" s="1">
        <v>4</v>
      </c>
      <c r="AM550" s="1">
        <v>3</v>
      </c>
      <c r="AN550" s="1">
        <v>1</v>
      </c>
      <c r="AO550" s="1">
        <v>2</v>
      </c>
      <c r="AP550" s="1">
        <v>3</v>
      </c>
      <c r="AQ550" s="1">
        <v>1</v>
      </c>
      <c r="AR550" s="1">
        <v>3</v>
      </c>
      <c r="AS550" s="1">
        <v>2</v>
      </c>
      <c r="AT550" s="1">
        <v>2</v>
      </c>
      <c r="AU550" s="1">
        <v>3</v>
      </c>
    </row>
    <row r="551" spans="1:47" ht="12.75">
      <c r="A551" s="1">
        <v>33595</v>
      </c>
      <c r="B551" s="1">
        <v>0</v>
      </c>
      <c r="C551" s="1">
        <v>2001</v>
      </c>
      <c r="D551" s="7">
        <v>45228.512476851851</v>
      </c>
      <c r="E551" s="7">
        <v>45235.733136574076</v>
      </c>
      <c r="F551" s="1" t="s">
        <v>234</v>
      </c>
      <c r="G551" s="1" t="s">
        <v>364</v>
      </c>
      <c r="H551" s="1">
        <v>4</v>
      </c>
      <c r="I551" s="1">
        <v>4</v>
      </c>
      <c r="J551" s="1">
        <v>1</v>
      </c>
      <c r="K551" s="1">
        <v>2</v>
      </c>
      <c r="L551" s="1">
        <v>4</v>
      </c>
      <c r="M551" s="1">
        <v>3</v>
      </c>
      <c r="N551" s="1">
        <v>4</v>
      </c>
      <c r="O551" s="1">
        <v>4</v>
      </c>
      <c r="P551" s="1">
        <v>3</v>
      </c>
      <c r="Q551" s="1">
        <v>4</v>
      </c>
      <c r="R551" s="1">
        <v>2</v>
      </c>
      <c r="S551" s="1">
        <v>4</v>
      </c>
      <c r="T551" s="1">
        <v>4</v>
      </c>
      <c r="U551" s="1">
        <v>1</v>
      </c>
      <c r="V551" s="1">
        <v>1</v>
      </c>
      <c r="W551" s="1">
        <v>4</v>
      </c>
      <c r="X551" s="1">
        <v>4</v>
      </c>
      <c r="Y551" s="1">
        <v>1</v>
      </c>
      <c r="Z551" s="1">
        <v>2</v>
      </c>
      <c r="AA551" s="1">
        <v>1</v>
      </c>
      <c r="AB551" s="1">
        <v>4</v>
      </c>
      <c r="AC551" s="1">
        <v>4</v>
      </c>
      <c r="AD551" s="1">
        <v>3</v>
      </c>
      <c r="AE551" s="1">
        <v>2</v>
      </c>
      <c r="AF551" s="1">
        <v>4</v>
      </c>
      <c r="AG551" s="1">
        <v>3</v>
      </c>
      <c r="AH551" s="1">
        <v>4</v>
      </c>
      <c r="AI551" s="1">
        <v>4</v>
      </c>
      <c r="AJ551" s="1">
        <v>3</v>
      </c>
      <c r="AK551" s="1">
        <v>4</v>
      </c>
      <c r="AL551" s="1">
        <v>2</v>
      </c>
      <c r="AM551" s="1">
        <v>4</v>
      </c>
      <c r="AN551" s="1">
        <v>4</v>
      </c>
      <c r="AO551" s="1">
        <v>1</v>
      </c>
      <c r="AP551" s="1">
        <v>2</v>
      </c>
      <c r="AQ551" s="1">
        <v>3</v>
      </c>
      <c r="AR551" s="1">
        <v>4</v>
      </c>
      <c r="AS551" s="1">
        <v>1</v>
      </c>
      <c r="AT551" s="1">
        <v>2</v>
      </c>
      <c r="AU551" s="1">
        <v>1</v>
      </c>
    </row>
    <row r="552" spans="1:47" ht="12.75">
      <c r="A552" s="1">
        <v>33599</v>
      </c>
      <c r="B552" s="1">
        <v>1</v>
      </c>
      <c r="C552" s="1">
        <v>2000</v>
      </c>
      <c r="D552" s="7">
        <v>45228.519120370373</v>
      </c>
      <c r="E552" s="7">
        <v>45235.84170138889</v>
      </c>
      <c r="F552" s="1" t="s">
        <v>235</v>
      </c>
      <c r="G552" s="1" t="s">
        <v>83</v>
      </c>
      <c r="H552" s="1">
        <v>2</v>
      </c>
      <c r="I552" s="1">
        <v>3</v>
      </c>
      <c r="J552" s="1">
        <v>1</v>
      </c>
      <c r="K552" s="1">
        <v>1</v>
      </c>
      <c r="L552" s="1">
        <v>3</v>
      </c>
      <c r="M552" s="1">
        <v>3</v>
      </c>
      <c r="N552" s="1">
        <v>3</v>
      </c>
      <c r="O552" s="1">
        <v>4</v>
      </c>
      <c r="P552" s="1">
        <v>3</v>
      </c>
      <c r="Q552" s="1">
        <v>2</v>
      </c>
      <c r="R552" s="1">
        <v>3</v>
      </c>
      <c r="S552" s="1">
        <v>2</v>
      </c>
      <c r="T552" s="1">
        <v>3</v>
      </c>
      <c r="U552" s="1">
        <v>2</v>
      </c>
      <c r="V552" s="1">
        <v>3</v>
      </c>
      <c r="W552" s="1">
        <v>4</v>
      </c>
      <c r="X552" s="1">
        <v>3</v>
      </c>
      <c r="Y552" s="1">
        <v>2</v>
      </c>
      <c r="Z552" s="1">
        <v>2</v>
      </c>
      <c r="AA552" s="1">
        <v>2</v>
      </c>
      <c r="AB552" s="1">
        <v>2</v>
      </c>
      <c r="AC552" s="1">
        <v>2</v>
      </c>
      <c r="AD552" s="1">
        <v>4</v>
      </c>
      <c r="AE552" s="1">
        <v>2</v>
      </c>
      <c r="AF552" s="1">
        <v>2</v>
      </c>
      <c r="AG552" s="1">
        <v>3</v>
      </c>
      <c r="AH552" s="1">
        <v>3</v>
      </c>
      <c r="AI552" s="1">
        <v>3</v>
      </c>
      <c r="AJ552" s="1">
        <v>3</v>
      </c>
      <c r="AK552" s="1">
        <v>2</v>
      </c>
      <c r="AL552" s="1">
        <v>3</v>
      </c>
      <c r="AM552" s="1">
        <v>2</v>
      </c>
      <c r="AN552" s="1">
        <v>3</v>
      </c>
      <c r="AO552" s="1">
        <v>3</v>
      </c>
      <c r="AP552" s="1">
        <v>3</v>
      </c>
      <c r="AQ552" s="1">
        <v>4</v>
      </c>
      <c r="AR552" s="1">
        <v>2</v>
      </c>
      <c r="AS552" s="1">
        <v>2</v>
      </c>
      <c r="AT552" s="1">
        <v>2</v>
      </c>
      <c r="AU552" s="1">
        <v>2</v>
      </c>
    </row>
    <row r="553" spans="1:47" ht="12.75">
      <c r="A553" s="1">
        <v>33809</v>
      </c>
      <c r="B553" s="1">
        <v>0</v>
      </c>
      <c r="C553" s="1">
        <v>2000</v>
      </c>
      <c r="D553" s="7">
        <v>45229.489398148151</v>
      </c>
      <c r="E553" s="7">
        <v>45238.626921296294</v>
      </c>
      <c r="F553" s="1" t="s">
        <v>247</v>
      </c>
      <c r="G553" s="1" t="s">
        <v>365</v>
      </c>
      <c r="H553" s="1">
        <v>4</v>
      </c>
      <c r="I553" s="1">
        <v>3</v>
      </c>
      <c r="J553" s="1">
        <v>1</v>
      </c>
      <c r="K553" s="1">
        <v>3</v>
      </c>
      <c r="L553" s="1">
        <v>3</v>
      </c>
      <c r="M553" s="1">
        <v>2</v>
      </c>
      <c r="N553" s="1">
        <v>4</v>
      </c>
      <c r="O553" s="1">
        <v>4</v>
      </c>
      <c r="P553" s="1">
        <v>1</v>
      </c>
      <c r="Q553" s="1">
        <v>2</v>
      </c>
      <c r="R553" s="1">
        <v>3</v>
      </c>
      <c r="S553" s="1">
        <v>4</v>
      </c>
      <c r="T553" s="1">
        <v>3</v>
      </c>
      <c r="U553" s="1">
        <v>1</v>
      </c>
      <c r="V553" s="1">
        <v>3</v>
      </c>
      <c r="W553" s="1">
        <v>4</v>
      </c>
      <c r="X553" s="1">
        <v>3</v>
      </c>
      <c r="Y553" s="1">
        <v>1</v>
      </c>
      <c r="Z553" s="1">
        <v>3</v>
      </c>
      <c r="AA553" s="1">
        <v>2</v>
      </c>
      <c r="AB553" s="1">
        <v>4</v>
      </c>
      <c r="AC553" s="1">
        <v>3</v>
      </c>
      <c r="AD553" s="1">
        <v>1</v>
      </c>
      <c r="AE553" s="1">
        <v>3</v>
      </c>
      <c r="AF553" s="1">
        <v>3</v>
      </c>
      <c r="AG553" s="1">
        <v>2</v>
      </c>
      <c r="AH553" s="1">
        <v>4</v>
      </c>
      <c r="AI553" s="1">
        <v>4</v>
      </c>
      <c r="AJ553" s="1">
        <v>2</v>
      </c>
      <c r="AK553" s="1">
        <v>2</v>
      </c>
      <c r="AL553" s="1">
        <v>3</v>
      </c>
      <c r="AM553" s="1">
        <v>3</v>
      </c>
      <c r="AN553" s="1">
        <v>4</v>
      </c>
      <c r="AO553" s="1">
        <v>1</v>
      </c>
      <c r="AP553" s="1">
        <v>3</v>
      </c>
      <c r="AQ553" s="1">
        <v>4</v>
      </c>
      <c r="AR553" s="1">
        <v>3</v>
      </c>
      <c r="AS553" s="1">
        <v>1</v>
      </c>
      <c r="AT553" s="1">
        <v>3</v>
      </c>
      <c r="AU553" s="1">
        <v>1</v>
      </c>
    </row>
    <row r="554" spans="1:47" ht="12.75">
      <c r="A554" s="1">
        <v>34677</v>
      </c>
      <c r="B554" s="1">
        <v>0</v>
      </c>
      <c r="C554" s="1">
        <v>1999</v>
      </c>
      <c r="D554" s="7">
        <v>45232.538854166669</v>
      </c>
      <c r="E554" s="7">
        <v>45239.719293981485</v>
      </c>
      <c r="F554" s="1" t="s">
        <v>283</v>
      </c>
      <c r="G554" s="1" t="s">
        <v>283</v>
      </c>
      <c r="H554" s="1">
        <v>3</v>
      </c>
      <c r="I554" s="1">
        <v>4</v>
      </c>
      <c r="J554" s="1">
        <v>2</v>
      </c>
      <c r="K554" s="1">
        <v>2</v>
      </c>
      <c r="L554" s="1">
        <v>4</v>
      </c>
      <c r="M554" s="1">
        <v>2</v>
      </c>
      <c r="N554" s="1">
        <v>2</v>
      </c>
      <c r="O554" s="1">
        <v>3</v>
      </c>
      <c r="P554" s="1">
        <v>2</v>
      </c>
      <c r="Q554" s="1">
        <v>4</v>
      </c>
      <c r="R554" s="1">
        <v>1</v>
      </c>
      <c r="S554" s="1">
        <v>2</v>
      </c>
      <c r="T554" s="1">
        <v>3</v>
      </c>
      <c r="U554" s="1">
        <v>1</v>
      </c>
      <c r="V554" s="1">
        <v>1</v>
      </c>
      <c r="W554" s="1">
        <v>3</v>
      </c>
      <c r="X554" s="1">
        <v>4</v>
      </c>
      <c r="Y554" s="1">
        <v>2</v>
      </c>
      <c r="Z554" s="1">
        <v>3</v>
      </c>
      <c r="AA554" s="1">
        <v>2</v>
      </c>
      <c r="AB554" s="1">
        <v>3</v>
      </c>
      <c r="AC554" s="1">
        <v>3</v>
      </c>
      <c r="AD554" s="1">
        <v>2</v>
      </c>
      <c r="AE554" s="1">
        <v>3</v>
      </c>
      <c r="AF554" s="1">
        <v>4</v>
      </c>
      <c r="AG554" s="1">
        <v>2</v>
      </c>
      <c r="AH554" s="1">
        <v>3</v>
      </c>
      <c r="AI554" s="1">
        <v>3</v>
      </c>
      <c r="AJ554" s="1">
        <v>2</v>
      </c>
      <c r="AK554" s="1">
        <v>4</v>
      </c>
      <c r="AL554" s="1">
        <v>2</v>
      </c>
      <c r="AM554" s="1">
        <v>2</v>
      </c>
      <c r="AN554" s="1">
        <v>3</v>
      </c>
      <c r="AO554" s="1">
        <v>1</v>
      </c>
      <c r="AP554" s="1">
        <v>1</v>
      </c>
      <c r="AQ554" s="1">
        <v>3</v>
      </c>
      <c r="AR554" s="1">
        <v>4</v>
      </c>
      <c r="AS554" s="1">
        <v>2</v>
      </c>
      <c r="AT554" s="1">
        <v>3</v>
      </c>
      <c r="AU554" s="1">
        <v>2</v>
      </c>
    </row>
    <row r="555" spans="1:47" ht="12.75">
      <c r="A555" s="1">
        <v>34713</v>
      </c>
      <c r="B555" s="1">
        <v>0</v>
      </c>
      <c r="C555" s="1">
        <v>2003</v>
      </c>
      <c r="D555" s="7">
        <v>45232.745717592596</v>
      </c>
      <c r="E555" s="7">
        <v>45240.343263888892</v>
      </c>
      <c r="F555" s="1" t="s">
        <v>83</v>
      </c>
      <c r="G555" s="1" t="s">
        <v>83</v>
      </c>
      <c r="H555" s="1">
        <v>2</v>
      </c>
      <c r="I555" s="1">
        <v>2</v>
      </c>
      <c r="J555" s="1">
        <v>1</v>
      </c>
      <c r="K555" s="1">
        <v>1</v>
      </c>
      <c r="L555" s="1">
        <v>4</v>
      </c>
      <c r="M555" s="1">
        <v>1</v>
      </c>
      <c r="N555" s="1">
        <v>3</v>
      </c>
      <c r="O555" s="1">
        <v>3</v>
      </c>
      <c r="P555" s="1">
        <v>2</v>
      </c>
      <c r="Q555" s="1">
        <v>3</v>
      </c>
      <c r="R555" s="1">
        <v>1</v>
      </c>
      <c r="S555" s="1">
        <v>3</v>
      </c>
      <c r="T555" s="1">
        <v>4</v>
      </c>
      <c r="U555" s="1">
        <v>2</v>
      </c>
      <c r="V555" s="1">
        <v>1</v>
      </c>
      <c r="W555" s="1">
        <v>4</v>
      </c>
      <c r="X555" s="1">
        <v>2</v>
      </c>
      <c r="Y555" s="1">
        <v>3</v>
      </c>
      <c r="Z555" s="1">
        <v>1</v>
      </c>
      <c r="AA555" s="1">
        <v>1</v>
      </c>
      <c r="AB555" s="1">
        <v>2</v>
      </c>
      <c r="AC555" s="1">
        <v>2</v>
      </c>
      <c r="AD555" s="1">
        <v>1</v>
      </c>
      <c r="AE555" s="1">
        <v>1</v>
      </c>
      <c r="AF555" s="1">
        <v>4</v>
      </c>
      <c r="AG555" s="1">
        <v>3</v>
      </c>
      <c r="AH555" s="1">
        <v>3</v>
      </c>
      <c r="AI555" s="1">
        <v>3</v>
      </c>
      <c r="AJ555" s="1">
        <v>2</v>
      </c>
      <c r="AK555" s="1">
        <v>4</v>
      </c>
      <c r="AL555" s="1">
        <v>2</v>
      </c>
      <c r="AM555" s="1">
        <v>2</v>
      </c>
      <c r="AN555" s="1">
        <v>4</v>
      </c>
      <c r="AO555" s="1">
        <v>2</v>
      </c>
      <c r="AP555" s="1">
        <v>1</v>
      </c>
      <c r="AQ555" s="1">
        <v>4</v>
      </c>
      <c r="AR555" s="1">
        <v>3</v>
      </c>
      <c r="AS555" s="1">
        <v>2</v>
      </c>
      <c r="AT555" s="1">
        <v>2</v>
      </c>
      <c r="AU555" s="1">
        <v>1</v>
      </c>
    </row>
    <row r="556" spans="1:47" ht="12.75">
      <c r="A556" s="1">
        <v>34930</v>
      </c>
      <c r="B556" s="1">
        <v>1</v>
      </c>
      <c r="C556" s="1">
        <v>2000</v>
      </c>
      <c r="D556" s="7">
        <v>45234.612754629627</v>
      </c>
      <c r="E556" s="7">
        <v>45242.609178240738</v>
      </c>
      <c r="F556" s="1" t="s">
        <v>79</v>
      </c>
      <c r="G556" s="1" t="s">
        <v>79</v>
      </c>
      <c r="H556" s="1">
        <v>1</v>
      </c>
      <c r="I556" s="1">
        <v>1</v>
      </c>
      <c r="J556" s="1">
        <v>4</v>
      </c>
      <c r="K556" s="1">
        <v>1</v>
      </c>
      <c r="L556" s="1">
        <v>1</v>
      </c>
      <c r="M556" s="1">
        <v>4</v>
      </c>
      <c r="N556" s="1">
        <v>1</v>
      </c>
      <c r="O556" s="1">
        <v>1</v>
      </c>
      <c r="P556" s="1">
        <v>4</v>
      </c>
      <c r="Q556" s="1">
        <v>1</v>
      </c>
      <c r="R556" s="1">
        <v>4</v>
      </c>
      <c r="S556" s="1">
        <v>4</v>
      </c>
      <c r="T556" s="1">
        <v>1</v>
      </c>
      <c r="U556" s="1">
        <v>4</v>
      </c>
      <c r="V556" s="1">
        <v>4</v>
      </c>
      <c r="W556" s="1">
        <v>1</v>
      </c>
      <c r="X556" s="1">
        <v>1</v>
      </c>
      <c r="Y556" s="1">
        <v>4</v>
      </c>
      <c r="Z556" s="1">
        <v>1</v>
      </c>
      <c r="AA556" s="1">
        <v>4</v>
      </c>
      <c r="AB556" s="1">
        <v>1</v>
      </c>
      <c r="AC556" s="1">
        <v>1</v>
      </c>
      <c r="AD556" s="1">
        <v>4</v>
      </c>
      <c r="AE556" s="1">
        <v>1</v>
      </c>
      <c r="AF556" s="1">
        <v>1</v>
      </c>
      <c r="AG556" s="1">
        <v>4</v>
      </c>
      <c r="AH556" s="1">
        <v>1</v>
      </c>
      <c r="AI556" s="1">
        <v>1</v>
      </c>
      <c r="AJ556" s="1">
        <v>3</v>
      </c>
      <c r="AK556" s="1">
        <v>1</v>
      </c>
      <c r="AL556" s="1">
        <v>4</v>
      </c>
      <c r="AM556" s="1">
        <v>4</v>
      </c>
      <c r="AN556" s="1">
        <v>1</v>
      </c>
      <c r="AO556" s="1">
        <v>4</v>
      </c>
      <c r="AP556" s="1">
        <v>4</v>
      </c>
      <c r="AQ556" s="1">
        <v>1</v>
      </c>
      <c r="AR556" s="1">
        <v>1</v>
      </c>
      <c r="AS556" s="1">
        <v>4</v>
      </c>
      <c r="AT556" s="1">
        <v>1</v>
      </c>
      <c r="AU556" s="1">
        <v>4</v>
      </c>
    </row>
    <row r="558" spans="1:47" ht="12.75">
      <c r="A558" s="1" t="s">
        <v>366</v>
      </c>
      <c r="B558" s="1" t="s">
        <v>32</v>
      </c>
      <c r="C558" s="1" t="s">
        <v>367</v>
      </c>
    </row>
    <row r="559" spans="1:47" ht="12.75">
      <c r="A559" s="1">
        <v>1</v>
      </c>
      <c r="B559" s="1">
        <v>34419</v>
      </c>
      <c r="C559" s="1" t="s">
        <v>368</v>
      </c>
    </row>
    <row r="560" spans="1:47" ht="12.75">
      <c r="A560" s="1">
        <v>2</v>
      </c>
      <c r="B560" s="1">
        <v>34352</v>
      </c>
      <c r="C560" s="1" t="s">
        <v>369</v>
      </c>
    </row>
    <row r="561" spans="1:3" ht="12.75">
      <c r="A561" s="1">
        <v>2</v>
      </c>
      <c r="B561" s="1">
        <v>35549</v>
      </c>
      <c r="C561" s="1" t="s">
        <v>370</v>
      </c>
    </row>
    <row r="562" spans="1:3" ht="12.75">
      <c r="A562" s="1">
        <v>3</v>
      </c>
      <c r="B562" s="1">
        <v>30658</v>
      </c>
      <c r="C562" s="1" t="s">
        <v>371</v>
      </c>
    </row>
    <row r="563" spans="1:3" ht="12.75">
      <c r="A563" s="1">
        <v>3</v>
      </c>
      <c r="B563" s="1">
        <v>33135</v>
      </c>
      <c r="C563" s="1" t="s">
        <v>372</v>
      </c>
    </row>
    <row r="564" spans="1:3" ht="12.75">
      <c r="A564" s="1">
        <v>4</v>
      </c>
      <c r="B564" s="1">
        <v>30767</v>
      </c>
      <c r="C564" s="1" t="s">
        <v>373</v>
      </c>
    </row>
    <row r="565" spans="1:3" ht="12.75">
      <c r="A565" s="1">
        <v>5</v>
      </c>
      <c r="B565" s="1">
        <v>31941</v>
      </c>
      <c r="C565" s="1" t="s">
        <v>374</v>
      </c>
    </row>
    <row r="566" spans="1:3" ht="12.75">
      <c r="A566" s="1">
        <v>5</v>
      </c>
      <c r="B566" s="1">
        <v>34181</v>
      </c>
      <c r="C566" s="1" t="s">
        <v>375</v>
      </c>
    </row>
    <row r="567" spans="1:3" ht="12.75">
      <c r="A567" s="1">
        <v>5</v>
      </c>
      <c r="B567" s="1">
        <v>35549</v>
      </c>
      <c r="C567" s="1" t="s">
        <v>376</v>
      </c>
    </row>
    <row r="568" spans="1:3" ht="12.75">
      <c r="A568" s="1">
        <v>6</v>
      </c>
      <c r="B568" s="1">
        <v>34352</v>
      </c>
      <c r="C568" s="1" t="s">
        <v>377</v>
      </c>
    </row>
    <row r="569" spans="1:3" ht="12.75">
      <c r="A569" s="1">
        <v>6</v>
      </c>
      <c r="B569" s="1">
        <v>34713</v>
      </c>
      <c r="C569" s="1" t="s">
        <v>378</v>
      </c>
    </row>
    <row r="570" spans="1:3" ht="12.75">
      <c r="A570" s="1">
        <v>7</v>
      </c>
      <c r="B570" s="1">
        <v>30767</v>
      </c>
      <c r="C570" s="1" t="s">
        <v>379</v>
      </c>
    </row>
    <row r="571" spans="1:3" ht="12.75">
      <c r="A571" s="1">
        <v>11</v>
      </c>
      <c r="B571" s="1">
        <v>31941</v>
      </c>
      <c r="C571" s="1" t="s">
        <v>380</v>
      </c>
    </row>
    <row r="572" spans="1:3" ht="12.75">
      <c r="A572" s="1">
        <v>12</v>
      </c>
      <c r="B572" s="1">
        <v>30710</v>
      </c>
      <c r="C572" s="1" t="s">
        <v>381</v>
      </c>
    </row>
    <row r="573" spans="1:3" ht="12.75">
      <c r="A573" s="1">
        <v>14</v>
      </c>
      <c r="B573" s="1">
        <v>35097</v>
      </c>
      <c r="C573" s="1" t="s">
        <v>382</v>
      </c>
    </row>
    <row r="574" spans="1:3" ht="12.75">
      <c r="A574" s="1">
        <v>15</v>
      </c>
      <c r="B574" s="1">
        <v>31941</v>
      </c>
      <c r="C574" s="1" t="s">
        <v>383</v>
      </c>
    </row>
    <row r="575" spans="1:3" ht="12.75">
      <c r="A575" s="1">
        <v>15</v>
      </c>
      <c r="B575" s="1">
        <v>33489</v>
      </c>
      <c r="C575" s="1" t="s">
        <v>384</v>
      </c>
    </row>
    <row r="576" spans="1:3" ht="12.75">
      <c r="A576" s="1">
        <v>15</v>
      </c>
      <c r="B576" s="1">
        <v>35549</v>
      </c>
      <c r="C576" s="1" t="s">
        <v>385</v>
      </c>
    </row>
    <row r="577" spans="1:3" ht="12.75">
      <c r="A577" s="1">
        <v>17</v>
      </c>
      <c r="B577" s="1">
        <v>31941</v>
      </c>
      <c r="C577" s="1" t="s">
        <v>386</v>
      </c>
    </row>
  </sheetData>
  <hyperlinks>
    <hyperlink ref="B4" r:id="rId1" xr:uid="{00000000-0004-0000-0100-000000000000}"/>
  </hyperlinks>
  <pageMargins left="0.7" right="0.7" top="0.78740157499999996" bottom="0.78740157499999996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D32"/>
  <sheetViews>
    <sheetView workbookViewId="0">
      <selection activeCell="B25" sqref="B25"/>
    </sheetView>
  </sheetViews>
  <sheetFormatPr defaultColWidth="12.7109375" defaultRowHeight="15.75" customHeight="1"/>
  <cols>
    <col min="1" max="1" width="55" customWidth="1"/>
    <col min="2" max="2" width="36.28515625" customWidth="1"/>
    <col min="3" max="3" width="16.28515625" customWidth="1"/>
  </cols>
  <sheetData>
    <row r="1" spans="1:30" ht="15.75" customHeight="1">
      <c r="A1" s="13" t="s">
        <v>389</v>
      </c>
      <c r="B1" s="14">
        <v>470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</row>
    <row r="2" spans="1:30" ht="15.75" customHeight="1">
      <c r="A2" s="13" t="s">
        <v>390</v>
      </c>
      <c r="B2" s="14">
        <v>366</v>
      </c>
      <c r="C2" s="101">
        <v>0.77869999999999995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</row>
    <row r="3" spans="1:30" ht="15.75" customHeight="1">
      <c r="A3" s="13" t="s">
        <v>391</v>
      </c>
      <c r="B3" s="14">
        <v>104</v>
      </c>
      <c r="C3" s="101">
        <v>0.2213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</row>
    <row r="4" spans="1:30" ht="15.75" customHeight="1">
      <c r="A4" s="13" t="s">
        <v>392</v>
      </c>
      <c r="B4" s="15" t="s">
        <v>393</v>
      </c>
      <c r="C4" s="15" t="s">
        <v>394</v>
      </c>
      <c r="D4" s="15" t="s">
        <v>395</v>
      </c>
      <c r="E4" s="15" t="s">
        <v>396</v>
      </c>
      <c r="F4" s="15" t="s">
        <v>397</v>
      </c>
      <c r="G4" s="15" t="s">
        <v>398</v>
      </c>
      <c r="H4" s="15" t="s">
        <v>399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</row>
    <row r="5" spans="1:30" ht="15.75" customHeight="1">
      <c r="A5" s="13" t="s">
        <v>400</v>
      </c>
      <c r="B5" s="15" t="s">
        <v>401</v>
      </c>
      <c r="C5" s="15" t="s">
        <v>564</v>
      </c>
      <c r="D5" s="15" t="s">
        <v>402</v>
      </c>
      <c r="E5" s="15" t="s">
        <v>566</v>
      </c>
      <c r="F5" s="15" t="s">
        <v>403</v>
      </c>
      <c r="G5" s="15" t="s">
        <v>568</v>
      </c>
      <c r="H5" s="15" t="s">
        <v>404</v>
      </c>
      <c r="I5" s="15" t="s">
        <v>405</v>
      </c>
      <c r="J5" s="15" t="s">
        <v>406</v>
      </c>
      <c r="K5" s="15" t="s">
        <v>407</v>
      </c>
      <c r="L5" s="15" t="s">
        <v>408</v>
      </c>
      <c r="M5" s="15" t="s">
        <v>571</v>
      </c>
      <c r="N5" s="15" t="s">
        <v>573</v>
      </c>
      <c r="O5" s="15" t="s">
        <v>575</v>
      </c>
      <c r="P5" s="15" t="s">
        <v>577</v>
      </c>
      <c r="Q5" s="15" t="s">
        <v>579</v>
      </c>
      <c r="R5" s="15" t="s">
        <v>581</v>
      </c>
      <c r="S5" s="15" t="s">
        <v>583</v>
      </c>
      <c r="T5" s="15" t="s">
        <v>548</v>
      </c>
      <c r="U5" s="15" t="s">
        <v>585</v>
      </c>
      <c r="V5" s="15" t="s">
        <v>587</v>
      </c>
      <c r="W5" s="15" t="s">
        <v>589</v>
      </c>
      <c r="X5" s="15" t="s">
        <v>552</v>
      </c>
      <c r="Y5" s="15" t="s">
        <v>553</v>
      </c>
      <c r="Z5" s="15" t="s">
        <v>554</v>
      </c>
      <c r="AA5" s="15" t="s">
        <v>555</v>
      </c>
      <c r="AB5" s="15" t="s">
        <v>591</v>
      </c>
      <c r="AC5" s="15" t="s">
        <v>409</v>
      </c>
      <c r="AD5" s="15" t="s">
        <v>410</v>
      </c>
    </row>
    <row r="6" spans="1:30" ht="15.75" customHeight="1">
      <c r="A6" s="13" t="s">
        <v>387</v>
      </c>
      <c r="B6" s="15" t="s">
        <v>411</v>
      </c>
      <c r="C6" s="15" t="s">
        <v>565</v>
      </c>
      <c r="D6" s="15" t="s">
        <v>412</v>
      </c>
      <c r="E6" s="15" t="s">
        <v>567</v>
      </c>
      <c r="F6" s="15" t="s">
        <v>413</v>
      </c>
      <c r="G6" s="15" t="s">
        <v>569</v>
      </c>
      <c r="H6" s="15" t="s">
        <v>570</v>
      </c>
      <c r="I6" s="15" t="s">
        <v>414</v>
      </c>
      <c r="J6" s="15" t="s">
        <v>415</v>
      </c>
      <c r="K6" s="15" t="s">
        <v>416</v>
      </c>
      <c r="L6" s="15" t="s">
        <v>417</v>
      </c>
      <c r="M6" s="15" t="s">
        <v>572</v>
      </c>
      <c r="N6" s="15" t="s">
        <v>574</v>
      </c>
      <c r="O6" s="15" t="s">
        <v>576</v>
      </c>
      <c r="P6" s="15" t="s">
        <v>578</v>
      </c>
      <c r="Q6" s="15" t="s">
        <v>580</v>
      </c>
      <c r="R6" s="15" t="s">
        <v>582</v>
      </c>
      <c r="S6" s="15" t="s">
        <v>584</v>
      </c>
      <c r="T6" s="15" t="s">
        <v>556</v>
      </c>
      <c r="U6" s="15" t="s">
        <v>586</v>
      </c>
      <c r="V6" s="15" t="s">
        <v>588</v>
      </c>
      <c r="W6" s="15" t="s">
        <v>590</v>
      </c>
      <c r="X6" s="15" t="s">
        <v>560</v>
      </c>
      <c r="Y6" s="15" t="s">
        <v>561</v>
      </c>
      <c r="Z6" s="15" t="s">
        <v>562</v>
      </c>
      <c r="AA6" s="15" t="s">
        <v>563</v>
      </c>
      <c r="AB6" s="15" t="s">
        <v>592</v>
      </c>
      <c r="AC6" s="15" t="s">
        <v>418</v>
      </c>
      <c r="AD6" s="15" t="s">
        <v>419</v>
      </c>
    </row>
    <row r="7" spans="1:30" ht="15.75" customHeight="1">
      <c r="A7" s="13" t="s">
        <v>420</v>
      </c>
      <c r="B7" s="14">
        <v>35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</row>
    <row r="8" spans="1:30" ht="15.75" customHeight="1">
      <c r="A8" s="13" t="s">
        <v>421</v>
      </c>
      <c r="B8" s="14">
        <v>3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</row>
    <row r="9" spans="1:30" ht="15.75" customHeight="1">
      <c r="A9" s="13" t="s">
        <v>422</v>
      </c>
      <c r="B9" s="14">
        <v>2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</row>
    <row r="10" spans="1:30" ht="15.75" customHeight="1">
      <c r="A10" s="13" t="s">
        <v>593</v>
      </c>
      <c r="B10" s="14">
        <v>3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</row>
    <row r="11" spans="1:30" ht="15.75" customHeight="1">
      <c r="A11" s="13" t="s">
        <v>423</v>
      </c>
      <c r="B11" s="14">
        <v>0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</row>
    <row r="12" spans="1:30" ht="15.75" customHeight="1">
      <c r="A12" s="13" t="s">
        <v>424</v>
      </c>
      <c r="B12" s="14">
        <v>0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</row>
    <row r="13" spans="1:30" ht="15.75" customHeight="1">
      <c r="A13" s="13" t="s">
        <v>425</v>
      </c>
      <c r="B13" s="14">
        <v>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</row>
    <row r="14" spans="1:30" ht="15.75" customHeight="1">
      <c r="A14" s="13" t="s">
        <v>547</v>
      </c>
      <c r="B14" s="14">
        <v>202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</row>
    <row r="15" spans="1:30" ht="15.75" customHeight="1">
      <c r="A15" s="13" t="s">
        <v>426</v>
      </c>
      <c r="B15" s="14">
        <v>4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</row>
    <row r="16" spans="1:30" ht="15.75" customHeight="1">
      <c r="A16" s="13" t="s">
        <v>427</v>
      </c>
      <c r="B16" s="14">
        <v>8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</row>
    <row r="17" spans="1:30" ht="15.75" customHeight="1">
      <c r="A17" s="13" t="s">
        <v>428</v>
      </c>
      <c r="B17" s="14">
        <v>15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</row>
    <row r="18" spans="1:30" ht="15.75" customHeight="1">
      <c r="A18" s="13" t="s">
        <v>429</v>
      </c>
      <c r="B18" s="14">
        <v>41</v>
      </c>
      <c r="C18" s="101">
        <v>8.72E-2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</row>
    <row r="19" spans="1:30" ht="15.75" customHeight="1">
      <c r="A19" s="13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</row>
    <row r="20" spans="1:30" ht="15.75" customHeight="1">
      <c r="A20" s="13" t="s">
        <v>430</v>
      </c>
      <c r="B20" s="14">
        <v>429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</row>
    <row r="21" spans="1:30" ht="15">
      <c r="A21" s="13" t="s">
        <v>431</v>
      </c>
      <c r="B21" s="14">
        <v>334</v>
      </c>
      <c r="C21" s="101">
        <v>0.77859999999999996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</row>
    <row r="22" spans="1:30" ht="15">
      <c r="A22" s="13" t="s">
        <v>432</v>
      </c>
      <c r="B22" s="14">
        <v>95</v>
      </c>
      <c r="C22" s="101">
        <v>0.22140000000000001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</row>
    <row r="23" spans="1:30" ht="15">
      <c r="A23" s="13" t="s">
        <v>433</v>
      </c>
      <c r="B23" s="15" t="s">
        <v>548</v>
      </c>
      <c r="C23" s="15" t="s">
        <v>549</v>
      </c>
      <c r="D23" s="15" t="s">
        <v>550</v>
      </c>
      <c r="E23" s="15" t="s">
        <v>551</v>
      </c>
      <c r="F23" s="15" t="s">
        <v>552</v>
      </c>
      <c r="G23" s="15" t="s">
        <v>553</v>
      </c>
      <c r="H23" s="15" t="s">
        <v>554</v>
      </c>
      <c r="I23" s="15" t="s">
        <v>555</v>
      </c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</row>
    <row r="24" spans="1:30" ht="15">
      <c r="A24" s="13" t="s">
        <v>434</v>
      </c>
      <c r="B24" s="15" t="s">
        <v>556</v>
      </c>
      <c r="C24" s="15" t="s">
        <v>557</v>
      </c>
      <c r="D24" s="15" t="s">
        <v>558</v>
      </c>
      <c r="E24" s="15" t="s">
        <v>559</v>
      </c>
      <c r="F24" s="15" t="s">
        <v>560</v>
      </c>
      <c r="G24" s="15" t="s">
        <v>561</v>
      </c>
      <c r="H24" s="15" t="s">
        <v>562</v>
      </c>
      <c r="I24" s="15" t="s">
        <v>563</v>
      </c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</row>
    <row r="25" spans="1:30" ht="15">
      <c r="A25" s="13" t="s">
        <v>392</v>
      </c>
      <c r="B25" s="15" t="s">
        <v>435</v>
      </c>
      <c r="C25" s="15" t="s">
        <v>394</v>
      </c>
      <c r="D25" s="15" t="s">
        <v>436</v>
      </c>
      <c r="E25" s="15" t="s">
        <v>437</v>
      </c>
      <c r="F25" s="15" t="s">
        <v>438</v>
      </c>
      <c r="G25" s="15" t="s">
        <v>439</v>
      </c>
      <c r="H25" s="15" t="s">
        <v>399</v>
      </c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</row>
    <row r="26" spans="1:30" ht="15.75" customHeight="1">
      <c r="A26" s="13" t="s">
        <v>546</v>
      </c>
      <c r="B26" s="14">
        <v>180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</row>
    <row r="27" spans="1:30" ht="15.75" customHeight="1">
      <c r="A27" s="13"/>
      <c r="B27" s="14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</row>
    <row r="28" spans="1:30" ht="15">
      <c r="A28" s="13" t="s">
        <v>440</v>
      </c>
      <c r="B28" s="14">
        <v>51</v>
      </c>
      <c r="C28" s="14" t="s">
        <v>441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</row>
    <row r="29" spans="1:30" ht="15">
      <c r="A29" s="13" t="s">
        <v>442</v>
      </c>
      <c r="B29" s="14">
        <v>1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</row>
    <row r="30" spans="1:30" ht="15">
      <c r="A30" s="13" t="s">
        <v>443</v>
      </c>
      <c r="B30" s="14">
        <v>50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</row>
    <row r="31" spans="1:30" ht="15">
      <c r="A31" s="13" t="s">
        <v>444</v>
      </c>
      <c r="B31" s="14">
        <v>38</v>
      </c>
      <c r="C31" s="14" t="s">
        <v>445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</row>
    <row r="32" spans="1:30" ht="15">
      <c r="A32" s="16" t="s">
        <v>446</v>
      </c>
      <c r="B32" s="14">
        <v>12</v>
      </c>
      <c r="C32" s="14" t="s">
        <v>447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</row>
  </sheetData>
  <pageMargins left="0.7" right="0.7" top="0.78740157499999996" bottom="0.78740157499999996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B20"/>
  <sheetViews>
    <sheetView workbookViewId="0">
      <selection sqref="A1:C20"/>
    </sheetView>
  </sheetViews>
  <sheetFormatPr defaultColWidth="12.7109375" defaultRowHeight="15.75" customHeight="1"/>
  <cols>
    <col min="3" max="3" width="54.85546875" customWidth="1"/>
  </cols>
  <sheetData>
    <row r="1" spans="1:2" ht="15.75" customHeight="1">
      <c r="A1" s="17"/>
      <c r="B1" s="17" t="s">
        <v>448</v>
      </c>
    </row>
    <row r="2" spans="1:2" ht="15.75" customHeight="1">
      <c r="A2" s="17"/>
      <c r="B2" s="17" t="s">
        <v>449</v>
      </c>
    </row>
    <row r="3" spans="1:2" ht="15.75" customHeight="1">
      <c r="A3" s="17" t="s">
        <v>450</v>
      </c>
      <c r="B3" s="17" t="s">
        <v>14</v>
      </c>
    </row>
    <row r="4" spans="1:2" ht="15.75" customHeight="1">
      <c r="A4" s="17"/>
      <c r="B4" s="17" t="s">
        <v>15</v>
      </c>
    </row>
    <row r="5" spans="1:2" ht="15.75" customHeight="1">
      <c r="A5" s="17"/>
      <c r="B5" s="17" t="s">
        <v>16</v>
      </c>
    </row>
    <row r="6" spans="1:2" ht="15.75" customHeight="1">
      <c r="A6" s="17" t="s">
        <v>450</v>
      </c>
      <c r="B6" s="17" t="s">
        <v>451</v>
      </c>
    </row>
    <row r="7" spans="1:2" ht="15.75" customHeight="1">
      <c r="A7" s="17"/>
      <c r="B7" s="17" t="s">
        <v>18</v>
      </c>
    </row>
    <row r="8" spans="1:2" ht="15.75" customHeight="1">
      <c r="A8" s="17"/>
      <c r="B8" s="17" t="s">
        <v>452</v>
      </c>
    </row>
    <row r="9" spans="1:2" ht="15.75" customHeight="1">
      <c r="A9" s="17" t="s">
        <v>450</v>
      </c>
      <c r="B9" s="17" t="s">
        <v>20</v>
      </c>
    </row>
    <row r="10" spans="1:2" ht="15.75" customHeight="1">
      <c r="A10" s="17"/>
      <c r="B10" s="17" t="s">
        <v>21</v>
      </c>
    </row>
    <row r="11" spans="1:2" ht="15.75" customHeight="1">
      <c r="A11" s="17" t="s">
        <v>450</v>
      </c>
      <c r="B11" s="17" t="s">
        <v>22</v>
      </c>
    </row>
    <row r="12" spans="1:2" ht="15.75" customHeight="1">
      <c r="A12" s="17" t="s">
        <v>450</v>
      </c>
      <c r="B12" s="17" t="s">
        <v>23</v>
      </c>
    </row>
    <row r="13" spans="1:2" ht="15.75" customHeight="1">
      <c r="A13" s="17"/>
      <c r="B13" s="17" t="s">
        <v>24</v>
      </c>
    </row>
    <row r="14" spans="1:2" ht="15.75" customHeight="1">
      <c r="A14" s="17" t="s">
        <v>450</v>
      </c>
      <c r="B14" s="17" t="s">
        <v>25</v>
      </c>
    </row>
    <row r="15" spans="1:2" ht="15.75" customHeight="1">
      <c r="A15" s="17" t="s">
        <v>450</v>
      </c>
      <c r="B15" s="17" t="s">
        <v>453</v>
      </c>
    </row>
    <row r="16" spans="1:2" ht="15.75" customHeight="1">
      <c r="A16" s="17"/>
      <c r="B16" s="17" t="s">
        <v>27</v>
      </c>
    </row>
    <row r="17" spans="1:2" ht="15.75" customHeight="1">
      <c r="A17" s="17"/>
      <c r="B17" s="17" t="s">
        <v>454</v>
      </c>
    </row>
    <row r="18" spans="1:2" ht="15.75" customHeight="1">
      <c r="A18" s="17" t="s">
        <v>450</v>
      </c>
      <c r="B18" s="17" t="s">
        <v>29</v>
      </c>
    </row>
    <row r="19" spans="1:2" ht="15.75" customHeight="1">
      <c r="A19" s="17"/>
      <c r="B19" s="17" t="s">
        <v>30</v>
      </c>
    </row>
    <row r="20" spans="1:2" ht="15.75" customHeight="1">
      <c r="A20" s="17" t="s">
        <v>450</v>
      </c>
      <c r="B20" s="17" t="s">
        <v>31</v>
      </c>
    </row>
  </sheetData>
  <pageMargins left="0.7" right="0.7" top="0.78740157499999996" bottom="0.78740157499999996" header="0.3" footer="0.3"/>
  <pageSetup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T959"/>
  <sheetViews>
    <sheetView zoomScale="113" workbookViewId="0">
      <selection activeCell="O445" sqref="O445"/>
    </sheetView>
  </sheetViews>
  <sheetFormatPr defaultColWidth="12.7109375" defaultRowHeight="15.75" customHeight="1"/>
  <sheetData>
    <row r="1" spans="1:20" ht="15.75" customHeight="1">
      <c r="A1" s="18" t="s">
        <v>37</v>
      </c>
      <c r="B1" s="19" t="s">
        <v>38</v>
      </c>
      <c r="C1" s="20" t="s">
        <v>39</v>
      </c>
      <c r="D1" s="19" t="s">
        <v>40</v>
      </c>
      <c r="E1" s="19" t="s">
        <v>41</v>
      </c>
      <c r="F1" s="20" t="s">
        <v>42</v>
      </c>
      <c r="G1" s="19" t="s">
        <v>43</v>
      </c>
      <c r="H1" s="19" t="s">
        <v>44</v>
      </c>
      <c r="I1" s="20" t="s">
        <v>45</v>
      </c>
      <c r="J1" s="19" t="s">
        <v>46</v>
      </c>
      <c r="K1" s="20" t="s">
        <v>47</v>
      </c>
      <c r="L1" s="20" t="s">
        <v>48</v>
      </c>
      <c r="M1" s="19" t="s">
        <v>49</v>
      </c>
      <c r="N1" s="20" t="s">
        <v>50</v>
      </c>
      <c r="O1" s="20" t="s">
        <v>51</v>
      </c>
      <c r="P1" s="19" t="s">
        <v>52</v>
      </c>
      <c r="Q1" s="19" t="s">
        <v>53</v>
      </c>
      <c r="R1" s="20" t="s">
        <v>54</v>
      </c>
      <c r="S1" s="19" t="s">
        <v>55</v>
      </c>
      <c r="T1" s="20" t="s">
        <v>56</v>
      </c>
    </row>
    <row r="2" spans="1:20" ht="12.75">
      <c r="A2" s="14">
        <v>4</v>
      </c>
      <c r="B2" s="14">
        <v>1</v>
      </c>
      <c r="C2" s="14">
        <v>4</v>
      </c>
      <c r="D2" s="14">
        <v>4</v>
      </c>
      <c r="E2" s="14">
        <v>1</v>
      </c>
      <c r="F2" s="14">
        <v>3</v>
      </c>
      <c r="G2" s="14">
        <v>3</v>
      </c>
      <c r="H2" s="14">
        <v>3</v>
      </c>
      <c r="I2" s="14">
        <v>3</v>
      </c>
      <c r="J2" s="14">
        <v>1</v>
      </c>
      <c r="K2" s="14">
        <v>3</v>
      </c>
      <c r="L2" s="14">
        <v>1</v>
      </c>
      <c r="M2" s="14">
        <v>4</v>
      </c>
      <c r="N2" s="14">
        <v>4</v>
      </c>
      <c r="O2" s="14">
        <v>1</v>
      </c>
      <c r="P2" s="14">
        <v>3</v>
      </c>
      <c r="Q2" s="14">
        <v>3</v>
      </c>
      <c r="R2" s="14">
        <v>3</v>
      </c>
      <c r="S2" s="14">
        <v>4</v>
      </c>
      <c r="T2" s="14">
        <v>4</v>
      </c>
    </row>
    <row r="3" spans="1:20" ht="12.75">
      <c r="A3" s="14">
        <v>2</v>
      </c>
      <c r="B3" s="14">
        <v>3</v>
      </c>
      <c r="C3" s="14">
        <v>4</v>
      </c>
      <c r="D3" s="14">
        <v>1</v>
      </c>
      <c r="E3" s="14">
        <v>2</v>
      </c>
      <c r="F3" s="14">
        <v>4</v>
      </c>
      <c r="G3" s="14">
        <v>3</v>
      </c>
      <c r="H3" s="14">
        <v>4</v>
      </c>
      <c r="I3" s="14">
        <v>3</v>
      </c>
      <c r="J3" s="14">
        <v>2</v>
      </c>
      <c r="K3" s="14">
        <v>4</v>
      </c>
      <c r="L3" s="14">
        <v>2</v>
      </c>
      <c r="M3" s="14">
        <v>4</v>
      </c>
      <c r="N3" s="14">
        <v>3</v>
      </c>
      <c r="O3" s="14">
        <v>2</v>
      </c>
      <c r="P3" s="14">
        <v>2</v>
      </c>
      <c r="Q3" s="14">
        <v>1</v>
      </c>
      <c r="R3" s="14">
        <v>2</v>
      </c>
      <c r="S3" s="14">
        <v>4</v>
      </c>
      <c r="T3" s="14">
        <v>4</v>
      </c>
    </row>
    <row r="4" spans="1:20" ht="12.75">
      <c r="A4" s="14">
        <v>3</v>
      </c>
      <c r="B4" s="14">
        <v>2</v>
      </c>
      <c r="C4" s="14">
        <v>2</v>
      </c>
      <c r="D4" s="14">
        <v>2</v>
      </c>
      <c r="E4" s="14">
        <v>4</v>
      </c>
      <c r="F4" s="14">
        <v>1</v>
      </c>
      <c r="G4" s="14">
        <v>4</v>
      </c>
      <c r="H4" s="14">
        <v>4</v>
      </c>
      <c r="I4" s="14">
        <v>2</v>
      </c>
      <c r="J4" s="14">
        <v>4</v>
      </c>
      <c r="K4" s="14">
        <v>3</v>
      </c>
      <c r="L4" s="14">
        <v>3</v>
      </c>
      <c r="M4" s="14">
        <v>4</v>
      </c>
      <c r="N4" s="14">
        <v>4</v>
      </c>
      <c r="O4" s="14">
        <v>3</v>
      </c>
      <c r="P4" s="14">
        <v>2</v>
      </c>
      <c r="Q4" s="14">
        <v>3</v>
      </c>
      <c r="R4" s="14">
        <v>2</v>
      </c>
      <c r="S4" s="14">
        <v>2</v>
      </c>
      <c r="T4" s="14">
        <v>4</v>
      </c>
    </row>
    <row r="5" spans="1:20" ht="12.75">
      <c r="A5" s="14">
        <v>2</v>
      </c>
      <c r="B5" s="14">
        <v>3</v>
      </c>
      <c r="C5" s="14">
        <v>1</v>
      </c>
      <c r="D5" s="14">
        <v>1</v>
      </c>
      <c r="E5" s="14">
        <v>3</v>
      </c>
      <c r="F5" s="14">
        <v>1</v>
      </c>
      <c r="G5" s="14">
        <v>2</v>
      </c>
      <c r="H5" s="14">
        <v>2</v>
      </c>
      <c r="I5" s="14">
        <v>3</v>
      </c>
      <c r="J5" s="14">
        <v>3</v>
      </c>
      <c r="K5" s="14">
        <v>2</v>
      </c>
      <c r="L5" s="14">
        <v>2</v>
      </c>
      <c r="M5" s="14">
        <v>3</v>
      </c>
      <c r="N5" s="14">
        <v>4</v>
      </c>
      <c r="O5" s="14">
        <v>4</v>
      </c>
      <c r="P5" s="14">
        <v>3</v>
      </c>
      <c r="Q5" s="14">
        <v>3</v>
      </c>
      <c r="R5" s="14">
        <v>4</v>
      </c>
      <c r="S5" s="14">
        <v>1</v>
      </c>
      <c r="T5" s="14">
        <v>3</v>
      </c>
    </row>
    <row r="6" spans="1:20" ht="12.75">
      <c r="A6" s="14">
        <v>3</v>
      </c>
      <c r="B6" s="14">
        <v>3</v>
      </c>
      <c r="C6" s="14">
        <v>2</v>
      </c>
      <c r="D6" s="14">
        <v>3</v>
      </c>
      <c r="E6" s="14">
        <v>4</v>
      </c>
      <c r="F6" s="14">
        <v>2</v>
      </c>
      <c r="G6" s="14">
        <v>3</v>
      </c>
      <c r="H6" s="14">
        <v>3</v>
      </c>
      <c r="I6" s="14">
        <v>2</v>
      </c>
      <c r="J6" s="14">
        <v>3</v>
      </c>
      <c r="K6" s="14">
        <v>3</v>
      </c>
      <c r="L6" s="14">
        <v>2</v>
      </c>
      <c r="M6" s="14">
        <v>3</v>
      </c>
      <c r="N6" s="14">
        <v>3</v>
      </c>
      <c r="O6" s="14">
        <v>4</v>
      </c>
      <c r="P6" s="14">
        <v>2</v>
      </c>
      <c r="Q6" s="14">
        <v>3</v>
      </c>
      <c r="R6" s="14">
        <v>3</v>
      </c>
      <c r="S6" s="14">
        <v>2</v>
      </c>
      <c r="T6" s="14">
        <v>3</v>
      </c>
    </row>
    <row r="7" spans="1:20" ht="12.75">
      <c r="A7" s="14">
        <v>2</v>
      </c>
      <c r="B7" s="14">
        <v>1</v>
      </c>
      <c r="C7" s="14">
        <v>4</v>
      </c>
      <c r="D7" s="14">
        <v>2</v>
      </c>
      <c r="E7" s="14">
        <v>4</v>
      </c>
      <c r="F7" s="14">
        <v>1</v>
      </c>
      <c r="G7" s="14">
        <v>2</v>
      </c>
      <c r="H7" s="14">
        <v>3</v>
      </c>
      <c r="I7" s="14">
        <v>3</v>
      </c>
      <c r="J7" s="14">
        <v>3</v>
      </c>
      <c r="K7" s="14">
        <v>3</v>
      </c>
      <c r="L7" s="14">
        <v>2</v>
      </c>
      <c r="M7" s="14">
        <v>3</v>
      </c>
      <c r="N7" s="14">
        <v>3</v>
      </c>
      <c r="O7" s="14">
        <v>2</v>
      </c>
      <c r="P7" s="14">
        <v>3</v>
      </c>
      <c r="Q7" s="14">
        <v>2</v>
      </c>
      <c r="R7" s="14">
        <v>1</v>
      </c>
      <c r="S7" s="14">
        <v>2</v>
      </c>
      <c r="T7" s="14">
        <v>3</v>
      </c>
    </row>
    <row r="8" spans="1:20" ht="12.75">
      <c r="A8" s="14">
        <v>3</v>
      </c>
      <c r="B8" s="14">
        <v>3</v>
      </c>
      <c r="C8" s="14">
        <v>2</v>
      </c>
      <c r="D8" s="14">
        <v>3</v>
      </c>
      <c r="E8" s="14">
        <v>2</v>
      </c>
      <c r="F8" s="14">
        <v>2</v>
      </c>
      <c r="G8" s="14">
        <v>3</v>
      </c>
      <c r="H8" s="14">
        <v>3</v>
      </c>
      <c r="I8" s="14">
        <v>2</v>
      </c>
      <c r="J8" s="14">
        <v>3</v>
      </c>
      <c r="K8" s="14">
        <v>3</v>
      </c>
      <c r="L8" s="14">
        <v>2</v>
      </c>
      <c r="M8" s="14">
        <v>2</v>
      </c>
      <c r="N8" s="14">
        <v>2</v>
      </c>
      <c r="O8" s="14">
        <v>2</v>
      </c>
      <c r="P8" s="14">
        <v>3</v>
      </c>
      <c r="Q8" s="14">
        <v>3</v>
      </c>
      <c r="R8" s="14">
        <v>2</v>
      </c>
      <c r="S8" s="14">
        <v>3</v>
      </c>
      <c r="T8" s="14">
        <v>2</v>
      </c>
    </row>
    <row r="9" spans="1:20" ht="12.75">
      <c r="A9" s="14">
        <v>2</v>
      </c>
      <c r="B9" s="14">
        <v>2</v>
      </c>
      <c r="C9" s="14">
        <v>2</v>
      </c>
      <c r="D9" s="14">
        <v>2</v>
      </c>
      <c r="E9" s="14">
        <v>3</v>
      </c>
      <c r="F9" s="14">
        <v>3</v>
      </c>
      <c r="G9" s="14">
        <v>2</v>
      </c>
      <c r="H9" s="14">
        <v>3</v>
      </c>
      <c r="I9" s="14">
        <v>2</v>
      </c>
      <c r="J9" s="14">
        <v>2</v>
      </c>
      <c r="K9" s="14">
        <v>3</v>
      </c>
      <c r="L9" s="14">
        <v>3</v>
      </c>
      <c r="M9" s="14">
        <v>3</v>
      </c>
      <c r="N9" s="14">
        <v>3</v>
      </c>
      <c r="O9" s="14">
        <v>3</v>
      </c>
      <c r="P9" s="14">
        <v>3</v>
      </c>
      <c r="Q9" s="14">
        <v>2</v>
      </c>
      <c r="R9" s="14">
        <v>2</v>
      </c>
      <c r="S9" s="14">
        <v>2</v>
      </c>
      <c r="T9" s="14">
        <v>3</v>
      </c>
    </row>
    <row r="10" spans="1:20" ht="12.75">
      <c r="A10" s="14">
        <v>2</v>
      </c>
      <c r="B10" s="14">
        <v>2</v>
      </c>
      <c r="C10" s="14">
        <v>4</v>
      </c>
      <c r="D10" s="14">
        <v>3</v>
      </c>
      <c r="E10" s="14">
        <v>2</v>
      </c>
      <c r="F10" s="14">
        <v>2</v>
      </c>
      <c r="G10" s="14">
        <v>2</v>
      </c>
      <c r="H10" s="14">
        <v>3</v>
      </c>
      <c r="I10" s="14">
        <v>3</v>
      </c>
      <c r="J10" s="14">
        <v>2</v>
      </c>
      <c r="K10" s="14">
        <v>2</v>
      </c>
      <c r="L10" s="14">
        <v>2</v>
      </c>
      <c r="M10" s="14">
        <v>2</v>
      </c>
      <c r="N10" s="14">
        <v>3</v>
      </c>
      <c r="O10" s="14">
        <v>2</v>
      </c>
      <c r="P10" s="14">
        <v>3</v>
      </c>
      <c r="Q10" s="14">
        <v>3</v>
      </c>
      <c r="R10" s="14">
        <v>3</v>
      </c>
      <c r="S10" s="14">
        <v>2</v>
      </c>
      <c r="T10" s="14">
        <v>2</v>
      </c>
    </row>
    <row r="11" spans="1:20" ht="12.75">
      <c r="A11" s="14">
        <v>1</v>
      </c>
      <c r="B11" s="14">
        <v>2</v>
      </c>
      <c r="C11" s="14">
        <v>2</v>
      </c>
      <c r="D11" s="14">
        <v>2</v>
      </c>
      <c r="E11" s="14">
        <v>1</v>
      </c>
      <c r="F11" s="14">
        <v>1</v>
      </c>
      <c r="G11" s="14">
        <v>3</v>
      </c>
      <c r="H11" s="14">
        <v>1</v>
      </c>
      <c r="I11" s="14">
        <v>3</v>
      </c>
      <c r="J11" s="14">
        <v>3</v>
      </c>
      <c r="K11" s="14">
        <v>3</v>
      </c>
      <c r="L11" s="14">
        <v>2</v>
      </c>
      <c r="M11" s="14">
        <v>3</v>
      </c>
      <c r="N11" s="14">
        <v>2</v>
      </c>
      <c r="O11" s="14">
        <v>1</v>
      </c>
      <c r="P11" s="14">
        <v>2</v>
      </c>
      <c r="Q11" s="14">
        <v>2</v>
      </c>
      <c r="R11" s="14">
        <v>3</v>
      </c>
      <c r="S11" s="14">
        <v>1</v>
      </c>
      <c r="T11" s="14">
        <v>3</v>
      </c>
    </row>
    <row r="12" spans="1:20" ht="12.75">
      <c r="A12" s="14">
        <v>3</v>
      </c>
      <c r="B12" s="14">
        <v>3</v>
      </c>
      <c r="C12" s="14">
        <v>4</v>
      </c>
      <c r="D12" s="14">
        <v>1</v>
      </c>
      <c r="E12" s="14">
        <v>4</v>
      </c>
      <c r="F12" s="14">
        <v>2</v>
      </c>
      <c r="G12" s="14">
        <v>1</v>
      </c>
      <c r="H12" s="14">
        <v>4</v>
      </c>
      <c r="I12" s="14">
        <v>2</v>
      </c>
      <c r="J12" s="14">
        <v>4</v>
      </c>
      <c r="K12" s="14">
        <v>4</v>
      </c>
      <c r="L12" s="14">
        <v>1</v>
      </c>
      <c r="M12" s="14">
        <v>4</v>
      </c>
      <c r="N12" s="14">
        <v>4</v>
      </c>
      <c r="O12" s="14">
        <v>1</v>
      </c>
      <c r="P12" s="14">
        <v>4</v>
      </c>
      <c r="Q12" s="14">
        <v>1</v>
      </c>
      <c r="R12" s="14">
        <v>2</v>
      </c>
      <c r="S12" s="14">
        <v>4</v>
      </c>
      <c r="T12" s="14">
        <v>2</v>
      </c>
    </row>
    <row r="13" spans="1:20" ht="12.75">
      <c r="A13" s="14">
        <v>4</v>
      </c>
      <c r="B13" s="14">
        <v>4</v>
      </c>
      <c r="C13" s="14">
        <v>3</v>
      </c>
      <c r="D13" s="14">
        <v>2</v>
      </c>
      <c r="E13" s="14">
        <v>2</v>
      </c>
      <c r="F13" s="14">
        <v>2</v>
      </c>
      <c r="G13" s="14">
        <v>4</v>
      </c>
      <c r="H13" s="14">
        <v>4</v>
      </c>
      <c r="I13" s="14">
        <v>4</v>
      </c>
      <c r="J13" s="14">
        <v>4</v>
      </c>
      <c r="K13" s="14">
        <v>1</v>
      </c>
      <c r="L13" s="14">
        <v>2</v>
      </c>
      <c r="M13" s="14">
        <v>2</v>
      </c>
      <c r="N13" s="14">
        <v>3</v>
      </c>
      <c r="O13" s="14">
        <v>1</v>
      </c>
      <c r="P13" s="14">
        <v>3</v>
      </c>
      <c r="Q13" s="14">
        <v>3</v>
      </c>
      <c r="R13" s="14">
        <v>4</v>
      </c>
      <c r="S13" s="14">
        <v>2</v>
      </c>
      <c r="T13" s="14">
        <v>2</v>
      </c>
    </row>
    <row r="14" spans="1:20" ht="12.75">
      <c r="A14" s="14">
        <v>4</v>
      </c>
      <c r="B14" s="14">
        <v>4</v>
      </c>
      <c r="C14" s="14">
        <v>4</v>
      </c>
      <c r="D14" s="14">
        <v>1</v>
      </c>
      <c r="E14" s="14">
        <v>4</v>
      </c>
      <c r="F14" s="14">
        <v>1</v>
      </c>
      <c r="G14" s="14">
        <v>3</v>
      </c>
      <c r="H14" s="14">
        <v>4</v>
      </c>
      <c r="I14" s="14">
        <v>1</v>
      </c>
      <c r="J14" s="14">
        <v>3</v>
      </c>
      <c r="K14" s="14">
        <v>2</v>
      </c>
      <c r="L14" s="14">
        <v>1</v>
      </c>
      <c r="M14" s="14">
        <v>1</v>
      </c>
      <c r="N14" s="14">
        <v>2</v>
      </c>
      <c r="O14" s="14">
        <v>2</v>
      </c>
      <c r="P14" s="14">
        <v>4</v>
      </c>
      <c r="Q14" s="14">
        <v>3</v>
      </c>
      <c r="R14" s="14">
        <v>4</v>
      </c>
      <c r="S14" s="14">
        <v>1</v>
      </c>
      <c r="T14" s="14">
        <v>1</v>
      </c>
    </row>
    <row r="15" spans="1:20" ht="12.75">
      <c r="A15" s="14">
        <v>3</v>
      </c>
      <c r="B15" s="14">
        <v>4</v>
      </c>
      <c r="C15" s="14">
        <v>3</v>
      </c>
      <c r="D15" s="14">
        <v>4</v>
      </c>
      <c r="E15" s="14">
        <v>4</v>
      </c>
      <c r="F15" s="14">
        <v>1</v>
      </c>
      <c r="G15" s="14">
        <v>4</v>
      </c>
      <c r="H15" s="14">
        <v>4</v>
      </c>
      <c r="I15" s="14">
        <v>4</v>
      </c>
      <c r="J15" s="14">
        <v>3</v>
      </c>
      <c r="K15" s="14">
        <v>3</v>
      </c>
      <c r="L15" s="14">
        <v>1</v>
      </c>
      <c r="M15" s="14">
        <v>1</v>
      </c>
      <c r="N15" s="14">
        <v>4</v>
      </c>
      <c r="O15" s="14">
        <v>4</v>
      </c>
      <c r="P15" s="14">
        <v>3</v>
      </c>
      <c r="Q15" s="14">
        <v>1</v>
      </c>
      <c r="R15" s="14">
        <v>4</v>
      </c>
      <c r="S15" s="14">
        <v>1</v>
      </c>
      <c r="T15" s="14">
        <v>1</v>
      </c>
    </row>
    <row r="16" spans="1:20" ht="12.75">
      <c r="A16" s="14">
        <v>2</v>
      </c>
      <c r="B16" s="14">
        <v>4</v>
      </c>
      <c r="C16" s="14">
        <v>1</v>
      </c>
      <c r="D16" s="14">
        <v>2</v>
      </c>
      <c r="E16" s="14">
        <v>4</v>
      </c>
      <c r="F16" s="14">
        <v>2</v>
      </c>
      <c r="G16" s="14">
        <v>4</v>
      </c>
      <c r="H16" s="14">
        <v>3</v>
      </c>
      <c r="I16" s="14">
        <v>4</v>
      </c>
      <c r="J16" s="14">
        <v>3</v>
      </c>
      <c r="K16" s="14">
        <v>3</v>
      </c>
      <c r="L16" s="14">
        <v>1</v>
      </c>
      <c r="M16" s="14">
        <v>1</v>
      </c>
      <c r="N16" s="14">
        <v>2</v>
      </c>
      <c r="O16" s="14">
        <v>4</v>
      </c>
      <c r="P16" s="14">
        <v>1</v>
      </c>
      <c r="Q16" s="14">
        <v>2</v>
      </c>
      <c r="R16" s="14">
        <v>4</v>
      </c>
      <c r="S16" s="14">
        <v>2</v>
      </c>
      <c r="T16" s="14">
        <v>2</v>
      </c>
    </row>
    <row r="17" spans="1:20" ht="12.75">
      <c r="A17" s="14">
        <v>2</v>
      </c>
      <c r="B17" s="14">
        <v>4</v>
      </c>
      <c r="C17" s="14">
        <v>2</v>
      </c>
      <c r="D17" s="14">
        <v>1</v>
      </c>
      <c r="E17" s="14">
        <v>3</v>
      </c>
      <c r="F17" s="14">
        <v>1</v>
      </c>
      <c r="G17" s="14">
        <v>3</v>
      </c>
      <c r="H17" s="14">
        <v>2</v>
      </c>
      <c r="I17" s="14">
        <v>1</v>
      </c>
      <c r="J17" s="14">
        <v>4</v>
      </c>
      <c r="K17" s="14">
        <v>2</v>
      </c>
      <c r="L17" s="14">
        <v>2</v>
      </c>
      <c r="M17" s="14">
        <v>4</v>
      </c>
      <c r="N17" s="14">
        <v>3</v>
      </c>
      <c r="O17" s="14">
        <v>2</v>
      </c>
      <c r="P17" s="14">
        <v>3</v>
      </c>
      <c r="Q17" s="14">
        <v>3</v>
      </c>
      <c r="R17" s="14">
        <v>4</v>
      </c>
      <c r="S17" s="14">
        <v>1</v>
      </c>
      <c r="T17" s="14">
        <v>4</v>
      </c>
    </row>
    <row r="18" spans="1:20" ht="12.75">
      <c r="A18" s="14">
        <v>3</v>
      </c>
      <c r="B18" s="14">
        <v>4</v>
      </c>
      <c r="C18" s="14">
        <v>1</v>
      </c>
      <c r="D18" s="14">
        <v>3</v>
      </c>
      <c r="E18" s="14">
        <v>4</v>
      </c>
      <c r="F18" s="14">
        <v>3</v>
      </c>
      <c r="G18" s="14">
        <v>3</v>
      </c>
      <c r="H18" s="14">
        <v>4</v>
      </c>
      <c r="I18" s="14">
        <v>3</v>
      </c>
      <c r="J18" s="14">
        <v>3</v>
      </c>
      <c r="K18" s="14">
        <v>3</v>
      </c>
      <c r="L18" s="14">
        <v>2</v>
      </c>
      <c r="M18" s="14">
        <v>4</v>
      </c>
      <c r="N18" s="14">
        <v>1</v>
      </c>
      <c r="O18" s="14">
        <v>4</v>
      </c>
      <c r="P18" s="14">
        <v>1</v>
      </c>
      <c r="Q18" s="14">
        <v>2</v>
      </c>
      <c r="R18" s="14">
        <v>4</v>
      </c>
      <c r="S18" s="14">
        <v>4</v>
      </c>
      <c r="T18" s="14">
        <v>1</v>
      </c>
    </row>
    <row r="19" spans="1:20" ht="12.75">
      <c r="A19" s="14">
        <v>3</v>
      </c>
      <c r="B19" s="14">
        <v>3</v>
      </c>
      <c r="C19" s="14">
        <v>2</v>
      </c>
      <c r="D19" s="14">
        <v>3</v>
      </c>
      <c r="E19" s="14">
        <v>2</v>
      </c>
      <c r="F19" s="14">
        <v>3</v>
      </c>
      <c r="G19" s="14">
        <v>2</v>
      </c>
      <c r="H19" s="14">
        <v>1</v>
      </c>
      <c r="I19" s="14">
        <v>3</v>
      </c>
      <c r="J19" s="14">
        <v>2</v>
      </c>
      <c r="K19" s="14">
        <v>2</v>
      </c>
      <c r="L19" s="14">
        <v>3</v>
      </c>
      <c r="M19" s="14">
        <v>4</v>
      </c>
      <c r="N19" s="14">
        <v>1</v>
      </c>
      <c r="O19" s="14">
        <v>3</v>
      </c>
      <c r="P19" s="14">
        <v>3</v>
      </c>
      <c r="Q19" s="14">
        <v>2</v>
      </c>
      <c r="R19" s="14">
        <v>1</v>
      </c>
      <c r="S19" s="14">
        <v>4</v>
      </c>
      <c r="T19" s="14">
        <v>2</v>
      </c>
    </row>
    <row r="20" spans="1:20" ht="12.75">
      <c r="A20" s="14">
        <v>3</v>
      </c>
      <c r="B20" s="14">
        <v>1</v>
      </c>
      <c r="C20" s="14">
        <v>4</v>
      </c>
      <c r="D20" s="14">
        <v>1</v>
      </c>
      <c r="E20" s="14">
        <v>3</v>
      </c>
      <c r="F20" s="14">
        <v>3</v>
      </c>
      <c r="G20" s="14">
        <v>3</v>
      </c>
      <c r="H20" s="14">
        <v>2</v>
      </c>
      <c r="I20" s="14">
        <v>2</v>
      </c>
      <c r="J20" s="14">
        <v>4</v>
      </c>
      <c r="K20" s="14">
        <v>3</v>
      </c>
      <c r="L20" s="14">
        <v>3</v>
      </c>
      <c r="M20" s="14">
        <v>3</v>
      </c>
      <c r="N20" s="14">
        <v>4</v>
      </c>
      <c r="O20" s="14">
        <v>2</v>
      </c>
      <c r="P20" s="14">
        <v>3</v>
      </c>
      <c r="Q20" s="14">
        <v>3</v>
      </c>
      <c r="R20" s="14">
        <v>2</v>
      </c>
      <c r="S20" s="14">
        <v>3</v>
      </c>
      <c r="T20" s="14">
        <v>3</v>
      </c>
    </row>
    <row r="21" spans="1:20" ht="12.75">
      <c r="A21" s="14">
        <v>3</v>
      </c>
      <c r="B21" s="14">
        <v>3</v>
      </c>
      <c r="C21" s="14">
        <v>1</v>
      </c>
      <c r="D21" s="14">
        <v>4</v>
      </c>
      <c r="E21" s="14">
        <v>4</v>
      </c>
      <c r="F21" s="14">
        <v>2</v>
      </c>
      <c r="G21" s="14">
        <v>4</v>
      </c>
      <c r="H21" s="14">
        <v>3</v>
      </c>
      <c r="I21" s="14">
        <v>2</v>
      </c>
      <c r="J21" s="14">
        <v>3</v>
      </c>
      <c r="K21" s="14">
        <v>1</v>
      </c>
      <c r="L21" s="14">
        <v>1</v>
      </c>
      <c r="M21" s="14">
        <v>2</v>
      </c>
      <c r="N21" s="14">
        <v>3</v>
      </c>
      <c r="O21" s="14">
        <v>2</v>
      </c>
      <c r="P21" s="14">
        <v>1</v>
      </c>
      <c r="Q21" s="14">
        <v>3</v>
      </c>
      <c r="R21" s="14">
        <v>4</v>
      </c>
      <c r="S21" s="14">
        <v>2</v>
      </c>
      <c r="T21" s="14">
        <v>2</v>
      </c>
    </row>
    <row r="22" spans="1:20" ht="12.75">
      <c r="A22" s="14">
        <v>2</v>
      </c>
      <c r="B22" s="14">
        <v>2</v>
      </c>
      <c r="C22" s="14">
        <v>3</v>
      </c>
      <c r="D22" s="14">
        <v>1</v>
      </c>
      <c r="E22" s="14">
        <v>4</v>
      </c>
      <c r="F22" s="14">
        <v>2</v>
      </c>
      <c r="G22" s="14">
        <v>2</v>
      </c>
      <c r="H22" s="14">
        <v>2</v>
      </c>
      <c r="I22" s="14">
        <v>2</v>
      </c>
      <c r="J22" s="14">
        <v>3</v>
      </c>
      <c r="K22" s="14">
        <v>4</v>
      </c>
      <c r="L22" s="14">
        <v>2</v>
      </c>
      <c r="M22" s="14">
        <v>4</v>
      </c>
      <c r="N22" s="14">
        <v>2</v>
      </c>
      <c r="O22" s="14">
        <v>4</v>
      </c>
      <c r="P22" s="14">
        <v>3</v>
      </c>
      <c r="Q22" s="14">
        <v>2</v>
      </c>
      <c r="R22" s="14">
        <v>3</v>
      </c>
      <c r="S22" s="14">
        <v>3</v>
      </c>
      <c r="T22" s="14">
        <v>1</v>
      </c>
    </row>
    <row r="23" spans="1:20" ht="12.75">
      <c r="A23" s="14">
        <v>2</v>
      </c>
      <c r="B23" s="14">
        <v>1</v>
      </c>
      <c r="C23" s="14">
        <v>3</v>
      </c>
      <c r="D23" s="14">
        <v>3</v>
      </c>
      <c r="E23" s="14">
        <v>3</v>
      </c>
      <c r="F23" s="14">
        <v>1</v>
      </c>
      <c r="G23" s="14">
        <v>2</v>
      </c>
      <c r="H23" s="14">
        <v>4</v>
      </c>
      <c r="I23" s="14">
        <v>2</v>
      </c>
      <c r="J23" s="14">
        <v>2</v>
      </c>
      <c r="K23" s="14">
        <v>2</v>
      </c>
      <c r="L23" s="14">
        <v>2</v>
      </c>
      <c r="M23" s="14">
        <v>4</v>
      </c>
      <c r="N23" s="14">
        <v>3</v>
      </c>
      <c r="O23" s="14">
        <v>3</v>
      </c>
      <c r="P23" s="14">
        <v>4</v>
      </c>
      <c r="Q23" s="14">
        <v>3</v>
      </c>
      <c r="R23" s="14">
        <v>3</v>
      </c>
      <c r="S23" s="14">
        <v>2</v>
      </c>
      <c r="T23" s="14">
        <v>3</v>
      </c>
    </row>
    <row r="24" spans="1:20" ht="12.75">
      <c r="A24" s="14">
        <v>3</v>
      </c>
      <c r="B24" s="14">
        <v>2</v>
      </c>
      <c r="C24" s="14">
        <v>2</v>
      </c>
      <c r="D24" s="14">
        <v>3</v>
      </c>
      <c r="E24" s="14">
        <v>4</v>
      </c>
      <c r="F24" s="14">
        <v>4</v>
      </c>
      <c r="G24" s="14">
        <v>2</v>
      </c>
      <c r="H24" s="14">
        <v>3</v>
      </c>
      <c r="I24" s="14">
        <v>4</v>
      </c>
      <c r="J24" s="14">
        <v>3</v>
      </c>
      <c r="K24" s="14">
        <v>3</v>
      </c>
      <c r="L24" s="14">
        <v>2</v>
      </c>
      <c r="M24" s="14">
        <v>4</v>
      </c>
      <c r="N24" s="14">
        <v>3</v>
      </c>
      <c r="O24" s="14">
        <v>4</v>
      </c>
      <c r="P24" s="14">
        <v>2</v>
      </c>
      <c r="Q24" s="14">
        <v>3</v>
      </c>
      <c r="R24" s="14">
        <v>2</v>
      </c>
      <c r="S24" s="14">
        <v>4</v>
      </c>
      <c r="T24" s="14">
        <v>4</v>
      </c>
    </row>
    <row r="25" spans="1:20" ht="12.75">
      <c r="A25" s="14">
        <v>3</v>
      </c>
      <c r="B25" s="14">
        <v>3</v>
      </c>
      <c r="C25" s="14">
        <v>1</v>
      </c>
      <c r="D25" s="14">
        <v>3</v>
      </c>
      <c r="E25" s="14">
        <v>4</v>
      </c>
      <c r="F25" s="14">
        <v>1</v>
      </c>
      <c r="G25" s="14">
        <v>4</v>
      </c>
      <c r="H25" s="14">
        <v>3</v>
      </c>
      <c r="I25" s="14">
        <v>3</v>
      </c>
      <c r="J25" s="14">
        <v>3</v>
      </c>
      <c r="K25" s="14">
        <v>2</v>
      </c>
      <c r="L25" s="14">
        <v>2</v>
      </c>
      <c r="M25" s="14">
        <v>3</v>
      </c>
      <c r="N25" s="14">
        <v>2</v>
      </c>
      <c r="O25" s="14">
        <v>3</v>
      </c>
      <c r="P25" s="14">
        <v>3</v>
      </c>
      <c r="Q25" s="14">
        <v>2</v>
      </c>
      <c r="R25" s="14">
        <v>2</v>
      </c>
      <c r="S25" s="14">
        <v>2</v>
      </c>
      <c r="T25" s="14">
        <v>3</v>
      </c>
    </row>
    <row r="26" spans="1:20" ht="12.75">
      <c r="A26" s="14">
        <v>2</v>
      </c>
      <c r="B26" s="14">
        <v>3</v>
      </c>
      <c r="C26" s="14">
        <v>3</v>
      </c>
      <c r="D26" s="14">
        <v>3</v>
      </c>
      <c r="E26" s="14">
        <v>3</v>
      </c>
      <c r="F26" s="14">
        <v>3</v>
      </c>
      <c r="G26" s="14">
        <v>3</v>
      </c>
      <c r="H26" s="14">
        <v>3</v>
      </c>
      <c r="I26" s="14">
        <v>4</v>
      </c>
      <c r="J26" s="14">
        <v>2</v>
      </c>
      <c r="K26" s="14">
        <v>3</v>
      </c>
      <c r="L26" s="14">
        <v>3</v>
      </c>
      <c r="M26" s="14">
        <v>4</v>
      </c>
      <c r="N26" s="14">
        <v>2</v>
      </c>
      <c r="O26" s="14">
        <v>4</v>
      </c>
      <c r="P26" s="14">
        <v>3</v>
      </c>
      <c r="Q26" s="14">
        <v>3</v>
      </c>
      <c r="R26" s="14">
        <v>3</v>
      </c>
      <c r="S26" s="14">
        <v>2</v>
      </c>
      <c r="T26" s="14">
        <v>3</v>
      </c>
    </row>
    <row r="27" spans="1:20" ht="12.75">
      <c r="A27" s="14">
        <v>3</v>
      </c>
      <c r="B27" s="14">
        <v>3</v>
      </c>
      <c r="C27" s="14">
        <v>1</v>
      </c>
      <c r="D27" s="14">
        <v>3</v>
      </c>
      <c r="E27" s="14">
        <v>4</v>
      </c>
      <c r="F27" s="14">
        <v>3</v>
      </c>
      <c r="G27" s="14">
        <v>2</v>
      </c>
      <c r="H27" s="14">
        <v>3</v>
      </c>
      <c r="I27" s="14">
        <v>3</v>
      </c>
      <c r="J27" s="14">
        <v>3</v>
      </c>
      <c r="K27" s="14">
        <v>3</v>
      </c>
      <c r="L27" s="14">
        <v>2</v>
      </c>
      <c r="M27" s="14">
        <v>4</v>
      </c>
      <c r="N27" s="14">
        <v>4</v>
      </c>
      <c r="O27" s="14">
        <v>3</v>
      </c>
      <c r="P27" s="14">
        <v>2</v>
      </c>
      <c r="Q27" s="14">
        <v>2</v>
      </c>
      <c r="R27" s="14">
        <v>3</v>
      </c>
      <c r="S27" s="14">
        <v>2</v>
      </c>
      <c r="T27" s="14">
        <v>4</v>
      </c>
    </row>
    <row r="28" spans="1:20" ht="12.75">
      <c r="A28" s="14">
        <v>2</v>
      </c>
      <c r="B28" s="14">
        <v>3</v>
      </c>
      <c r="C28" s="14">
        <v>2</v>
      </c>
      <c r="D28" s="14">
        <v>2</v>
      </c>
      <c r="E28" s="14">
        <v>3</v>
      </c>
      <c r="F28" s="14">
        <v>2</v>
      </c>
      <c r="G28" s="14">
        <v>3</v>
      </c>
      <c r="H28" s="14">
        <v>3</v>
      </c>
      <c r="I28" s="14">
        <v>3</v>
      </c>
      <c r="J28" s="14">
        <v>3</v>
      </c>
      <c r="K28" s="14">
        <v>3</v>
      </c>
      <c r="L28" s="14">
        <v>2</v>
      </c>
      <c r="M28" s="14">
        <v>4</v>
      </c>
      <c r="N28" s="14">
        <v>3</v>
      </c>
      <c r="O28" s="14">
        <v>4</v>
      </c>
      <c r="P28" s="14">
        <v>2</v>
      </c>
      <c r="Q28" s="14">
        <v>4</v>
      </c>
      <c r="R28" s="14">
        <v>3</v>
      </c>
      <c r="S28" s="14">
        <v>2</v>
      </c>
      <c r="T28" s="14">
        <v>3</v>
      </c>
    </row>
    <row r="29" spans="1:20" ht="12.75">
      <c r="A29" s="14">
        <v>2</v>
      </c>
      <c r="B29" s="14">
        <v>3</v>
      </c>
      <c r="C29" s="14">
        <v>4</v>
      </c>
      <c r="D29" s="14">
        <v>3</v>
      </c>
      <c r="E29" s="14">
        <v>1</v>
      </c>
      <c r="F29" s="14">
        <v>1</v>
      </c>
      <c r="G29" s="14">
        <v>3</v>
      </c>
      <c r="H29" s="14">
        <v>3</v>
      </c>
      <c r="I29" s="14">
        <v>4</v>
      </c>
      <c r="J29" s="14">
        <v>2</v>
      </c>
      <c r="K29" s="14">
        <v>2</v>
      </c>
      <c r="L29" s="14">
        <v>2</v>
      </c>
      <c r="M29" s="14">
        <v>1</v>
      </c>
      <c r="N29" s="14">
        <v>2</v>
      </c>
      <c r="O29" s="14">
        <v>2</v>
      </c>
      <c r="P29" s="14">
        <v>4</v>
      </c>
      <c r="Q29" s="14">
        <v>2</v>
      </c>
      <c r="R29" s="14">
        <v>4</v>
      </c>
      <c r="S29" s="14">
        <v>1</v>
      </c>
      <c r="T29" s="14">
        <v>1</v>
      </c>
    </row>
    <row r="30" spans="1:20" ht="12.75">
      <c r="A30" s="14">
        <v>2</v>
      </c>
      <c r="B30" s="14">
        <v>4</v>
      </c>
      <c r="C30" s="14">
        <v>4</v>
      </c>
      <c r="D30" s="14">
        <v>2</v>
      </c>
      <c r="E30" s="14">
        <v>3</v>
      </c>
      <c r="F30" s="14">
        <v>3</v>
      </c>
      <c r="G30" s="14">
        <v>4</v>
      </c>
      <c r="H30" s="14">
        <v>3</v>
      </c>
      <c r="I30" s="14">
        <v>3</v>
      </c>
      <c r="J30" s="14">
        <v>3</v>
      </c>
      <c r="K30" s="14">
        <v>3</v>
      </c>
      <c r="L30" s="14">
        <v>2</v>
      </c>
      <c r="M30" s="14">
        <v>3</v>
      </c>
      <c r="N30" s="14">
        <v>3</v>
      </c>
      <c r="O30" s="14">
        <v>3</v>
      </c>
      <c r="P30" s="14">
        <v>4</v>
      </c>
      <c r="Q30" s="14">
        <v>4</v>
      </c>
      <c r="R30" s="14">
        <v>4</v>
      </c>
      <c r="S30" s="14">
        <v>3</v>
      </c>
      <c r="T30" s="14">
        <v>3</v>
      </c>
    </row>
    <row r="31" spans="1:20" ht="12.75">
      <c r="A31" s="14">
        <v>4</v>
      </c>
      <c r="B31" s="14">
        <v>4</v>
      </c>
      <c r="C31" s="14">
        <v>3</v>
      </c>
      <c r="D31" s="14">
        <v>2</v>
      </c>
      <c r="E31" s="14">
        <v>4</v>
      </c>
      <c r="F31" s="14">
        <v>4</v>
      </c>
      <c r="G31" s="14">
        <v>4</v>
      </c>
      <c r="H31" s="14">
        <v>3</v>
      </c>
      <c r="I31" s="14">
        <v>3</v>
      </c>
      <c r="J31" s="14">
        <v>2</v>
      </c>
      <c r="K31" s="14">
        <v>2</v>
      </c>
      <c r="L31" s="14">
        <v>4</v>
      </c>
      <c r="M31" s="14">
        <v>3</v>
      </c>
      <c r="N31" s="14">
        <v>4</v>
      </c>
      <c r="O31" s="14">
        <v>2</v>
      </c>
      <c r="P31" s="14">
        <v>3</v>
      </c>
      <c r="Q31" s="14">
        <v>3</v>
      </c>
      <c r="R31" s="14">
        <v>3</v>
      </c>
      <c r="S31" s="14">
        <v>4</v>
      </c>
      <c r="T31" s="14">
        <v>3</v>
      </c>
    </row>
    <row r="32" spans="1:20" ht="12.75">
      <c r="A32" s="14">
        <v>4</v>
      </c>
      <c r="B32" s="14">
        <v>3</v>
      </c>
      <c r="C32" s="14">
        <v>2</v>
      </c>
      <c r="D32" s="14">
        <v>1</v>
      </c>
      <c r="E32" s="14">
        <v>3</v>
      </c>
      <c r="F32" s="14">
        <v>4</v>
      </c>
      <c r="G32" s="14">
        <v>3</v>
      </c>
      <c r="H32" s="14">
        <v>3</v>
      </c>
      <c r="I32" s="14">
        <v>3</v>
      </c>
      <c r="J32" s="14">
        <v>3</v>
      </c>
      <c r="K32" s="14">
        <v>4</v>
      </c>
      <c r="L32" s="14">
        <v>3</v>
      </c>
      <c r="M32" s="14">
        <v>4</v>
      </c>
      <c r="N32" s="14">
        <v>4</v>
      </c>
      <c r="O32" s="14">
        <v>2</v>
      </c>
      <c r="P32" s="14">
        <v>4</v>
      </c>
      <c r="Q32" s="14">
        <v>4</v>
      </c>
      <c r="R32" s="14">
        <v>4</v>
      </c>
      <c r="S32" s="14">
        <v>4</v>
      </c>
      <c r="T32" s="14">
        <v>3</v>
      </c>
    </row>
    <row r="33" spans="1:20" ht="12.75">
      <c r="A33" s="14">
        <v>3</v>
      </c>
      <c r="B33" s="14">
        <v>3</v>
      </c>
      <c r="C33" s="14">
        <v>3</v>
      </c>
      <c r="D33" s="14">
        <v>2</v>
      </c>
      <c r="E33" s="14">
        <v>3</v>
      </c>
      <c r="F33" s="14">
        <v>2</v>
      </c>
      <c r="G33" s="14">
        <v>3</v>
      </c>
      <c r="H33" s="14">
        <v>2</v>
      </c>
      <c r="I33" s="14">
        <v>2</v>
      </c>
      <c r="J33" s="14">
        <v>2</v>
      </c>
      <c r="K33" s="14">
        <v>1</v>
      </c>
      <c r="L33" s="14">
        <v>3</v>
      </c>
      <c r="M33" s="14">
        <v>3</v>
      </c>
      <c r="N33" s="14">
        <v>4</v>
      </c>
      <c r="O33" s="14">
        <v>1</v>
      </c>
      <c r="P33" s="14">
        <v>3</v>
      </c>
      <c r="Q33" s="14">
        <v>3</v>
      </c>
      <c r="R33" s="14">
        <v>2</v>
      </c>
      <c r="S33" s="14">
        <v>2</v>
      </c>
      <c r="T33" s="14">
        <v>2</v>
      </c>
    </row>
    <row r="34" spans="1:20" ht="12.75">
      <c r="A34" s="14">
        <v>3</v>
      </c>
      <c r="B34" s="14">
        <v>3</v>
      </c>
      <c r="C34" s="14">
        <v>3</v>
      </c>
      <c r="D34" s="14">
        <v>2</v>
      </c>
      <c r="E34" s="14">
        <v>4</v>
      </c>
      <c r="F34" s="14">
        <v>2</v>
      </c>
      <c r="G34" s="14">
        <v>3</v>
      </c>
      <c r="H34" s="14">
        <v>3</v>
      </c>
      <c r="I34" s="14">
        <v>3</v>
      </c>
      <c r="J34" s="14">
        <v>3</v>
      </c>
      <c r="K34" s="14">
        <v>3</v>
      </c>
      <c r="L34" s="14">
        <v>2</v>
      </c>
      <c r="M34" s="14">
        <v>2</v>
      </c>
      <c r="N34" s="14">
        <v>3</v>
      </c>
      <c r="O34" s="14">
        <v>3</v>
      </c>
      <c r="P34" s="14">
        <v>3</v>
      </c>
      <c r="Q34" s="14">
        <v>3</v>
      </c>
      <c r="R34" s="14">
        <v>3</v>
      </c>
      <c r="S34" s="14">
        <v>2</v>
      </c>
      <c r="T34" s="14">
        <v>2</v>
      </c>
    </row>
    <row r="35" spans="1:20" ht="12.75">
      <c r="A35" s="14">
        <v>4</v>
      </c>
      <c r="B35" s="14">
        <v>3</v>
      </c>
      <c r="C35" s="14">
        <v>4</v>
      </c>
      <c r="D35" s="14">
        <v>2</v>
      </c>
      <c r="E35" s="14">
        <v>4</v>
      </c>
      <c r="F35" s="14">
        <v>4</v>
      </c>
      <c r="G35" s="14">
        <v>4</v>
      </c>
      <c r="H35" s="14">
        <v>4</v>
      </c>
      <c r="I35" s="14">
        <v>2</v>
      </c>
      <c r="J35" s="14">
        <v>2</v>
      </c>
      <c r="K35" s="14">
        <v>3</v>
      </c>
      <c r="L35" s="14">
        <v>4</v>
      </c>
      <c r="M35" s="14">
        <v>3</v>
      </c>
      <c r="N35" s="14">
        <v>3</v>
      </c>
      <c r="O35" s="14">
        <v>3</v>
      </c>
      <c r="P35" s="14">
        <v>4</v>
      </c>
      <c r="Q35" s="14">
        <v>4</v>
      </c>
      <c r="R35" s="14">
        <v>3</v>
      </c>
      <c r="S35" s="14">
        <v>1</v>
      </c>
      <c r="T35" s="14">
        <v>4</v>
      </c>
    </row>
    <row r="36" spans="1:20" ht="12.75">
      <c r="A36" s="14">
        <v>2</v>
      </c>
      <c r="B36" s="14">
        <v>3</v>
      </c>
      <c r="C36" s="14">
        <v>2</v>
      </c>
      <c r="D36" s="14">
        <v>2</v>
      </c>
      <c r="E36" s="14">
        <v>3</v>
      </c>
      <c r="F36" s="14">
        <v>2</v>
      </c>
      <c r="G36" s="14">
        <v>3</v>
      </c>
      <c r="H36" s="14">
        <v>2</v>
      </c>
      <c r="I36" s="14">
        <v>3</v>
      </c>
      <c r="J36" s="14">
        <v>2</v>
      </c>
      <c r="K36" s="14">
        <v>3</v>
      </c>
      <c r="L36" s="14">
        <v>2</v>
      </c>
      <c r="M36" s="14">
        <v>3</v>
      </c>
      <c r="N36" s="14">
        <v>3</v>
      </c>
      <c r="O36" s="14">
        <v>3</v>
      </c>
      <c r="P36" s="14">
        <v>2</v>
      </c>
      <c r="Q36" s="14">
        <v>3</v>
      </c>
      <c r="R36" s="14">
        <v>3</v>
      </c>
      <c r="S36" s="14">
        <v>2</v>
      </c>
      <c r="T36" s="14">
        <v>3</v>
      </c>
    </row>
    <row r="37" spans="1:20" ht="12.75">
      <c r="A37" s="14">
        <v>2</v>
      </c>
      <c r="B37" s="14">
        <v>3</v>
      </c>
      <c r="C37" s="14">
        <v>3</v>
      </c>
      <c r="D37" s="14">
        <v>1</v>
      </c>
      <c r="E37" s="14">
        <v>3</v>
      </c>
      <c r="F37" s="14">
        <v>2</v>
      </c>
      <c r="G37" s="14">
        <v>2</v>
      </c>
      <c r="H37" s="14">
        <v>3</v>
      </c>
      <c r="I37" s="14">
        <v>4</v>
      </c>
      <c r="J37" s="14">
        <v>2</v>
      </c>
      <c r="K37" s="14">
        <v>2</v>
      </c>
      <c r="L37" s="14">
        <v>2</v>
      </c>
      <c r="M37" s="14">
        <v>3</v>
      </c>
      <c r="N37" s="14">
        <v>3</v>
      </c>
      <c r="O37" s="14">
        <v>2</v>
      </c>
      <c r="P37" s="14">
        <v>3</v>
      </c>
      <c r="Q37" s="14">
        <v>2</v>
      </c>
      <c r="R37" s="14">
        <v>3</v>
      </c>
      <c r="S37" s="14">
        <v>2</v>
      </c>
      <c r="T37" s="14">
        <v>3</v>
      </c>
    </row>
    <row r="38" spans="1:20" ht="12.75">
      <c r="A38" s="14">
        <v>3</v>
      </c>
      <c r="B38" s="14">
        <v>3</v>
      </c>
      <c r="C38" s="14">
        <v>1</v>
      </c>
      <c r="D38" s="14">
        <v>1</v>
      </c>
      <c r="E38" s="14">
        <v>2</v>
      </c>
      <c r="F38" s="14">
        <v>2</v>
      </c>
      <c r="G38" s="14">
        <v>2</v>
      </c>
      <c r="H38" s="14">
        <v>3</v>
      </c>
      <c r="I38" s="14">
        <v>3</v>
      </c>
      <c r="J38" s="14">
        <v>3</v>
      </c>
      <c r="K38" s="14">
        <v>3</v>
      </c>
      <c r="L38" s="14">
        <v>1</v>
      </c>
      <c r="M38" s="14">
        <v>1</v>
      </c>
      <c r="N38" s="14">
        <v>4</v>
      </c>
      <c r="O38" s="14">
        <v>2</v>
      </c>
      <c r="P38" s="14">
        <v>1</v>
      </c>
      <c r="Q38" s="14">
        <v>3</v>
      </c>
      <c r="R38" s="14">
        <v>3</v>
      </c>
      <c r="S38" s="14">
        <v>2</v>
      </c>
      <c r="T38" s="14">
        <v>1</v>
      </c>
    </row>
    <row r="39" spans="1:20" ht="12.75">
      <c r="A39" s="14">
        <v>3</v>
      </c>
      <c r="B39" s="14">
        <v>4</v>
      </c>
      <c r="C39" s="14">
        <v>2</v>
      </c>
      <c r="D39" s="14">
        <v>3</v>
      </c>
      <c r="E39" s="14">
        <v>4</v>
      </c>
      <c r="F39" s="14">
        <v>4</v>
      </c>
      <c r="G39" s="14">
        <v>2</v>
      </c>
      <c r="H39" s="14">
        <v>4</v>
      </c>
      <c r="I39" s="14">
        <v>4</v>
      </c>
      <c r="J39" s="14">
        <v>4</v>
      </c>
      <c r="K39" s="14">
        <v>3</v>
      </c>
      <c r="L39" s="14">
        <v>2</v>
      </c>
      <c r="M39" s="14">
        <v>4</v>
      </c>
      <c r="N39" s="14">
        <v>4</v>
      </c>
      <c r="O39" s="14">
        <v>4</v>
      </c>
      <c r="P39" s="14">
        <v>2</v>
      </c>
      <c r="Q39" s="14">
        <v>2</v>
      </c>
      <c r="R39" s="14">
        <v>4</v>
      </c>
      <c r="S39" s="14">
        <v>3</v>
      </c>
      <c r="T39" s="14">
        <v>4</v>
      </c>
    </row>
    <row r="40" spans="1:20" ht="12.75">
      <c r="A40" s="14">
        <v>1</v>
      </c>
      <c r="B40" s="14">
        <v>1</v>
      </c>
      <c r="C40" s="14">
        <v>1</v>
      </c>
      <c r="D40" s="14">
        <v>2</v>
      </c>
      <c r="E40" s="14">
        <v>1</v>
      </c>
      <c r="F40" s="14">
        <v>1</v>
      </c>
      <c r="G40" s="14">
        <v>1</v>
      </c>
      <c r="H40" s="14">
        <v>1</v>
      </c>
      <c r="I40" s="14">
        <v>1</v>
      </c>
      <c r="J40" s="14">
        <v>1</v>
      </c>
      <c r="K40" s="14">
        <v>1</v>
      </c>
      <c r="L40" s="14">
        <v>1</v>
      </c>
      <c r="M40" s="14">
        <v>1</v>
      </c>
      <c r="N40" s="14">
        <v>1</v>
      </c>
      <c r="O40" s="14">
        <v>1</v>
      </c>
      <c r="P40" s="14">
        <v>2</v>
      </c>
      <c r="Q40" s="14">
        <v>3</v>
      </c>
      <c r="R40" s="14">
        <v>2</v>
      </c>
      <c r="S40" s="14">
        <v>2</v>
      </c>
      <c r="T40" s="14">
        <v>3</v>
      </c>
    </row>
    <row r="41" spans="1:20" ht="12.75">
      <c r="A41" s="14">
        <v>1</v>
      </c>
      <c r="B41" s="14">
        <v>1</v>
      </c>
      <c r="C41" s="14">
        <v>1</v>
      </c>
      <c r="D41" s="14">
        <v>1</v>
      </c>
      <c r="E41" s="14">
        <v>2</v>
      </c>
      <c r="F41" s="14">
        <v>1</v>
      </c>
      <c r="G41" s="14">
        <v>1</v>
      </c>
      <c r="H41" s="14">
        <v>1</v>
      </c>
      <c r="I41" s="14">
        <v>2</v>
      </c>
      <c r="J41" s="14">
        <v>1</v>
      </c>
      <c r="K41" s="14">
        <v>1</v>
      </c>
      <c r="L41" s="14">
        <v>2</v>
      </c>
      <c r="M41" s="14">
        <v>2</v>
      </c>
      <c r="N41" s="14">
        <v>3</v>
      </c>
      <c r="O41" s="14">
        <v>1</v>
      </c>
      <c r="P41" s="14">
        <v>1</v>
      </c>
      <c r="Q41" s="14">
        <v>1</v>
      </c>
      <c r="R41" s="14">
        <v>3</v>
      </c>
      <c r="S41" s="14">
        <v>1</v>
      </c>
      <c r="T41" s="14">
        <v>1</v>
      </c>
    </row>
    <row r="42" spans="1:20" ht="12.75">
      <c r="A42" s="14">
        <v>4</v>
      </c>
      <c r="B42" s="14">
        <v>3</v>
      </c>
      <c r="C42" s="14">
        <v>1</v>
      </c>
      <c r="D42" s="14">
        <v>4</v>
      </c>
      <c r="E42" s="14">
        <v>4</v>
      </c>
      <c r="F42" s="14">
        <v>3</v>
      </c>
      <c r="G42" s="14">
        <v>4</v>
      </c>
      <c r="H42" s="14">
        <v>4</v>
      </c>
      <c r="I42" s="14">
        <v>4</v>
      </c>
      <c r="J42" s="14">
        <v>4</v>
      </c>
      <c r="K42" s="14">
        <v>3</v>
      </c>
      <c r="L42" s="14">
        <v>1</v>
      </c>
      <c r="M42" s="14">
        <v>4</v>
      </c>
      <c r="N42" s="14">
        <v>4</v>
      </c>
      <c r="O42" s="14">
        <v>4</v>
      </c>
      <c r="P42" s="14">
        <v>1</v>
      </c>
      <c r="Q42" s="14">
        <v>4</v>
      </c>
      <c r="R42" s="14">
        <v>4</v>
      </c>
      <c r="S42" s="14">
        <v>4</v>
      </c>
      <c r="T42" s="14">
        <v>4</v>
      </c>
    </row>
    <row r="43" spans="1:20" ht="12.75">
      <c r="A43" s="14">
        <v>4</v>
      </c>
      <c r="B43" s="14">
        <v>4</v>
      </c>
      <c r="C43" s="14">
        <v>4</v>
      </c>
      <c r="D43" s="14">
        <v>4</v>
      </c>
      <c r="E43" s="14">
        <v>4</v>
      </c>
      <c r="F43" s="14">
        <v>4</v>
      </c>
      <c r="G43" s="14">
        <v>4</v>
      </c>
      <c r="H43" s="14">
        <v>4</v>
      </c>
      <c r="I43" s="14">
        <v>4</v>
      </c>
      <c r="J43" s="14">
        <v>4</v>
      </c>
      <c r="K43" s="14">
        <v>2</v>
      </c>
      <c r="L43" s="14">
        <v>1</v>
      </c>
      <c r="M43" s="14">
        <v>4</v>
      </c>
      <c r="N43" s="14">
        <v>4</v>
      </c>
      <c r="O43" s="14">
        <v>3</v>
      </c>
      <c r="P43" s="14">
        <v>4</v>
      </c>
      <c r="Q43" s="14">
        <v>3</v>
      </c>
      <c r="R43" s="14">
        <v>4</v>
      </c>
      <c r="S43" s="14">
        <v>4</v>
      </c>
      <c r="T43" s="14">
        <v>4</v>
      </c>
    </row>
    <row r="44" spans="1:20" ht="12.75">
      <c r="A44" s="14">
        <v>4</v>
      </c>
      <c r="B44" s="14">
        <v>1</v>
      </c>
      <c r="C44" s="14">
        <v>2</v>
      </c>
      <c r="D44" s="14">
        <v>3</v>
      </c>
      <c r="E44" s="14">
        <v>4</v>
      </c>
      <c r="F44" s="14">
        <v>1</v>
      </c>
      <c r="G44" s="14">
        <v>2</v>
      </c>
      <c r="H44" s="14">
        <v>4</v>
      </c>
      <c r="I44" s="14">
        <v>4</v>
      </c>
      <c r="J44" s="14">
        <v>1</v>
      </c>
      <c r="K44" s="14">
        <v>4</v>
      </c>
      <c r="L44" s="14">
        <v>1</v>
      </c>
      <c r="M44" s="14">
        <v>3</v>
      </c>
      <c r="N44" s="14">
        <v>1</v>
      </c>
      <c r="O44" s="14">
        <v>4</v>
      </c>
      <c r="P44" s="14">
        <v>2</v>
      </c>
      <c r="Q44" s="14">
        <v>3</v>
      </c>
      <c r="R44" s="14">
        <v>1</v>
      </c>
      <c r="S44" s="14">
        <v>2</v>
      </c>
      <c r="T44" s="14">
        <v>4</v>
      </c>
    </row>
    <row r="45" spans="1:20" ht="12.75">
      <c r="A45" s="14">
        <v>3</v>
      </c>
      <c r="B45" s="14">
        <v>4</v>
      </c>
      <c r="C45" s="14">
        <v>3</v>
      </c>
      <c r="D45" s="14">
        <v>1</v>
      </c>
      <c r="E45" s="14">
        <v>2</v>
      </c>
      <c r="F45" s="14">
        <v>3</v>
      </c>
      <c r="G45" s="14">
        <v>1</v>
      </c>
      <c r="H45" s="14">
        <v>2</v>
      </c>
      <c r="I45" s="14">
        <v>4</v>
      </c>
      <c r="J45" s="14">
        <v>4</v>
      </c>
      <c r="K45" s="14">
        <v>2</v>
      </c>
      <c r="L45" s="14">
        <v>2</v>
      </c>
      <c r="M45" s="14">
        <v>4</v>
      </c>
      <c r="N45" s="14">
        <v>3</v>
      </c>
      <c r="O45" s="14">
        <v>2</v>
      </c>
      <c r="P45" s="14">
        <v>3</v>
      </c>
      <c r="Q45" s="14">
        <v>4</v>
      </c>
      <c r="R45" s="14">
        <v>4</v>
      </c>
      <c r="S45" s="14">
        <v>2</v>
      </c>
      <c r="T45" s="14">
        <v>4</v>
      </c>
    </row>
    <row r="46" spans="1:20" ht="12.75">
      <c r="A46" s="14">
        <v>4</v>
      </c>
      <c r="B46" s="14">
        <v>3</v>
      </c>
      <c r="C46" s="14">
        <v>3</v>
      </c>
      <c r="D46" s="14">
        <v>1</v>
      </c>
      <c r="E46" s="14">
        <v>2</v>
      </c>
      <c r="F46" s="14">
        <v>4</v>
      </c>
      <c r="G46" s="14">
        <v>4</v>
      </c>
      <c r="H46" s="14">
        <v>4</v>
      </c>
      <c r="I46" s="14">
        <v>1</v>
      </c>
      <c r="J46" s="14">
        <v>4</v>
      </c>
      <c r="K46" s="14">
        <v>2</v>
      </c>
      <c r="L46" s="14">
        <v>2</v>
      </c>
      <c r="M46" s="14">
        <v>1</v>
      </c>
      <c r="N46" s="14">
        <v>4</v>
      </c>
      <c r="O46" s="14">
        <v>2</v>
      </c>
      <c r="P46" s="14">
        <v>2</v>
      </c>
      <c r="Q46" s="14">
        <v>4</v>
      </c>
      <c r="R46" s="14">
        <v>3</v>
      </c>
      <c r="S46" s="14">
        <v>4</v>
      </c>
      <c r="T46" s="14">
        <v>1</v>
      </c>
    </row>
    <row r="47" spans="1:20" ht="12.75">
      <c r="A47" s="14">
        <v>4</v>
      </c>
      <c r="B47" s="14">
        <v>3</v>
      </c>
      <c r="C47" s="14">
        <v>4</v>
      </c>
      <c r="D47" s="14">
        <v>4</v>
      </c>
      <c r="E47" s="14">
        <v>3</v>
      </c>
      <c r="F47" s="14">
        <v>2</v>
      </c>
      <c r="G47" s="14">
        <v>2</v>
      </c>
      <c r="H47" s="14">
        <v>2</v>
      </c>
      <c r="I47" s="14">
        <v>1</v>
      </c>
      <c r="J47" s="14">
        <v>3</v>
      </c>
      <c r="K47" s="14">
        <v>3</v>
      </c>
      <c r="L47" s="14">
        <v>4</v>
      </c>
      <c r="M47" s="14">
        <v>4</v>
      </c>
      <c r="N47" s="14">
        <v>2</v>
      </c>
      <c r="O47" s="14">
        <v>2</v>
      </c>
      <c r="P47" s="14">
        <v>4</v>
      </c>
      <c r="Q47" s="14">
        <v>4</v>
      </c>
      <c r="R47" s="14">
        <v>2</v>
      </c>
      <c r="S47" s="14">
        <v>2</v>
      </c>
      <c r="T47" s="14">
        <v>2</v>
      </c>
    </row>
    <row r="48" spans="1:20" ht="12.75">
      <c r="A48" s="14">
        <v>3</v>
      </c>
      <c r="B48" s="14">
        <v>4</v>
      </c>
      <c r="C48" s="14">
        <v>2</v>
      </c>
      <c r="D48" s="14">
        <v>2</v>
      </c>
      <c r="E48" s="14">
        <v>4</v>
      </c>
      <c r="F48" s="14">
        <v>2</v>
      </c>
      <c r="G48" s="14">
        <v>4</v>
      </c>
      <c r="H48" s="14">
        <v>2</v>
      </c>
      <c r="I48" s="14">
        <v>3</v>
      </c>
      <c r="J48" s="14">
        <v>2</v>
      </c>
      <c r="K48" s="14">
        <v>3</v>
      </c>
      <c r="L48" s="14">
        <v>1</v>
      </c>
      <c r="M48" s="14">
        <v>1</v>
      </c>
      <c r="N48" s="14">
        <v>2</v>
      </c>
      <c r="O48" s="14">
        <v>3</v>
      </c>
      <c r="P48" s="14">
        <v>2</v>
      </c>
      <c r="Q48" s="14">
        <v>1</v>
      </c>
      <c r="R48" s="14">
        <v>4</v>
      </c>
      <c r="S48" s="14">
        <v>3</v>
      </c>
      <c r="T48" s="14">
        <v>4</v>
      </c>
    </row>
    <row r="49" spans="1:20" ht="12.75">
      <c r="A49" s="14">
        <v>3</v>
      </c>
      <c r="B49" s="14">
        <v>2</v>
      </c>
      <c r="C49" s="14">
        <v>4</v>
      </c>
      <c r="D49" s="14">
        <v>4</v>
      </c>
      <c r="E49" s="14">
        <v>4</v>
      </c>
      <c r="F49" s="14">
        <v>2</v>
      </c>
      <c r="G49" s="14">
        <v>3</v>
      </c>
      <c r="H49" s="14">
        <v>4</v>
      </c>
      <c r="I49" s="14">
        <v>4</v>
      </c>
      <c r="J49" s="14">
        <v>4</v>
      </c>
      <c r="K49" s="14">
        <v>3</v>
      </c>
      <c r="L49" s="14">
        <v>2</v>
      </c>
      <c r="M49" s="14">
        <v>1</v>
      </c>
      <c r="N49" s="14">
        <v>4</v>
      </c>
      <c r="O49" s="14">
        <v>4</v>
      </c>
      <c r="P49" s="14">
        <v>4</v>
      </c>
      <c r="Q49" s="14">
        <v>2</v>
      </c>
      <c r="R49" s="14">
        <v>1</v>
      </c>
      <c r="S49" s="14">
        <v>1</v>
      </c>
      <c r="T49" s="14">
        <v>3</v>
      </c>
    </row>
    <row r="50" spans="1:20" ht="12.75">
      <c r="A50" s="14">
        <v>2</v>
      </c>
      <c r="B50" s="14">
        <v>2</v>
      </c>
      <c r="C50" s="14">
        <v>3</v>
      </c>
      <c r="D50" s="14">
        <v>2</v>
      </c>
      <c r="E50" s="14">
        <v>3</v>
      </c>
      <c r="F50" s="14">
        <v>2</v>
      </c>
      <c r="G50" s="14">
        <v>2</v>
      </c>
      <c r="H50" s="14">
        <v>2</v>
      </c>
      <c r="I50" s="14">
        <v>4</v>
      </c>
      <c r="J50" s="14">
        <v>3</v>
      </c>
      <c r="K50" s="14">
        <v>4</v>
      </c>
      <c r="L50" s="14">
        <v>2</v>
      </c>
      <c r="M50" s="14">
        <v>4</v>
      </c>
      <c r="N50" s="14">
        <v>3</v>
      </c>
      <c r="O50" s="14">
        <v>2</v>
      </c>
      <c r="P50" s="14">
        <v>4</v>
      </c>
      <c r="Q50" s="14">
        <v>4</v>
      </c>
      <c r="R50" s="14">
        <v>4</v>
      </c>
      <c r="S50" s="14">
        <v>1</v>
      </c>
      <c r="T50" s="14">
        <v>4</v>
      </c>
    </row>
    <row r="51" spans="1:20" ht="12.75">
      <c r="A51" s="14">
        <v>3</v>
      </c>
      <c r="B51" s="14">
        <v>3</v>
      </c>
      <c r="C51" s="14">
        <v>2</v>
      </c>
      <c r="D51" s="14">
        <v>3</v>
      </c>
      <c r="E51" s="14">
        <v>3</v>
      </c>
      <c r="F51" s="14">
        <v>4</v>
      </c>
      <c r="G51" s="14">
        <v>2</v>
      </c>
      <c r="H51" s="14">
        <v>2</v>
      </c>
      <c r="I51" s="14">
        <v>3</v>
      </c>
      <c r="J51" s="14">
        <v>1</v>
      </c>
      <c r="K51" s="14">
        <v>2</v>
      </c>
      <c r="L51" s="14">
        <v>2</v>
      </c>
      <c r="M51" s="14">
        <v>4</v>
      </c>
      <c r="N51" s="14">
        <v>3</v>
      </c>
      <c r="O51" s="14">
        <v>3</v>
      </c>
      <c r="P51" s="14">
        <v>2</v>
      </c>
      <c r="Q51" s="14">
        <v>3</v>
      </c>
      <c r="R51" s="14">
        <v>3</v>
      </c>
      <c r="S51" s="14">
        <v>4</v>
      </c>
      <c r="T51" s="14">
        <v>4</v>
      </c>
    </row>
    <row r="52" spans="1:20" ht="12.75">
      <c r="A52" s="14">
        <v>3</v>
      </c>
      <c r="B52" s="14">
        <v>3</v>
      </c>
      <c r="C52" s="14">
        <v>2</v>
      </c>
      <c r="D52" s="14">
        <v>1</v>
      </c>
      <c r="E52" s="14">
        <v>4</v>
      </c>
      <c r="F52" s="14">
        <v>4</v>
      </c>
      <c r="G52" s="14">
        <v>2</v>
      </c>
      <c r="H52" s="14">
        <v>3</v>
      </c>
      <c r="I52" s="14">
        <v>4</v>
      </c>
      <c r="J52" s="14">
        <v>4</v>
      </c>
      <c r="K52" s="14">
        <v>2</v>
      </c>
      <c r="L52" s="14">
        <v>1</v>
      </c>
      <c r="M52" s="14">
        <v>2</v>
      </c>
      <c r="N52" s="14">
        <v>4</v>
      </c>
      <c r="O52" s="14">
        <v>2</v>
      </c>
      <c r="P52" s="14">
        <v>1</v>
      </c>
      <c r="Q52" s="14">
        <v>2</v>
      </c>
      <c r="R52" s="14">
        <v>4</v>
      </c>
      <c r="S52" s="14">
        <v>3</v>
      </c>
      <c r="T52" s="14">
        <v>2</v>
      </c>
    </row>
    <row r="53" spans="1:20" ht="12.75">
      <c r="A53" s="14">
        <v>1</v>
      </c>
      <c r="B53" s="14">
        <v>1</v>
      </c>
      <c r="C53" s="14">
        <v>4</v>
      </c>
      <c r="D53" s="14">
        <v>1</v>
      </c>
      <c r="E53" s="14">
        <v>1</v>
      </c>
      <c r="F53" s="14">
        <v>1</v>
      </c>
      <c r="G53" s="14">
        <v>1</v>
      </c>
      <c r="H53" s="14">
        <v>3</v>
      </c>
      <c r="I53" s="14">
        <v>4</v>
      </c>
      <c r="J53" s="14">
        <v>4</v>
      </c>
      <c r="K53" s="14">
        <v>3</v>
      </c>
      <c r="L53" s="14">
        <v>3</v>
      </c>
      <c r="M53" s="14">
        <v>1</v>
      </c>
      <c r="N53" s="14">
        <v>3</v>
      </c>
      <c r="O53" s="14">
        <v>1</v>
      </c>
      <c r="P53" s="14">
        <v>4</v>
      </c>
      <c r="Q53" s="14">
        <v>4</v>
      </c>
      <c r="R53" s="14">
        <v>1</v>
      </c>
      <c r="S53" s="14">
        <v>1</v>
      </c>
      <c r="T53" s="14">
        <v>4</v>
      </c>
    </row>
    <row r="54" spans="1:20" ht="12.75">
      <c r="A54" s="14">
        <v>3</v>
      </c>
      <c r="B54" s="14">
        <v>3</v>
      </c>
      <c r="C54" s="14">
        <v>4</v>
      </c>
      <c r="D54" s="14">
        <v>3</v>
      </c>
      <c r="E54" s="14">
        <v>4</v>
      </c>
      <c r="F54" s="14">
        <v>2</v>
      </c>
      <c r="G54" s="14">
        <v>2</v>
      </c>
      <c r="H54" s="14">
        <v>3</v>
      </c>
      <c r="I54" s="14">
        <v>1</v>
      </c>
      <c r="J54" s="14">
        <v>1</v>
      </c>
      <c r="K54" s="14">
        <v>3</v>
      </c>
      <c r="L54" s="14">
        <v>4</v>
      </c>
      <c r="M54" s="14">
        <v>4</v>
      </c>
      <c r="N54" s="14">
        <v>2</v>
      </c>
      <c r="O54" s="14">
        <v>3</v>
      </c>
      <c r="P54" s="14">
        <v>2</v>
      </c>
      <c r="Q54" s="14">
        <v>3</v>
      </c>
      <c r="R54" s="14">
        <v>2</v>
      </c>
      <c r="S54" s="14">
        <v>2</v>
      </c>
      <c r="T54" s="14">
        <v>2</v>
      </c>
    </row>
    <row r="55" spans="1:20" ht="12.75">
      <c r="A55" s="14">
        <v>3</v>
      </c>
      <c r="B55" s="14">
        <v>2</v>
      </c>
      <c r="C55" s="14">
        <v>1</v>
      </c>
      <c r="D55" s="14">
        <v>4</v>
      </c>
      <c r="E55" s="14">
        <v>4</v>
      </c>
      <c r="F55" s="14">
        <v>4</v>
      </c>
      <c r="G55" s="14">
        <v>3</v>
      </c>
      <c r="H55" s="14">
        <v>4</v>
      </c>
      <c r="I55" s="14">
        <v>2</v>
      </c>
      <c r="J55" s="14">
        <v>2</v>
      </c>
      <c r="K55" s="14">
        <v>3</v>
      </c>
      <c r="L55" s="14">
        <v>1</v>
      </c>
      <c r="M55" s="14">
        <v>3</v>
      </c>
      <c r="N55" s="14">
        <v>4</v>
      </c>
      <c r="O55" s="14">
        <v>4</v>
      </c>
      <c r="P55" s="14">
        <v>2</v>
      </c>
      <c r="Q55" s="14">
        <v>4</v>
      </c>
      <c r="R55" s="14">
        <v>2</v>
      </c>
      <c r="S55" s="14">
        <v>4</v>
      </c>
      <c r="T55" s="14">
        <v>3</v>
      </c>
    </row>
    <row r="56" spans="1:20" ht="12.75">
      <c r="A56" s="14">
        <v>2</v>
      </c>
      <c r="B56" s="14">
        <v>3</v>
      </c>
      <c r="C56" s="14">
        <v>4</v>
      </c>
      <c r="D56" s="14">
        <v>3</v>
      </c>
      <c r="E56" s="14">
        <v>4</v>
      </c>
      <c r="F56" s="14">
        <v>1</v>
      </c>
      <c r="G56" s="14">
        <v>3</v>
      </c>
      <c r="H56" s="14">
        <v>3</v>
      </c>
      <c r="I56" s="14">
        <v>2</v>
      </c>
      <c r="J56" s="14">
        <v>3</v>
      </c>
      <c r="K56" s="14">
        <v>4</v>
      </c>
      <c r="L56" s="14">
        <v>3</v>
      </c>
      <c r="M56" s="14">
        <v>2</v>
      </c>
      <c r="N56" s="14">
        <v>3</v>
      </c>
      <c r="O56" s="14">
        <v>4</v>
      </c>
      <c r="P56" s="14">
        <v>3</v>
      </c>
      <c r="Q56" s="14">
        <v>2</v>
      </c>
      <c r="R56" s="14">
        <v>3</v>
      </c>
      <c r="S56" s="14">
        <v>1</v>
      </c>
      <c r="T56" s="14">
        <v>2</v>
      </c>
    </row>
    <row r="57" spans="1:20" ht="12.75">
      <c r="A57" s="14">
        <v>3</v>
      </c>
      <c r="B57" s="14">
        <v>4</v>
      </c>
      <c r="C57" s="14">
        <v>1</v>
      </c>
      <c r="D57" s="14">
        <v>4</v>
      </c>
      <c r="E57" s="14">
        <v>4</v>
      </c>
      <c r="F57" s="14">
        <v>2</v>
      </c>
      <c r="G57" s="14">
        <v>4</v>
      </c>
      <c r="H57" s="14">
        <v>3</v>
      </c>
      <c r="I57" s="14">
        <v>4</v>
      </c>
      <c r="J57" s="14">
        <v>4</v>
      </c>
      <c r="K57" s="14">
        <v>2</v>
      </c>
      <c r="L57" s="14">
        <v>2</v>
      </c>
      <c r="M57" s="14">
        <v>4</v>
      </c>
      <c r="N57" s="14">
        <v>3</v>
      </c>
      <c r="O57" s="14">
        <v>2</v>
      </c>
      <c r="P57" s="14">
        <v>1</v>
      </c>
      <c r="Q57" s="14">
        <v>4</v>
      </c>
      <c r="R57" s="14">
        <v>4</v>
      </c>
      <c r="S57" s="14">
        <v>2</v>
      </c>
      <c r="T57" s="14">
        <v>1</v>
      </c>
    </row>
    <row r="58" spans="1:20" ht="12.75">
      <c r="A58" s="14">
        <v>3</v>
      </c>
      <c r="B58" s="14">
        <v>2</v>
      </c>
      <c r="C58" s="14">
        <v>3</v>
      </c>
      <c r="D58" s="14">
        <v>1</v>
      </c>
      <c r="E58" s="14">
        <v>2</v>
      </c>
      <c r="F58" s="14">
        <v>2</v>
      </c>
      <c r="G58" s="14">
        <v>3</v>
      </c>
      <c r="H58" s="14">
        <v>3</v>
      </c>
      <c r="I58" s="14">
        <v>4</v>
      </c>
      <c r="J58" s="14">
        <v>2</v>
      </c>
      <c r="K58" s="14">
        <v>2</v>
      </c>
      <c r="L58" s="14">
        <v>2</v>
      </c>
      <c r="M58" s="14">
        <v>4</v>
      </c>
      <c r="N58" s="14">
        <v>4</v>
      </c>
      <c r="O58" s="14">
        <v>3</v>
      </c>
      <c r="P58" s="14">
        <v>3</v>
      </c>
      <c r="Q58" s="14">
        <v>3</v>
      </c>
      <c r="R58" s="14">
        <v>4</v>
      </c>
      <c r="S58" s="14">
        <v>2</v>
      </c>
      <c r="T58" s="14">
        <v>4</v>
      </c>
    </row>
    <row r="59" spans="1:20" ht="12.75">
      <c r="A59" s="14">
        <v>3</v>
      </c>
      <c r="B59" s="14">
        <v>2</v>
      </c>
      <c r="C59" s="14">
        <v>2</v>
      </c>
      <c r="D59" s="14">
        <v>4</v>
      </c>
      <c r="E59" s="14">
        <v>4</v>
      </c>
      <c r="F59" s="14">
        <v>2</v>
      </c>
      <c r="G59" s="14">
        <v>2</v>
      </c>
      <c r="H59" s="14">
        <v>3</v>
      </c>
      <c r="I59" s="14">
        <v>4</v>
      </c>
      <c r="J59" s="14">
        <v>3</v>
      </c>
      <c r="K59" s="14">
        <v>3</v>
      </c>
      <c r="L59" s="14">
        <v>3</v>
      </c>
      <c r="M59" s="14">
        <v>4</v>
      </c>
      <c r="N59" s="14">
        <v>4</v>
      </c>
      <c r="O59" s="14">
        <v>4</v>
      </c>
      <c r="P59" s="14">
        <v>2</v>
      </c>
      <c r="Q59" s="14">
        <v>3</v>
      </c>
      <c r="R59" s="14">
        <v>2</v>
      </c>
      <c r="S59" s="14">
        <v>2</v>
      </c>
      <c r="T59" s="14">
        <v>3</v>
      </c>
    </row>
    <row r="60" spans="1:20" ht="12.75">
      <c r="A60" s="14">
        <v>2</v>
      </c>
      <c r="B60" s="14">
        <v>4</v>
      </c>
      <c r="C60" s="14">
        <v>2</v>
      </c>
      <c r="D60" s="14">
        <v>2</v>
      </c>
      <c r="E60" s="14">
        <v>4</v>
      </c>
      <c r="F60" s="14">
        <v>2</v>
      </c>
      <c r="G60" s="14">
        <v>3</v>
      </c>
      <c r="H60" s="14">
        <v>3</v>
      </c>
      <c r="I60" s="14">
        <v>4</v>
      </c>
      <c r="J60" s="14">
        <v>4</v>
      </c>
      <c r="K60" s="14">
        <v>2</v>
      </c>
      <c r="L60" s="14">
        <v>2</v>
      </c>
      <c r="M60" s="14">
        <v>3</v>
      </c>
      <c r="N60" s="14">
        <v>3</v>
      </c>
      <c r="O60" s="14">
        <v>3</v>
      </c>
      <c r="P60" s="14">
        <v>3</v>
      </c>
      <c r="Q60" s="14">
        <v>4</v>
      </c>
      <c r="R60" s="14">
        <v>4</v>
      </c>
      <c r="S60" s="14">
        <v>2</v>
      </c>
      <c r="T60" s="14">
        <v>1</v>
      </c>
    </row>
    <row r="61" spans="1:20" ht="12.75">
      <c r="A61" s="14">
        <v>2</v>
      </c>
      <c r="B61" s="14">
        <v>4</v>
      </c>
      <c r="C61" s="14">
        <v>4</v>
      </c>
      <c r="D61" s="14">
        <v>2</v>
      </c>
      <c r="E61" s="14">
        <v>4</v>
      </c>
      <c r="F61" s="14">
        <v>1</v>
      </c>
      <c r="G61" s="14">
        <v>3</v>
      </c>
      <c r="H61" s="14">
        <v>3</v>
      </c>
      <c r="I61" s="14">
        <v>4</v>
      </c>
      <c r="J61" s="14">
        <v>4</v>
      </c>
      <c r="K61" s="14">
        <v>4</v>
      </c>
      <c r="L61" s="14">
        <v>2</v>
      </c>
      <c r="M61" s="14">
        <v>3</v>
      </c>
      <c r="N61" s="14">
        <v>3</v>
      </c>
      <c r="O61" s="14">
        <v>4</v>
      </c>
      <c r="P61" s="14">
        <v>3</v>
      </c>
      <c r="Q61" s="14">
        <v>3</v>
      </c>
      <c r="R61" s="14">
        <v>3</v>
      </c>
      <c r="S61" s="14">
        <v>1</v>
      </c>
      <c r="T61" s="14">
        <v>4</v>
      </c>
    </row>
    <row r="62" spans="1:20" ht="12.75">
      <c r="A62" s="14">
        <v>3</v>
      </c>
      <c r="B62" s="14">
        <v>3</v>
      </c>
      <c r="C62" s="14">
        <v>4</v>
      </c>
      <c r="D62" s="14">
        <v>1</v>
      </c>
      <c r="E62" s="14">
        <v>4</v>
      </c>
      <c r="F62" s="14">
        <v>2</v>
      </c>
      <c r="G62" s="14">
        <v>3</v>
      </c>
      <c r="H62" s="14">
        <v>3</v>
      </c>
      <c r="I62" s="14">
        <v>2</v>
      </c>
      <c r="J62" s="14">
        <v>2</v>
      </c>
      <c r="K62" s="14">
        <v>4</v>
      </c>
      <c r="L62" s="14">
        <v>1</v>
      </c>
      <c r="M62" s="14">
        <v>4</v>
      </c>
      <c r="N62" s="14">
        <v>2</v>
      </c>
      <c r="O62" s="14">
        <v>4</v>
      </c>
      <c r="P62" s="14">
        <v>4</v>
      </c>
      <c r="Q62" s="14">
        <v>3</v>
      </c>
      <c r="R62" s="14">
        <v>4</v>
      </c>
      <c r="S62" s="14">
        <v>2</v>
      </c>
      <c r="T62" s="14">
        <v>3</v>
      </c>
    </row>
    <row r="63" spans="1:20" ht="12.75">
      <c r="A63" s="14">
        <v>2</v>
      </c>
      <c r="B63" s="14">
        <v>4</v>
      </c>
      <c r="C63" s="14">
        <v>1</v>
      </c>
      <c r="D63" s="14">
        <v>3</v>
      </c>
      <c r="E63" s="14">
        <v>4</v>
      </c>
      <c r="F63" s="14">
        <v>3</v>
      </c>
      <c r="G63" s="14">
        <v>3</v>
      </c>
      <c r="H63" s="14">
        <v>3</v>
      </c>
      <c r="I63" s="14">
        <v>4</v>
      </c>
      <c r="J63" s="14">
        <v>3</v>
      </c>
      <c r="K63" s="14">
        <v>3</v>
      </c>
      <c r="L63" s="14">
        <v>2</v>
      </c>
      <c r="M63" s="14">
        <v>2</v>
      </c>
      <c r="N63" s="14">
        <v>4</v>
      </c>
      <c r="O63" s="14">
        <v>4</v>
      </c>
      <c r="P63" s="14">
        <v>2</v>
      </c>
      <c r="Q63" s="14">
        <v>3</v>
      </c>
      <c r="R63" s="14">
        <v>4</v>
      </c>
      <c r="S63" s="14">
        <v>2</v>
      </c>
      <c r="T63" s="14">
        <v>2</v>
      </c>
    </row>
    <row r="64" spans="1:20" ht="12.75">
      <c r="A64" s="14">
        <v>3</v>
      </c>
      <c r="B64" s="14">
        <v>3</v>
      </c>
      <c r="C64" s="14">
        <v>1</v>
      </c>
      <c r="D64" s="14">
        <v>2</v>
      </c>
      <c r="E64" s="14">
        <v>4</v>
      </c>
      <c r="F64" s="14">
        <v>2</v>
      </c>
      <c r="G64" s="14">
        <v>3</v>
      </c>
      <c r="H64" s="14">
        <v>4</v>
      </c>
      <c r="I64" s="14">
        <v>1</v>
      </c>
      <c r="J64" s="14">
        <v>2</v>
      </c>
      <c r="K64" s="14">
        <v>4</v>
      </c>
      <c r="L64" s="14">
        <v>3</v>
      </c>
      <c r="M64" s="14">
        <v>4</v>
      </c>
      <c r="N64" s="14">
        <v>3</v>
      </c>
      <c r="O64" s="14">
        <v>4</v>
      </c>
      <c r="P64" s="14">
        <v>2</v>
      </c>
      <c r="Q64" s="14">
        <v>3</v>
      </c>
      <c r="R64" s="14">
        <v>3</v>
      </c>
      <c r="S64" s="14">
        <v>3</v>
      </c>
      <c r="T64" s="14">
        <v>4</v>
      </c>
    </row>
    <row r="65" spans="1:20" ht="12.75">
      <c r="A65" s="14">
        <v>2</v>
      </c>
      <c r="B65" s="14">
        <v>4</v>
      </c>
      <c r="C65" s="14">
        <v>4</v>
      </c>
      <c r="D65" s="14">
        <v>1</v>
      </c>
      <c r="E65" s="14">
        <v>4</v>
      </c>
      <c r="F65" s="14">
        <v>1</v>
      </c>
      <c r="G65" s="14">
        <v>3</v>
      </c>
      <c r="H65" s="14">
        <v>3</v>
      </c>
      <c r="I65" s="14">
        <v>3</v>
      </c>
      <c r="J65" s="14">
        <v>4</v>
      </c>
      <c r="K65" s="14">
        <v>2</v>
      </c>
      <c r="L65" s="14">
        <v>4</v>
      </c>
      <c r="M65" s="14">
        <v>4</v>
      </c>
      <c r="N65" s="14">
        <v>3</v>
      </c>
      <c r="O65" s="14">
        <v>4</v>
      </c>
      <c r="P65" s="14">
        <v>4</v>
      </c>
      <c r="Q65" s="14">
        <v>4</v>
      </c>
      <c r="R65" s="14">
        <v>4</v>
      </c>
      <c r="S65" s="14">
        <v>1</v>
      </c>
      <c r="T65" s="14">
        <v>4</v>
      </c>
    </row>
    <row r="66" spans="1:20" ht="12.75">
      <c r="A66" s="14">
        <v>3</v>
      </c>
      <c r="B66" s="14">
        <v>3</v>
      </c>
      <c r="C66" s="14">
        <v>1</v>
      </c>
      <c r="D66" s="14">
        <v>2</v>
      </c>
      <c r="E66" s="14">
        <v>4</v>
      </c>
      <c r="F66" s="14">
        <v>1</v>
      </c>
      <c r="G66" s="14">
        <v>3</v>
      </c>
      <c r="H66" s="14">
        <v>4</v>
      </c>
      <c r="I66" s="14">
        <v>4</v>
      </c>
      <c r="J66" s="14">
        <v>3</v>
      </c>
      <c r="K66" s="14">
        <v>3</v>
      </c>
      <c r="L66" s="14">
        <v>3</v>
      </c>
      <c r="M66" s="14">
        <v>3</v>
      </c>
      <c r="N66" s="14">
        <v>2</v>
      </c>
      <c r="O66" s="14">
        <v>3</v>
      </c>
      <c r="P66" s="14">
        <v>2</v>
      </c>
      <c r="Q66" s="14">
        <v>3</v>
      </c>
      <c r="R66" s="14">
        <v>4</v>
      </c>
      <c r="S66" s="14">
        <v>2</v>
      </c>
      <c r="T66" s="14">
        <v>3</v>
      </c>
    </row>
    <row r="67" spans="1:20" ht="12.75">
      <c r="A67" s="14">
        <v>3</v>
      </c>
      <c r="B67" s="14">
        <v>3</v>
      </c>
      <c r="C67" s="14">
        <v>1</v>
      </c>
      <c r="D67" s="14">
        <v>2</v>
      </c>
      <c r="E67" s="14">
        <v>4</v>
      </c>
      <c r="F67" s="14">
        <v>2</v>
      </c>
      <c r="G67" s="14">
        <v>3</v>
      </c>
      <c r="H67" s="14">
        <v>3</v>
      </c>
      <c r="I67" s="14">
        <v>3</v>
      </c>
      <c r="J67" s="14">
        <v>2</v>
      </c>
      <c r="K67" s="14">
        <v>3</v>
      </c>
      <c r="L67" s="14">
        <v>1</v>
      </c>
      <c r="M67" s="14">
        <v>2</v>
      </c>
      <c r="N67" s="14">
        <v>4</v>
      </c>
      <c r="O67" s="14">
        <v>3</v>
      </c>
      <c r="P67" s="14">
        <v>2</v>
      </c>
      <c r="Q67" s="14">
        <v>4</v>
      </c>
      <c r="R67" s="14">
        <v>4</v>
      </c>
      <c r="S67" s="14">
        <v>2</v>
      </c>
      <c r="T67" s="14">
        <v>2</v>
      </c>
    </row>
    <row r="68" spans="1:20" ht="12.75">
      <c r="A68" s="14">
        <v>3</v>
      </c>
      <c r="B68" s="14">
        <v>2</v>
      </c>
      <c r="C68" s="14">
        <v>4</v>
      </c>
      <c r="D68" s="14">
        <v>1</v>
      </c>
      <c r="E68" s="14">
        <v>4</v>
      </c>
      <c r="F68" s="14">
        <v>2</v>
      </c>
      <c r="G68" s="14">
        <v>3</v>
      </c>
      <c r="H68" s="14">
        <v>3</v>
      </c>
      <c r="I68" s="14">
        <v>4</v>
      </c>
      <c r="J68" s="14">
        <v>3</v>
      </c>
      <c r="K68" s="14">
        <v>4</v>
      </c>
      <c r="L68" s="14">
        <v>2</v>
      </c>
      <c r="M68" s="14">
        <v>4</v>
      </c>
      <c r="N68" s="14">
        <v>4</v>
      </c>
      <c r="O68" s="14">
        <v>4</v>
      </c>
      <c r="P68" s="14">
        <v>4</v>
      </c>
      <c r="Q68" s="14">
        <v>3</v>
      </c>
      <c r="R68" s="14">
        <v>3</v>
      </c>
      <c r="S68" s="14">
        <v>1</v>
      </c>
      <c r="T68" s="14">
        <v>4</v>
      </c>
    </row>
    <row r="69" spans="1:20" ht="12.75">
      <c r="A69" s="14">
        <v>3</v>
      </c>
      <c r="B69" s="14">
        <v>3</v>
      </c>
      <c r="C69" s="14">
        <v>2</v>
      </c>
      <c r="D69" s="14">
        <v>3</v>
      </c>
      <c r="E69" s="14">
        <v>3</v>
      </c>
      <c r="F69" s="14">
        <v>3</v>
      </c>
      <c r="G69" s="14">
        <v>2</v>
      </c>
      <c r="H69" s="14">
        <v>3</v>
      </c>
      <c r="I69" s="14">
        <v>3</v>
      </c>
      <c r="J69" s="14">
        <v>2</v>
      </c>
      <c r="K69" s="14">
        <v>3</v>
      </c>
      <c r="L69" s="14">
        <v>2</v>
      </c>
      <c r="M69" s="14">
        <v>4</v>
      </c>
      <c r="N69" s="14">
        <v>4</v>
      </c>
      <c r="O69" s="14">
        <v>3</v>
      </c>
      <c r="P69" s="14">
        <v>2</v>
      </c>
      <c r="Q69" s="14">
        <v>3</v>
      </c>
      <c r="R69" s="14">
        <v>3</v>
      </c>
      <c r="S69" s="14">
        <v>2</v>
      </c>
      <c r="T69" s="14">
        <v>3</v>
      </c>
    </row>
    <row r="70" spans="1:20" ht="12.75">
      <c r="A70" s="14">
        <v>3</v>
      </c>
      <c r="B70" s="14">
        <v>3</v>
      </c>
      <c r="C70" s="14">
        <v>2</v>
      </c>
      <c r="D70" s="14">
        <v>2</v>
      </c>
      <c r="E70" s="14">
        <v>4</v>
      </c>
      <c r="F70" s="14">
        <v>4</v>
      </c>
      <c r="G70" s="14">
        <v>3</v>
      </c>
      <c r="H70" s="14">
        <v>3</v>
      </c>
      <c r="I70" s="14">
        <v>3</v>
      </c>
      <c r="J70" s="14">
        <v>3</v>
      </c>
      <c r="K70" s="14">
        <v>2</v>
      </c>
      <c r="L70" s="14">
        <v>2</v>
      </c>
      <c r="M70" s="14">
        <v>2</v>
      </c>
      <c r="N70" s="14">
        <v>3</v>
      </c>
      <c r="O70" s="14">
        <v>3</v>
      </c>
      <c r="P70" s="14">
        <v>2</v>
      </c>
      <c r="Q70" s="14">
        <v>3</v>
      </c>
      <c r="R70" s="14">
        <v>3</v>
      </c>
      <c r="S70" s="14">
        <v>3</v>
      </c>
      <c r="T70" s="14">
        <v>3</v>
      </c>
    </row>
    <row r="71" spans="1:20" ht="12.75">
      <c r="A71" s="14">
        <v>3</v>
      </c>
      <c r="B71" s="14">
        <v>4</v>
      </c>
      <c r="C71" s="14">
        <v>4</v>
      </c>
      <c r="D71" s="14">
        <v>2</v>
      </c>
      <c r="E71" s="14">
        <v>4</v>
      </c>
      <c r="F71" s="14">
        <v>3</v>
      </c>
      <c r="G71" s="14">
        <v>4</v>
      </c>
      <c r="H71" s="14">
        <v>3</v>
      </c>
      <c r="I71" s="14">
        <v>4</v>
      </c>
      <c r="J71" s="14">
        <v>2</v>
      </c>
      <c r="K71" s="14">
        <v>2</v>
      </c>
      <c r="L71" s="14">
        <v>2</v>
      </c>
      <c r="M71" s="14">
        <v>3</v>
      </c>
      <c r="N71" s="14">
        <v>4</v>
      </c>
      <c r="O71" s="14">
        <v>2</v>
      </c>
      <c r="P71" s="14">
        <v>3</v>
      </c>
      <c r="Q71" s="14">
        <v>3</v>
      </c>
      <c r="R71" s="14">
        <v>4</v>
      </c>
      <c r="S71" s="14">
        <v>3</v>
      </c>
      <c r="T71" s="14">
        <v>3</v>
      </c>
    </row>
    <row r="72" spans="1:20" ht="12.75">
      <c r="A72" s="14">
        <v>3</v>
      </c>
      <c r="B72" s="14">
        <v>3</v>
      </c>
      <c r="C72" s="14">
        <v>4</v>
      </c>
      <c r="D72" s="14">
        <v>1</v>
      </c>
      <c r="E72" s="14">
        <v>3</v>
      </c>
      <c r="F72" s="14">
        <v>3</v>
      </c>
      <c r="G72" s="14">
        <v>3</v>
      </c>
      <c r="H72" s="14">
        <v>4</v>
      </c>
      <c r="I72" s="14">
        <v>4</v>
      </c>
      <c r="J72" s="14">
        <v>3</v>
      </c>
      <c r="K72" s="14">
        <v>2</v>
      </c>
      <c r="L72" s="14">
        <v>2</v>
      </c>
      <c r="M72" s="14">
        <v>4</v>
      </c>
      <c r="N72" s="14">
        <v>4</v>
      </c>
      <c r="O72" s="14">
        <v>3</v>
      </c>
      <c r="P72" s="14">
        <v>4</v>
      </c>
      <c r="Q72" s="14">
        <v>3</v>
      </c>
      <c r="R72" s="14">
        <v>3</v>
      </c>
      <c r="S72" s="14">
        <v>3</v>
      </c>
      <c r="T72" s="14">
        <v>4</v>
      </c>
    </row>
    <row r="73" spans="1:20" ht="12.75">
      <c r="A73" s="14">
        <v>3</v>
      </c>
      <c r="B73" s="14">
        <v>3</v>
      </c>
      <c r="C73" s="14">
        <v>2</v>
      </c>
      <c r="D73" s="14">
        <v>3</v>
      </c>
      <c r="E73" s="14">
        <v>3</v>
      </c>
      <c r="F73" s="14">
        <v>3</v>
      </c>
      <c r="G73" s="14">
        <v>3</v>
      </c>
      <c r="H73" s="14">
        <v>3</v>
      </c>
      <c r="I73" s="14">
        <v>3</v>
      </c>
      <c r="J73" s="14">
        <v>3</v>
      </c>
      <c r="K73" s="14">
        <v>2</v>
      </c>
      <c r="L73" s="14">
        <v>2</v>
      </c>
      <c r="M73" s="14">
        <v>2</v>
      </c>
      <c r="N73" s="14">
        <v>3</v>
      </c>
      <c r="O73" s="14">
        <v>3</v>
      </c>
      <c r="P73" s="14">
        <v>3</v>
      </c>
      <c r="Q73" s="14">
        <v>3</v>
      </c>
      <c r="R73" s="14">
        <v>3</v>
      </c>
      <c r="S73" s="14">
        <v>3</v>
      </c>
      <c r="T73" s="14">
        <v>2</v>
      </c>
    </row>
    <row r="74" spans="1:20" ht="12.75">
      <c r="A74" s="14">
        <v>2</v>
      </c>
      <c r="B74" s="14">
        <v>2</v>
      </c>
      <c r="C74" s="14">
        <v>2</v>
      </c>
      <c r="D74" s="14">
        <v>2</v>
      </c>
      <c r="E74" s="14">
        <v>4</v>
      </c>
      <c r="F74" s="14">
        <v>2</v>
      </c>
      <c r="G74" s="14">
        <v>2</v>
      </c>
      <c r="H74" s="14">
        <v>3</v>
      </c>
      <c r="I74" s="14">
        <v>3</v>
      </c>
      <c r="J74" s="14">
        <v>4</v>
      </c>
      <c r="K74" s="14">
        <v>2</v>
      </c>
      <c r="L74" s="14">
        <v>2</v>
      </c>
      <c r="M74" s="14">
        <v>2</v>
      </c>
      <c r="N74" s="14">
        <v>3</v>
      </c>
      <c r="O74" s="14">
        <v>3</v>
      </c>
      <c r="P74" s="14">
        <v>2</v>
      </c>
      <c r="Q74" s="14">
        <v>2</v>
      </c>
      <c r="R74" s="14">
        <v>2</v>
      </c>
      <c r="S74" s="14">
        <v>2</v>
      </c>
      <c r="T74" s="14">
        <v>2</v>
      </c>
    </row>
    <row r="75" spans="1:20" ht="12.75">
      <c r="A75" s="14">
        <v>3</v>
      </c>
      <c r="B75" s="14">
        <v>3</v>
      </c>
      <c r="C75" s="14">
        <v>1</v>
      </c>
      <c r="D75" s="14">
        <v>3</v>
      </c>
      <c r="E75" s="14">
        <v>4</v>
      </c>
      <c r="F75" s="14">
        <v>1</v>
      </c>
      <c r="G75" s="14">
        <v>4</v>
      </c>
      <c r="H75" s="14">
        <v>4</v>
      </c>
      <c r="I75" s="14">
        <v>3</v>
      </c>
      <c r="J75" s="14">
        <v>4</v>
      </c>
      <c r="K75" s="14">
        <v>1</v>
      </c>
      <c r="L75" s="14">
        <v>3</v>
      </c>
      <c r="M75" s="14">
        <v>4</v>
      </c>
      <c r="N75" s="14">
        <v>4</v>
      </c>
      <c r="O75" s="14">
        <v>3</v>
      </c>
      <c r="P75" s="14">
        <v>4</v>
      </c>
      <c r="Q75" s="14">
        <v>4</v>
      </c>
      <c r="R75" s="14">
        <v>4</v>
      </c>
      <c r="S75" s="14">
        <v>1</v>
      </c>
      <c r="T75" s="14">
        <v>4</v>
      </c>
    </row>
    <row r="76" spans="1:20" ht="12.75">
      <c r="A76" s="14">
        <v>2</v>
      </c>
      <c r="B76" s="14">
        <v>2</v>
      </c>
      <c r="C76" s="14">
        <v>1</v>
      </c>
      <c r="D76" s="14">
        <v>3</v>
      </c>
      <c r="E76" s="14">
        <v>4</v>
      </c>
      <c r="F76" s="14">
        <v>1</v>
      </c>
      <c r="G76" s="14">
        <v>1</v>
      </c>
      <c r="H76" s="14">
        <v>3</v>
      </c>
      <c r="I76" s="14">
        <v>3</v>
      </c>
      <c r="J76" s="14">
        <v>2</v>
      </c>
      <c r="K76" s="14">
        <v>4</v>
      </c>
      <c r="L76" s="14">
        <v>1</v>
      </c>
      <c r="M76" s="14">
        <v>3</v>
      </c>
      <c r="N76" s="14">
        <v>3</v>
      </c>
      <c r="O76" s="14">
        <v>3</v>
      </c>
      <c r="P76" s="14">
        <v>1</v>
      </c>
      <c r="Q76" s="14">
        <v>2</v>
      </c>
      <c r="R76" s="14">
        <v>1</v>
      </c>
      <c r="S76" s="14">
        <v>2</v>
      </c>
      <c r="T76" s="14">
        <v>2</v>
      </c>
    </row>
    <row r="77" spans="1:20" ht="12.75">
      <c r="A77" s="14">
        <v>4</v>
      </c>
      <c r="B77" s="14">
        <v>2</v>
      </c>
      <c r="C77" s="14">
        <v>2</v>
      </c>
      <c r="D77" s="14">
        <v>2</v>
      </c>
      <c r="E77" s="14">
        <v>4</v>
      </c>
      <c r="F77" s="14">
        <v>2</v>
      </c>
      <c r="G77" s="14">
        <v>3</v>
      </c>
      <c r="H77" s="14">
        <v>4</v>
      </c>
      <c r="I77" s="14">
        <v>3</v>
      </c>
      <c r="J77" s="14">
        <v>3</v>
      </c>
      <c r="K77" s="14">
        <v>3</v>
      </c>
      <c r="L77" s="14">
        <v>1</v>
      </c>
      <c r="M77" s="14">
        <v>4</v>
      </c>
      <c r="N77" s="14">
        <v>4</v>
      </c>
      <c r="O77" s="14">
        <v>4</v>
      </c>
      <c r="P77" s="14">
        <v>2</v>
      </c>
      <c r="Q77" s="14">
        <v>4</v>
      </c>
      <c r="R77" s="14">
        <v>3</v>
      </c>
      <c r="S77" s="14">
        <v>4</v>
      </c>
      <c r="T77" s="14">
        <v>4</v>
      </c>
    </row>
    <row r="78" spans="1:20" ht="12.75">
      <c r="A78" s="14">
        <v>3</v>
      </c>
      <c r="B78" s="14">
        <v>2</v>
      </c>
      <c r="C78" s="14">
        <v>2</v>
      </c>
      <c r="D78" s="14">
        <v>3</v>
      </c>
      <c r="E78" s="14">
        <v>3</v>
      </c>
      <c r="F78" s="14">
        <v>1</v>
      </c>
      <c r="G78" s="14">
        <v>3</v>
      </c>
      <c r="H78" s="14">
        <v>3</v>
      </c>
      <c r="I78" s="14">
        <v>4</v>
      </c>
      <c r="J78" s="14">
        <v>3</v>
      </c>
      <c r="K78" s="14">
        <v>2</v>
      </c>
      <c r="L78" s="14">
        <v>2</v>
      </c>
      <c r="M78" s="14">
        <v>3</v>
      </c>
      <c r="N78" s="14">
        <v>3</v>
      </c>
      <c r="O78" s="14">
        <v>2</v>
      </c>
      <c r="P78" s="14">
        <v>2</v>
      </c>
      <c r="Q78" s="14">
        <v>3</v>
      </c>
      <c r="R78" s="14">
        <v>3</v>
      </c>
      <c r="S78" s="14">
        <v>1</v>
      </c>
      <c r="T78" s="14">
        <v>3</v>
      </c>
    </row>
    <row r="79" spans="1:20" ht="12.75">
      <c r="A79" s="14">
        <v>2</v>
      </c>
      <c r="B79" s="14">
        <v>3</v>
      </c>
      <c r="C79" s="14">
        <v>1</v>
      </c>
      <c r="D79" s="14">
        <v>1</v>
      </c>
      <c r="E79" s="14">
        <v>2</v>
      </c>
      <c r="F79" s="14">
        <v>2</v>
      </c>
      <c r="G79" s="14">
        <v>2</v>
      </c>
      <c r="H79" s="14">
        <v>2</v>
      </c>
      <c r="I79" s="14">
        <v>4</v>
      </c>
      <c r="J79" s="14">
        <v>2</v>
      </c>
      <c r="K79" s="14">
        <v>3</v>
      </c>
      <c r="L79" s="14">
        <v>3</v>
      </c>
      <c r="M79" s="14">
        <v>4</v>
      </c>
      <c r="N79" s="14">
        <v>3</v>
      </c>
      <c r="O79" s="14">
        <v>2</v>
      </c>
      <c r="P79" s="14">
        <v>1</v>
      </c>
      <c r="Q79" s="14">
        <v>3</v>
      </c>
      <c r="R79" s="14">
        <v>1</v>
      </c>
      <c r="S79" s="14">
        <v>2</v>
      </c>
      <c r="T79" s="14">
        <v>4</v>
      </c>
    </row>
    <row r="80" spans="1:20" ht="12.75">
      <c r="A80" s="14">
        <v>2</v>
      </c>
      <c r="B80" s="14">
        <v>4</v>
      </c>
      <c r="C80" s="14">
        <v>2</v>
      </c>
      <c r="D80" s="14">
        <v>2</v>
      </c>
      <c r="E80" s="14">
        <v>4</v>
      </c>
      <c r="F80" s="14">
        <v>2</v>
      </c>
      <c r="G80" s="14">
        <v>4</v>
      </c>
      <c r="H80" s="14">
        <v>4</v>
      </c>
      <c r="I80" s="14">
        <v>3</v>
      </c>
      <c r="J80" s="14">
        <v>4</v>
      </c>
      <c r="K80" s="14">
        <v>4</v>
      </c>
      <c r="L80" s="14">
        <v>2</v>
      </c>
      <c r="M80" s="14">
        <v>3</v>
      </c>
      <c r="N80" s="14">
        <v>3</v>
      </c>
      <c r="O80" s="14">
        <v>4</v>
      </c>
      <c r="P80" s="14">
        <v>2</v>
      </c>
      <c r="Q80" s="14">
        <v>3</v>
      </c>
      <c r="R80" s="14">
        <v>4</v>
      </c>
      <c r="S80" s="14">
        <v>2</v>
      </c>
      <c r="T80" s="14">
        <v>4</v>
      </c>
    </row>
    <row r="81" spans="1:20" ht="12.75">
      <c r="A81" s="14">
        <v>2</v>
      </c>
      <c r="B81" s="14">
        <v>3</v>
      </c>
      <c r="C81" s="14">
        <v>2</v>
      </c>
      <c r="D81" s="14">
        <v>2</v>
      </c>
      <c r="E81" s="14">
        <v>3</v>
      </c>
      <c r="F81" s="14">
        <v>2</v>
      </c>
      <c r="G81" s="14">
        <v>3</v>
      </c>
      <c r="H81" s="14">
        <v>2</v>
      </c>
      <c r="I81" s="14">
        <v>3</v>
      </c>
      <c r="J81" s="14">
        <v>3</v>
      </c>
      <c r="K81" s="14">
        <v>2</v>
      </c>
      <c r="L81" s="14">
        <v>2</v>
      </c>
      <c r="M81" s="14">
        <v>2</v>
      </c>
      <c r="N81" s="14">
        <v>3</v>
      </c>
      <c r="O81" s="14">
        <v>3</v>
      </c>
      <c r="P81" s="14">
        <v>2</v>
      </c>
      <c r="Q81" s="14">
        <v>3</v>
      </c>
      <c r="R81" s="14">
        <v>3</v>
      </c>
      <c r="S81" s="14">
        <v>2</v>
      </c>
      <c r="T81" s="14">
        <v>3</v>
      </c>
    </row>
    <row r="82" spans="1:20" ht="12.75">
      <c r="A82" s="14">
        <v>3</v>
      </c>
      <c r="B82" s="14">
        <v>4</v>
      </c>
      <c r="C82" s="14">
        <v>3</v>
      </c>
      <c r="D82" s="14">
        <v>2</v>
      </c>
      <c r="E82" s="14">
        <v>4</v>
      </c>
      <c r="F82" s="14">
        <v>3</v>
      </c>
      <c r="G82" s="14">
        <v>2</v>
      </c>
      <c r="H82" s="14">
        <v>3</v>
      </c>
      <c r="I82" s="14">
        <v>3</v>
      </c>
      <c r="J82" s="14">
        <v>4</v>
      </c>
      <c r="K82" s="14">
        <v>4</v>
      </c>
      <c r="L82" s="14">
        <v>3</v>
      </c>
      <c r="M82" s="14">
        <v>3</v>
      </c>
      <c r="N82" s="14">
        <v>4</v>
      </c>
      <c r="O82" s="14">
        <v>4</v>
      </c>
      <c r="P82" s="14">
        <v>3</v>
      </c>
      <c r="Q82" s="14">
        <v>4</v>
      </c>
      <c r="R82" s="14">
        <v>3</v>
      </c>
      <c r="S82" s="14">
        <v>3</v>
      </c>
      <c r="T82" s="14">
        <v>3</v>
      </c>
    </row>
    <row r="83" spans="1:20" ht="12.75">
      <c r="A83" s="14">
        <v>2</v>
      </c>
      <c r="B83" s="14">
        <v>3</v>
      </c>
      <c r="C83" s="14">
        <v>4</v>
      </c>
      <c r="D83" s="14">
        <v>3</v>
      </c>
      <c r="E83" s="14">
        <v>4</v>
      </c>
      <c r="F83" s="14">
        <v>3</v>
      </c>
      <c r="G83" s="14">
        <v>4</v>
      </c>
      <c r="H83" s="14">
        <v>4</v>
      </c>
      <c r="I83" s="14">
        <v>3</v>
      </c>
      <c r="J83" s="14">
        <v>4</v>
      </c>
      <c r="K83" s="14">
        <v>3</v>
      </c>
      <c r="L83" s="14">
        <v>2</v>
      </c>
      <c r="M83" s="14">
        <v>4</v>
      </c>
      <c r="N83" s="14">
        <v>3</v>
      </c>
      <c r="O83" s="14">
        <v>4</v>
      </c>
      <c r="P83" s="14">
        <v>4</v>
      </c>
      <c r="Q83" s="14">
        <v>2</v>
      </c>
      <c r="R83" s="14">
        <v>3</v>
      </c>
      <c r="S83" s="14">
        <v>3</v>
      </c>
      <c r="T83" s="14">
        <v>4</v>
      </c>
    </row>
    <row r="84" spans="1:20" ht="12.75">
      <c r="A84" s="14">
        <v>3</v>
      </c>
      <c r="B84" s="14">
        <v>2</v>
      </c>
      <c r="C84" s="14">
        <v>2</v>
      </c>
      <c r="D84" s="14">
        <v>2</v>
      </c>
      <c r="E84" s="14">
        <v>3</v>
      </c>
      <c r="F84" s="14">
        <v>1</v>
      </c>
      <c r="G84" s="14">
        <v>3</v>
      </c>
      <c r="H84" s="14">
        <v>3</v>
      </c>
      <c r="I84" s="14">
        <v>3</v>
      </c>
      <c r="J84" s="14">
        <v>2</v>
      </c>
      <c r="K84" s="14">
        <v>2</v>
      </c>
      <c r="L84" s="14">
        <v>1</v>
      </c>
      <c r="M84" s="14">
        <v>3</v>
      </c>
      <c r="N84" s="14">
        <v>4</v>
      </c>
      <c r="O84" s="14">
        <v>3</v>
      </c>
      <c r="P84" s="14">
        <v>1</v>
      </c>
      <c r="Q84" s="14">
        <v>1</v>
      </c>
      <c r="R84" s="14">
        <v>3</v>
      </c>
      <c r="S84" s="14">
        <v>1</v>
      </c>
      <c r="T84" s="14">
        <v>3</v>
      </c>
    </row>
    <row r="85" spans="1:20" ht="12.75">
      <c r="A85" s="14">
        <v>3</v>
      </c>
      <c r="B85" s="14">
        <v>2</v>
      </c>
      <c r="C85" s="14">
        <v>4</v>
      </c>
      <c r="D85" s="14">
        <v>2</v>
      </c>
      <c r="E85" s="14">
        <v>2</v>
      </c>
      <c r="F85" s="14">
        <v>2</v>
      </c>
      <c r="G85" s="14">
        <v>3</v>
      </c>
      <c r="H85" s="14">
        <v>3</v>
      </c>
      <c r="I85" s="14">
        <v>2</v>
      </c>
      <c r="J85" s="14">
        <v>3</v>
      </c>
      <c r="K85" s="14">
        <v>1</v>
      </c>
      <c r="L85" s="14">
        <v>1</v>
      </c>
      <c r="M85" s="14">
        <v>1</v>
      </c>
      <c r="N85" s="14">
        <v>3</v>
      </c>
      <c r="O85" s="14">
        <v>2</v>
      </c>
      <c r="P85" s="14">
        <v>3</v>
      </c>
      <c r="Q85" s="14">
        <v>3</v>
      </c>
      <c r="R85" s="14">
        <v>3</v>
      </c>
      <c r="S85" s="14">
        <v>2</v>
      </c>
      <c r="T85" s="14">
        <v>1</v>
      </c>
    </row>
    <row r="86" spans="1:20" ht="12.75">
      <c r="A86" s="14">
        <v>3</v>
      </c>
      <c r="B86" s="14">
        <v>4</v>
      </c>
      <c r="C86" s="14">
        <v>4</v>
      </c>
      <c r="D86" s="14">
        <v>2</v>
      </c>
      <c r="E86" s="14">
        <v>4</v>
      </c>
      <c r="F86" s="14">
        <v>4</v>
      </c>
      <c r="G86" s="14">
        <v>4</v>
      </c>
      <c r="H86" s="14">
        <v>3</v>
      </c>
      <c r="I86" s="14">
        <v>4</v>
      </c>
      <c r="J86" s="14">
        <v>4</v>
      </c>
      <c r="K86" s="14">
        <v>2</v>
      </c>
      <c r="L86" s="14">
        <v>2</v>
      </c>
      <c r="M86" s="14">
        <v>4</v>
      </c>
      <c r="N86" s="14">
        <v>4</v>
      </c>
      <c r="O86" s="14">
        <v>2</v>
      </c>
      <c r="P86" s="14">
        <v>4</v>
      </c>
      <c r="Q86" s="14">
        <v>3</v>
      </c>
      <c r="R86" s="14">
        <v>4</v>
      </c>
      <c r="S86" s="14">
        <v>3</v>
      </c>
      <c r="T86" s="14">
        <v>4</v>
      </c>
    </row>
    <row r="87" spans="1:20" ht="12.75">
      <c r="A87" s="14">
        <v>3</v>
      </c>
      <c r="B87" s="14">
        <v>1</v>
      </c>
      <c r="C87" s="14">
        <v>2</v>
      </c>
      <c r="D87" s="14">
        <v>1</v>
      </c>
      <c r="E87" s="14">
        <v>3</v>
      </c>
      <c r="F87" s="14">
        <v>1</v>
      </c>
      <c r="G87" s="14">
        <v>1</v>
      </c>
      <c r="H87" s="14">
        <v>2</v>
      </c>
      <c r="I87" s="14">
        <v>4</v>
      </c>
      <c r="J87" s="14">
        <v>1</v>
      </c>
      <c r="K87" s="14">
        <v>4</v>
      </c>
      <c r="L87" s="14">
        <v>3</v>
      </c>
      <c r="M87" s="14">
        <v>1</v>
      </c>
      <c r="N87" s="14">
        <v>2</v>
      </c>
      <c r="O87" s="14">
        <v>2</v>
      </c>
      <c r="P87" s="14">
        <v>2</v>
      </c>
      <c r="Q87" s="14">
        <v>2</v>
      </c>
      <c r="R87" s="14">
        <v>3</v>
      </c>
      <c r="S87" s="14">
        <v>2</v>
      </c>
      <c r="T87" s="14">
        <v>3</v>
      </c>
    </row>
    <row r="88" spans="1:20" ht="12.75">
      <c r="A88" s="14">
        <v>4</v>
      </c>
      <c r="B88" s="14">
        <v>4</v>
      </c>
      <c r="C88" s="14">
        <v>4</v>
      </c>
      <c r="D88" s="14">
        <v>2</v>
      </c>
      <c r="E88" s="14">
        <v>4</v>
      </c>
      <c r="F88" s="14">
        <v>2</v>
      </c>
      <c r="G88" s="14">
        <v>4</v>
      </c>
      <c r="H88" s="14">
        <v>4</v>
      </c>
      <c r="I88" s="14">
        <v>3</v>
      </c>
      <c r="J88" s="14">
        <v>3</v>
      </c>
      <c r="K88" s="14">
        <v>2</v>
      </c>
      <c r="L88" s="14">
        <v>4</v>
      </c>
      <c r="M88" s="14">
        <v>3</v>
      </c>
      <c r="N88" s="14">
        <v>4</v>
      </c>
      <c r="O88" s="14">
        <v>4</v>
      </c>
      <c r="P88" s="14">
        <v>4</v>
      </c>
      <c r="Q88" s="14">
        <v>4</v>
      </c>
      <c r="R88" s="14">
        <v>4</v>
      </c>
      <c r="S88" s="14">
        <v>2</v>
      </c>
      <c r="T88" s="14">
        <v>3</v>
      </c>
    </row>
    <row r="89" spans="1:20" ht="12.75">
      <c r="A89" s="14">
        <v>4</v>
      </c>
      <c r="B89" s="14">
        <v>4</v>
      </c>
      <c r="C89" s="14">
        <v>4</v>
      </c>
      <c r="D89" s="14">
        <v>4</v>
      </c>
      <c r="E89" s="14">
        <v>4</v>
      </c>
      <c r="F89" s="14">
        <v>4</v>
      </c>
      <c r="G89" s="14">
        <v>4</v>
      </c>
      <c r="H89" s="14">
        <v>4</v>
      </c>
      <c r="I89" s="14">
        <v>4</v>
      </c>
      <c r="J89" s="14">
        <v>4</v>
      </c>
      <c r="K89" s="14">
        <v>3</v>
      </c>
      <c r="L89" s="14">
        <v>2</v>
      </c>
      <c r="M89" s="14">
        <v>4</v>
      </c>
      <c r="N89" s="14">
        <v>4</v>
      </c>
      <c r="O89" s="14">
        <v>3</v>
      </c>
      <c r="P89" s="14">
        <v>4</v>
      </c>
      <c r="Q89" s="14">
        <v>4</v>
      </c>
      <c r="R89" s="14">
        <v>4</v>
      </c>
      <c r="S89" s="14">
        <v>4</v>
      </c>
      <c r="T89" s="14">
        <v>3</v>
      </c>
    </row>
    <row r="90" spans="1:20" ht="12.75">
      <c r="A90" s="14">
        <v>3</v>
      </c>
      <c r="B90" s="14">
        <v>4</v>
      </c>
      <c r="C90" s="14">
        <v>1</v>
      </c>
      <c r="D90" s="14">
        <v>4</v>
      </c>
      <c r="E90" s="14">
        <v>4</v>
      </c>
      <c r="F90" s="14">
        <v>4</v>
      </c>
      <c r="G90" s="14">
        <v>4</v>
      </c>
      <c r="H90" s="14">
        <v>4</v>
      </c>
      <c r="I90" s="14">
        <v>4</v>
      </c>
      <c r="J90" s="14">
        <v>4</v>
      </c>
      <c r="K90" s="14">
        <v>4</v>
      </c>
      <c r="L90" s="14">
        <v>2</v>
      </c>
      <c r="M90" s="14">
        <v>4</v>
      </c>
      <c r="N90" s="14">
        <v>4</v>
      </c>
      <c r="O90" s="14">
        <v>4</v>
      </c>
      <c r="P90" s="14">
        <v>2</v>
      </c>
      <c r="Q90" s="14">
        <v>2</v>
      </c>
      <c r="R90" s="14">
        <v>4</v>
      </c>
      <c r="S90" s="14">
        <v>4</v>
      </c>
      <c r="T90" s="14">
        <v>4</v>
      </c>
    </row>
    <row r="91" spans="1:20" ht="12.75">
      <c r="A91" s="14">
        <v>1</v>
      </c>
      <c r="B91" s="14">
        <v>1</v>
      </c>
      <c r="C91" s="14">
        <v>1</v>
      </c>
      <c r="D91" s="14">
        <v>1</v>
      </c>
      <c r="E91" s="14">
        <v>1</v>
      </c>
      <c r="F91" s="14">
        <v>1</v>
      </c>
      <c r="G91" s="14">
        <v>2</v>
      </c>
      <c r="H91" s="14">
        <v>2</v>
      </c>
      <c r="I91" s="14">
        <v>2</v>
      </c>
      <c r="J91" s="14">
        <v>1</v>
      </c>
      <c r="K91" s="14">
        <v>1</v>
      </c>
      <c r="L91" s="14">
        <v>1</v>
      </c>
      <c r="M91" s="14">
        <v>1</v>
      </c>
      <c r="N91" s="14">
        <v>1</v>
      </c>
      <c r="O91" s="14">
        <v>1</v>
      </c>
      <c r="P91" s="14">
        <v>1</v>
      </c>
      <c r="Q91" s="14">
        <v>1</v>
      </c>
      <c r="R91" s="14">
        <v>1</v>
      </c>
      <c r="S91" s="14">
        <v>1</v>
      </c>
      <c r="T91" s="14">
        <v>1</v>
      </c>
    </row>
    <row r="92" spans="1:20" ht="12.75">
      <c r="A92" s="14">
        <v>4</v>
      </c>
      <c r="B92" s="14">
        <v>3</v>
      </c>
      <c r="C92" s="14">
        <v>3</v>
      </c>
      <c r="D92" s="14">
        <v>2</v>
      </c>
      <c r="E92" s="14">
        <v>4</v>
      </c>
      <c r="F92" s="14">
        <v>4</v>
      </c>
      <c r="G92" s="14">
        <v>4</v>
      </c>
      <c r="H92" s="14">
        <v>4</v>
      </c>
      <c r="I92" s="14">
        <v>3</v>
      </c>
      <c r="J92" s="14">
        <v>4</v>
      </c>
      <c r="K92" s="14">
        <v>3</v>
      </c>
      <c r="L92" s="14">
        <v>2</v>
      </c>
      <c r="M92" s="14">
        <v>3</v>
      </c>
      <c r="N92" s="14">
        <v>4</v>
      </c>
      <c r="O92" s="14">
        <v>4</v>
      </c>
      <c r="P92" s="14">
        <v>3</v>
      </c>
      <c r="Q92" s="14">
        <v>4</v>
      </c>
      <c r="R92" s="14">
        <v>4</v>
      </c>
      <c r="S92" s="14">
        <v>4</v>
      </c>
      <c r="T92" s="14">
        <v>4</v>
      </c>
    </row>
    <row r="93" spans="1:20" ht="12.75">
      <c r="A93" s="14">
        <v>4</v>
      </c>
      <c r="B93" s="14">
        <v>4</v>
      </c>
      <c r="C93" s="14">
        <v>2</v>
      </c>
      <c r="D93" s="14">
        <v>3</v>
      </c>
      <c r="E93" s="14">
        <v>3</v>
      </c>
      <c r="F93" s="14">
        <v>4</v>
      </c>
      <c r="G93" s="14">
        <v>4</v>
      </c>
      <c r="H93" s="14">
        <v>4</v>
      </c>
      <c r="I93" s="14">
        <v>4</v>
      </c>
      <c r="J93" s="14">
        <v>3</v>
      </c>
      <c r="K93" s="14">
        <v>1</v>
      </c>
      <c r="L93" s="14">
        <v>1</v>
      </c>
      <c r="M93" s="14">
        <v>1</v>
      </c>
      <c r="N93" s="14">
        <v>2</v>
      </c>
      <c r="O93" s="14">
        <v>1</v>
      </c>
      <c r="P93" s="14">
        <v>1</v>
      </c>
      <c r="Q93" s="14">
        <v>1</v>
      </c>
      <c r="R93" s="14">
        <v>4</v>
      </c>
      <c r="S93" s="14">
        <v>1</v>
      </c>
      <c r="T93" s="14">
        <v>1</v>
      </c>
    </row>
    <row r="94" spans="1:20" ht="12.75">
      <c r="A94" s="14">
        <v>1</v>
      </c>
      <c r="B94" s="14">
        <v>3</v>
      </c>
      <c r="C94" s="14">
        <v>2</v>
      </c>
      <c r="D94" s="14">
        <v>2</v>
      </c>
      <c r="E94" s="14">
        <v>4</v>
      </c>
      <c r="F94" s="14">
        <v>3</v>
      </c>
      <c r="G94" s="14">
        <v>1</v>
      </c>
      <c r="H94" s="14">
        <v>2</v>
      </c>
      <c r="I94" s="14">
        <v>4</v>
      </c>
      <c r="J94" s="14">
        <v>4</v>
      </c>
      <c r="K94" s="14">
        <v>4</v>
      </c>
      <c r="L94" s="14">
        <v>4</v>
      </c>
      <c r="M94" s="14">
        <v>4</v>
      </c>
      <c r="N94" s="14">
        <v>4</v>
      </c>
      <c r="O94" s="14">
        <v>4</v>
      </c>
      <c r="P94" s="14">
        <v>4</v>
      </c>
      <c r="Q94" s="14">
        <v>1</v>
      </c>
      <c r="R94" s="14">
        <v>4</v>
      </c>
      <c r="S94" s="14">
        <v>2</v>
      </c>
      <c r="T94" s="14">
        <v>4</v>
      </c>
    </row>
    <row r="95" spans="1:20" ht="12.75">
      <c r="A95" s="14">
        <v>2</v>
      </c>
      <c r="B95" s="14">
        <v>3</v>
      </c>
      <c r="C95" s="14">
        <v>4</v>
      </c>
      <c r="D95" s="14">
        <v>1</v>
      </c>
      <c r="E95" s="14">
        <v>1</v>
      </c>
      <c r="F95" s="14">
        <v>4</v>
      </c>
      <c r="G95" s="14">
        <v>1</v>
      </c>
      <c r="H95" s="14">
        <v>1</v>
      </c>
      <c r="I95" s="14">
        <v>4</v>
      </c>
      <c r="J95" s="14">
        <v>1</v>
      </c>
      <c r="K95" s="14">
        <v>4</v>
      </c>
      <c r="L95" s="14">
        <v>4</v>
      </c>
      <c r="M95" s="14">
        <v>1</v>
      </c>
      <c r="N95" s="14">
        <v>4</v>
      </c>
      <c r="O95" s="14">
        <v>4</v>
      </c>
      <c r="P95" s="14">
        <v>1</v>
      </c>
      <c r="Q95" s="14">
        <v>1</v>
      </c>
      <c r="R95" s="14">
        <v>4</v>
      </c>
      <c r="S95" s="14">
        <v>1</v>
      </c>
      <c r="T95" s="14">
        <v>4</v>
      </c>
    </row>
    <row r="96" spans="1:20" ht="12.75">
      <c r="A96" s="14">
        <v>3</v>
      </c>
      <c r="B96" s="14">
        <v>1</v>
      </c>
      <c r="C96" s="14">
        <v>3</v>
      </c>
      <c r="D96" s="14">
        <v>1</v>
      </c>
      <c r="E96" s="14">
        <v>3</v>
      </c>
      <c r="F96" s="14">
        <v>1</v>
      </c>
      <c r="G96" s="14">
        <v>4</v>
      </c>
      <c r="H96" s="14">
        <v>4</v>
      </c>
      <c r="I96" s="14">
        <v>3</v>
      </c>
      <c r="J96" s="14">
        <v>1</v>
      </c>
      <c r="K96" s="14">
        <v>2</v>
      </c>
      <c r="L96" s="14">
        <v>1</v>
      </c>
      <c r="M96" s="14">
        <v>4</v>
      </c>
      <c r="N96" s="14">
        <v>4</v>
      </c>
      <c r="O96" s="14">
        <v>2</v>
      </c>
      <c r="P96" s="14">
        <v>4</v>
      </c>
      <c r="Q96" s="14">
        <v>3</v>
      </c>
      <c r="R96" s="14">
        <v>2</v>
      </c>
      <c r="S96" s="14">
        <v>1</v>
      </c>
      <c r="T96" s="14">
        <v>4</v>
      </c>
    </row>
    <row r="97" spans="1:20" ht="12.75">
      <c r="A97" s="14">
        <v>2</v>
      </c>
      <c r="B97" s="14">
        <v>2</v>
      </c>
      <c r="C97" s="14">
        <v>2</v>
      </c>
      <c r="D97" s="14">
        <v>4</v>
      </c>
      <c r="E97" s="14">
        <v>2</v>
      </c>
      <c r="F97" s="14">
        <v>1</v>
      </c>
      <c r="G97" s="14">
        <v>4</v>
      </c>
      <c r="H97" s="14">
        <v>3</v>
      </c>
      <c r="I97" s="14">
        <v>1</v>
      </c>
      <c r="J97" s="14">
        <v>4</v>
      </c>
      <c r="K97" s="14">
        <v>3</v>
      </c>
      <c r="L97" s="14">
        <v>4</v>
      </c>
      <c r="M97" s="14">
        <v>4</v>
      </c>
      <c r="N97" s="14">
        <v>3</v>
      </c>
      <c r="O97" s="14">
        <v>2</v>
      </c>
      <c r="P97" s="14">
        <v>4</v>
      </c>
      <c r="Q97" s="14">
        <v>2</v>
      </c>
      <c r="R97" s="14">
        <v>2</v>
      </c>
      <c r="S97" s="14">
        <v>1</v>
      </c>
      <c r="T97" s="14">
        <v>3</v>
      </c>
    </row>
    <row r="98" spans="1:20" ht="12.75">
      <c r="A98" s="14">
        <v>2</v>
      </c>
      <c r="B98" s="14">
        <v>1</v>
      </c>
      <c r="C98" s="14">
        <v>3</v>
      </c>
      <c r="D98" s="14">
        <v>1</v>
      </c>
      <c r="E98" s="14">
        <v>4</v>
      </c>
      <c r="F98" s="14">
        <v>4</v>
      </c>
      <c r="G98" s="14">
        <v>3</v>
      </c>
      <c r="H98" s="14">
        <v>3</v>
      </c>
      <c r="I98" s="14">
        <v>4</v>
      </c>
      <c r="J98" s="14">
        <v>1</v>
      </c>
      <c r="K98" s="14">
        <v>2</v>
      </c>
      <c r="L98" s="14">
        <v>2</v>
      </c>
      <c r="M98" s="14">
        <v>3</v>
      </c>
      <c r="N98" s="14">
        <v>3</v>
      </c>
      <c r="O98" s="14">
        <v>4</v>
      </c>
      <c r="P98" s="14">
        <v>2</v>
      </c>
      <c r="Q98" s="14">
        <v>2</v>
      </c>
      <c r="R98" s="14">
        <v>2</v>
      </c>
      <c r="S98" s="14">
        <v>4</v>
      </c>
      <c r="T98" s="14">
        <v>3</v>
      </c>
    </row>
    <row r="99" spans="1:20" ht="12.75">
      <c r="A99" s="14">
        <v>4</v>
      </c>
      <c r="B99" s="14">
        <v>2</v>
      </c>
      <c r="C99" s="14">
        <v>4</v>
      </c>
      <c r="D99" s="14">
        <v>2</v>
      </c>
      <c r="E99" s="14">
        <v>3</v>
      </c>
      <c r="F99" s="14">
        <v>2</v>
      </c>
      <c r="G99" s="14">
        <v>2</v>
      </c>
      <c r="H99" s="14">
        <v>4</v>
      </c>
      <c r="I99" s="14">
        <v>2</v>
      </c>
      <c r="J99" s="14">
        <v>1</v>
      </c>
      <c r="K99" s="14">
        <v>2</v>
      </c>
      <c r="L99" s="14">
        <v>3</v>
      </c>
      <c r="M99" s="14">
        <v>4</v>
      </c>
      <c r="N99" s="14">
        <v>4</v>
      </c>
      <c r="O99" s="14">
        <v>2</v>
      </c>
      <c r="P99" s="14">
        <v>3</v>
      </c>
      <c r="Q99" s="14">
        <v>3</v>
      </c>
      <c r="R99" s="14">
        <v>3</v>
      </c>
      <c r="S99" s="14">
        <v>2</v>
      </c>
      <c r="T99" s="14">
        <v>3</v>
      </c>
    </row>
    <row r="100" spans="1:20" ht="12.75">
      <c r="A100" s="14">
        <v>3</v>
      </c>
      <c r="B100" s="14">
        <v>4</v>
      </c>
      <c r="C100" s="14">
        <v>1</v>
      </c>
      <c r="D100" s="14">
        <v>3</v>
      </c>
      <c r="E100" s="14">
        <v>2</v>
      </c>
      <c r="F100" s="14">
        <v>4</v>
      </c>
      <c r="G100" s="14">
        <v>3</v>
      </c>
      <c r="H100" s="14">
        <v>3</v>
      </c>
      <c r="I100" s="14">
        <v>2</v>
      </c>
      <c r="J100" s="14">
        <v>4</v>
      </c>
      <c r="K100" s="14">
        <v>3</v>
      </c>
      <c r="L100" s="14">
        <v>2</v>
      </c>
      <c r="M100" s="14">
        <v>1</v>
      </c>
      <c r="N100" s="14">
        <v>2</v>
      </c>
      <c r="O100" s="14">
        <v>2</v>
      </c>
      <c r="P100" s="14">
        <v>1</v>
      </c>
      <c r="Q100" s="14">
        <v>3</v>
      </c>
      <c r="R100" s="14">
        <v>3</v>
      </c>
      <c r="S100" s="14">
        <v>2</v>
      </c>
      <c r="T100" s="14">
        <v>1</v>
      </c>
    </row>
    <row r="101" spans="1:20" ht="12.75">
      <c r="A101" s="14">
        <v>2</v>
      </c>
      <c r="B101" s="14">
        <v>4</v>
      </c>
      <c r="C101" s="14">
        <v>2</v>
      </c>
      <c r="D101" s="14">
        <v>3</v>
      </c>
      <c r="E101" s="14">
        <v>4</v>
      </c>
      <c r="F101" s="14">
        <v>4</v>
      </c>
      <c r="G101" s="14">
        <v>2</v>
      </c>
      <c r="H101" s="14">
        <v>3</v>
      </c>
      <c r="I101" s="14">
        <v>2</v>
      </c>
      <c r="J101" s="14">
        <v>3</v>
      </c>
      <c r="K101" s="14">
        <v>4</v>
      </c>
      <c r="L101" s="14">
        <v>2</v>
      </c>
      <c r="M101" s="14">
        <v>4</v>
      </c>
      <c r="N101" s="14">
        <v>2</v>
      </c>
      <c r="O101" s="14">
        <v>4</v>
      </c>
      <c r="P101" s="14">
        <v>4</v>
      </c>
      <c r="Q101" s="14">
        <v>1</v>
      </c>
      <c r="R101" s="14">
        <v>4</v>
      </c>
      <c r="S101" s="14">
        <v>4</v>
      </c>
      <c r="T101" s="14">
        <v>4</v>
      </c>
    </row>
    <row r="102" spans="1:20" ht="12.75">
      <c r="A102" s="14">
        <v>3</v>
      </c>
      <c r="B102" s="14">
        <v>2</v>
      </c>
      <c r="C102" s="14">
        <v>2</v>
      </c>
      <c r="D102" s="14">
        <v>1</v>
      </c>
      <c r="E102" s="14">
        <v>3</v>
      </c>
      <c r="F102" s="14">
        <v>4</v>
      </c>
      <c r="G102" s="14">
        <v>2</v>
      </c>
      <c r="H102" s="14">
        <v>3</v>
      </c>
      <c r="I102" s="14">
        <v>2</v>
      </c>
      <c r="J102" s="14">
        <v>3</v>
      </c>
      <c r="K102" s="14">
        <v>2</v>
      </c>
      <c r="L102" s="14">
        <v>2</v>
      </c>
      <c r="M102" s="14">
        <v>4</v>
      </c>
      <c r="N102" s="14">
        <v>4</v>
      </c>
      <c r="O102" s="14">
        <v>2</v>
      </c>
      <c r="P102" s="14">
        <v>2</v>
      </c>
      <c r="Q102" s="14">
        <v>4</v>
      </c>
      <c r="R102" s="14">
        <v>4</v>
      </c>
      <c r="S102" s="14">
        <v>4</v>
      </c>
      <c r="T102" s="14">
        <v>4</v>
      </c>
    </row>
    <row r="103" spans="1:20" ht="12.75">
      <c r="A103" s="14">
        <v>4</v>
      </c>
      <c r="B103" s="14">
        <v>4</v>
      </c>
      <c r="C103" s="14">
        <v>2</v>
      </c>
      <c r="D103" s="14">
        <v>2</v>
      </c>
      <c r="E103" s="14">
        <v>3</v>
      </c>
      <c r="F103" s="14">
        <v>4</v>
      </c>
      <c r="G103" s="14">
        <v>4</v>
      </c>
      <c r="H103" s="14">
        <v>3</v>
      </c>
      <c r="I103" s="14">
        <v>3</v>
      </c>
      <c r="J103" s="14">
        <v>4</v>
      </c>
      <c r="K103" s="14">
        <v>1</v>
      </c>
      <c r="L103" s="14">
        <v>1</v>
      </c>
      <c r="M103" s="14">
        <v>2</v>
      </c>
      <c r="N103" s="14">
        <v>4</v>
      </c>
      <c r="O103" s="14">
        <v>3</v>
      </c>
      <c r="P103" s="14">
        <v>2</v>
      </c>
      <c r="Q103" s="14">
        <v>3</v>
      </c>
      <c r="R103" s="14">
        <v>3</v>
      </c>
      <c r="S103" s="14">
        <v>4</v>
      </c>
      <c r="T103" s="14">
        <v>2</v>
      </c>
    </row>
    <row r="104" spans="1:20" ht="12.75">
      <c r="A104" s="14">
        <v>4</v>
      </c>
      <c r="B104" s="14">
        <v>2</v>
      </c>
      <c r="C104" s="14">
        <v>4</v>
      </c>
      <c r="D104" s="14">
        <v>2</v>
      </c>
      <c r="E104" s="14">
        <v>3</v>
      </c>
      <c r="F104" s="14">
        <v>2</v>
      </c>
      <c r="G104" s="14">
        <v>3</v>
      </c>
      <c r="H104" s="14">
        <v>3</v>
      </c>
      <c r="I104" s="14">
        <v>4</v>
      </c>
      <c r="J104" s="14">
        <v>2</v>
      </c>
      <c r="K104" s="14">
        <v>1</v>
      </c>
      <c r="L104" s="14">
        <v>2</v>
      </c>
      <c r="M104" s="14">
        <v>4</v>
      </c>
      <c r="N104" s="14">
        <v>4</v>
      </c>
      <c r="O104" s="14">
        <v>2</v>
      </c>
      <c r="P104" s="14">
        <v>3</v>
      </c>
      <c r="Q104" s="14">
        <v>4</v>
      </c>
      <c r="R104" s="14">
        <v>3</v>
      </c>
      <c r="S104" s="14">
        <v>3</v>
      </c>
      <c r="T104" s="14">
        <v>4</v>
      </c>
    </row>
    <row r="105" spans="1:20" ht="12.75">
      <c r="A105" s="14">
        <v>3</v>
      </c>
      <c r="B105" s="14">
        <v>3</v>
      </c>
      <c r="C105" s="14">
        <v>2</v>
      </c>
      <c r="D105" s="14">
        <v>4</v>
      </c>
      <c r="E105" s="14">
        <v>4</v>
      </c>
      <c r="F105" s="14">
        <v>3</v>
      </c>
      <c r="G105" s="14">
        <v>2</v>
      </c>
      <c r="H105" s="14">
        <v>4</v>
      </c>
      <c r="I105" s="14">
        <v>3</v>
      </c>
      <c r="J105" s="14">
        <v>3</v>
      </c>
      <c r="K105" s="14">
        <v>3</v>
      </c>
      <c r="L105" s="14">
        <v>2</v>
      </c>
      <c r="M105" s="14">
        <v>3</v>
      </c>
      <c r="N105" s="14">
        <v>2</v>
      </c>
      <c r="O105" s="14">
        <v>3</v>
      </c>
      <c r="P105" s="14">
        <v>2</v>
      </c>
      <c r="Q105" s="14">
        <v>2</v>
      </c>
      <c r="R105" s="14">
        <v>2</v>
      </c>
      <c r="S105" s="14">
        <v>3</v>
      </c>
      <c r="T105" s="14">
        <v>3</v>
      </c>
    </row>
    <row r="106" spans="1:20" ht="12.75">
      <c r="A106" s="14">
        <v>3</v>
      </c>
      <c r="B106" s="14">
        <v>1</v>
      </c>
      <c r="C106" s="14">
        <v>2</v>
      </c>
      <c r="D106" s="14">
        <v>1</v>
      </c>
      <c r="E106" s="14">
        <v>3</v>
      </c>
      <c r="F106" s="14">
        <v>4</v>
      </c>
      <c r="G106" s="14">
        <v>2</v>
      </c>
      <c r="H106" s="14">
        <v>3</v>
      </c>
      <c r="I106" s="14">
        <v>4</v>
      </c>
      <c r="J106" s="14">
        <v>1</v>
      </c>
      <c r="K106" s="14">
        <v>2</v>
      </c>
      <c r="L106" s="14">
        <v>1</v>
      </c>
      <c r="M106" s="14">
        <v>1</v>
      </c>
      <c r="N106" s="14">
        <v>4</v>
      </c>
      <c r="O106" s="14">
        <v>2</v>
      </c>
      <c r="P106" s="14">
        <v>1</v>
      </c>
      <c r="Q106" s="14">
        <v>4</v>
      </c>
      <c r="R106" s="14">
        <v>3</v>
      </c>
      <c r="S106" s="14">
        <v>4</v>
      </c>
      <c r="T106" s="14">
        <v>3</v>
      </c>
    </row>
    <row r="107" spans="1:20" ht="12.75">
      <c r="A107" s="14">
        <v>4</v>
      </c>
      <c r="B107" s="14">
        <v>3</v>
      </c>
      <c r="C107" s="14">
        <v>3</v>
      </c>
      <c r="D107" s="14">
        <v>1</v>
      </c>
      <c r="E107" s="14">
        <v>3</v>
      </c>
      <c r="F107" s="14">
        <v>4</v>
      </c>
      <c r="G107" s="14">
        <v>3</v>
      </c>
      <c r="H107" s="14">
        <v>3</v>
      </c>
      <c r="I107" s="14">
        <v>4</v>
      </c>
      <c r="J107" s="14">
        <v>3</v>
      </c>
      <c r="K107" s="14">
        <v>2</v>
      </c>
      <c r="L107" s="14">
        <v>1</v>
      </c>
      <c r="M107" s="14">
        <v>1</v>
      </c>
      <c r="N107" s="14">
        <v>4</v>
      </c>
      <c r="O107" s="14">
        <v>4</v>
      </c>
      <c r="P107" s="14">
        <v>2</v>
      </c>
      <c r="Q107" s="14">
        <v>4</v>
      </c>
      <c r="R107" s="14">
        <v>4</v>
      </c>
      <c r="S107" s="14">
        <v>4</v>
      </c>
      <c r="T107" s="14">
        <v>2</v>
      </c>
    </row>
    <row r="108" spans="1:20" ht="12.75">
      <c r="A108" s="14">
        <v>3</v>
      </c>
      <c r="B108" s="14">
        <v>3</v>
      </c>
      <c r="C108" s="14">
        <v>3</v>
      </c>
      <c r="D108" s="14">
        <v>4</v>
      </c>
      <c r="E108" s="14">
        <v>4</v>
      </c>
      <c r="F108" s="14">
        <v>2</v>
      </c>
      <c r="G108" s="14">
        <v>3</v>
      </c>
      <c r="H108" s="14">
        <v>4</v>
      </c>
      <c r="I108" s="14">
        <v>4</v>
      </c>
      <c r="J108" s="14">
        <v>2</v>
      </c>
      <c r="K108" s="14">
        <v>1</v>
      </c>
      <c r="L108" s="14">
        <v>2</v>
      </c>
      <c r="M108" s="14">
        <v>2</v>
      </c>
      <c r="N108" s="14">
        <v>2</v>
      </c>
      <c r="O108" s="14">
        <v>4</v>
      </c>
      <c r="P108" s="14">
        <v>3</v>
      </c>
      <c r="Q108" s="14">
        <v>3</v>
      </c>
      <c r="R108" s="14">
        <v>3</v>
      </c>
      <c r="S108" s="14">
        <v>1</v>
      </c>
      <c r="T108" s="14">
        <v>3</v>
      </c>
    </row>
    <row r="109" spans="1:20" ht="12.75">
      <c r="A109" s="14">
        <v>3</v>
      </c>
      <c r="B109" s="14">
        <v>2</v>
      </c>
      <c r="C109" s="14">
        <v>1</v>
      </c>
      <c r="D109" s="14">
        <v>3</v>
      </c>
      <c r="E109" s="14">
        <v>4</v>
      </c>
      <c r="F109" s="14">
        <v>4</v>
      </c>
      <c r="G109" s="14">
        <v>4</v>
      </c>
      <c r="H109" s="14">
        <v>4</v>
      </c>
      <c r="I109" s="14">
        <v>4</v>
      </c>
      <c r="J109" s="14">
        <v>2</v>
      </c>
      <c r="K109" s="14">
        <v>3</v>
      </c>
      <c r="L109" s="14">
        <v>2</v>
      </c>
      <c r="M109" s="14">
        <v>4</v>
      </c>
      <c r="N109" s="14">
        <v>1</v>
      </c>
      <c r="O109" s="14">
        <v>4</v>
      </c>
      <c r="P109" s="14">
        <v>1</v>
      </c>
      <c r="Q109" s="14">
        <v>3</v>
      </c>
      <c r="R109" s="14">
        <v>3</v>
      </c>
      <c r="S109" s="14">
        <v>3</v>
      </c>
      <c r="T109" s="14">
        <v>4</v>
      </c>
    </row>
    <row r="110" spans="1:20" ht="12.75">
      <c r="A110" s="14">
        <v>2</v>
      </c>
      <c r="B110" s="14">
        <v>2</v>
      </c>
      <c r="C110" s="14">
        <v>1</v>
      </c>
      <c r="D110" s="14">
        <v>1</v>
      </c>
      <c r="E110" s="14">
        <v>4</v>
      </c>
      <c r="F110" s="14">
        <v>3</v>
      </c>
      <c r="G110" s="14">
        <v>2</v>
      </c>
      <c r="H110" s="14">
        <v>3</v>
      </c>
      <c r="I110" s="14">
        <v>4</v>
      </c>
      <c r="J110" s="14">
        <v>4</v>
      </c>
      <c r="K110" s="14">
        <v>3</v>
      </c>
      <c r="L110" s="14">
        <v>1</v>
      </c>
      <c r="M110" s="14">
        <v>4</v>
      </c>
      <c r="N110" s="14">
        <v>4</v>
      </c>
      <c r="O110" s="14">
        <v>3</v>
      </c>
      <c r="P110" s="14">
        <v>3</v>
      </c>
      <c r="Q110" s="14">
        <v>4</v>
      </c>
      <c r="R110" s="14">
        <v>4</v>
      </c>
      <c r="S110" s="14">
        <v>2</v>
      </c>
      <c r="T110" s="14">
        <v>4</v>
      </c>
    </row>
    <row r="111" spans="1:20" ht="12.75">
      <c r="A111" s="14">
        <v>2</v>
      </c>
      <c r="B111" s="14">
        <v>4</v>
      </c>
      <c r="C111" s="14">
        <v>2</v>
      </c>
      <c r="D111" s="14">
        <v>1</v>
      </c>
      <c r="E111" s="14">
        <v>4</v>
      </c>
      <c r="F111" s="14">
        <v>2</v>
      </c>
      <c r="G111" s="14">
        <v>3</v>
      </c>
      <c r="H111" s="14">
        <v>3</v>
      </c>
      <c r="I111" s="14">
        <v>4</v>
      </c>
      <c r="J111" s="14">
        <v>2</v>
      </c>
      <c r="K111" s="14">
        <v>4</v>
      </c>
      <c r="L111" s="14">
        <v>1</v>
      </c>
      <c r="M111" s="14">
        <v>3</v>
      </c>
      <c r="N111" s="14">
        <v>4</v>
      </c>
      <c r="O111" s="14">
        <v>3</v>
      </c>
      <c r="P111" s="14">
        <v>2</v>
      </c>
      <c r="Q111" s="14">
        <v>2</v>
      </c>
      <c r="R111" s="14">
        <v>4</v>
      </c>
      <c r="S111" s="14">
        <v>2</v>
      </c>
      <c r="T111" s="14">
        <v>3</v>
      </c>
    </row>
    <row r="112" spans="1:20" ht="12.75">
      <c r="A112" s="14">
        <v>3</v>
      </c>
      <c r="B112" s="14">
        <v>3</v>
      </c>
      <c r="C112" s="14">
        <v>1</v>
      </c>
      <c r="D112" s="14">
        <v>2</v>
      </c>
      <c r="E112" s="14">
        <v>4</v>
      </c>
      <c r="F112" s="14">
        <v>1</v>
      </c>
      <c r="G112" s="14">
        <v>4</v>
      </c>
      <c r="H112" s="14">
        <v>4</v>
      </c>
      <c r="I112" s="14">
        <v>2</v>
      </c>
      <c r="J112" s="14">
        <v>4</v>
      </c>
      <c r="K112" s="14">
        <v>4</v>
      </c>
      <c r="L112" s="14">
        <v>3</v>
      </c>
      <c r="M112" s="14">
        <v>3</v>
      </c>
      <c r="N112" s="14">
        <v>3</v>
      </c>
      <c r="O112" s="14">
        <v>3</v>
      </c>
      <c r="P112" s="14">
        <v>3</v>
      </c>
      <c r="Q112" s="14">
        <v>4</v>
      </c>
      <c r="R112" s="14">
        <v>2</v>
      </c>
      <c r="S112" s="14">
        <v>2</v>
      </c>
      <c r="T112" s="14">
        <v>2</v>
      </c>
    </row>
    <row r="113" spans="1:20" ht="12.75">
      <c r="A113" s="14">
        <v>3</v>
      </c>
      <c r="B113" s="14">
        <v>2</v>
      </c>
      <c r="C113" s="14">
        <v>3</v>
      </c>
      <c r="D113" s="14">
        <v>1</v>
      </c>
      <c r="E113" s="14">
        <v>3</v>
      </c>
      <c r="F113" s="14">
        <v>4</v>
      </c>
      <c r="G113" s="14">
        <v>3</v>
      </c>
      <c r="H113" s="14">
        <v>2</v>
      </c>
      <c r="I113" s="14">
        <v>3</v>
      </c>
      <c r="J113" s="14">
        <v>2</v>
      </c>
      <c r="K113" s="14">
        <v>2</v>
      </c>
      <c r="L113" s="14">
        <v>1</v>
      </c>
      <c r="M113" s="14">
        <v>2</v>
      </c>
      <c r="N113" s="14">
        <v>4</v>
      </c>
      <c r="O113" s="14">
        <v>3</v>
      </c>
      <c r="P113" s="14">
        <v>3</v>
      </c>
      <c r="Q113" s="14">
        <v>4</v>
      </c>
      <c r="R113" s="14">
        <v>3</v>
      </c>
      <c r="S113" s="14">
        <v>4</v>
      </c>
      <c r="T113" s="14">
        <v>2</v>
      </c>
    </row>
    <row r="114" spans="1:20" ht="12.75">
      <c r="A114" s="14">
        <v>3</v>
      </c>
      <c r="B114" s="14">
        <v>4</v>
      </c>
      <c r="C114" s="14">
        <v>3</v>
      </c>
      <c r="D114" s="14">
        <v>2</v>
      </c>
      <c r="E114" s="14">
        <v>2</v>
      </c>
      <c r="F114" s="14">
        <v>1</v>
      </c>
      <c r="G114" s="14">
        <v>4</v>
      </c>
      <c r="H114" s="14">
        <v>4</v>
      </c>
      <c r="I114" s="14">
        <v>4</v>
      </c>
      <c r="J114" s="14">
        <v>4</v>
      </c>
      <c r="K114" s="14">
        <v>3</v>
      </c>
      <c r="L114" s="14">
        <v>1</v>
      </c>
      <c r="M114" s="14">
        <v>4</v>
      </c>
      <c r="N114" s="14">
        <v>4</v>
      </c>
      <c r="O114" s="14">
        <v>2</v>
      </c>
      <c r="P114" s="14">
        <v>4</v>
      </c>
      <c r="Q114" s="14">
        <v>4</v>
      </c>
      <c r="R114" s="14">
        <v>4</v>
      </c>
      <c r="S114" s="14">
        <v>1</v>
      </c>
      <c r="T114" s="14">
        <v>4</v>
      </c>
    </row>
    <row r="115" spans="1:20" ht="12.75">
      <c r="A115" s="14">
        <v>3</v>
      </c>
      <c r="B115" s="14">
        <v>2</v>
      </c>
      <c r="C115" s="14">
        <v>2</v>
      </c>
      <c r="D115" s="14">
        <v>1</v>
      </c>
      <c r="E115" s="14">
        <v>3</v>
      </c>
      <c r="F115" s="14">
        <v>4</v>
      </c>
      <c r="G115" s="14">
        <v>2</v>
      </c>
      <c r="H115" s="14">
        <v>3</v>
      </c>
      <c r="I115" s="14">
        <v>3</v>
      </c>
      <c r="J115" s="14">
        <v>2</v>
      </c>
      <c r="K115" s="14">
        <v>1</v>
      </c>
      <c r="L115" s="14">
        <v>2</v>
      </c>
      <c r="M115" s="14">
        <v>2</v>
      </c>
      <c r="N115" s="14">
        <v>4</v>
      </c>
      <c r="O115" s="14">
        <v>3</v>
      </c>
      <c r="P115" s="14">
        <v>3</v>
      </c>
      <c r="Q115" s="14">
        <v>4</v>
      </c>
      <c r="R115" s="14">
        <v>2</v>
      </c>
      <c r="S115" s="14">
        <v>4</v>
      </c>
      <c r="T115" s="14">
        <v>2</v>
      </c>
    </row>
    <row r="116" spans="1:20" ht="12.75">
      <c r="A116" s="14">
        <v>3</v>
      </c>
      <c r="B116" s="14">
        <v>2</v>
      </c>
      <c r="C116" s="14">
        <v>1</v>
      </c>
      <c r="D116" s="14">
        <v>1</v>
      </c>
      <c r="E116" s="14">
        <v>4</v>
      </c>
      <c r="F116" s="14">
        <v>2</v>
      </c>
      <c r="G116" s="14">
        <v>4</v>
      </c>
      <c r="H116" s="14">
        <v>3</v>
      </c>
      <c r="I116" s="14">
        <v>3</v>
      </c>
      <c r="J116" s="14">
        <v>2</v>
      </c>
      <c r="K116" s="14">
        <v>2</v>
      </c>
      <c r="L116" s="14">
        <v>2</v>
      </c>
      <c r="M116" s="14">
        <v>3</v>
      </c>
      <c r="N116" s="14">
        <v>4</v>
      </c>
      <c r="O116" s="14">
        <v>4</v>
      </c>
      <c r="P116" s="14">
        <v>2</v>
      </c>
      <c r="Q116" s="14">
        <v>4</v>
      </c>
      <c r="R116" s="14">
        <v>3</v>
      </c>
      <c r="S116" s="14">
        <v>2</v>
      </c>
      <c r="T116" s="14">
        <v>3</v>
      </c>
    </row>
    <row r="117" spans="1:20" ht="12.75">
      <c r="A117" s="14">
        <v>2</v>
      </c>
      <c r="B117" s="14">
        <v>3</v>
      </c>
      <c r="C117" s="14">
        <v>4</v>
      </c>
      <c r="D117" s="14">
        <v>2</v>
      </c>
      <c r="E117" s="14">
        <v>3</v>
      </c>
      <c r="F117" s="14">
        <v>1</v>
      </c>
      <c r="G117" s="14">
        <v>3</v>
      </c>
      <c r="H117" s="14">
        <v>4</v>
      </c>
      <c r="I117" s="14">
        <v>4</v>
      </c>
      <c r="J117" s="14">
        <v>3</v>
      </c>
      <c r="K117" s="14">
        <v>2</v>
      </c>
      <c r="L117" s="14">
        <v>1</v>
      </c>
      <c r="M117" s="14">
        <v>3</v>
      </c>
      <c r="N117" s="14">
        <v>4</v>
      </c>
      <c r="O117" s="14">
        <v>3</v>
      </c>
      <c r="P117" s="14">
        <v>3</v>
      </c>
      <c r="Q117" s="14">
        <v>4</v>
      </c>
      <c r="R117" s="14">
        <v>4</v>
      </c>
      <c r="S117" s="14">
        <v>1</v>
      </c>
      <c r="T117" s="14">
        <v>3</v>
      </c>
    </row>
    <row r="118" spans="1:20" ht="12.75">
      <c r="A118" s="14">
        <v>3</v>
      </c>
      <c r="B118" s="14">
        <v>2</v>
      </c>
      <c r="C118" s="14">
        <v>3</v>
      </c>
      <c r="D118" s="14">
        <v>2</v>
      </c>
      <c r="E118" s="14">
        <v>3</v>
      </c>
      <c r="F118" s="14">
        <v>1</v>
      </c>
      <c r="G118" s="14">
        <v>4</v>
      </c>
      <c r="H118" s="14">
        <v>4</v>
      </c>
      <c r="I118" s="14">
        <v>4</v>
      </c>
      <c r="J118" s="14">
        <v>3</v>
      </c>
      <c r="K118" s="14">
        <v>2</v>
      </c>
      <c r="L118" s="14">
        <v>3</v>
      </c>
      <c r="M118" s="14">
        <v>2</v>
      </c>
      <c r="N118" s="14">
        <v>3</v>
      </c>
      <c r="O118" s="14">
        <v>2</v>
      </c>
      <c r="P118" s="14">
        <v>3</v>
      </c>
      <c r="Q118" s="14">
        <v>3</v>
      </c>
      <c r="R118" s="14">
        <v>3</v>
      </c>
      <c r="S118" s="14">
        <v>1</v>
      </c>
      <c r="T118" s="14">
        <v>3</v>
      </c>
    </row>
    <row r="119" spans="1:20" ht="12.75">
      <c r="A119" s="14">
        <v>3</v>
      </c>
      <c r="B119" s="14">
        <v>3</v>
      </c>
      <c r="C119" s="14">
        <v>1</v>
      </c>
      <c r="D119" s="14">
        <v>3</v>
      </c>
      <c r="E119" s="14">
        <v>4</v>
      </c>
      <c r="F119" s="14">
        <v>2</v>
      </c>
      <c r="G119" s="14">
        <v>3</v>
      </c>
      <c r="H119" s="14">
        <v>4</v>
      </c>
      <c r="I119" s="14">
        <v>4</v>
      </c>
      <c r="J119" s="14">
        <v>2</v>
      </c>
      <c r="K119" s="14">
        <v>2</v>
      </c>
      <c r="L119" s="14">
        <v>1</v>
      </c>
      <c r="M119" s="14">
        <v>4</v>
      </c>
      <c r="N119" s="14">
        <v>4</v>
      </c>
      <c r="O119" s="14">
        <v>4</v>
      </c>
      <c r="P119" s="14">
        <v>1</v>
      </c>
      <c r="Q119" s="14">
        <v>4</v>
      </c>
      <c r="R119" s="14">
        <v>4</v>
      </c>
      <c r="S119" s="14">
        <v>3</v>
      </c>
      <c r="T119" s="14">
        <v>1</v>
      </c>
    </row>
    <row r="120" spans="1:20" ht="12.75">
      <c r="A120" s="14">
        <v>4</v>
      </c>
      <c r="B120" s="14">
        <v>4</v>
      </c>
      <c r="C120" s="14">
        <v>3</v>
      </c>
      <c r="D120" s="14">
        <v>3</v>
      </c>
      <c r="E120" s="14">
        <v>3</v>
      </c>
      <c r="F120" s="14">
        <v>1</v>
      </c>
      <c r="G120" s="14">
        <v>4</v>
      </c>
      <c r="H120" s="14">
        <v>4</v>
      </c>
      <c r="I120" s="14">
        <v>3</v>
      </c>
      <c r="J120" s="14">
        <v>3</v>
      </c>
      <c r="K120" s="14">
        <v>2</v>
      </c>
      <c r="L120" s="14">
        <v>1</v>
      </c>
      <c r="M120" s="14">
        <v>2</v>
      </c>
      <c r="N120" s="14">
        <v>4</v>
      </c>
      <c r="O120" s="14">
        <v>3</v>
      </c>
      <c r="P120" s="14">
        <v>4</v>
      </c>
      <c r="Q120" s="14">
        <v>3</v>
      </c>
      <c r="R120" s="14">
        <v>4</v>
      </c>
      <c r="S120" s="14">
        <v>2</v>
      </c>
      <c r="T120" s="14">
        <v>2</v>
      </c>
    </row>
    <row r="121" spans="1:20" ht="12.75">
      <c r="A121" s="14">
        <v>2</v>
      </c>
      <c r="B121" s="14">
        <v>2</v>
      </c>
      <c r="C121" s="14">
        <v>3</v>
      </c>
      <c r="D121" s="14">
        <v>1</v>
      </c>
      <c r="E121" s="14">
        <v>4</v>
      </c>
      <c r="F121" s="14">
        <v>3</v>
      </c>
      <c r="G121" s="14">
        <v>2</v>
      </c>
      <c r="H121" s="14">
        <v>2</v>
      </c>
      <c r="I121" s="14">
        <v>2</v>
      </c>
      <c r="J121" s="14">
        <v>1</v>
      </c>
      <c r="K121" s="14">
        <v>2</v>
      </c>
      <c r="L121" s="14">
        <v>1</v>
      </c>
      <c r="M121" s="14">
        <v>3</v>
      </c>
      <c r="N121" s="14">
        <v>2</v>
      </c>
      <c r="O121" s="14">
        <v>3</v>
      </c>
      <c r="P121" s="14">
        <v>3</v>
      </c>
      <c r="Q121" s="14">
        <v>4</v>
      </c>
      <c r="R121" s="14">
        <v>2</v>
      </c>
      <c r="S121" s="14">
        <v>4</v>
      </c>
      <c r="T121" s="14">
        <v>3</v>
      </c>
    </row>
    <row r="122" spans="1:20" ht="12.75">
      <c r="A122" s="14">
        <v>3</v>
      </c>
      <c r="B122" s="14">
        <v>2</v>
      </c>
      <c r="C122" s="14">
        <v>2</v>
      </c>
      <c r="D122" s="14">
        <v>1</v>
      </c>
      <c r="E122" s="14">
        <v>3</v>
      </c>
      <c r="F122" s="14">
        <v>3</v>
      </c>
      <c r="G122" s="14">
        <v>2</v>
      </c>
      <c r="H122" s="14">
        <v>3</v>
      </c>
      <c r="I122" s="14">
        <v>3</v>
      </c>
      <c r="J122" s="14">
        <v>4</v>
      </c>
      <c r="K122" s="14">
        <v>2</v>
      </c>
      <c r="L122" s="14">
        <v>3</v>
      </c>
      <c r="M122" s="14">
        <v>4</v>
      </c>
      <c r="N122" s="14">
        <v>4</v>
      </c>
      <c r="O122" s="14">
        <v>2</v>
      </c>
      <c r="P122" s="14">
        <v>2</v>
      </c>
      <c r="Q122" s="14">
        <v>3</v>
      </c>
      <c r="R122" s="14">
        <v>3</v>
      </c>
      <c r="S122" s="14">
        <v>3</v>
      </c>
      <c r="T122" s="14">
        <v>4</v>
      </c>
    </row>
    <row r="123" spans="1:20" ht="12.75">
      <c r="A123" s="14">
        <v>2</v>
      </c>
      <c r="B123" s="14">
        <v>2</v>
      </c>
      <c r="C123" s="14">
        <v>3</v>
      </c>
      <c r="D123" s="14">
        <v>4</v>
      </c>
      <c r="E123" s="14">
        <v>4</v>
      </c>
      <c r="F123" s="14">
        <v>4</v>
      </c>
      <c r="G123" s="14">
        <v>2</v>
      </c>
      <c r="H123" s="14">
        <v>4</v>
      </c>
      <c r="I123" s="14">
        <v>4</v>
      </c>
      <c r="J123" s="14">
        <v>3</v>
      </c>
      <c r="K123" s="14">
        <v>2</v>
      </c>
      <c r="L123" s="14">
        <v>2</v>
      </c>
      <c r="M123" s="14">
        <v>3</v>
      </c>
      <c r="N123" s="14">
        <v>4</v>
      </c>
      <c r="O123" s="14">
        <v>3</v>
      </c>
      <c r="P123" s="14">
        <v>2</v>
      </c>
      <c r="Q123" s="14">
        <v>3</v>
      </c>
      <c r="R123" s="14">
        <v>3</v>
      </c>
      <c r="S123" s="14">
        <v>4</v>
      </c>
      <c r="T123" s="14">
        <v>3</v>
      </c>
    </row>
    <row r="124" spans="1:20" ht="12.75">
      <c r="A124" s="14">
        <v>4</v>
      </c>
      <c r="B124" s="14">
        <v>3</v>
      </c>
      <c r="C124" s="14">
        <v>2</v>
      </c>
      <c r="D124" s="14">
        <v>1</v>
      </c>
      <c r="E124" s="14">
        <v>3</v>
      </c>
      <c r="F124" s="14">
        <v>3</v>
      </c>
      <c r="G124" s="14">
        <v>1</v>
      </c>
      <c r="H124" s="14">
        <v>2</v>
      </c>
      <c r="I124" s="14">
        <v>2</v>
      </c>
      <c r="J124" s="14">
        <v>3</v>
      </c>
      <c r="K124" s="14">
        <v>2</v>
      </c>
      <c r="L124" s="14">
        <v>2</v>
      </c>
      <c r="M124" s="14">
        <v>2</v>
      </c>
      <c r="N124" s="14">
        <v>3</v>
      </c>
      <c r="O124" s="14">
        <v>3</v>
      </c>
      <c r="P124" s="14">
        <v>2</v>
      </c>
      <c r="Q124" s="14">
        <v>2</v>
      </c>
      <c r="R124" s="14">
        <v>3</v>
      </c>
      <c r="S124" s="14">
        <v>3</v>
      </c>
      <c r="T124" s="14">
        <v>3</v>
      </c>
    </row>
    <row r="125" spans="1:20" ht="12.75">
      <c r="A125" s="14">
        <v>3</v>
      </c>
      <c r="B125" s="14">
        <v>3</v>
      </c>
      <c r="C125" s="14">
        <v>2</v>
      </c>
      <c r="D125" s="14">
        <v>3</v>
      </c>
      <c r="E125" s="14">
        <v>4</v>
      </c>
      <c r="F125" s="14">
        <v>1</v>
      </c>
      <c r="G125" s="14">
        <v>3</v>
      </c>
      <c r="H125" s="14">
        <v>4</v>
      </c>
      <c r="I125" s="14">
        <v>4</v>
      </c>
      <c r="J125" s="14">
        <v>3</v>
      </c>
      <c r="K125" s="14">
        <v>2</v>
      </c>
      <c r="L125" s="14">
        <v>1</v>
      </c>
      <c r="M125" s="14">
        <v>2</v>
      </c>
      <c r="N125" s="14">
        <v>4</v>
      </c>
      <c r="O125" s="14">
        <v>2</v>
      </c>
      <c r="P125" s="14">
        <v>2</v>
      </c>
      <c r="Q125" s="14">
        <v>4</v>
      </c>
      <c r="R125" s="14">
        <v>3</v>
      </c>
      <c r="S125" s="14">
        <v>3</v>
      </c>
      <c r="T125" s="14">
        <v>2</v>
      </c>
    </row>
    <row r="126" spans="1:20" ht="12.75">
      <c r="A126" s="14">
        <v>3</v>
      </c>
      <c r="B126" s="14">
        <v>3</v>
      </c>
      <c r="C126" s="14">
        <v>3</v>
      </c>
      <c r="D126" s="14">
        <v>3</v>
      </c>
      <c r="E126" s="14">
        <v>4</v>
      </c>
      <c r="F126" s="14">
        <v>1</v>
      </c>
      <c r="G126" s="14">
        <v>4</v>
      </c>
      <c r="H126" s="14">
        <v>3</v>
      </c>
      <c r="I126" s="14">
        <v>4</v>
      </c>
      <c r="J126" s="14">
        <v>3</v>
      </c>
      <c r="K126" s="14">
        <v>2</v>
      </c>
      <c r="L126" s="14">
        <v>1</v>
      </c>
      <c r="M126" s="14">
        <v>2</v>
      </c>
      <c r="N126" s="14">
        <v>3</v>
      </c>
      <c r="O126" s="14">
        <v>3</v>
      </c>
      <c r="P126" s="14">
        <v>2</v>
      </c>
      <c r="Q126" s="14">
        <v>2</v>
      </c>
      <c r="R126" s="14">
        <v>4</v>
      </c>
      <c r="S126" s="14">
        <v>2</v>
      </c>
      <c r="T126" s="14">
        <v>4</v>
      </c>
    </row>
    <row r="127" spans="1:20" ht="12.75">
      <c r="A127" s="14">
        <v>3</v>
      </c>
      <c r="B127" s="14">
        <v>2</v>
      </c>
      <c r="C127" s="14">
        <v>4</v>
      </c>
      <c r="D127" s="14">
        <v>3</v>
      </c>
      <c r="E127" s="14">
        <v>3</v>
      </c>
      <c r="F127" s="14">
        <v>2</v>
      </c>
      <c r="G127" s="14">
        <v>4</v>
      </c>
      <c r="H127" s="14">
        <v>3</v>
      </c>
      <c r="I127" s="14">
        <v>4</v>
      </c>
      <c r="J127" s="14">
        <v>2</v>
      </c>
      <c r="K127" s="14">
        <v>3</v>
      </c>
      <c r="L127" s="14">
        <v>1</v>
      </c>
      <c r="M127" s="14">
        <v>1</v>
      </c>
      <c r="N127" s="14">
        <v>4</v>
      </c>
      <c r="O127" s="14">
        <v>2</v>
      </c>
      <c r="P127" s="14">
        <v>3</v>
      </c>
      <c r="Q127" s="14">
        <v>3</v>
      </c>
      <c r="R127" s="14">
        <v>3</v>
      </c>
      <c r="S127" s="14">
        <v>2</v>
      </c>
      <c r="T127" s="14">
        <v>2</v>
      </c>
    </row>
    <row r="128" spans="1:20" ht="12.75">
      <c r="A128" s="14">
        <v>2</v>
      </c>
      <c r="B128" s="14">
        <v>3</v>
      </c>
      <c r="C128" s="14">
        <v>2</v>
      </c>
      <c r="D128" s="14">
        <v>2</v>
      </c>
      <c r="E128" s="14">
        <v>4</v>
      </c>
      <c r="F128" s="14">
        <v>3</v>
      </c>
      <c r="G128" s="14">
        <v>3</v>
      </c>
      <c r="H128" s="14">
        <v>3</v>
      </c>
      <c r="I128" s="14">
        <v>3</v>
      </c>
      <c r="J128" s="14">
        <v>3</v>
      </c>
      <c r="K128" s="14">
        <v>2</v>
      </c>
      <c r="L128" s="14">
        <v>2</v>
      </c>
      <c r="M128" s="14">
        <v>1</v>
      </c>
      <c r="N128" s="14">
        <v>4</v>
      </c>
      <c r="O128" s="14">
        <v>2</v>
      </c>
      <c r="P128" s="14">
        <v>3</v>
      </c>
      <c r="Q128" s="14">
        <v>3</v>
      </c>
      <c r="R128" s="14">
        <v>4</v>
      </c>
      <c r="S128" s="14">
        <v>3</v>
      </c>
      <c r="T128" s="14">
        <v>2</v>
      </c>
    </row>
    <row r="129" spans="1:20" ht="12.75">
      <c r="A129" s="14">
        <v>3</v>
      </c>
      <c r="B129" s="14">
        <v>3</v>
      </c>
      <c r="C129" s="14">
        <v>1</v>
      </c>
      <c r="D129" s="14">
        <v>4</v>
      </c>
      <c r="E129" s="14">
        <v>3</v>
      </c>
      <c r="F129" s="14">
        <v>3</v>
      </c>
      <c r="G129" s="14">
        <v>4</v>
      </c>
      <c r="H129" s="14">
        <v>3</v>
      </c>
      <c r="I129" s="14">
        <v>4</v>
      </c>
      <c r="J129" s="14">
        <v>2</v>
      </c>
      <c r="K129" s="14">
        <v>2</v>
      </c>
      <c r="L129" s="14">
        <v>1</v>
      </c>
      <c r="M129" s="14">
        <v>2</v>
      </c>
      <c r="N129" s="14">
        <v>4</v>
      </c>
      <c r="O129" s="14">
        <v>3</v>
      </c>
      <c r="P129" s="14">
        <v>3</v>
      </c>
      <c r="Q129" s="14">
        <v>3</v>
      </c>
      <c r="R129" s="14">
        <v>3</v>
      </c>
      <c r="S129" s="14">
        <v>3</v>
      </c>
      <c r="T129" s="14">
        <v>2</v>
      </c>
    </row>
    <row r="130" spans="1:20" ht="12.75">
      <c r="A130" s="14">
        <v>3</v>
      </c>
      <c r="B130" s="14">
        <v>2</v>
      </c>
      <c r="C130" s="14">
        <v>3</v>
      </c>
      <c r="D130" s="14">
        <v>2</v>
      </c>
      <c r="E130" s="14">
        <v>2</v>
      </c>
      <c r="F130" s="14">
        <v>2</v>
      </c>
      <c r="G130" s="14">
        <v>2</v>
      </c>
      <c r="H130" s="14">
        <v>4</v>
      </c>
      <c r="I130" s="14">
        <v>3</v>
      </c>
      <c r="J130" s="14">
        <v>2</v>
      </c>
      <c r="K130" s="14">
        <v>3</v>
      </c>
      <c r="L130" s="14">
        <v>1</v>
      </c>
      <c r="M130" s="14">
        <v>3</v>
      </c>
      <c r="N130" s="14">
        <v>2</v>
      </c>
      <c r="O130" s="14">
        <v>3</v>
      </c>
      <c r="P130" s="14">
        <v>3</v>
      </c>
      <c r="Q130" s="14">
        <v>3</v>
      </c>
      <c r="R130" s="14">
        <v>3</v>
      </c>
      <c r="S130" s="14">
        <v>3</v>
      </c>
      <c r="T130" s="14">
        <v>3</v>
      </c>
    </row>
    <row r="131" spans="1:20" ht="12.75">
      <c r="A131" s="14">
        <v>3</v>
      </c>
      <c r="B131" s="14">
        <v>4</v>
      </c>
      <c r="C131" s="14">
        <v>3</v>
      </c>
      <c r="D131" s="14">
        <v>2</v>
      </c>
      <c r="E131" s="14">
        <v>4</v>
      </c>
      <c r="F131" s="14">
        <v>2</v>
      </c>
      <c r="G131" s="14">
        <v>3</v>
      </c>
      <c r="H131" s="14">
        <v>3</v>
      </c>
      <c r="I131" s="14">
        <v>3</v>
      </c>
      <c r="J131" s="14">
        <v>3</v>
      </c>
      <c r="K131" s="14">
        <v>2</v>
      </c>
      <c r="L131" s="14">
        <v>2</v>
      </c>
      <c r="M131" s="14">
        <v>2</v>
      </c>
      <c r="N131" s="14">
        <v>2</v>
      </c>
      <c r="O131" s="14">
        <v>3</v>
      </c>
      <c r="P131" s="14">
        <v>4</v>
      </c>
      <c r="Q131" s="14">
        <v>3</v>
      </c>
      <c r="R131" s="14">
        <v>4</v>
      </c>
      <c r="S131" s="14">
        <v>3</v>
      </c>
      <c r="T131" s="14">
        <v>2</v>
      </c>
    </row>
    <row r="132" spans="1:20" ht="12.75">
      <c r="A132" s="14">
        <v>3</v>
      </c>
      <c r="B132" s="14">
        <v>2</v>
      </c>
      <c r="C132" s="14">
        <v>3</v>
      </c>
      <c r="D132" s="14">
        <v>4</v>
      </c>
      <c r="E132" s="14">
        <v>3</v>
      </c>
      <c r="F132" s="14">
        <v>3</v>
      </c>
      <c r="G132" s="14">
        <v>2</v>
      </c>
      <c r="H132" s="14">
        <v>3</v>
      </c>
      <c r="I132" s="14">
        <v>4</v>
      </c>
      <c r="J132" s="14">
        <v>4</v>
      </c>
      <c r="K132" s="14">
        <v>4</v>
      </c>
      <c r="L132" s="14">
        <v>2</v>
      </c>
      <c r="M132" s="14">
        <v>4</v>
      </c>
      <c r="N132" s="14">
        <v>3</v>
      </c>
      <c r="O132" s="14">
        <v>3</v>
      </c>
      <c r="P132" s="14">
        <v>2</v>
      </c>
      <c r="Q132" s="14">
        <v>4</v>
      </c>
      <c r="R132" s="14">
        <v>3</v>
      </c>
      <c r="S132" s="14">
        <v>3</v>
      </c>
      <c r="T132" s="14">
        <v>4</v>
      </c>
    </row>
    <row r="133" spans="1:20" ht="12.75">
      <c r="A133" s="14">
        <v>3</v>
      </c>
      <c r="B133" s="14">
        <v>3</v>
      </c>
      <c r="C133" s="14">
        <v>4</v>
      </c>
      <c r="D133" s="14">
        <v>2</v>
      </c>
      <c r="E133" s="14">
        <v>3</v>
      </c>
      <c r="F133" s="14">
        <v>1</v>
      </c>
      <c r="G133" s="14">
        <v>3</v>
      </c>
      <c r="H133" s="14">
        <v>3</v>
      </c>
      <c r="I133" s="14">
        <v>2</v>
      </c>
      <c r="J133" s="14">
        <v>2</v>
      </c>
      <c r="K133" s="14">
        <v>4</v>
      </c>
      <c r="L133" s="14">
        <v>3</v>
      </c>
      <c r="M133" s="14">
        <v>4</v>
      </c>
      <c r="N133" s="14">
        <v>3</v>
      </c>
      <c r="O133" s="14">
        <v>3</v>
      </c>
      <c r="P133" s="14">
        <v>4</v>
      </c>
      <c r="Q133" s="14">
        <v>3</v>
      </c>
      <c r="R133" s="14">
        <v>3</v>
      </c>
      <c r="S133" s="14">
        <v>2</v>
      </c>
      <c r="T133" s="14">
        <v>4</v>
      </c>
    </row>
    <row r="134" spans="1:20" ht="12.75">
      <c r="A134" s="14">
        <v>3</v>
      </c>
      <c r="B134" s="14">
        <v>4</v>
      </c>
      <c r="C134" s="14">
        <v>2</v>
      </c>
      <c r="D134" s="14">
        <v>1</v>
      </c>
      <c r="E134" s="14">
        <v>4</v>
      </c>
      <c r="F134" s="14">
        <v>1</v>
      </c>
      <c r="G134" s="14">
        <v>4</v>
      </c>
      <c r="H134" s="14">
        <v>3</v>
      </c>
      <c r="I134" s="14">
        <v>4</v>
      </c>
      <c r="J134" s="14">
        <v>4</v>
      </c>
      <c r="K134" s="14">
        <v>2</v>
      </c>
      <c r="L134" s="14">
        <v>2</v>
      </c>
      <c r="M134" s="14">
        <v>3</v>
      </c>
      <c r="N134" s="14">
        <v>3</v>
      </c>
      <c r="O134" s="14">
        <v>3</v>
      </c>
      <c r="P134" s="14">
        <v>2</v>
      </c>
      <c r="Q134" s="14">
        <v>4</v>
      </c>
      <c r="R134" s="14">
        <v>4</v>
      </c>
      <c r="S134" s="14">
        <v>2</v>
      </c>
      <c r="T134" s="14">
        <v>3</v>
      </c>
    </row>
    <row r="135" spans="1:20" ht="12.75">
      <c r="A135" s="14">
        <v>2</v>
      </c>
      <c r="B135" s="14">
        <v>3</v>
      </c>
      <c r="C135" s="14">
        <v>3</v>
      </c>
      <c r="D135" s="14">
        <v>3</v>
      </c>
      <c r="E135" s="14">
        <v>4</v>
      </c>
      <c r="F135" s="14">
        <v>1</v>
      </c>
      <c r="G135" s="14">
        <v>4</v>
      </c>
      <c r="H135" s="14">
        <v>4</v>
      </c>
      <c r="I135" s="14">
        <v>3</v>
      </c>
      <c r="J135" s="14">
        <v>3</v>
      </c>
      <c r="K135" s="14">
        <v>3</v>
      </c>
      <c r="L135" s="14">
        <v>2</v>
      </c>
      <c r="M135" s="14">
        <v>3</v>
      </c>
      <c r="N135" s="14">
        <v>3</v>
      </c>
      <c r="O135" s="14">
        <v>3</v>
      </c>
      <c r="P135" s="14">
        <v>3</v>
      </c>
      <c r="Q135" s="14">
        <v>3</v>
      </c>
      <c r="R135" s="14">
        <v>3</v>
      </c>
      <c r="S135" s="14">
        <v>2</v>
      </c>
      <c r="T135" s="14">
        <v>3</v>
      </c>
    </row>
    <row r="136" spans="1:20" ht="12.75">
      <c r="A136" s="14">
        <v>2</v>
      </c>
      <c r="B136" s="14">
        <v>4</v>
      </c>
      <c r="C136" s="14">
        <v>3</v>
      </c>
      <c r="D136" s="14">
        <v>2</v>
      </c>
      <c r="E136" s="14">
        <v>4</v>
      </c>
      <c r="F136" s="14">
        <v>4</v>
      </c>
      <c r="G136" s="14">
        <v>3</v>
      </c>
      <c r="H136" s="14">
        <v>3</v>
      </c>
      <c r="I136" s="14">
        <v>1</v>
      </c>
      <c r="J136" s="14">
        <v>4</v>
      </c>
      <c r="K136" s="14">
        <v>4</v>
      </c>
      <c r="L136" s="14">
        <v>2</v>
      </c>
      <c r="M136" s="14">
        <v>4</v>
      </c>
      <c r="N136" s="14">
        <v>3</v>
      </c>
      <c r="O136" s="14">
        <v>4</v>
      </c>
      <c r="P136" s="14">
        <v>3</v>
      </c>
      <c r="Q136" s="14">
        <v>2</v>
      </c>
      <c r="R136" s="14">
        <v>4</v>
      </c>
      <c r="S136" s="14">
        <v>3</v>
      </c>
      <c r="T136" s="14">
        <v>3</v>
      </c>
    </row>
    <row r="137" spans="1:20" ht="12.75">
      <c r="A137" s="14">
        <v>3</v>
      </c>
      <c r="B137" s="14">
        <v>3</v>
      </c>
      <c r="C137" s="14">
        <v>1</v>
      </c>
      <c r="D137" s="14">
        <v>1</v>
      </c>
      <c r="E137" s="14">
        <v>4</v>
      </c>
      <c r="F137" s="14">
        <v>4</v>
      </c>
      <c r="G137" s="14">
        <v>3</v>
      </c>
      <c r="H137" s="14">
        <v>4</v>
      </c>
      <c r="I137" s="14">
        <v>4</v>
      </c>
      <c r="J137" s="14">
        <v>2</v>
      </c>
      <c r="K137" s="14">
        <v>3</v>
      </c>
      <c r="L137" s="14">
        <v>1</v>
      </c>
      <c r="M137" s="14">
        <v>3</v>
      </c>
      <c r="N137" s="14">
        <v>4</v>
      </c>
      <c r="O137" s="14">
        <v>4</v>
      </c>
      <c r="P137" s="14">
        <v>1</v>
      </c>
      <c r="Q137" s="14">
        <v>4</v>
      </c>
      <c r="R137" s="14">
        <v>4</v>
      </c>
      <c r="S137" s="14">
        <v>4</v>
      </c>
      <c r="T137" s="14">
        <v>3</v>
      </c>
    </row>
    <row r="138" spans="1:20" ht="12.75">
      <c r="A138" s="14">
        <v>3</v>
      </c>
      <c r="B138" s="14">
        <v>2</v>
      </c>
      <c r="C138" s="14">
        <v>3</v>
      </c>
      <c r="D138" s="14">
        <v>3</v>
      </c>
      <c r="E138" s="14">
        <v>4</v>
      </c>
      <c r="F138" s="14">
        <v>2</v>
      </c>
      <c r="G138" s="14">
        <v>2</v>
      </c>
      <c r="H138" s="14">
        <v>3</v>
      </c>
      <c r="I138" s="14">
        <v>3</v>
      </c>
      <c r="J138" s="14">
        <v>3</v>
      </c>
      <c r="K138" s="14">
        <v>3</v>
      </c>
      <c r="L138" s="14">
        <v>2</v>
      </c>
      <c r="M138" s="14">
        <v>3</v>
      </c>
      <c r="N138" s="14">
        <v>4</v>
      </c>
      <c r="O138" s="14">
        <v>4</v>
      </c>
      <c r="P138" s="14">
        <v>3</v>
      </c>
      <c r="Q138" s="14">
        <v>3</v>
      </c>
      <c r="R138" s="14">
        <v>3</v>
      </c>
      <c r="S138" s="14">
        <v>2</v>
      </c>
      <c r="T138" s="14">
        <v>3</v>
      </c>
    </row>
    <row r="139" spans="1:20" ht="12.75">
      <c r="A139" s="14">
        <v>3</v>
      </c>
      <c r="B139" s="14">
        <v>3</v>
      </c>
      <c r="C139" s="14">
        <v>3</v>
      </c>
      <c r="D139" s="14">
        <v>3</v>
      </c>
      <c r="E139" s="14">
        <v>3</v>
      </c>
      <c r="F139" s="14">
        <v>4</v>
      </c>
      <c r="G139" s="14">
        <v>3</v>
      </c>
      <c r="H139" s="14">
        <v>4</v>
      </c>
      <c r="I139" s="14">
        <v>3</v>
      </c>
      <c r="J139" s="14">
        <v>3</v>
      </c>
      <c r="K139" s="14">
        <v>3</v>
      </c>
      <c r="L139" s="14">
        <v>2</v>
      </c>
      <c r="M139" s="14">
        <v>3</v>
      </c>
      <c r="N139" s="14">
        <v>3</v>
      </c>
      <c r="O139" s="14">
        <v>2</v>
      </c>
      <c r="P139" s="14">
        <v>3</v>
      </c>
      <c r="Q139" s="14">
        <v>3</v>
      </c>
      <c r="R139" s="14">
        <v>3</v>
      </c>
      <c r="S139" s="14">
        <v>3</v>
      </c>
      <c r="T139" s="14">
        <v>2</v>
      </c>
    </row>
    <row r="140" spans="1:20" ht="12.75">
      <c r="A140" s="14">
        <v>4</v>
      </c>
      <c r="B140" s="14">
        <v>3</v>
      </c>
      <c r="C140" s="14">
        <v>2</v>
      </c>
      <c r="D140" s="14">
        <v>3</v>
      </c>
      <c r="E140" s="14">
        <v>4</v>
      </c>
      <c r="F140" s="14">
        <v>2</v>
      </c>
      <c r="G140" s="14">
        <v>2</v>
      </c>
      <c r="H140" s="14">
        <v>4</v>
      </c>
      <c r="I140" s="14">
        <v>3</v>
      </c>
      <c r="J140" s="14">
        <v>2</v>
      </c>
      <c r="K140" s="14">
        <v>4</v>
      </c>
      <c r="L140" s="14">
        <v>3</v>
      </c>
      <c r="M140" s="14">
        <v>3</v>
      </c>
      <c r="N140" s="14">
        <v>4</v>
      </c>
      <c r="O140" s="14">
        <v>2</v>
      </c>
      <c r="P140" s="14">
        <v>4</v>
      </c>
      <c r="Q140" s="14">
        <v>4</v>
      </c>
      <c r="R140" s="14">
        <v>3</v>
      </c>
      <c r="S140" s="14">
        <v>3</v>
      </c>
      <c r="T140" s="14">
        <v>3</v>
      </c>
    </row>
    <row r="141" spans="1:20" ht="12.75">
      <c r="A141" s="14">
        <v>3</v>
      </c>
      <c r="B141" s="14">
        <v>3</v>
      </c>
      <c r="C141" s="14">
        <v>1</v>
      </c>
      <c r="D141" s="14">
        <v>3</v>
      </c>
      <c r="E141" s="14">
        <v>4</v>
      </c>
      <c r="F141" s="14">
        <v>3</v>
      </c>
      <c r="G141" s="14">
        <v>2</v>
      </c>
      <c r="H141" s="14">
        <v>4</v>
      </c>
      <c r="I141" s="14">
        <v>3</v>
      </c>
      <c r="J141" s="14">
        <v>4</v>
      </c>
      <c r="K141" s="14">
        <v>2</v>
      </c>
      <c r="L141" s="14">
        <v>1</v>
      </c>
      <c r="M141" s="14">
        <v>3</v>
      </c>
      <c r="N141" s="14">
        <v>3</v>
      </c>
      <c r="O141" s="14">
        <v>4</v>
      </c>
      <c r="P141" s="14">
        <v>4</v>
      </c>
      <c r="Q141" s="14">
        <v>4</v>
      </c>
      <c r="R141" s="14">
        <v>3</v>
      </c>
      <c r="S141" s="14">
        <v>3</v>
      </c>
      <c r="T141" s="14">
        <v>2</v>
      </c>
    </row>
    <row r="142" spans="1:20" ht="12.75">
      <c r="A142" s="14">
        <v>2</v>
      </c>
      <c r="B142" s="14">
        <v>3</v>
      </c>
      <c r="C142" s="14">
        <v>4</v>
      </c>
      <c r="D142" s="14">
        <v>1</v>
      </c>
      <c r="E142" s="14">
        <v>3</v>
      </c>
      <c r="F142" s="14">
        <v>2</v>
      </c>
      <c r="G142" s="14">
        <v>3</v>
      </c>
      <c r="H142" s="14">
        <v>4</v>
      </c>
      <c r="I142" s="14">
        <v>2</v>
      </c>
      <c r="J142" s="14">
        <v>2</v>
      </c>
      <c r="K142" s="14">
        <v>2</v>
      </c>
      <c r="L142" s="14">
        <v>3</v>
      </c>
      <c r="M142" s="14">
        <v>3</v>
      </c>
      <c r="N142" s="14">
        <v>3</v>
      </c>
      <c r="O142" s="14">
        <v>2</v>
      </c>
      <c r="P142" s="14">
        <v>4</v>
      </c>
      <c r="Q142" s="14">
        <v>3</v>
      </c>
      <c r="R142" s="14">
        <v>3</v>
      </c>
      <c r="S142" s="14">
        <v>2</v>
      </c>
      <c r="T142" s="14">
        <v>3</v>
      </c>
    </row>
    <row r="143" spans="1:20" ht="12.75">
      <c r="A143" s="14">
        <v>4</v>
      </c>
      <c r="B143" s="14">
        <v>3</v>
      </c>
      <c r="C143" s="14">
        <v>2</v>
      </c>
      <c r="D143" s="14">
        <v>2</v>
      </c>
      <c r="E143" s="14">
        <v>4</v>
      </c>
      <c r="F143" s="14">
        <v>4</v>
      </c>
      <c r="G143" s="14">
        <v>4</v>
      </c>
      <c r="H143" s="14">
        <v>4</v>
      </c>
      <c r="I143" s="14">
        <v>4</v>
      </c>
      <c r="J143" s="14">
        <v>2</v>
      </c>
      <c r="K143" s="14">
        <v>2</v>
      </c>
      <c r="L143" s="14">
        <v>2</v>
      </c>
      <c r="M143" s="14">
        <v>1</v>
      </c>
      <c r="N143" s="14">
        <v>4</v>
      </c>
      <c r="O143" s="14">
        <v>4</v>
      </c>
      <c r="P143" s="14">
        <v>3</v>
      </c>
      <c r="Q143" s="14">
        <v>3</v>
      </c>
      <c r="R143" s="14">
        <v>4</v>
      </c>
      <c r="S143" s="14">
        <v>4</v>
      </c>
      <c r="T143" s="14">
        <v>1</v>
      </c>
    </row>
    <row r="144" spans="1:20" ht="12.75">
      <c r="A144" s="14">
        <v>2</v>
      </c>
      <c r="B144" s="14">
        <v>2</v>
      </c>
      <c r="C144" s="14">
        <v>4</v>
      </c>
      <c r="D144" s="14">
        <v>3</v>
      </c>
      <c r="E144" s="14">
        <v>4</v>
      </c>
      <c r="F144" s="14">
        <v>2</v>
      </c>
      <c r="G144" s="14">
        <v>2</v>
      </c>
      <c r="H144" s="14">
        <v>3</v>
      </c>
      <c r="I144" s="14">
        <v>3</v>
      </c>
      <c r="J144" s="14">
        <v>3</v>
      </c>
      <c r="K144" s="14">
        <v>4</v>
      </c>
      <c r="L144" s="14">
        <v>2</v>
      </c>
      <c r="M144" s="14">
        <v>3</v>
      </c>
      <c r="N144" s="14">
        <v>3</v>
      </c>
      <c r="O144" s="14">
        <v>2</v>
      </c>
      <c r="P144" s="14">
        <v>3</v>
      </c>
      <c r="Q144" s="14">
        <v>3</v>
      </c>
      <c r="R144" s="14">
        <v>2</v>
      </c>
      <c r="S144" s="14">
        <v>1</v>
      </c>
      <c r="T144" s="14">
        <v>3</v>
      </c>
    </row>
    <row r="145" spans="1:20" ht="12.75">
      <c r="A145" s="14">
        <v>3</v>
      </c>
      <c r="B145" s="14">
        <v>4</v>
      </c>
      <c r="C145" s="14">
        <v>4</v>
      </c>
      <c r="D145" s="14">
        <v>1</v>
      </c>
      <c r="E145" s="14">
        <v>3</v>
      </c>
      <c r="F145" s="14">
        <v>2</v>
      </c>
      <c r="G145" s="14">
        <v>4</v>
      </c>
      <c r="H145" s="14">
        <v>3</v>
      </c>
      <c r="I145" s="14">
        <v>3</v>
      </c>
      <c r="J145" s="14">
        <v>4</v>
      </c>
      <c r="K145" s="14">
        <v>2</v>
      </c>
      <c r="L145" s="14">
        <v>2</v>
      </c>
      <c r="M145" s="14">
        <v>4</v>
      </c>
      <c r="N145" s="14">
        <v>4</v>
      </c>
      <c r="O145" s="14">
        <v>2</v>
      </c>
      <c r="P145" s="14">
        <v>4</v>
      </c>
      <c r="Q145" s="14">
        <v>3</v>
      </c>
      <c r="R145" s="14">
        <v>4</v>
      </c>
      <c r="S145" s="14">
        <v>2</v>
      </c>
      <c r="T145" s="14">
        <v>4</v>
      </c>
    </row>
    <row r="146" spans="1:20" ht="12.75">
      <c r="A146" s="14">
        <v>2</v>
      </c>
      <c r="B146" s="14">
        <v>3</v>
      </c>
      <c r="C146" s="14">
        <v>3</v>
      </c>
      <c r="D146" s="14">
        <v>1</v>
      </c>
      <c r="E146" s="14">
        <v>3</v>
      </c>
      <c r="F146" s="14">
        <v>1</v>
      </c>
      <c r="G146" s="14">
        <v>2</v>
      </c>
      <c r="H146" s="14">
        <v>2</v>
      </c>
      <c r="I146" s="14">
        <v>2</v>
      </c>
      <c r="J146" s="14">
        <v>3</v>
      </c>
      <c r="K146" s="14">
        <v>1</v>
      </c>
      <c r="L146" s="14">
        <v>3</v>
      </c>
      <c r="M146" s="14">
        <v>4</v>
      </c>
      <c r="N146" s="14">
        <v>3</v>
      </c>
      <c r="O146" s="14">
        <v>2</v>
      </c>
      <c r="P146" s="14">
        <v>4</v>
      </c>
      <c r="Q146" s="14">
        <v>4</v>
      </c>
      <c r="R146" s="14">
        <v>3</v>
      </c>
      <c r="S146" s="14">
        <v>1</v>
      </c>
      <c r="T146" s="14">
        <v>3</v>
      </c>
    </row>
    <row r="147" spans="1:20" ht="12.75">
      <c r="A147" s="14">
        <v>3</v>
      </c>
      <c r="B147" s="14">
        <v>3</v>
      </c>
      <c r="C147" s="14">
        <v>3</v>
      </c>
      <c r="D147" s="14">
        <v>4</v>
      </c>
      <c r="E147" s="14">
        <v>3</v>
      </c>
      <c r="F147" s="14">
        <v>2</v>
      </c>
      <c r="G147" s="14">
        <v>3</v>
      </c>
      <c r="H147" s="14">
        <v>3</v>
      </c>
      <c r="I147" s="14">
        <v>4</v>
      </c>
      <c r="J147" s="14">
        <v>4</v>
      </c>
      <c r="K147" s="14">
        <v>2</v>
      </c>
      <c r="L147" s="14">
        <v>2</v>
      </c>
      <c r="M147" s="14">
        <v>3</v>
      </c>
      <c r="N147" s="14">
        <v>3</v>
      </c>
      <c r="O147" s="14">
        <v>3</v>
      </c>
      <c r="P147" s="14">
        <v>3</v>
      </c>
      <c r="Q147" s="14">
        <v>2</v>
      </c>
      <c r="R147" s="14">
        <v>4</v>
      </c>
      <c r="S147" s="14">
        <v>2</v>
      </c>
      <c r="T147" s="14">
        <v>4</v>
      </c>
    </row>
    <row r="148" spans="1:20" ht="12.75">
      <c r="A148" s="14">
        <v>2</v>
      </c>
      <c r="B148" s="14">
        <v>3</v>
      </c>
      <c r="C148" s="14">
        <v>3</v>
      </c>
      <c r="D148" s="14">
        <v>1</v>
      </c>
      <c r="E148" s="14">
        <v>3</v>
      </c>
      <c r="F148" s="14">
        <v>1</v>
      </c>
      <c r="G148" s="14">
        <v>3</v>
      </c>
      <c r="H148" s="14">
        <v>3</v>
      </c>
      <c r="I148" s="14">
        <v>3</v>
      </c>
      <c r="J148" s="14">
        <v>3</v>
      </c>
      <c r="K148" s="14">
        <v>3</v>
      </c>
      <c r="L148" s="14">
        <v>2</v>
      </c>
      <c r="M148" s="14">
        <v>4</v>
      </c>
      <c r="N148" s="14">
        <v>4</v>
      </c>
      <c r="O148" s="14">
        <v>2</v>
      </c>
      <c r="P148" s="14">
        <v>3</v>
      </c>
      <c r="Q148" s="14">
        <v>3</v>
      </c>
      <c r="R148" s="14">
        <v>3</v>
      </c>
      <c r="S148" s="14">
        <v>2</v>
      </c>
      <c r="T148" s="14">
        <v>3</v>
      </c>
    </row>
    <row r="149" spans="1:20" ht="12.75">
      <c r="A149" s="14">
        <v>3</v>
      </c>
      <c r="B149" s="14">
        <v>3</v>
      </c>
      <c r="C149" s="14">
        <v>3</v>
      </c>
      <c r="D149" s="14">
        <v>2</v>
      </c>
      <c r="E149" s="14">
        <v>4</v>
      </c>
      <c r="F149" s="14">
        <v>2</v>
      </c>
      <c r="G149" s="14">
        <v>4</v>
      </c>
      <c r="H149" s="14">
        <v>3</v>
      </c>
      <c r="I149" s="14">
        <v>2</v>
      </c>
      <c r="J149" s="14">
        <v>4</v>
      </c>
      <c r="K149" s="14">
        <v>3</v>
      </c>
      <c r="L149" s="14">
        <v>1</v>
      </c>
      <c r="M149" s="14">
        <v>4</v>
      </c>
      <c r="N149" s="14">
        <v>3</v>
      </c>
      <c r="O149" s="14">
        <v>4</v>
      </c>
      <c r="P149" s="14">
        <v>2</v>
      </c>
      <c r="Q149" s="14">
        <v>3</v>
      </c>
      <c r="R149" s="14">
        <v>3</v>
      </c>
      <c r="S149" s="14">
        <v>2</v>
      </c>
      <c r="T149" s="14">
        <v>3</v>
      </c>
    </row>
    <row r="150" spans="1:20" ht="12.75">
      <c r="A150" s="14">
        <v>2</v>
      </c>
      <c r="B150" s="14">
        <v>2</v>
      </c>
      <c r="C150" s="14">
        <v>2</v>
      </c>
      <c r="D150" s="14">
        <v>3</v>
      </c>
      <c r="E150" s="14">
        <v>2</v>
      </c>
      <c r="F150" s="14">
        <v>1</v>
      </c>
      <c r="G150" s="14">
        <v>3</v>
      </c>
      <c r="H150" s="14">
        <v>2</v>
      </c>
      <c r="I150" s="14">
        <v>4</v>
      </c>
      <c r="J150" s="14">
        <v>4</v>
      </c>
      <c r="K150" s="14">
        <v>1</v>
      </c>
      <c r="L150" s="14">
        <v>2</v>
      </c>
      <c r="M150" s="14">
        <v>3</v>
      </c>
      <c r="N150" s="14">
        <v>3</v>
      </c>
      <c r="O150" s="14">
        <v>2</v>
      </c>
      <c r="P150" s="14">
        <v>4</v>
      </c>
      <c r="Q150" s="14">
        <v>2</v>
      </c>
      <c r="R150" s="14">
        <v>3</v>
      </c>
      <c r="S150" s="14">
        <v>2</v>
      </c>
      <c r="T150" s="14">
        <v>3</v>
      </c>
    </row>
    <row r="151" spans="1:20" ht="12.75">
      <c r="A151" s="14">
        <v>4</v>
      </c>
      <c r="B151" s="14">
        <v>3</v>
      </c>
      <c r="C151" s="14">
        <v>4</v>
      </c>
      <c r="D151" s="14">
        <v>3</v>
      </c>
      <c r="E151" s="14">
        <v>3</v>
      </c>
      <c r="F151" s="14">
        <v>3</v>
      </c>
      <c r="G151" s="14">
        <v>4</v>
      </c>
      <c r="H151" s="14">
        <v>4</v>
      </c>
      <c r="I151" s="14">
        <v>4</v>
      </c>
      <c r="J151" s="14">
        <v>2</v>
      </c>
      <c r="K151" s="14">
        <v>2</v>
      </c>
      <c r="L151" s="14">
        <v>1</v>
      </c>
      <c r="M151" s="14">
        <v>3</v>
      </c>
      <c r="N151" s="14">
        <v>4</v>
      </c>
      <c r="O151" s="14">
        <v>2</v>
      </c>
      <c r="P151" s="14">
        <v>4</v>
      </c>
      <c r="Q151" s="14">
        <v>3</v>
      </c>
      <c r="R151" s="14">
        <v>4</v>
      </c>
      <c r="S151" s="14">
        <v>3</v>
      </c>
      <c r="T151" s="14">
        <v>3</v>
      </c>
    </row>
    <row r="152" spans="1:20" ht="12.75">
      <c r="A152" s="14">
        <v>3</v>
      </c>
      <c r="B152" s="14">
        <v>4</v>
      </c>
      <c r="C152" s="14">
        <v>2</v>
      </c>
      <c r="D152" s="14">
        <v>3</v>
      </c>
      <c r="E152" s="14">
        <v>4</v>
      </c>
      <c r="F152" s="14">
        <v>3</v>
      </c>
      <c r="G152" s="14">
        <v>3</v>
      </c>
      <c r="H152" s="14">
        <v>3</v>
      </c>
      <c r="I152" s="14">
        <v>3</v>
      </c>
      <c r="J152" s="14">
        <v>4</v>
      </c>
      <c r="K152" s="14">
        <v>2</v>
      </c>
      <c r="L152" s="14">
        <v>2</v>
      </c>
      <c r="M152" s="14">
        <v>3</v>
      </c>
      <c r="N152" s="14">
        <v>3</v>
      </c>
      <c r="O152" s="14">
        <v>3</v>
      </c>
      <c r="P152" s="14">
        <v>3</v>
      </c>
      <c r="Q152" s="14">
        <v>2</v>
      </c>
      <c r="R152" s="14">
        <v>4</v>
      </c>
      <c r="S152" s="14">
        <v>3</v>
      </c>
      <c r="T152" s="14">
        <v>3</v>
      </c>
    </row>
    <row r="153" spans="1:20" ht="12.75">
      <c r="A153" s="14">
        <v>3</v>
      </c>
      <c r="B153" s="14">
        <v>3</v>
      </c>
      <c r="C153" s="14">
        <v>1</v>
      </c>
      <c r="D153" s="14">
        <v>2</v>
      </c>
      <c r="E153" s="14">
        <v>4</v>
      </c>
      <c r="F153" s="14">
        <v>2</v>
      </c>
      <c r="G153" s="14">
        <v>3</v>
      </c>
      <c r="H153" s="14">
        <v>3</v>
      </c>
      <c r="I153" s="14">
        <v>3</v>
      </c>
      <c r="J153" s="14">
        <v>3</v>
      </c>
      <c r="K153" s="14">
        <v>2</v>
      </c>
      <c r="L153" s="14">
        <v>2</v>
      </c>
      <c r="M153" s="14">
        <v>4</v>
      </c>
      <c r="N153" s="14">
        <v>2</v>
      </c>
      <c r="O153" s="14">
        <v>2</v>
      </c>
      <c r="P153" s="14">
        <v>2</v>
      </c>
      <c r="Q153" s="14">
        <v>2</v>
      </c>
      <c r="R153" s="14">
        <v>3</v>
      </c>
      <c r="S153" s="14">
        <v>2</v>
      </c>
      <c r="T153" s="14">
        <v>3</v>
      </c>
    </row>
    <row r="154" spans="1:20" ht="12.75">
      <c r="A154" s="14">
        <v>2</v>
      </c>
      <c r="B154" s="14">
        <v>2</v>
      </c>
      <c r="C154" s="14">
        <v>2</v>
      </c>
      <c r="D154" s="14">
        <v>2</v>
      </c>
      <c r="E154" s="14">
        <v>4</v>
      </c>
      <c r="F154" s="14">
        <v>2</v>
      </c>
      <c r="G154" s="14">
        <v>2</v>
      </c>
      <c r="H154" s="14">
        <v>3</v>
      </c>
      <c r="I154" s="14">
        <v>3</v>
      </c>
      <c r="J154" s="14">
        <v>3</v>
      </c>
      <c r="K154" s="14">
        <v>3</v>
      </c>
      <c r="L154" s="14">
        <v>1</v>
      </c>
      <c r="M154" s="14">
        <v>4</v>
      </c>
      <c r="N154" s="14">
        <v>4</v>
      </c>
      <c r="O154" s="14">
        <v>2</v>
      </c>
      <c r="P154" s="14">
        <v>2</v>
      </c>
      <c r="Q154" s="14">
        <v>3</v>
      </c>
      <c r="R154" s="14">
        <v>3</v>
      </c>
      <c r="S154" s="14">
        <v>2</v>
      </c>
      <c r="T154" s="14">
        <v>1</v>
      </c>
    </row>
    <row r="155" spans="1:20" ht="12.75">
      <c r="A155" s="14">
        <v>3</v>
      </c>
      <c r="B155" s="14">
        <v>3</v>
      </c>
      <c r="C155" s="14">
        <v>2</v>
      </c>
      <c r="D155" s="14">
        <v>1</v>
      </c>
      <c r="E155" s="14">
        <v>3</v>
      </c>
      <c r="F155" s="14">
        <v>1</v>
      </c>
      <c r="G155" s="14">
        <v>4</v>
      </c>
      <c r="H155" s="14">
        <v>3</v>
      </c>
      <c r="I155" s="14">
        <v>2</v>
      </c>
      <c r="J155" s="14">
        <v>2</v>
      </c>
      <c r="K155" s="14">
        <v>3</v>
      </c>
      <c r="L155" s="14">
        <v>2</v>
      </c>
      <c r="M155" s="14">
        <v>3</v>
      </c>
      <c r="N155" s="14">
        <v>3</v>
      </c>
      <c r="O155" s="14">
        <v>3</v>
      </c>
      <c r="P155" s="14">
        <v>2</v>
      </c>
      <c r="Q155" s="14">
        <v>3</v>
      </c>
      <c r="R155" s="14">
        <v>3</v>
      </c>
      <c r="S155" s="14">
        <v>1</v>
      </c>
      <c r="T155" s="14">
        <v>3</v>
      </c>
    </row>
    <row r="156" spans="1:20" ht="12.75">
      <c r="A156" s="14">
        <v>2</v>
      </c>
      <c r="B156" s="14">
        <v>3</v>
      </c>
      <c r="C156" s="14">
        <v>3</v>
      </c>
      <c r="D156" s="14">
        <v>1</v>
      </c>
      <c r="E156" s="14">
        <v>1</v>
      </c>
      <c r="F156" s="14">
        <v>2</v>
      </c>
      <c r="G156" s="14">
        <v>3</v>
      </c>
      <c r="H156" s="14">
        <v>2</v>
      </c>
      <c r="I156" s="14">
        <v>4</v>
      </c>
      <c r="J156" s="14">
        <v>3</v>
      </c>
      <c r="K156" s="14">
        <v>3</v>
      </c>
      <c r="L156" s="14">
        <v>2</v>
      </c>
      <c r="M156" s="14">
        <v>3</v>
      </c>
      <c r="N156" s="14">
        <v>4</v>
      </c>
      <c r="O156" s="14">
        <v>2</v>
      </c>
      <c r="P156" s="14">
        <v>3</v>
      </c>
      <c r="Q156" s="14">
        <v>2</v>
      </c>
      <c r="R156" s="14">
        <v>1</v>
      </c>
      <c r="S156" s="14">
        <v>1</v>
      </c>
      <c r="T156" s="14">
        <v>3</v>
      </c>
    </row>
    <row r="157" spans="1:20" ht="12.75">
      <c r="A157" s="14">
        <v>3</v>
      </c>
      <c r="B157" s="14">
        <v>3</v>
      </c>
      <c r="C157" s="14">
        <v>3</v>
      </c>
      <c r="D157" s="14">
        <v>1</v>
      </c>
      <c r="E157" s="14">
        <v>4</v>
      </c>
      <c r="F157" s="14">
        <v>3</v>
      </c>
      <c r="G157" s="14">
        <v>4</v>
      </c>
      <c r="H157" s="14">
        <v>3</v>
      </c>
      <c r="I157" s="14">
        <v>4</v>
      </c>
      <c r="J157" s="14">
        <v>3</v>
      </c>
      <c r="K157" s="14">
        <v>2</v>
      </c>
      <c r="L157" s="14">
        <v>2</v>
      </c>
      <c r="M157" s="14">
        <v>3</v>
      </c>
      <c r="N157" s="14">
        <v>4</v>
      </c>
      <c r="O157" s="14">
        <v>2</v>
      </c>
      <c r="P157" s="14">
        <v>3</v>
      </c>
      <c r="Q157" s="14">
        <v>3</v>
      </c>
      <c r="R157" s="14">
        <v>4</v>
      </c>
      <c r="S157" s="14">
        <v>3</v>
      </c>
      <c r="T157" s="14">
        <v>4</v>
      </c>
    </row>
    <row r="158" spans="1:20" ht="12.75">
      <c r="A158" s="14">
        <v>3</v>
      </c>
      <c r="B158" s="14">
        <v>2</v>
      </c>
      <c r="C158" s="14">
        <v>3</v>
      </c>
      <c r="D158" s="14">
        <v>3</v>
      </c>
      <c r="E158" s="14">
        <v>2</v>
      </c>
      <c r="F158" s="14">
        <v>2</v>
      </c>
      <c r="G158" s="14">
        <v>2</v>
      </c>
      <c r="H158" s="14">
        <v>3</v>
      </c>
      <c r="I158" s="14">
        <v>3</v>
      </c>
      <c r="J158" s="14">
        <v>3</v>
      </c>
      <c r="K158" s="14">
        <v>2</v>
      </c>
      <c r="L158" s="14">
        <v>4</v>
      </c>
      <c r="M158" s="14">
        <v>3</v>
      </c>
      <c r="N158" s="14">
        <v>3</v>
      </c>
      <c r="O158" s="14">
        <v>2</v>
      </c>
      <c r="P158" s="14">
        <v>4</v>
      </c>
      <c r="Q158" s="14">
        <v>2</v>
      </c>
      <c r="R158" s="14">
        <v>2</v>
      </c>
      <c r="S158" s="14">
        <v>2</v>
      </c>
      <c r="T158" s="14">
        <v>3</v>
      </c>
    </row>
    <row r="159" spans="1:20" ht="12.75">
      <c r="A159" s="14">
        <v>2</v>
      </c>
      <c r="B159" s="14">
        <v>3</v>
      </c>
      <c r="C159" s="14">
        <v>3</v>
      </c>
      <c r="D159" s="14">
        <v>2</v>
      </c>
      <c r="E159" s="14">
        <v>3</v>
      </c>
      <c r="F159" s="14">
        <v>3</v>
      </c>
      <c r="G159" s="14">
        <v>3</v>
      </c>
      <c r="H159" s="14">
        <v>3</v>
      </c>
      <c r="I159" s="14">
        <v>3</v>
      </c>
      <c r="J159" s="14">
        <v>3</v>
      </c>
      <c r="K159" s="14">
        <v>2</v>
      </c>
      <c r="L159" s="14">
        <v>2</v>
      </c>
      <c r="M159" s="14">
        <v>3</v>
      </c>
      <c r="N159" s="14">
        <v>3</v>
      </c>
      <c r="O159" s="14">
        <v>3</v>
      </c>
      <c r="P159" s="14">
        <v>3</v>
      </c>
      <c r="Q159" s="14">
        <v>3</v>
      </c>
      <c r="R159" s="14">
        <v>4</v>
      </c>
      <c r="S159" s="14">
        <v>3</v>
      </c>
      <c r="T159" s="14">
        <v>3</v>
      </c>
    </row>
    <row r="160" spans="1:20" ht="12.75">
      <c r="A160" s="14">
        <v>3</v>
      </c>
      <c r="B160" s="14">
        <v>3</v>
      </c>
      <c r="C160" s="14">
        <v>2</v>
      </c>
      <c r="D160" s="14">
        <v>2</v>
      </c>
      <c r="E160" s="14">
        <v>3</v>
      </c>
      <c r="F160" s="14">
        <v>2</v>
      </c>
      <c r="G160" s="14">
        <v>3</v>
      </c>
      <c r="H160" s="14">
        <v>3</v>
      </c>
      <c r="I160" s="14">
        <v>3</v>
      </c>
      <c r="J160" s="14">
        <v>3</v>
      </c>
      <c r="K160" s="14">
        <v>3</v>
      </c>
      <c r="L160" s="14">
        <v>2</v>
      </c>
      <c r="M160" s="14">
        <v>3</v>
      </c>
      <c r="N160" s="14">
        <v>4</v>
      </c>
      <c r="O160" s="14">
        <v>3</v>
      </c>
      <c r="P160" s="14">
        <v>2</v>
      </c>
      <c r="Q160" s="14">
        <v>3</v>
      </c>
      <c r="R160" s="14">
        <v>2</v>
      </c>
      <c r="S160" s="14">
        <v>1</v>
      </c>
      <c r="T160" s="14">
        <v>3</v>
      </c>
    </row>
    <row r="161" spans="1:20" ht="12.75">
      <c r="A161" s="14">
        <v>2</v>
      </c>
      <c r="B161" s="14">
        <v>2</v>
      </c>
      <c r="C161" s="14">
        <v>1</v>
      </c>
      <c r="D161" s="14">
        <v>4</v>
      </c>
      <c r="E161" s="14">
        <v>3</v>
      </c>
      <c r="F161" s="14">
        <v>2</v>
      </c>
      <c r="G161" s="14">
        <v>2</v>
      </c>
      <c r="H161" s="14">
        <v>3</v>
      </c>
      <c r="I161" s="14">
        <v>4</v>
      </c>
      <c r="J161" s="14">
        <v>1</v>
      </c>
      <c r="K161" s="14">
        <v>2</v>
      </c>
      <c r="L161" s="14">
        <v>1</v>
      </c>
      <c r="M161" s="14">
        <v>3</v>
      </c>
      <c r="N161" s="14">
        <v>2</v>
      </c>
      <c r="O161" s="14">
        <v>4</v>
      </c>
      <c r="P161" s="14">
        <v>2</v>
      </c>
      <c r="Q161" s="14">
        <v>3</v>
      </c>
      <c r="R161" s="14">
        <v>2</v>
      </c>
      <c r="S161" s="14">
        <v>1</v>
      </c>
      <c r="T161" s="14">
        <v>3</v>
      </c>
    </row>
    <row r="162" spans="1:20" ht="12.75">
      <c r="A162" s="14">
        <v>2</v>
      </c>
      <c r="B162" s="14">
        <v>2</v>
      </c>
      <c r="C162" s="14">
        <v>3</v>
      </c>
      <c r="D162" s="14">
        <v>2</v>
      </c>
      <c r="E162" s="14">
        <v>3</v>
      </c>
      <c r="F162" s="14">
        <v>2</v>
      </c>
      <c r="G162" s="14">
        <v>3</v>
      </c>
      <c r="H162" s="14">
        <v>2</v>
      </c>
      <c r="I162" s="14">
        <v>3</v>
      </c>
      <c r="J162" s="14">
        <v>4</v>
      </c>
      <c r="K162" s="14">
        <v>3</v>
      </c>
      <c r="L162" s="14">
        <v>2</v>
      </c>
      <c r="M162" s="14">
        <v>3</v>
      </c>
      <c r="N162" s="14">
        <v>3</v>
      </c>
      <c r="O162" s="14">
        <v>2</v>
      </c>
      <c r="P162" s="14">
        <v>3</v>
      </c>
      <c r="Q162" s="14">
        <v>2</v>
      </c>
      <c r="R162" s="14">
        <v>3</v>
      </c>
      <c r="S162" s="14">
        <v>2</v>
      </c>
      <c r="T162" s="14">
        <v>3</v>
      </c>
    </row>
    <row r="163" spans="1:20" ht="12.75">
      <c r="A163" s="14">
        <v>2</v>
      </c>
      <c r="B163" s="14">
        <v>2</v>
      </c>
      <c r="C163" s="14">
        <v>2</v>
      </c>
      <c r="D163" s="14">
        <v>4</v>
      </c>
      <c r="E163" s="14">
        <v>3</v>
      </c>
      <c r="F163" s="14">
        <v>1</v>
      </c>
      <c r="G163" s="14">
        <v>1</v>
      </c>
      <c r="H163" s="14">
        <v>2</v>
      </c>
      <c r="I163" s="14">
        <v>3</v>
      </c>
      <c r="J163" s="14">
        <v>2</v>
      </c>
      <c r="K163" s="14">
        <v>4</v>
      </c>
      <c r="L163" s="14">
        <v>3</v>
      </c>
      <c r="M163" s="14">
        <v>3</v>
      </c>
      <c r="N163" s="14">
        <v>3</v>
      </c>
      <c r="O163" s="14">
        <v>3</v>
      </c>
      <c r="P163" s="14">
        <v>2</v>
      </c>
      <c r="Q163" s="14">
        <v>3</v>
      </c>
      <c r="R163" s="14">
        <v>1</v>
      </c>
      <c r="S163" s="14">
        <v>1</v>
      </c>
      <c r="T163" s="14">
        <v>3</v>
      </c>
    </row>
    <row r="164" spans="1:20" ht="12.75">
      <c r="A164" s="14">
        <v>2</v>
      </c>
      <c r="B164" s="14">
        <v>3</v>
      </c>
      <c r="C164" s="14">
        <v>2</v>
      </c>
      <c r="D164" s="14">
        <v>1</v>
      </c>
      <c r="E164" s="14">
        <v>3</v>
      </c>
      <c r="F164" s="14">
        <v>1</v>
      </c>
      <c r="G164" s="14">
        <v>2</v>
      </c>
      <c r="H164" s="14">
        <v>3</v>
      </c>
      <c r="I164" s="14">
        <v>3</v>
      </c>
      <c r="J164" s="14">
        <v>2</v>
      </c>
      <c r="K164" s="14">
        <v>2</v>
      </c>
      <c r="L164" s="14">
        <v>2</v>
      </c>
      <c r="M164" s="14">
        <v>4</v>
      </c>
      <c r="N164" s="14">
        <v>3</v>
      </c>
      <c r="O164" s="14">
        <v>3</v>
      </c>
      <c r="P164" s="14">
        <v>3</v>
      </c>
      <c r="Q164" s="14">
        <v>2</v>
      </c>
      <c r="R164" s="14">
        <v>2</v>
      </c>
      <c r="S164" s="14">
        <v>3</v>
      </c>
      <c r="T164" s="14">
        <v>4</v>
      </c>
    </row>
    <row r="165" spans="1:20" ht="12.75">
      <c r="A165" s="14">
        <v>3</v>
      </c>
      <c r="B165" s="14">
        <v>1</v>
      </c>
      <c r="C165" s="14">
        <v>1</v>
      </c>
      <c r="D165" s="14">
        <v>1</v>
      </c>
      <c r="E165" s="14">
        <v>3</v>
      </c>
      <c r="F165" s="14">
        <v>1</v>
      </c>
      <c r="G165" s="14">
        <v>2</v>
      </c>
      <c r="H165" s="14">
        <v>4</v>
      </c>
      <c r="I165" s="14">
        <v>2</v>
      </c>
      <c r="J165" s="14">
        <v>2</v>
      </c>
      <c r="K165" s="14">
        <v>3</v>
      </c>
      <c r="L165" s="14">
        <v>2</v>
      </c>
      <c r="M165" s="14">
        <v>3</v>
      </c>
      <c r="N165" s="14">
        <v>4</v>
      </c>
      <c r="O165" s="14">
        <v>2</v>
      </c>
      <c r="P165" s="14">
        <v>2</v>
      </c>
      <c r="Q165" s="14">
        <v>3</v>
      </c>
      <c r="R165" s="14">
        <v>3</v>
      </c>
      <c r="S165" s="14">
        <v>1</v>
      </c>
      <c r="T165" s="14">
        <v>3</v>
      </c>
    </row>
    <row r="166" spans="1:20" ht="12.75">
      <c r="A166" s="14">
        <v>3</v>
      </c>
      <c r="B166" s="14">
        <v>4</v>
      </c>
      <c r="C166" s="14">
        <v>2</v>
      </c>
      <c r="D166" s="14">
        <v>2</v>
      </c>
      <c r="E166" s="14">
        <v>3</v>
      </c>
      <c r="F166" s="14">
        <v>2</v>
      </c>
      <c r="G166" s="14">
        <v>2</v>
      </c>
      <c r="H166" s="14">
        <v>4</v>
      </c>
      <c r="I166" s="14">
        <v>4</v>
      </c>
      <c r="J166" s="14">
        <v>4</v>
      </c>
      <c r="K166" s="14">
        <v>2</v>
      </c>
      <c r="L166" s="14">
        <v>3</v>
      </c>
      <c r="M166" s="14">
        <v>4</v>
      </c>
      <c r="N166" s="14">
        <v>4</v>
      </c>
      <c r="O166" s="14">
        <v>3</v>
      </c>
      <c r="P166" s="14">
        <v>3</v>
      </c>
      <c r="Q166" s="14">
        <v>4</v>
      </c>
      <c r="R166" s="14">
        <v>3</v>
      </c>
      <c r="S166" s="14">
        <v>3</v>
      </c>
      <c r="T166" s="14">
        <v>4</v>
      </c>
    </row>
    <row r="167" spans="1:20" ht="12.75">
      <c r="A167" s="14">
        <v>2</v>
      </c>
      <c r="B167" s="14">
        <v>3</v>
      </c>
      <c r="C167" s="14">
        <v>3</v>
      </c>
      <c r="D167" s="14">
        <v>2</v>
      </c>
      <c r="E167" s="14">
        <v>3</v>
      </c>
      <c r="F167" s="14">
        <v>2</v>
      </c>
      <c r="G167" s="14">
        <v>2</v>
      </c>
      <c r="H167" s="14">
        <v>3</v>
      </c>
      <c r="I167" s="14">
        <v>3</v>
      </c>
      <c r="J167" s="14">
        <v>4</v>
      </c>
      <c r="K167" s="14">
        <v>3</v>
      </c>
      <c r="L167" s="14">
        <v>3</v>
      </c>
      <c r="M167" s="14">
        <v>2</v>
      </c>
      <c r="N167" s="14">
        <v>2</v>
      </c>
      <c r="O167" s="14">
        <v>2</v>
      </c>
      <c r="P167" s="14">
        <v>3</v>
      </c>
      <c r="Q167" s="14">
        <v>2</v>
      </c>
      <c r="R167" s="14">
        <v>3</v>
      </c>
      <c r="S167" s="14">
        <v>2</v>
      </c>
      <c r="T167" s="14">
        <v>2</v>
      </c>
    </row>
    <row r="168" spans="1:20" ht="12.75">
      <c r="A168" s="14">
        <v>3</v>
      </c>
      <c r="B168" s="14">
        <v>3</v>
      </c>
      <c r="C168" s="14">
        <v>2</v>
      </c>
      <c r="D168" s="14">
        <v>2</v>
      </c>
      <c r="E168" s="14">
        <v>3</v>
      </c>
      <c r="F168" s="14">
        <v>3</v>
      </c>
      <c r="G168" s="14">
        <v>3</v>
      </c>
      <c r="H168" s="14">
        <v>3</v>
      </c>
      <c r="I168" s="14">
        <v>3</v>
      </c>
      <c r="J168" s="14">
        <v>3</v>
      </c>
      <c r="K168" s="14">
        <v>3</v>
      </c>
      <c r="L168" s="14">
        <v>3</v>
      </c>
      <c r="M168" s="14">
        <v>4</v>
      </c>
      <c r="N168" s="14">
        <v>4</v>
      </c>
      <c r="O168" s="14">
        <v>4</v>
      </c>
      <c r="P168" s="14">
        <v>1</v>
      </c>
      <c r="Q168" s="14">
        <v>4</v>
      </c>
      <c r="R168" s="14">
        <v>4</v>
      </c>
      <c r="S168" s="14">
        <v>4</v>
      </c>
      <c r="T168" s="14">
        <v>4</v>
      </c>
    </row>
    <row r="169" spans="1:20" ht="12.75">
      <c r="A169" s="14">
        <v>3</v>
      </c>
      <c r="B169" s="14">
        <v>3</v>
      </c>
      <c r="C169" s="14">
        <v>1</v>
      </c>
      <c r="D169" s="14">
        <v>3</v>
      </c>
      <c r="E169" s="14">
        <v>3</v>
      </c>
      <c r="F169" s="14">
        <v>2</v>
      </c>
      <c r="G169" s="14">
        <v>3</v>
      </c>
      <c r="H169" s="14">
        <v>3</v>
      </c>
      <c r="I169" s="14">
        <v>3</v>
      </c>
      <c r="J169" s="14">
        <v>3</v>
      </c>
      <c r="K169" s="14">
        <v>2</v>
      </c>
      <c r="L169" s="14">
        <v>2</v>
      </c>
      <c r="M169" s="14">
        <v>3</v>
      </c>
      <c r="N169" s="14">
        <v>3</v>
      </c>
      <c r="O169" s="14">
        <v>3</v>
      </c>
      <c r="P169" s="14">
        <v>3</v>
      </c>
      <c r="Q169" s="14">
        <v>3</v>
      </c>
      <c r="R169" s="14">
        <v>2</v>
      </c>
      <c r="S169" s="14">
        <v>2</v>
      </c>
      <c r="T169" s="14">
        <v>3</v>
      </c>
    </row>
    <row r="170" spans="1:20" ht="12.75">
      <c r="A170" s="14">
        <v>2</v>
      </c>
      <c r="B170" s="14">
        <v>3</v>
      </c>
      <c r="C170" s="14">
        <v>2</v>
      </c>
      <c r="D170" s="14">
        <v>3</v>
      </c>
      <c r="E170" s="14">
        <v>3</v>
      </c>
      <c r="F170" s="14">
        <v>3</v>
      </c>
      <c r="G170" s="14">
        <v>3</v>
      </c>
      <c r="H170" s="14">
        <v>3</v>
      </c>
      <c r="I170" s="14">
        <v>4</v>
      </c>
      <c r="J170" s="14">
        <v>3</v>
      </c>
      <c r="K170" s="14">
        <v>3</v>
      </c>
      <c r="L170" s="14">
        <v>1</v>
      </c>
      <c r="M170" s="14">
        <v>1</v>
      </c>
      <c r="N170" s="14">
        <v>3</v>
      </c>
      <c r="O170" s="14">
        <v>2</v>
      </c>
      <c r="P170" s="14">
        <v>2</v>
      </c>
      <c r="Q170" s="14">
        <v>3</v>
      </c>
      <c r="R170" s="14">
        <v>3</v>
      </c>
      <c r="S170" s="14">
        <v>2</v>
      </c>
      <c r="T170" s="14">
        <v>1</v>
      </c>
    </row>
    <row r="171" spans="1:20" ht="12.75">
      <c r="A171" s="14">
        <v>3</v>
      </c>
      <c r="B171" s="14">
        <v>3</v>
      </c>
      <c r="C171" s="14">
        <v>1</v>
      </c>
      <c r="D171" s="14">
        <v>3</v>
      </c>
      <c r="E171" s="14">
        <v>4</v>
      </c>
      <c r="F171" s="14">
        <v>2</v>
      </c>
      <c r="G171" s="14">
        <v>3</v>
      </c>
      <c r="H171" s="14">
        <v>4</v>
      </c>
      <c r="I171" s="14">
        <v>4</v>
      </c>
      <c r="J171" s="14">
        <v>4</v>
      </c>
      <c r="K171" s="14">
        <v>3</v>
      </c>
      <c r="L171" s="14">
        <v>2</v>
      </c>
      <c r="M171" s="14">
        <v>3</v>
      </c>
      <c r="N171" s="14">
        <v>4</v>
      </c>
      <c r="O171" s="14">
        <v>4</v>
      </c>
      <c r="P171" s="14">
        <v>2</v>
      </c>
      <c r="Q171" s="14">
        <v>3</v>
      </c>
      <c r="R171" s="14">
        <v>4</v>
      </c>
      <c r="S171" s="14">
        <v>1</v>
      </c>
      <c r="T171" s="14">
        <v>3</v>
      </c>
    </row>
    <row r="172" spans="1:20" ht="12.75">
      <c r="A172" s="14">
        <v>3</v>
      </c>
      <c r="B172" s="14">
        <v>3</v>
      </c>
      <c r="C172" s="14">
        <v>4</v>
      </c>
      <c r="D172" s="14">
        <v>3</v>
      </c>
      <c r="E172" s="14">
        <v>3</v>
      </c>
      <c r="F172" s="14">
        <v>1</v>
      </c>
      <c r="G172" s="14">
        <v>3</v>
      </c>
      <c r="H172" s="14">
        <v>3</v>
      </c>
      <c r="I172" s="14">
        <v>3</v>
      </c>
      <c r="J172" s="14">
        <v>2</v>
      </c>
      <c r="K172" s="14">
        <v>2</v>
      </c>
      <c r="L172" s="14">
        <v>2</v>
      </c>
      <c r="M172" s="14">
        <v>3</v>
      </c>
      <c r="N172" s="14">
        <v>2</v>
      </c>
      <c r="O172" s="14">
        <v>3</v>
      </c>
      <c r="P172" s="14">
        <v>1</v>
      </c>
      <c r="Q172" s="14">
        <v>3</v>
      </c>
      <c r="R172" s="14">
        <v>3</v>
      </c>
      <c r="S172" s="14">
        <v>2</v>
      </c>
      <c r="T172" s="14">
        <v>3</v>
      </c>
    </row>
    <row r="173" spans="1:20" ht="12.75">
      <c r="A173" s="14">
        <v>2</v>
      </c>
      <c r="B173" s="14">
        <v>1</v>
      </c>
      <c r="C173" s="14">
        <v>1</v>
      </c>
      <c r="D173" s="14">
        <v>2</v>
      </c>
      <c r="E173" s="14">
        <v>3</v>
      </c>
      <c r="F173" s="14">
        <v>1</v>
      </c>
      <c r="G173" s="14">
        <v>2</v>
      </c>
      <c r="H173" s="14">
        <v>3</v>
      </c>
      <c r="I173" s="14">
        <v>4</v>
      </c>
      <c r="J173" s="14">
        <v>1</v>
      </c>
      <c r="K173" s="14">
        <v>2</v>
      </c>
      <c r="L173" s="14">
        <v>2</v>
      </c>
      <c r="M173" s="14">
        <v>3</v>
      </c>
      <c r="N173" s="14">
        <v>4</v>
      </c>
      <c r="O173" s="14">
        <v>3</v>
      </c>
      <c r="P173" s="14">
        <v>1</v>
      </c>
      <c r="Q173" s="14">
        <v>3</v>
      </c>
      <c r="R173" s="14">
        <v>4</v>
      </c>
      <c r="S173" s="14">
        <v>1</v>
      </c>
      <c r="T173" s="14">
        <v>3</v>
      </c>
    </row>
    <row r="174" spans="1:20" ht="12.75">
      <c r="A174" s="14">
        <v>2</v>
      </c>
      <c r="B174" s="14">
        <v>3</v>
      </c>
      <c r="C174" s="14">
        <v>4</v>
      </c>
      <c r="D174" s="14">
        <v>3</v>
      </c>
      <c r="E174" s="14">
        <v>2</v>
      </c>
      <c r="F174" s="14">
        <v>2</v>
      </c>
      <c r="G174" s="14">
        <v>3</v>
      </c>
      <c r="H174" s="14">
        <v>3</v>
      </c>
      <c r="I174" s="14">
        <v>4</v>
      </c>
      <c r="J174" s="14">
        <v>3</v>
      </c>
      <c r="K174" s="14">
        <v>2</v>
      </c>
      <c r="L174" s="14">
        <v>2</v>
      </c>
      <c r="M174" s="14">
        <v>2</v>
      </c>
      <c r="N174" s="14">
        <v>3</v>
      </c>
      <c r="O174" s="14">
        <v>2</v>
      </c>
      <c r="P174" s="14">
        <v>3</v>
      </c>
      <c r="Q174" s="14">
        <v>2</v>
      </c>
      <c r="R174" s="14">
        <v>3</v>
      </c>
      <c r="S174" s="14">
        <v>1</v>
      </c>
      <c r="T174" s="14">
        <v>2</v>
      </c>
    </row>
    <row r="175" spans="1:20" ht="12.75">
      <c r="A175" s="14">
        <v>4</v>
      </c>
      <c r="B175" s="14">
        <v>2</v>
      </c>
      <c r="C175" s="14">
        <v>2</v>
      </c>
      <c r="D175" s="14">
        <v>1</v>
      </c>
      <c r="E175" s="14">
        <v>4</v>
      </c>
      <c r="F175" s="14">
        <v>4</v>
      </c>
      <c r="G175" s="14">
        <v>4</v>
      </c>
      <c r="H175" s="14">
        <v>4</v>
      </c>
      <c r="I175" s="14">
        <v>4</v>
      </c>
      <c r="J175" s="14">
        <v>4</v>
      </c>
      <c r="K175" s="14">
        <v>2</v>
      </c>
      <c r="L175" s="14">
        <v>3</v>
      </c>
      <c r="M175" s="14">
        <v>1</v>
      </c>
      <c r="N175" s="14">
        <v>4</v>
      </c>
      <c r="O175" s="14">
        <v>4</v>
      </c>
      <c r="P175" s="14">
        <v>3</v>
      </c>
      <c r="Q175" s="14">
        <v>4</v>
      </c>
      <c r="R175" s="14">
        <v>4</v>
      </c>
      <c r="S175" s="14">
        <v>4</v>
      </c>
      <c r="T175" s="14">
        <v>2</v>
      </c>
    </row>
    <row r="176" spans="1:20" ht="12.75">
      <c r="A176" s="14">
        <v>4</v>
      </c>
      <c r="B176" s="14">
        <v>1</v>
      </c>
      <c r="C176" s="14">
        <v>3</v>
      </c>
      <c r="D176" s="14">
        <v>4</v>
      </c>
      <c r="E176" s="14">
        <v>4</v>
      </c>
      <c r="F176" s="14">
        <v>3</v>
      </c>
      <c r="G176" s="14">
        <v>4</v>
      </c>
      <c r="H176" s="14">
        <v>3</v>
      </c>
      <c r="I176" s="14">
        <v>4</v>
      </c>
      <c r="J176" s="14">
        <v>4</v>
      </c>
      <c r="K176" s="14">
        <v>2</v>
      </c>
      <c r="L176" s="14">
        <v>2</v>
      </c>
      <c r="M176" s="14">
        <v>4</v>
      </c>
      <c r="N176" s="14">
        <v>4</v>
      </c>
      <c r="O176" s="14">
        <v>4</v>
      </c>
      <c r="P176" s="14">
        <v>2</v>
      </c>
      <c r="Q176" s="14">
        <v>3</v>
      </c>
      <c r="R176" s="14">
        <v>4</v>
      </c>
      <c r="S176" s="14">
        <v>3</v>
      </c>
      <c r="T176" s="14">
        <v>4</v>
      </c>
    </row>
    <row r="177" spans="1:20" ht="12.75">
      <c r="A177" s="14">
        <v>4</v>
      </c>
      <c r="B177" s="14">
        <v>2</v>
      </c>
      <c r="C177" s="14">
        <v>3</v>
      </c>
      <c r="D177" s="14">
        <v>4</v>
      </c>
      <c r="E177" s="14">
        <v>4</v>
      </c>
      <c r="F177" s="14">
        <v>4</v>
      </c>
      <c r="G177" s="14">
        <v>4</v>
      </c>
      <c r="H177" s="14">
        <v>4</v>
      </c>
      <c r="I177" s="14">
        <v>3</v>
      </c>
      <c r="J177" s="14">
        <v>3</v>
      </c>
      <c r="K177" s="14">
        <v>3</v>
      </c>
      <c r="L177" s="14">
        <v>1</v>
      </c>
      <c r="M177" s="14">
        <v>3</v>
      </c>
      <c r="N177" s="14">
        <v>4</v>
      </c>
      <c r="O177" s="14">
        <v>4</v>
      </c>
      <c r="P177" s="14">
        <v>3</v>
      </c>
      <c r="Q177" s="14">
        <v>4</v>
      </c>
      <c r="R177" s="14">
        <v>2</v>
      </c>
      <c r="S177" s="14">
        <v>4</v>
      </c>
      <c r="T177" s="14">
        <v>3</v>
      </c>
    </row>
    <row r="178" spans="1:20" ht="12.75">
      <c r="A178" s="14">
        <v>3</v>
      </c>
      <c r="B178" s="14">
        <v>2</v>
      </c>
      <c r="C178" s="14">
        <v>1</v>
      </c>
      <c r="D178" s="14">
        <v>4</v>
      </c>
      <c r="E178" s="14">
        <v>4</v>
      </c>
      <c r="F178" s="14">
        <v>2</v>
      </c>
      <c r="G178" s="14">
        <v>4</v>
      </c>
      <c r="H178" s="14">
        <v>4</v>
      </c>
      <c r="I178" s="14">
        <v>2</v>
      </c>
      <c r="J178" s="14">
        <v>3</v>
      </c>
      <c r="K178" s="14">
        <v>4</v>
      </c>
      <c r="L178" s="14">
        <v>2</v>
      </c>
      <c r="M178" s="14">
        <v>4</v>
      </c>
      <c r="N178" s="14">
        <v>4</v>
      </c>
      <c r="O178" s="14">
        <v>4</v>
      </c>
      <c r="P178" s="14">
        <v>3</v>
      </c>
      <c r="Q178" s="14">
        <v>3</v>
      </c>
      <c r="R178" s="14">
        <v>3</v>
      </c>
      <c r="S178" s="14">
        <v>4</v>
      </c>
      <c r="T178" s="14">
        <v>4</v>
      </c>
    </row>
    <row r="179" spans="1:20" ht="12.75">
      <c r="A179" s="14">
        <v>2</v>
      </c>
      <c r="B179" s="14">
        <v>3</v>
      </c>
      <c r="C179" s="14">
        <v>1</v>
      </c>
      <c r="D179" s="14">
        <v>2</v>
      </c>
      <c r="E179" s="14">
        <v>4</v>
      </c>
      <c r="F179" s="14">
        <v>2</v>
      </c>
      <c r="G179" s="14">
        <v>2</v>
      </c>
      <c r="H179" s="14">
        <v>2</v>
      </c>
      <c r="I179" s="14">
        <v>3</v>
      </c>
      <c r="J179" s="14">
        <v>2</v>
      </c>
      <c r="K179" s="14">
        <v>3</v>
      </c>
      <c r="L179" s="14">
        <v>2</v>
      </c>
      <c r="M179" s="14">
        <v>3</v>
      </c>
      <c r="N179" s="14">
        <v>2</v>
      </c>
      <c r="O179" s="14">
        <v>2</v>
      </c>
      <c r="P179" s="14">
        <v>2</v>
      </c>
      <c r="Q179" s="14">
        <v>2</v>
      </c>
      <c r="R179" s="14">
        <v>2</v>
      </c>
      <c r="S179" s="14">
        <v>2</v>
      </c>
      <c r="T179" s="14">
        <v>3</v>
      </c>
    </row>
    <row r="180" spans="1:20" ht="12.75">
      <c r="A180" s="14">
        <v>2</v>
      </c>
      <c r="B180" s="14">
        <v>3</v>
      </c>
      <c r="C180" s="14">
        <v>2</v>
      </c>
      <c r="D180" s="14">
        <v>1</v>
      </c>
      <c r="E180" s="14">
        <v>4</v>
      </c>
      <c r="F180" s="14">
        <v>2</v>
      </c>
      <c r="G180" s="14">
        <v>3</v>
      </c>
      <c r="H180" s="14">
        <v>3</v>
      </c>
      <c r="I180" s="14">
        <v>3</v>
      </c>
      <c r="J180" s="14">
        <v>1</v>
      </c>
      <c r="K180" s="14">
        <v>2</v>
      </c>
      <c r="L180" s="14">
        <v>2</v>
      </c>
      <c r="M180" s="14">
        <v>1</v>
      </c>
      <c r="N180" s="14">
        <v>3</v>
      </c>
      <c r="O180" s="14">
        <v>3</v>
      </c>
      <c r="P180" s="14">
        <v>2</v>
      </c>
      <c r="Q180" s="14">
        <v>1</v>
      </c>
      <c r="R180" s="14">
        <v>3</v>
      </c>
      <c r="S180" s="14">
        <v>1</v>
      </c>
      <c r="T180" s="14">
        <v>1</v>
      </c>
    </row>
    <row r="181" spans="1:20" ht="12.75">
      <c r="A181" s="14">
        <v>2</v>
      </c>
      <c r="B181" s="14">
        <v>1</v>
      </c>
      <c r="C181" s="14">
        <v>2</v>
      </c>
      <c r="D181" s="14">
        <v>1</v>
      </c>
      <c r="E181" s="14">
        <v>3</v>
      </c>
      <c r="F181" s="14">
        <v>3</v>
      </c>
      <c r="G181" s="14">
        <v>1</v>
      </c>
      <c r="H181" s="14">
        <v>3</v>
      </c>
      <c r="I181" s="14">
        <v>3</v>
      </c>
      <c r="J181" s="14">
        <v>3</v>
      </c>
      <c r="K181" s="14">
        <v>2</v>
      </c>
      <c r="L181" s="14">
        <v>3</v>
      </c>
      <c r="M181" s="14">
        <v>1</v>
      </c>
      <c r="N181" s="14">
        <v>3</v>
      </c>
      <c r="O181" s="14">
        <v>3</v>
      </c>
      <c r="P181" s="14">
        <v>2</v>
      </c>
      <c r="Q181" s="14">
        <v>3</v>
      </c>
      <c r="R181" s="14">
        <v>2</v>
      </c>
      <c r="S181" s="14">
        <v>3</v>
      </c>
      <c r="T181" s="14">
        <v>1</v>
      </c>
    </row>
    <row r="182" spans="1:20" ht="12.75">
      <c r="A182" s="14">
        <v>3</v>
      </c>
      <c r="B182" s="14">
        <v>2</v>
      </c>
      <c r="C182" s="14">
        <v>2</v>
      </c>
      <c r="D182" s="14">
        <v>1</v>
      </c>
      <c r="E182" s="14">
        <v>2</v>
      </c>
      <c r="F182" s="14">
        <v>2</v>
      </c>
      <c r="G182" s="14">
        <v>2</v>
      </c>
      <c r="H182" s="14">
        <v>2</v>
      </c>
      <c r="I182" s="14">
        <v>4</v>
      </c>
      <c r="J182" s="14">
        <v>2</v>
      </c>
      <c r="K182" s="14">
        <v>1</v>
      </c>
      <c r="L182" s="14">
        <v>2</v>
      </c>
      <c r="M182" s="14">
        <v>2</v>
      </c>
      <c r="N182" s="14">
        <v>4</v>
      </c>
      <c r="O182" s="14">
        <v>1</v>
      </c>
      <c r="P182" s="14">
        <v>2</v>
      </c>
      <c r="Q182" s="14">
        <v>3</v>
      </c>
      <c r="R182" s="14">
        <v>3</v>
      </c>
      <c r="S182" s="14">
        <v>3</v>
      </c>
      <c r="T182" s="14">
        <v>2</v>
      </c>
    </row>
    <row r="183" spans="1:20" ht="12.75">
      <c r="A183" s="14">
        <v>3</v>
      </c>
      <c r="B183" s="14">
        <v>4</v>
      </c>
      <c r="C183" s="14">
        <v>1</v>
      </c>
      <c r="D183" s="14">
        <v>4</v>
      </c>
      <c r="E183" s="14">
        <v>4</v>
      </c>
      <c r="F183" s="14">
        <v>2</v>
      </c>
      <c r="G183" s="14">
        <v>4</v>
      </c>
      <c r="H183" s="14">
        <v>4</v>
      </c>
      <c r="I183" s="14">
        <v>4</v>
      </c>
      <c r="J183" s="14">
        <v>4</v>
      </c>
      <c r="K183" s="14">
        <v>3</v>
      </c>
      <c r="L183" s="14">
        <v>4</v>
      </c>
      <c r="M183" s="14">
        <v>4</v>
      </c>
      <c r="N183" s="14">
        <v>4</v>
      </c>
      <c r="O183" s="14">
        <v>4</v>
      </c>
      <c r="P183" s="14">
        <v>4</v>
      </c>
      <c r="Q183" s="14">
        <v>1</v>
      </c>
      <c r="R183" s="14">
        <v>4</v>
      </c>
      <c r="S183" s="14">
        <v>1</v>
      </c>
      <c r="T183" s="14">
        <v>4</v>
      </c>
    </row>
    <row r="184" spans="1:20" ht="12.75">
      <c r="A184" s="14">
        <v>3</v>
      </c>
      <c r="B184" s="14">
        <v>4</v>
      </c>
      <c r="C184" s="14">
        <v>4</v>
      </c>
      <c r="D184" s="14">
        <v>3</v>
      </c>
      <c r="E184" s="14">
        <v>4</v>
      </c>
      <c r="F184" s="14">
        <v>3</v>
      </c>
      <c r="G184" s="14">
        <v>3</v>
      </c>
      <c r="H184" s="14">
        <v>3</v>
      </c>
      <c r="I184" s="14">
        <v>3</v>
      </c>
      <c r="J184" s="14">
        <v>4</v>
      </c>
      <c r="K184" s="14">
        <v>3</v>
      </c>
      <c r="L184" s="14">
        <v>2</v>
      </c>
      <c r="M184" s="14">
        <v>3</v>
      </c>
      <c r="N184" s="14">
        <v>4</v>
      </c>
      <c r="O184" s="14">
        <v>4</v>
      </c>
      <c r="P184" s="14">
        <v>4</v>
      </c>
      <c r="Q184" s="14">
        <v>3</v>
      </c>
      <c r="R184" s="14">
        <v>4</v>
      </c>
      <c r="S184" s="14">
        <v>4</v>
      </c>
      <c r="T184" s="14">
        <v>2</v>
      </c>
    </row>
    <row r="185" spans="1:20" ht="12.75">
      <c r="A185" s="14">
        <v>2</v>
      </c>
      <c r="B185" s="14">
        <v>2</v>
      </c>
      <c r="C185" s="14">
        <v>1</v>
      </c>
      <c r="D185" s="14">
        <v>1</v>
      </c>
      <c r="E185" s="14">
        <v>2</v>
      </c>
      <c r="F185" s="14">
        <v>1</v>
      </c>
      <c r="G185" s="14">
        <v>3</v>
      </c>
      <c r="H185" s="14">
        <v>4</v>
      </c>
      <c r="I185" s="14">
        <v>4</v>
      </c>
      <c r="J185" s="14">
        <v>2</v>
      </c>
      <c r="K185" s="14">
        <v>2</v>
      </c>
      <c r="L185" s="14">
        <v>1</v>
      </c>
      <c r="M185" s="14">
        <v>1</v>
      </c>
      <c r="N185" s="14">
        <v>3</v>
      </c>
      <c r="O185" s="14">
        <v>2</v>
      </c>
      <c r="P185" s="14">
        <v>1</v>
      </c>
      <c r="Q185" s="14">
        <v>2</v>
      </c>
      <c r="R185" s="14">
        <v>4</v>
      </c>
      <c r="S185" s="14">
        <v>1</v>
      </c>
      <c r="T185" s="14">
        <v>1</v>
      </c>
    </row>
    <row r="186" spans="1:20" ht="12.75">
      <c r="A186" s="14">
        <v>4</v>
      </c>
      <c r="B186" s="14">
        <v>3</v>
      </c>
      <c r="C186" s="14">
        <v>4</v>
      </c>
      <c r="D186" s="14">
        <v>4</v>
      </c>
      <c r="E186" s="14">
        <v>4</v>
      </c>
      <c r="F186" s="14">
        <v>4</v>
      </c>
      <c r="G186" s="14">
        <v>4</v>
      </c>
      <c r="H186" s="14">
        <v>4</v>
      </c>
      <c r="I186" s="14">
        <v>4</v>
      </c>
      <c r="J186" s="14">
        <v>3</v>
      </c>
      <c r="K186" s="14">
        <v>1</v>
      </c>
      <c r="L186" s="14">
        <v>3</v>
      </c>
      <c r="M186" s="14">
        <v>2</v>
      </c>
      <c r="N186" s="14">
        <v>4</v>
      </c>
      <c r="O186" s="14">
        <v>4</v>
      </c>
      <c r="P186" s="14">
        <v>3</v>
      </c>
      <c r="Q186" s="14">
        <v>4</v>
      </c>
      <c r="R186" s="14">
        <v>3</v>
      </c>
      <c r="S186" s="14">
        <v>4</v>
      </c>
      <c r="T186" s="14">
        <v>2</v>
      </c>
    </row>
    <row r="187" spans="1:20" ht="12.75">
      <c r="A187" s="14">
        <v>1</v>
      </c>
      <c r="B187" s="14">
        <v>2</v>
      </c>
      <c r="C187" s="14">
        <v>3</v>
      </c>
      <c r="D187" s="14">
        <v>3</v>
      </c>
      <c r="E187" s="14">
        <v>3</v>
      </c>
      <c r="F187" s="14">
        <v>1</v>
      </c>
      <c r="G187" s="14">
        <v>1</v>
      </c>
      <c r="H187" s="14">
        <v>2</v>
      </c>
      <c r="I187" s="14">
        <v>3</v>
      </c>
      <c r="J187" s="14">
        <v>1</v>
      </c>
      <c r="K187" s="14">
        <v>4</v>
      </c>
      <c r="L187" s="14">
        <v>1</v>
      </c>
      <c r="M187" s="14">
        <v>2</v>
      </c>
      <c r="N187" s="14">
        <v>3</v>
      </c>
      <c r="O187" s="14">
        <v>3</v>
      </c>
      <c r="P187" s="14">
        <v>2</v>
      </c>
      <c r="Q187" s="14">
        <v>3</v>
      </c>
      <c r="R187" s="14">
        <v>3</v>
      </c>
      <c r="S187" s="14">
        <v>1</v>
      </c>
      <c r="T187" s="14">
        <v>1</v>
      </c>
    </row>
    <row r="188" spans="1:20" ht="12.75">
      <c r="A188" s="14">
        <v>4</v>
      </c>
      <c r="B188" s="14">
        <v>3</v>
      </c>
      <c r="C188" s="14">
        <v>4</v>
      </c>
      <c r="D188" s="14">
        <v>3</v>
      </c>
      <c r="E188" s="14">
        <v>4</v>
      </c>
      <c r="F188" s="14">
        <v>2</v>
      </c>
      <c r="G188" s="14">
        <v>4</v>
      </c>
      <c r="H188" s="14">
        <v>4</v>
      </c>
      <c r="I188" s="14">
        <v>3</v>
      </c>
      <c r="J188" s="14">
        <v>3</v>
      </c>
      <c r="K188" s="14">
        <v>3</v>
      </c>
      <c r="L188" s="14">
        <v>2</v>
      </c>
      <c r="M188" s="14">
        <v>4</v>
      </c>
      <c r="N188" s="14">
        <v>4</v>
      </c>
      <c r="O188" s="14">
        <v>3</v>
      </c>
      <c r="P188" s="14">
        <v>3</v>
      </c>
      <c r="Q188" s="14">
        <v>4</v>
      </c>
      <c r="R188" s="14">
        <v>3</v>
      </c>
      <c r="S188" s="14">
        <v>3</v>
      </c>
      <c r="T188" s="14">
        <v>4</v>
      </c>
    </row>
    <row r="189" spans="1:20" ht="12.75">
      <c r="A189" s="14">
        <v>4</v>
      </c>
      <c r="B189" s="14">
        <v>4</v>
      </c>
      <c r="C189" s="14">
        <v>2</v>
      </c>
      <c r="D189" s="14">
        <v>4</v>
      </c>
      <c r="E189" s="14">
        <v>4</v>
      </c>
      <c r="F189" s="14">
        <v>4</v>
      </c>
      <c r="G189" s="14">
        <v>4</v>
      </c>
      <c r="H189" s="14">
        <v>4</v>
      </c>
      <c r="I189" s="14">
        <v>3</v>
      </c>
      <c r="J189" s="14">
        <v>3</v>
      </c>
      <c r="K189" s="14">
        <v>3</v>
      </c>
      <c r="L189" s="14">
        <v>3</v>
      </c>
      <c r="M189" s="14">
        <v>4</v>
      </c>
      <c r="N189" s="14">
        <v>1</v>
      </c>
      <c r="O189" s="14">
        <v>3</v>
      </c>
      <c r="P189" s="14">
        <v>3</v>
      </c>
      <c r="Q189" s="14">
        <v>4</v>
      </c>
      <c r="R189" s="14">
        <v>3</v>
      </c>
      <c r="S189" s="14">
        <v>4</v>
      </c>
      <c r="T189" s="14">
        <v>4</v>
      </c>
    </row>
    <row r="190" spans="1:20" ht="12.75">
      <c r="A190" s="14">
        <v>4</v>
      </c>
      <c r="B190" s="14">
        <v>3</v>
      </c>
      <c r="C190" s="14">
        <v>2</v>
      </c>
      <c r="D190" s="14">
        <v>4</v>
      </c>
      <c r="E190" s="14">
        <v>3</v>
      </c>
      <c r="F190" s="14">
        <v>4</v>
      </c>
      <c r="G190" s="14">
        <v>4</v>
      </c>
      <c r="H190" s="14">
        <v>3</v>
      </c>
      <c r="I190" s="14">
        <v>3</v>
      </c>
      <c r="J190" s="14">
        <v>4</v>
      </c>
      <c r="K190" s="14">
        <v>3</v>
      </c>
      <c r="L190" s="14">
        <v>2</v>
      </c>
      <c r="M190" s="14">
        <v>4</v>
      </c>
      <c r="N190" s="14">
        <v>4</v>
      </c>
      <c r="O190" s="14">
        <v>3</v>
      </c>
      <c r="P190" s="14">
        <v>3</v>
      </c>
      <c r="Q190" s="14">
        <v>4</v>
      </c>
      <c r="R190" s="14">
        <v>4</v>
      </c>
      <c r="S190" s="14">
        <v>4</v>
      </c>
      <c r="T190" s="14">
        <v>4</v>
      </c>
    </row>
    <row r="191" spans="1:20" ht="12.75">
      <c r="A191" s="14">
        <v>4</v>
      </c>
      <c r="B191" s="14">
        <v>3</v>
      </c>
      <c r="C191" s="14">
        <v>4</v>
      </c>
      <c r="D191" s="14">
        <v>4</v>
      </c>
      <c r="E191" s="14">
        <v>4</v>
      </c>
      <c r="F191" s="14">
        <v>3</v>
      </c>
      <c r="G191" s="14">
        <v>4</v>
      </c>
      <c r="H191" s="14">
        <v>4</v>
      </c>
      <c r="I191" s="14">
        <v>4</v>
      </c>
      <c r="J191" s="14">
        <v>3</v>
      </c>
      <c r="K191" s="14">
        <v>2</v>
      </c>
      <c r="L191" s="14">
        <v>3</v>
      </c>
      <c r="M191" s="14">
        <v>2</v>
      </c>
      <c r="N191" s="14">
        <v>3</v>
      </c>
      <c r="O191" s="14">
        <v>4</v>
      </c>
      <c r="P191" s="14">
        <v>4</v>
      </c>
      <c r="Q191" s="14">
        <v>4</v>
      </c>
      <c r="R191" s="14">
        <v>4</v>
      </c>
      <c r="S191" s="14">
        <v>3</v>
      </c>
      <c r="T191" s="14">
        <v>4</v>
      </c>
    </row>
    <row r="192" spans="1:20" ht="12.75">
      <c r="A192" s="14">
        <v>4</v>
      </c>
      <c r="B192" s="14">
        <v>3</v>
      </c>
      <c r="C192" s="14">
        <v>3</v>
      </c>
      <c r="D192" s="14">
        <v>4</v>
      </c>
      <c r="E192" s="14">
        <v>4</v>
      </c>
      <c r="F192" s="14">
        <v>3</v>
      </c>
      <c r="G192" s="14">
        <v>4</v>
      </c>
      <c r="H192" s="14">
        <v>4</v>
      </c>
      <c r="I192" s="14">
        <v>4</v>
      </c>
      <c r="J192" s="14">
        <v>4</v>
      </c>
      <c r="K192" s="14">
        <v>3</v>
      </c>
      <c r="L192" s="14">
        <v>3</v>
      </c>
      <c r="M192" s="14">
        <v>4</v>
      </c>
      <c r="N192" s="14">
        <v>4</v>
      </c>
      <c r="O192" s="14">
        <v>3</v>
      </c>
      <c r="P192" s="14">
        <v>4</v>
      </c>
      <c r="Q192" s="14">
        <v>4</v>
      </c>
      <c r="R192" s="14">
        <v>2</v>
      </c>
      <c r="S192" s="14">
        <v>3</v>
      </c>
      <c r="T192" s="14">
        <v>4</v>
      </c>
    </row>
    <row r="193" spans="1:20" ht="12.75">
      <c r="A193" s="14">
        <v>2</v>
      </c>
      <c r="B193" s="14">
        <v>2</v>
      </c>
      <c r="C193" s="14">
        <v>2</v>
      </c>
      <c r="D193" s="14">
        <v>1</v>
      </c>
      <c r="E193" s="14">
        <v>1</v>
      </c>
      <c r="F193" s="14">
        <v>1</v>
      </c>
      <c r="G193" s="14">
        <v>1</v>
      </c>
      <c r="H193" s="14">
        <v>1</v>
      </c>
      <c r="I193" s="14">
        <v>4</v>
      </c>
      <c r="J193" s="14">
        <v>3</v>
      </c>
      <c r="K193" s="14">
        <v>2</v>
      </c>
      <c r="L193" s="14">
        <v>1</v>
      </c>
      <c r="M193" s="14">
        <v>3</v>
      </c>
      <c r="N193" s="14">
        <v>3</v>
      </c>
      <c r="O193" s="14">
        <v>2</v>
      </c>
      <c r="P193" s="14">
        <v>1</v>
      </c>
      <c r="Q193" s="14">
        <v>1</v>
      </c>
      <c r="R193" s="14">
        <v>3</v>
      </c>
      <c r="S193" s="14">
        <v>2</v>
      </c>
      <c r="T193" s="14">
        <v>3</v>
      </c>
    </row>
    <row r="194" spans="1:20" ht="12.75">
      <c r="A194" s="14">
        <v>4</v>
      </c>
      <c r="B194" s="14">
        <v>4</v>
      </c>
      <c r="C194" s="14">
        <v>3</v>
      </c>
      <c r="D194" s="14">
        <v>4</v>
      </c>
      <c r="E194" s="14">
        <v>4</v>
      </c>
      <c r="F194" s="14">
        <v>4</v>
      </c>
      <c r="G194" s="14">
        <v>4</v>
      </c>
      <c r="H194" s="14">
        <v>4</v>
      </c>
      <c r="I194" s="14">
        <v>4</v>
      </c>
      <c r="J194" s="14">
        <v>3</v>
      </c>
      <c r="K194" s="14">
        <v>3</v>
      </c>
      <c r="L194" s="14">
        <v>2</v>
      </c>
      <c r="M194" s="14">
        <v>3</v>
      </c>
      <c r="N194" s="14">
        <v>3</v>
      </c>
      <c r="O194" s="14">
        <v>4</v>
      </c>
      <c r="P194" s="14">
        <v>4</v>
      </c>
      <c r="Q194" s="14">
        <v>4</v>
      </c>
      <c r="R194" s="14">
        <v>4</v>
      </c>
      <c r="S194" s="14">
        <v>4</v>
      </c>
      <c r="T194" s="14">
        <v>4</v>
      </c>
    </row>
    <row r="195" spans="1:20" ht="12.75">
      <c r="A195" s="14">
        <v>1</v>
      </c>
      <c r="B195" s="14">
        <v>2</v>
      </c>
      <c r="C195" s="14">
        <v>1</v>
      </c>
      <c r="D195" s="14">
        <v>1</v>
      </c>
      <c r="E195" s="14">
        <v>2</v>
      </c>
      <c r="F195" s="14">
        <v>3</v>
      </c>
      <c r="G195" s="14">
        <v>1</v>
      </c>
      <c r="H195" s="14">
        <v>1</v>
      </c>
      <c r="I195" s="14">
        <v>3</v>
      </c>
      <c r="J195" s="14">
        <v>2</v>
      </c>
      <c r="K195" s="14">
        <v>3</v>
      </c>
      <c r="L195" s="14">
        <v>3</v>
      </c>
      <c r="M195" s="14">
        <v>2</v>
      </c>
      <c r="N195" s="14">
        <v>2</v>
      </c>
      <c r="O195" s="14">
        <v>2</v>
      </c>
      <c r="P195" s="14">
        <v>1</v>
      </c>
      <c r="Q195" s="14">
        <v>2</v>
      </c>
      <c r="R195" s="14">
        <v>2</v>
      </c>
      <c r="S195" s="14">
        <v>2</v>
      </c>
      <c r="T195" s="14">
        <v>2</v>
      </c>
    </row>
    <row r="196" spans="1:20" ht="12.75">
      <c r="A196" s="14">
        <v>2</v>
      </c>
      <c r="B196" s="14">
        <v>2</v>
      </c>
      <c r="C196" s="14">
        <v>2</v>
      </c>
      <c r="D196" s="14">
        <v>1</v>
      </c>
      <c r="E196" s="14">
        <v>2</v>
      </c>
      <c r="F196" s="14">
        <v>1</v>
      </c>
      <c r="G196" s="14">
        <v>1</v>
      </c>
      <c r="H196" s="14">
        <v>2</v>
      </c>
      <c r="I196" s="14">
        <v>4</v>
      </c>
      <c r="J196" s="14">
        <v>2</v>
      </c>
      <c r="K196" s="14">
        <v>1</v>
      </c>
      <c r="L196" s="14">
        <v>1</v>
      </c>
      <c r="M196" s="14">
        <v>1</v>
      </c>
      <c r="N196" s="14">
        <v>3</v>
      </c>
      <c r="O196" s="14">
        <v>2</v>
      </c>
      <c r="P196" s="14">
        <v>2</v>
      </c>
      <c r="Q196" s="14">
        <v>1</v>
      </c>
      <c r="R196" s="14">
        <v>4</v>
      </c>
      <c r="S196" s="14">
        <v>1</v>
      </c>
      <c r="T196" s="14">
        <v>1</v>
      </c>
    </row>
    <row r="197" spans="1:20" ht="12.75">
      <c r="A197" s="14">
        <v>1</v>
      </c>
      <c r="B197" s="14">
        <v>1</v>
      </c>
      <c r="C197" s="14">
        <v>2</v>
      </c>
      <c r="D197" s="14">
        <v>1</v>
      </c>
      <c r="E197" s="14">
        <v>2</v>
      </c>
      <c r="F197" s="14">
        <v>1</v>
      </c>
      <c r="G197" s="14">
        <v>1</v>
      </c>
      <c r="H197" s="14">
        <v>1</v>
      </c>
      <c r="I197" s="14">
        <v>2</v>
      </c>
      <c r="J197" s="14">
        <v>3</v>
      </c>
      <c r="K197" s="14">
        <v>3</v>
      </c>
      <c r="L197" s="14">
        <v>2</v>
      </c>
      <c r="M197" s="14">
        <v>1</v>
      </c>
      <c r="N197" s="14">
        <v>2</v>
      </c>
      <c r="O197" s="14">
        <v>2</v>
      </c>
      <c r="P197" s="14">
        <v>2</v>
      </c>
      <c r="Q197" s="14">
        <v>1</v>
      </c>
      <c r="R197" s="14">
        <v>2</v>
      </c>
      <c r="S197" s="14">
        <v>1</v>
      </c>
      <c r="T197" s="14">
        <v>1</v>
      </c>
    </row>
    <row r="198" spans="1:20" ht="12.75">
      <c r="A198" s="14">
        <v>2</v>
      </c>
      <c r="B198" s="14">
        <v>1</v>
      </c>
      <c r="C198" s="14">
        <v>1</v>
      </c>
      <c r="D198" s="14">
        <v>2</v>
      </c>
      <c r="E198" s="14">
        <v>1</v>
      </c>
      <c r="F198" s="14">
        <v>1</v>
      </c>
      <c r="G198" s="14">
        <v>1</v>
      </c>
      <c r="H198" s="14">
        <v>2</v>
      </c>
      <c r="I198" s="14">
        <v>2</v>
      </c>
      <c r="J198" s="14">
        <v>1</v>
      </c>
      <c r="K198" s="14">
        <v>1</v>
      </c>
      <c r="L198" s="14">
        <v>1</v>
      </c>
      <c r="M198" s="14">
        <v>2</v>
      </c>
      <c r="N198" s="14">
        <v>4</v>
      </c>
      <c r="O198" s="14">
        <v>2</v>
      </c>
      <c r="P198" s="14">
        <v>2</v>
      </c>
      <c r="Q198" s="14">
        <v>3</v>
      </c>
      <c r="R198" s="14">
        <v>2</v>
      </c>
      <c r="S198" s="14">
        <v>2</v>
      </c>
      <c r="T198" s="14">
        <v>4</v>
      </c>
    </row>
    <row r="199" spans="1:20" ht="12.75">
      <c r="A199" s="14">
        <v>2</v>
      </c>
      <c r="B199" s="14">
        <v>1</v>
      </c>
      <c r="C199" s="14">
        <v>1</v>
      </c>
      <c r="D199" s="14">
        <v>2</v>
      </c>
      <c r="E199" s="14">
        <v>2</v>
      </c>
      <c r="F199" s="14">
        <v>1</v>
      </c>
      <c r="G199" s="14">
        <v>2</v>
      </c>
      <c r="H199" s="14">
        <v>3</v>
      </c>
      <c r="I199" s="14">
        <v>2</v>
      </c>
      <c r="J199" s="14">
        <v>1</v>
      </c>
      <c r="K199" s="14">
        <v>1</v>
      </c>
      <c r="L199" s="14">
        <v>1</v>
      </c>
      <c r="M199" s="14">
        <v>3</v>
      </c>
      <c r="N199" s="14">
        <v>2</v>
      </c>
      <c r="O199" s="14">
        <v>1</v>
      </c>
      <c r="P199" s="14">
        <v>1</v>
      </c>
      <c r="Q199" s="14">
        <v>2</v>
      </c>
      <c r="R199" s="14">
        <v>2</v>
      </c>
      <c r="S199" s="14">
        <v>1</v>
      </c>
      <c r="T199" s="14">
        <v>2</v>
      </c>
    </row>
    <row r="200" spans="1:20" ht="12.75">
      <c r="A200" s="14">
        <v>2</v>
      </c>
      <c r="B200" s="14">
        <v>2</v>
      </c>
      <c r="C200" s="14">
        <v>3</v>
      </c>
      <c r="D200" s="14">
        <v>1</v>
      </c>
      <c r="E200" s="14">
        <v>2</v>
      </c>
      <c r="F200" s="14">
        <v>1</v>
      </c>
      <c r="G200" s="14">
        <v>3</v>
      </c>
      <c r="H200" s="14">
        <v>2</v>
      </c>
      <c r="I200" s="14">
        <v>2</v>
      </c>
      <c r="J200" s="14">
        <v>2</v>
      </c>
      <c r="K200" s="14">
        <v>3</v>
      </c>
      <c r="L200" s="14">
        <v>2</v>
      </c>
      <c r="M200" s="14">
        <v>3</v>
      </c>
      <c r="N200" s="14">
        <v>2</v>
      </c>
      <c r="O200" s="14">
        <v>1</v>
      </c>
      <c r="P200" s="14">
        <v>2</v>
      </c>
      <c r="Q200" s="14">
        <v>2</v>
      </c>
      <c r="R200" s="14">
        <v>2</v>
      </c>
      <c r="S200" s="14">
        <v>1</v>
      </c>
      <c r="T200" s="14">
        <v>3</v>
      </c>
    </row>
    <row r="201" spans="1:20" ht="12.75">
      <c r="A201" s="14">
        <v>2</v>
      </c>
      <c r="B201" s="14">
        <v>1</v>
      </c>
      <c r="C201" s="14">
        <v>1</v>
      </c>
      <c r="D201" s="14">
        <v>2</v>
      </c>
      <c r="E201" s="14">
        <v>1</v>
      </c>
      <c r="F201" s="14">
        <v>1</v>
      </c>
      <c r="G201" s="14">
        <v>1</v>
      </c>
      <c r="H201" s="14">
        <v>2</v>
      </c>
      <c r="I201" s="14">
        <v>1</v>
      </c>
      <c r="J201" s="14">
        <v>1</v>
      </c>
      <c r="K201" s="14">
        <v>1</v>
      </c>
      <c r="L201" s="14">
        <v>1</v>
      </c>
      <c r="M201" s="14">
        <v>2</v>
      </c>
      <c r="N201" s="14">
        <v>4</v>
      </c>
      <c r="O201" s="14">
        <v>2</v>
      </c>
      <c r="P201" s="14">
        <v>2</v>
      </c>
      <c r="Q201" s="14">
        <v>3</v>
      </c>
      <c r="R201" s="14">
        <v>2</v>
      </c>
      <c r="S201" s="14">
        <v>3</v>
      </c>
      <c r="T201" s="14">
        <v>3</v>
      </c>
    </row>
    <row r="202" spans="1:20" ht="12.75">
      <c r="A202" s="14">
        <v>1</v>
      </c>
      <c r="B202" s="14">
        <v>1</v>
      </c>
      <c r="C202" s="14">
        <v>1</v>
      </c>
      <c r="D202" s="14">
        <v>1</v>
      </c>
      <c r="E202" s="14">
        <v>1</v>
      </c>
      <c r="F202" s="14">
        <v>1</v>
      </c>
      <c r="G202" s="14">
        <v>1</v>
      </c>
      <c r="H202" s="14">
        <v>1</v>
      </c>
      <c r="I202" s="14">
        <v>1</v>
      </c>
      <c r="J202" s="14">
        <v>1</v>
      </c>
      <c r="K202" s="14">
        <v>1</v>
      </c>
      <c r="L202" s="14">
        <v>1</v>
      </c>
      <c r="M202" s="14">
        <v>1</v>
      </c>
      <c r="N202" s="14">
        <v>1</v>
      </c>
      <c r="O202" s="14">
        <v>1</v>
      </c>
      <c r="P202" s="14">
        <v>1</v>
      </c>
      <c r="Q202" s="14">
        <v>1</v>
      </c>
      <c r="R202" s="14">
        <v>1</v>
      </c>
      <c r="S202" s="14">
        <v>1</v>
      </c>
      <c r="T202" s="14">
        <v>1</v>
      </c>
    </row>
    <row r="203" spans="1:20" ht="12.75">
      <c r="A203" s="14">
        <v>4</v>
      </c>
      <c r="B203" s="14">
        <v>4</v>
      </c>
      <c r="C203" s="14">
        <v>4</v>
      </c>
      <c r="D203" s="14">
        <v>1</v>
      </c>
      <c r="E203" s="14">
        <v>3</v>
      </c>
      <c r="F203" s="14">
        <v>1</v>
      </c>
      <c r="G203" s="14">
        <v>4</v>
      </c>
      <c r="H203" s="14">
        <v>3</v>
      </c>
      <c r="I203" s="14">
        <v>4</v>
      </c>
      <c r="J203" s="14">
        <v>1</v>
      </c>
      <c r="K203" s="14">
        <v>3</v>
      </c>
      <c r="L203" s="14">
        <v>1</v>
      </c>
      <c r="M203" s="14">
        <v>1</v>
      </c>
      <c r="N203" s="14">
        <v>4</v>
      </c>
      <c r="O203" s="14">
        <v>3</v>
      </c>
      <c r="P203" s="14">
        <v>4</v>
      </c>
      <c r="Q203" s="14">
        <v>4</v>
      </c>
      <c r="R203" s="14">
        <v>4</v>
      </c>
      <c r="S203" s="14">
        <v>1</v>
      </c>
      <c r="T203" s="14">
        <v>1</v>
      </c>
    </row>
    <row r="204" spans="1:20" ht="12.75">
      <c r="A204" s="14">
        <v>1</v>
      </c>
      <c r="B204" s="14">
        <v>1</v>
      </c>
      <c r="C204" s="14">
        <v>2</v>
      </c>
      <c r="D204" s="14">
        <v>3</v>
      </c>
      <c r="E204" s="14">
        <v>4</v>
      </c>
      <c r="F204" s="14">
        <v>4</v>
      </c>
      <c r="G204" s="14">
        <v>2</v>
      </c>
      <c r="H204" s="14">
        <v>3</v>
      </c>
      <c r="I204" s="14">
        <v>4</v>
      </c>
      <c r="J204" s="14">
        <v>4</v>
      </c>
      <c r="K204" s="14">
        <v>2</v>
      </c>
      <c r="L204" s="14">
        <v>2</v>
      </c>
      <c r="M204" s="14">
        <v>4</v>
      </c>
      <c r="N204" s="14">
        <v>4</v>
      </c>
      <c r="O204" s="14">
        <v>2</v>
      </c>
      <c r="P204" s="14">
        <v>3</v>
      </c>
      <c r="Q204" s="14">
        <v>4</v>
      </c>
      <c r="R204" s="14">
        <v>2</v>
      </c>
      <c r="S204" s="14">
        <v>3</v>
      </c>
      <c r="T204" s="14">
        <v>4</v>
      </c>
    </row>
    <row r="205" spans="1:20" ht="12.75">
      <c r="A205" s="14">
        <v>2</v>
      </c>
      <c r="B205" s="14">
        <v>2</v>
      </c>
      <c r="C205" s="14">
        <v>4</v>
      </c>
      <c r="D205" s="14">
        <v>2</v>
      </c>
      <c r="E205" s="14">
        <v>3</v>
      </c>
      <c r="F205" s="14">
        <v>2</v>
      </c>
      <c r="G205" s="14">
        <v>1</v>
      </c>
      <c r="H205" s="14">
        <v>3</v>
      </c>
      <c r="I205" s="14">
        <v>4</v>
      </c>
      <c r="J205" s="14">
        <v>1</v>
      </c>
      <c r="K205" s="14">
        <v>3</v>
      </c>
      <c r="L205" s="14">
        <v>4</v>
      </c>
      <c r="M205" s="14">
        <v>4</v>
      </c>
      <c r="N205" s="14">
        <v>3</v>
      </c>
      <c r="O205" s="14">
        <v>2</v>
      </c>
      <c r="P205" s="14">
        <v>4</v>
      </c>
      <c r="Q205" s="14">
        <v>4</v>
      </c>
      <c r="R205" s="14">
        <v>2</v>
      </c>
      <c r="S205" s="14">
        <v>3</v>
      </c>
      <c r="T205" s="14">
        <v>4</v>
      </c>
    </row>
    <row r="206" spans="1:20" ht="12.75">
      <c r="A206" s="14">
        <v>2</v>
      </c>
      <c r="B206" s="14">
        <v>2</v>
      </c>
      <c r="C206" s="14">
        <v>3</v>
      </c>
      <c r="D206" s="14">
        <v>3</v>
      </c>
      <c r="E206" s="14">
        <v>4</v>
      </c>
      <c r="F206" s="14">
        <v>2</v>
      </c>
      <c r="G206" s="14">
        <v>4</v>
      </c>
      <c r="H206" s="14">
        <v>2</v>
      </c>
      <c r="I206" s="14">
        <v>2</v>
      </c>
      <c r="J206" s="14">
        <v>1</v>
      </c>
      <c r="K206" s="14">
        <v>2</v>
      </c>
      <c r="L206" s="14">
        <v>4</v>
      </c>
      <c r="M206" s="14">
        <v>4</v>
      </c>
      <c r="N206" s="14">
        <v>4</v>
      </c>
      <c r="O206" s="14">
        <v>4</v>
      </c>
      <c r="P206" s="14">
        <v>4</v>
      </c>
      <c r="Q206" s="14">
        <v>2</v>
      </c>
      <c r="R206" s="14">
        <v>2</v>
      </c>
      <c r="S206" s="14">
        <v>2</v>
      </c>
      <c r="T206" s="14">
        <v>1</v>
      </c>
    </row>
    <row r="207" spans="1:20" ht="12.75">
      <c r="A207" s="14">
        <v>2</v>
      </c>
      <c r="B207" s="14">
        <v>3</v>
      </c>
      <c r="C207" s="14">
        <v>4</v>
      </c>
      <c r="D207" s="14">
        <v>2</v>
      </c>
      <c r="E207" s="14">
        <v>2</v>
      </c>
      <c r="F207" s="14">
        <v>3</v>
      </c>
      <c r="G207" s="14">
        <v>3</v>
      </c>
      <c r="H207" s="14">
        <v>4</v>
      </c>
      <c r="I207" s="14">
        <v>4</v>
      </c>
      <c r="J207" s="14">
        <v>4</v>
      </c>
      <c r="K207" s="14">
        <v>3</v>
      </c>
      <c r="L207" s="14">
        <v>2</v>
      </c>
      <c r="M207" s="14">
        <v>4</v>
      </c>
      <c r="N207" s="14">
        <v>3</v>
      </c>
      <c r="O207" s="14">
        <v>1</v>
      </c>
      <c r="P207" s="14">
        <v>4</v>
      </c>
      <c r="Q207" s="14">
        <v>3</v>
      </c>
      <c r="R207" s="14">
        <v>4</v>
      </c>
      <c r="S207" s="14">
        <v>2</v>
      </c>
      <c r="T207" s="14">
        <v>3</v>
      </c>
    </row>
    <row r="208" spans="1:20" ht="12.75">
      <c r="A208" s="14">
        <v>3</v>
      </c>
      <c r="B208" s="14">
        <v>4</v>
      </c>
      <c r="C208" s="14">
        <v>4</v>
      </c>
      <c r="D208" s="14">
        <v>1</v>
      </c>
      <c r="E208" s="14">
        <v>3</v>
      </c>
      <c r="F208" s="14">
        <v>1</v>
      </c>
      <c r="G208" s="14">
        <v>4</v>
      </c>
      <c r="H208" s="14">
        <v>4</v>
      </c>
      <c r="I208" s="14">
        <v>2</v>
      </c>
      <c r="J208" s="14">
        <v>4</v>
      </c>
      <c r="K208" s="14">
        <v>4</v>
      </c>
      <c r="L208" s="14">
        <v>2</v>
      </c>
      <c r="M208" s="14">
        <v>2</v>
      </c>
      <c r="N208" s="14">
        <v>4</v>
      </c>
      <c r="O208" s="14">
        <v>3</v>
      </c>
      <c r="P208" s="14">
        <v>1</v>
      </c>
      <c r="Q208" s="14">
        <v>3</v>
      </c>
      <c r="R208" s="14">
        <v>4</v>
      </c>
      <c r="S208" s="14">
        <v>1</v>
      </c>
      <c r="T208" s="14">
        <v>1</v>
      </c>
    </row>
    <row r="209" spans="1:20" ht="12.75">
      <c r="A209" s="14">
        <v>3</v>
      </c>
      <c r="B209" s="14">
        <v>2</v>
      </c>
      <c r="C209" s="14">
        <v>4</v>
      </c>
      <c r="D209" s="14">
        <v>2</v>
      </c>
      <c r="E209" s="14">
        <v>2</v>
      </c>
      <c r="F209" s="14">
        <v>2</v>
      </c>
      <c r="G209" s="14">
        <v>3</v>
      </c>
      <c r="H209" s="14">
        <v>4</v>
      </c>
      <c r="I209" s="14">
        <v>3</v>
      </c>
      <c r="J209" s="14">
        <v>1</v>
      </c>
      <c r="K209" s="14">
        <v>3</v>
      </c>
      <c r="L209" s="14">
        <v>2</v>
      </c>
      <c r="M209" s="14">
        <v>3</v>
      </c>
      <c r="N209" s="14">
        <v>4</v>
      </c>
      <c r="O209" s="14">
        <v>3</v>
      </c>
      <c r="P209" s="14">
        <v>3</v>
      </c>
      <c r="Q209" s="14">
        <v>4</v>
      </c>
      <c r="R209" s="14">
        <v>1</v>
      </c>
      <c r="S209" s="14">
        <v>2</v>
      </c>
      <c r="T209" s="14">
        <v>3</v>
      </c>
    </row>
    <row r="210" spans="1:20" ht="12.75">
      <c r="A210" s="14">
        <v>3</v>
      </c>
      <c r="B210" s="14">
        <v>2</v>
      </c>
      <c r="C210" s="14">
        <v>2</v>
      </c>
      <c r="D210" s="14">
        <v>1</v>
      </c>
      <c r="E210" s="14">
        <v>4</v>
      </c>
      <c r="F210" s="14">
        <v>4</v>
      </c>
      <c r="G210" s="14">
        <v>3</v>
      </c>
      <c r="H210" s="14">
        <v>4</v>
      </c>
      <c r="I210" s="14">
        <v>1</v>
      </c>
      <c r="J210" s="14">
        <v>4</v>
      </c>
      <c r="K210" s="14">
        <v>4</v>
      </c>
      <c r="L210" s="14">
        <v>2</v>
      </c>
      <c r="M210" s="14">
        <v>4</v>
      </c>
      <c r="N210" s="14">
        <v>3</v>
      </c>
      <c r="O210" s="14">
        <v>4</v>
      </c>
      <c r="P210" s="14">
        <v>2</v>
      </c>
      <c r="Q210" s="14">
        <v>1</v>
      </c>
      <c r="R210" s="14">
        <v>2</v>
      </c>
      <c r="S210" s="14">
        <v>4</v>
      </c>
      <c r="T210" s="14">
        <v>4</v>
      </c>
    </row>
    <row r="211" spans="1:20" ht="12.75">
      <c r="A211" s="14">
        <v>4</v>
      </c>
      <c r="B211" s="14">
        <v>4</v>
      </c>
      <c r="C211" s="14">
        <v>3</v>
      </c>
      <c r="D211" s="14">
        <v>3</v>
      </c>
      <c r="E211" s="14">
        <v>4</v>
      </c>
      <c r="F211" s="14">
        <v>3</v>
      </c>
      <c r="G211" s="14">
        <v>3</v>
      </c>
      <c r="H211" s="14">
        <v>3</v>
      </c>
      <c r="I211" s="14">
        <v>2</v>
      </c>
      <c r="J211" s="14">
        <v>4</v>
      </c>
      <c r="K211" s="14">
        <v>2</v>
      </c>
      <c r="L211" s="14">
        <v>1</v>
      </c>
      <c r="M211" s="14">
        <v>1</v>
      </c>
      <c r="N211" s="14">
        <v>1</v>
      </c>
      <c r="O211" s="14">
        <v>3</v>
      </c>
      <c r="P211" s="14">
        <v>3</v>
      </c>
      <c r="Q211" s="14">
        <v>4</v>
      </c>
      <c r="R211" s="14">
        <v>2</v>
      </c>
      <c r="S211" s="14">
        <v>4</v>
      </c>
      <c r="T211" s="14">
        <v>2</v>
      </c>
    </row>
    <row r="212" spans="1:20" ht="12.75">
      <c r="A212" s="14">
        <v>2</v>
      </c>
      <c r="B212" s="14">
        <v>4</v>
      </c>
      <c r="C212" s="14">
        <v>2</v>
      </c>
      <c r="D212" s="14">
        <v>3</v>
      </c>
      <c r="E212" s="14">
        <v>4</v>
      </c>
      <c r="F212" s="14">
        <v>2</v>
      </c>
      <c r="G212" s="14">
        <v>4</v>
      </c>
      <c r="H212" s="14">
        <v>2</v>
      </c>
      <c r="I212" s="14">
        <v>4</v>
      </c>
      <c r="J212" s="14">
        <v>2</v>
      </c>
      <c r="K212" s="14">
        <v>4</v>
      </c>
      <c r="L212" s="14">
        <v>2</v>
      </c>
      <c r="M212" s="14">
        <v>2</v>
      </c>
      <c r="N212" s="14">
        <v>4</v>
      </c>
      <c r="O212" s="14">
        <v>2</v>
      </c>
      <c r="P212" s="14">
        <v>4</v>
      </c>
      <c r="Q212" s="14">
        <v>3</v>
      </c>
      <c r="R212" s="14">
        <v>4</v>
      </c>
      <c r="S212" s="14">
        <v>1</v>
      </c>
      <c r="T212" s="14">
        <v>2</v>
      </c>
    </row>
    <row r="213" spans="1:20" ht="12.75">
      <c r="A213" s="14">
        <v>4</v>
      </c>
      <c r="B213" s="14">
        <v>2</v>
      </c>
      <c r="C213" s="14">
        <v>3</v>
      </c>
      <c r="D213" s="14">
        <v>2</v>
      </c>
      <c r="E213" s="14">
        <v>2</v>
      </c>
      <c r="F213" s="14">
        <v>3</v>
      </c>
      <c r="G213" s="14">
        <v>1</v>
      </c>
      <c r="H213" s="14">
        <v>3</v>
      </c>
      <c r="I213" s="14">
        <v>3</v>
      </c>
      <c r="J213" s="14">
        <v>2</v>
      </c>
      <c r="K213" s="14">
        <v>3</v>
      </c>
      <c r="L213" s="14">
        <v>1</v>
      </c>
      <c r="M213" s="14">
        <v>4</v>
      </c>
      <c r="N213" s="14">
        <v>3</v>
      </c>
      <c r="O213" s="14">
        <v>1</v>
      </c>
      <c r="P213" s="14">
        <v>2</v>
      </c>
      <c r="Q213" s="14">
        <v>3</v>
      </c>
      <c r="R213" s="14">
        <v>3</v>
      </c>
      <c r="S213" s="14">
        <v>3</v>
      </c>
      <c r="T213" s="14">
        <v>3</v>
      </c>
    </row>
    <row r="214" spans="1:20" ht="12.75">
      <c r="A214" s="14">
        <v>3</v>
      </c>
      <c r="B214" s="14">
        <v>4</v>
      </c>
      <c r="C214" s="14">
        <v>1</v>
      </c>
      <c r="D214" s="14">
        <v>4</v>
      </c>
      <c r="E214" s="14">
        <v>4</v>
      </c>
      <c r="F214" s="14">
        <v>1</v>
      </c>
      <c r="G214" s="14">
        <v>4</v>
      </c>
      <c r="H214" s="14">
        <v>3</v>
      </c>
      <c r="I214" s="14">
        <v>4</v>
      </c>
      <c r="J214" s="14">
        <v>4</v>
      </c>
      <c r="K214" s="14">
        <v>3</v>
      </c>
      <c r="L214" s="14">
        <v>1</v>
      </c>
      <c r="M214" s="14">
        <v>2</v>
      </c>
      <c r="N214" s="14">
        <v>2</v>
      </c>
      <c r="O214" s="14">
        <v>2</v>
      </c>
      <c r="P214" s="14">
        <v>2</v>
      </c>
      <c r="Q214" s="14">
        <v>4</v>
      </c>
      <c r="R214" s="14">
        <v>3</v>
      </c>
      <c r="S214" s="14">
        <v>1</v>
      </c>
      <c r="T214" s="14">
        <v>4</v>
      </c>
    </row>
    <row r="215" spans="1:20" ht="12.75">
      <c r="A215" s="14">
        <v>3</v>
      </c>
      <c r="B215" s="14">
        <v>3</v>
      </c>
      <c r="C215" s="14">
        <v>1</v>
      </c>
      <c r="D215" s="14">
        <v>2</v>
      </c>
      <c r="E215" s="14">
        <v>4</v>
      </c>
      <c r="F215" s="14">
        <v>4</v>
      </c>
      <c r="G215" s="14">
        <v>2</v>
      </c>
      <c r="H215" s="14">
        <v>3</v>
      </c>
      <c r="I215" s="14">
        <v>2</v>
      </c>
      <c r="J215" s="14">
        <v>2</v>
      </c>
      <c r="K215" s="14">
        <v>3</v>
      </c>
      <c r="L215" s="14">
        <v>1</v>
      </c>
      <c r="M215" s="14">
        <v>1</v>
      </c>
      <c r="N215" s="14">
        <v>4</v>
      </c>
      <c r="O215" s="14">
        <v>3</v>
      </c>
      <c r="P215" s="14">
        <v>1</v>
      </c>
      <c r="Q215" s="14">
        <v>4</v>
      </c>
      <c r="R215" s="14">
        <v>2</v>
      </c>
      <c r="S215" s="14">
        <v>4</v>
      </c>
      <c r="T215" s="14">
        <v>1</v>
      </c>
    </row>
    <row r="216" spans="1:20" ht="12.75">
      <c r="A216" s="14">
        <v>2</v>
      </c>
      <c r="B216" s="14">
        <v>1</v>
      </c>
      <c r="C216" s="14">
        <v>2</v>
      </c>
      <c r="D216" s="14">
        <v>3</v>
      </c>
      <c r="E216" s="14">
        <v>4</v>
      </c>
      <c r="F216" s="14">
        <v>2</v>
      </c>
      <c r="G216" s="14">
        <v>4</v>
      </c>
      <c r="H216" s="14">
        <v>3</v>
      </c>
      <c r="I216" s="14">
        <v>3</v>
      </c>
      <c r="J216" s="14">
        <v>2</v>
      </c>
      <c r="K216" s="14">
        <v>2</v>
      </c>
      <c r="L216" s="14">
        <v>3</v>
      </c>
      <c r="M216" s="14">
        <v>4</v>
      </c>
      <c r="N216" s="14">
        <v>3</v>
      </c>
      <c r="O216" s="14">
        <v>2</v>
      </c>
      <c r="P216" s="14">
        <v>2</v>
      </c>
      <c r="Q216" s="14">
        <v>3</v>
      </c>
      <c r="R216" s="14">
        <v>2</v>
      </c>
      <c r="S216" s="14">
        <v>3</v>
      </c>
      <c r="T216" s="14">
        <v>4</v>
      </c>
    </row>
    <row r="217" spans="1:20" ht="12.75">
      <c r="A217" s="14">
        <v>3</v>
      </c>
      <c r="B217" s="14">
        <v>4</v>
      </c>
      <c r="C217" s="14">
        <v>2</v>
      </c>
      <c r="D217" s="14">
        <v>2</v>
      </c>
      <c r="E217" s="14">
        <v>4</v>
      </c>
      <c r="F217" s="14">
        <v>2</v>
      </c>
      <c r="G217" s="14">
        <v>3</v>
      </c>
      <c r="H217" s="14">
        <v>4</v>
      </c>
      <c r="I217" s="14">
        <v>4</v>
      </c>
      <c r="J217" s="14">
        <v>4</v>
      </c>
      <c r="K217" s="14">
        <v>4</v>
      </c>
      <c r="L217" s="14">
        <v>1</v>
      </c>
      <c r="M217" s="14">
        <v>3</v>
      </c>
      <c r="N217" s="14">
        <v>3</v>
      </c>
      <c r="O217" s="14">
        <v>4</v>
      </c>
      <c r="P217" s="14">
        <v>2</v>
      </c>
      <c r="Q217" s="14">
        <v>1</v>
      </c>
      <c r="R217" s="14">
        <v>2</v>
      </c>
      <c r="S217" s="14">
        <v>2</v>
      </c>
      <c r="T217" s="14">
        <v>3</v>
      </c>
    </row>
    <row r="218" spans="1:20" ht="12.75">
      <c r="A218" s="14">
        <v>2</v>
      </c>
      <c r="B218" s="14">
        <v>3</v>
      </c>
      <c r="C218" s="14">
        <v>1</v>
      </c>
      <c r="D218" s="14">
        <v>2</v>
      </c>
      <c r="E218" s="14">
        <v>3</v>
      </c>
      <c r="F218" s="14">
        <v>3</v>
      </c>
      <c r="G218" s="14">
        <v>2</v>
      </c>
      <c r="H218" s="14">
        <v>3</v>
      </c>
      <c r="I218" s="14">
        <v>3</v>
      </c>
      <c r="J218" s="14">
        <v>4</v>
      </c>
      <c r="K218" s="14">
        <v>4</v>
      </c>
      <c r="L218" s="14">
        <v>3</v>
      </c>
      <c r="M218" s="14">
        <v>4</v>
      </c>
      <c r="N218" s="14">
        <v>4</v>
      </c>
      <c r="O218" s="14">
        <v>3</v>
      </c>
      <c r="P218" s="14">
        <v>4</v>
      </c>
      <c r="Q218" s="14">
        <v>1</v>
      </c>
      <c r="R218" s="14">
        <v>3</v>
      </c>
      <c r="S218" s="14">
        <v>3</v>
      </c>
      <c r="T218" s="14">
        <v>4</v>
      </c>
    </row>
    <row r="219" spans="1:20" ht="12.75">
      <c r="A219" s="14">
        <v>3</v>
      </c>
      <c r="B219" s="14">
        <v>4</v>
      </c>
      <c r="C219" s="14">
        <v>2</v>
      </c>
      <c r="D219" s="14">
        <v>2</v>
      </c>
      <c r="E219" s="14">
        <v>4</v>
      </c>
      <c r="F219" s="14">
        <v>2</v>
      </c>
      <c r="G219" s="14">
        <v>4</v>
      </c>
      <c r="H219" s="14">
        <v>3</v>
      </c>
      <c r="I219" s="14">
        <v>2</v>
      </c>
      <c r="J219" s="14">
        <v>4</v>
      </c>
      <c r="K219" s="14">
        <v>2</v>
      </c>
      <c r="L219" s="14">
        <v>1</v>
      </c>
      <c r="M219" s="14">
        <v>1</v>
      </c>
      <c r="N219" s="14">
        <v>3</v>
      </c>
      <c r="O219" s="14">
        <v>3</v>
      </c>
      <c r="P219" s="14">
        <v>2</v>
      </c>
      <c r="Q219" s="14">
        <v>3</v>
      </c>
      <c r="R219" s="14">
        <v>4</v>
      </c>
      <c r="S219" s="14">
        <v>2</v>
      </c>
      <c r="T219" s="14">
        <v>1</v>
      </c>
    </row>
    <row r="220" spans="1:20" ht="12.75">
      <c r="A220" s="14">
        <v>2</v>
      </c>
      <c r="B220" s="14">
        <v>3</v>
      </c>
      <c r="C220" s="14">
        <v>2</v>
      </c>
      <c r="D220" s="14">
        <v>2</v>
      </c>
      <c r="E220" s="14">
        <v>3</v>
      </c>
      <c r="F220" s="14">
        <v>4</v>
      </c>
      <c r="G220" s="14">
        <v>4</v>
      </c>
      <c r="H220" s="14">
        <v>2</v>
      </c>
      <c r="I220" s="14">
        <v>3</v>
      </c>
      <c r="J220" s="14">
        <v>3</v>
      </c>
      <c r="K220" s="14">
        <v>2</v>
      </c>
      <c r="L220" s="14">
        <v>2</v>
      </c>
      <c r="M220" s="14">
        <v>3</v>
      </c>
      <c r="N220" s="14">
        <v>4</v>
      </c>
      <c r="O220" s="14">
        <v>2</v>
      </c>
      <c r="P220" s="14">
        <v>4</v>
      </c>
      <c r="Q220" s="14">
        <v>2</v>
      </c>
      <c r="R220" s="14">
        <v>3</v>
      </c>
      <c r="S220" s="14">
        <v>4</v>
      </c>
      <c r="T220" s="14">
        <v>3</v>
      </c>
    </row>
    <row r="221" spans="1:20" ht="12.75">
      <c r="A221" s="14">
        <v>3</v>
      </c>
      <c r="B221" s="14">
        <v>4</v>
      </c>
      <c r="C221" s="14">
        <v>1</v>
      </c>
      <c r="D221" s="14">
        <v>3</v>
      </c>
      <c r="E221" s="14">
        <v>2</v>
      </c>
      <c r="F221" s="14">
        <v>1</v>
      </c>
      <c r="G221" s="14">
        <v>3</v>
      </c>
      <c r="H221" s="14">
        <v>3</v>
      </c>
      <c r="I221" s="14">
        <v>3</v>
      </c>
      <c r="J221" s="14">
        <v>4</v>
      </c>
      <c r="K221" s="14">
        <v>3</v>
      </c>
      <c r="L221" s="14">
        <v>2</v>
      </c>
      <c r="M221" s="14">
        <v>4</v>
      </c>
      <c r="N221" s="14">
        <v>4</v>
      </c>
      <c r="O221" s="14">
        <v>3</v>
      </c>
      <c r="P221" s="14">
        <v>3</v>
      </c>
      <c r="Q221" s="14">
        <v>4</v>
      </c>
      <c r="R221" s="14">
        <v>4</v>
      </c>
      <c r="S221" s="14">
        <v>1</v>
      </c>
      <c r="T221" s="14">
        <v>4</v>
      </c>
    </row>
    <row r="222" spans="1:20" ht="12.75">
      <c r="A222" s="14">
        <v>2</v>
      </c>
      <c r="B222" s="14">
        <v>4</v>
      </c>
      <c r="C222" s="14">
        <v>3</v>
      </c>
      <c r="D222" s="14">
        <v>2</v>
      </c>
      <c r="E222" s="14">
        <v>4</v>
      </c>
      <c r="F222" s="14">
        <v>2</v>
      </c>
      <c r="G222" s="14">
        <v>3</v>
      </c>
      <c r="H222" s="14">
        <v>2</v>
      </c>
      <c r="I222" s="14">
        <v>2</v>
      </c>
      <c r="J222" s="14">
        <v>4</v>
      </c>
      <c r="K222" s="14">
        <v>4</v>
      </c>
      <c r="L222" s="14">
        <v>2</v>
      </c>
      <c r="M222" s="14">
        <v>3</v>
      </c>
      <c r="N222" s="14">
        <v>3</v>
      </c>
      <c r="O222" s="14">
        <v>3</v>
      </c>
      <c r="P222" s="14">
        <v>4</v>
      </c>
      <c r="Q222" s="14">
        <v>2</v>
      </c>
      <c r="R222" s="14">
        <v>4</v>
      </c>
      <c r="S222" s="14">
        <v>2</v>
      </c>
      <c r="T222" s="14">
        <v>4</v>
      </c>
    </row>
    <row r="223" spans="1:20" ht="12.75">
      <c r="A223" s="14">
        <v>2</v>
      </c>
      <c r="B223" s="14">
        <v>4</v>
      </c>
      <c r="C223" s="14">
        <v>4</v>
      </c>
      <c r="D223" s="14">
        <v>2</v>
      </c>
      <c r="E223" s="14">
        <v>3</v>
      </c>
      <c r="F223" s="14">
        <v>1</v>
      </c>
      <c r="G223" s="14">
        <v>3</v>
      </c>
      <c r="H223" s="14">
        <v>3</v>
      </c>
      <c r="I223" s="14">
        <v>2</v>
      </c>
      <c r="J223" s="14">
        <v>4</v>
      </c>
      <c r="K223" s="14">
        <v>2</v>
      </c>
      <c r="L223" s="14">
        <v>3</v>
      </c>
      <c r="M223" s="14">
        <v>3</v>
      </c>
      <c r="N223" s="14">
        <v>2</v>
      </c>
      <c r="O223" s="14">
        <v>3</v>
      </c>
      <c r="P223" s="14">
        <v>4</v>
      </c>
      <c r="Q223" s="14">
        <v>2</v>
      </c>
      <c r="R223" s="14">
        <v>3</v>
      </c>
      <c r="S223" s="14">
        <v>1</v>
      </c>
      <c r="T223" s="14">
        <v>3</v>
      </c>
    </row>
    <row r="224" spans="1:20" ht="12.75">
      <c r="A224" s="14">
        <v>3</v>
      </c>
      <c r="B224" s="14">
        <v>3</v>
      </c>
      <c r="C224" s="14">
        <v>1</v>
      </c>
      <c r="D224" s="14">
        <v>2</v>
      </c>
      <c r="E224" s="14">
        <v>3</v>
      </c>
      <c r="F224" s="14">
        <v>2</v>
      </c>
      <c r="G224" s="14">
        <v>4</v>
      </c>
      <c r="H224" s="14">
        <v>3</v>
      </c>
      <c r="I224" s="14">
        <v>1</v>
      </c>
      <c r="J224" s="14">
        <v>2</v>
      </c>
      <c r="K224" s="14">
        <v>2</v>
      </c>
      <c r="L224" s="14">
        <v>2</v>
      </c>
      <c r="M224" s="14">
        <v>4</v>
      </c>
      <c r="N224" s="14">
        <v>3</v>
      </c>
      <c r="O224" s="14">
        <v>3</v>
      </c>
      <c r="P224" s="14">
        <v>3</v>
      </c>
      <c r="Q224" s="14">
        <v>4</v>
      </c>
      <c r="R224" s="14">
        <v>4</v>
      </c>
      <c r="S224" s="14">
        <v>3</v>
      </c>
      <c r="T224" s="14">
        <v>1</v>
      </c>
    </row>
    <row r="225" spans="1:20" ht="12.75">
      <c r="A225" s="14">
        <v>4</v>
      </c>
      <c r="B225" s="14">
        <v>3</v>
      </c>
      <c r="C225" s="14">
        <v>1</v>
      </c>
      <c r="D225" s="14">
        <v>1</v>
      </c>
      <c r="E225" s="14">
        <v>4</v>
      </c>
      <c r="F225" s="14">
        <v>1</v>
      </c>
      <c r="G225" s="14">
        <v>3</v>
      </c>
      <c r="H225" s="14">
        <v>4</v>
      </c>
      <c r="I225" s="14">
        <v>3</v>
      </c>
      <c r="J225" s="14">
        <v>3</v>
      </c>
      <c r="K225" s="14">
        <v>4</v>
      </c>
      <c r="L225" s="14">
        <v>1</v>
      </c>
      <c r="M225" s="14">
        <v>4</v>
      </c>
      <c r="N225" s="14">
        <v>4</v>
      </c>
      <c r="O225" s="14">
        <v>3</v>
      </c>
      <c r="P225" s="14">
        <v>1</v>
      </c>
      <c r="Q225" s="14">
        <v>4</v>
      </c>
      <c r="R225" s="14">
        <v>3</v>
      </c>
      <c r="S225" s="14">
        <v>2</v>
      </c>
      <c r="T225" s="14">
        <v>4</v>
      </c>
    </row>
    <row r="226" spans="1:20" ht="12.75">
      <c r="A226" s="14">
        <v>2</v>
      </c>
      <c r="B226" s="14">
        <v>4</v>
      </c>
      <c r="C226" s="14">
        <v>4</v>
      </c>
      <c r="D226" s="14">
        <v>4</v>
      </c>
      <c r="E226" s="14">
        <v>4</v>
      </c>
      <c r="F226" s="14">
        <v>1</v>
      </c>
      <c r="G226" s="14">
        <v>4</v>
      </c>
      <c r="H226" s="14">
        <v>3</v>
      </c>
      <c r="I226" s="14">
        <v>3</v>
      </c>
      <c r="J226" s="14">
        <v>4</v>
      </c>
      <c r="K226" s="14">
        <v>2</v>
      </c>
      <c r="L226" s="14">
        <v>2</v>
      </c>
      <c r="M226" s="14">
        <v>2</v>
      </c>
      <c r="N226" s="14">
        <v>3</v>
      </c>
      <c r="O226" s="14">
        <v>3</v>
      </c>
      <c r="P226" s="14">
        <v>4</v>
      </c>
      <c r="Q226" s="14">
        <v>3</v>
      </c>
      <c r="R226" s="14">
        <v>4</v>
      </c>
      <c r="S226" s="14">
        <v>1</v>
      </c>
      <c r="T226" s="14">
        <v>3</v>
      </c>
    </row>
    <row r="227" spans="1:20" ht="12.75">
      <c r="A227" s="14">
        <v>3</v>
      </c>
      <c r="B227" s="14">
        <v>4</v>
      </c>
      <c r="C227" s="14">
        <v>2</v>
      </c>
      <c r="D227" s="14">
        <v>2</v>
      </c>
      <c r="E227" s="14">
        <v>3</v>
      </c>
      <c r="F227" s="14">
        <v>2</v>
      </c>
      <c r="G227" s="14">
        <v>3</v>
      </c>
      <c r="H227" s="14">
        <v>3</v>
      </c>
      <c r="I227" s="14">
        <v>4</v>
      </c>
      <c r="J227" s="14">
        <v>2</v>
      </c>
      <c r="K227" s="14">
        <v>4</v>
      </c>
      <c r="L227" s="14">
        <v>2</v>
      </c>
      <c r="M227" s="14">
        <v>4</v>
      </c>
      <c r="N227" s="14">
        <v>3</v>
      </c>
      <c r="O227" s="14">
        <v>3</v>
      </c>
      <c r="P227" s="14">
        <v>2</v>
      </c>
      <c r="Q227" s="14">
        <v>2</v>
      </c>
      <c r="R227" s="14">
        <v>3</v>
      </c>
      <c r="S227" s="14">
        <v>1</v>
      </c>
      <c r="T227" s="14">
        <v>4</v>
      </c>
    </row>
    <row r="228" spans="1:20" ht="12.75">
      <c r="A228" s="14">
        <v>3</v>
      </c>
      <c r="B228" s="14">
        <v>2</v>
      </c>
      <c r="C228" s="14">
        <v>3</v>
      </c>
      <c r="D228" s="14">
        <v>1</v>
      </c>
      <c r="E228" s="14">
        <v>4</v>
      </c>
      <c r="F228" s="14">
        <v>2</v>
      </c>
      <c r="G228" s="14">
        <v>2</v>
      </c>
      <c r="H228" s="14">
        <v>4</v>
      </c>
      <c r="I228" s="14">
        <v>3</v>
      </c>
      <c r="J228" s="14">
        <v>3</v>
      </c>
      <c r="K228" s="14">
        <v>4</v>
      </c>
      <c r="L228" s="14">
        <v>4</v>
      </c>
      <c r="M228" s="14">
        <v>3</v>
      </c>
      <c r="N228" s="14">
        <v>3</v>
      </c>
      <c r="O228" s="14">
        <v>4</v>
      </c>
      <c r="P228" s="14">
        <v>3</v>
      </c>
      <c r="Q228" s="14">
        <v>3</v>
      </c>
      <c r="R228" s="14">
        <v>3</v>
      </c>
      <c r="S228" s="14">
        <v>2</v>
      </c>
      <c r="T228" s="14">
        <v>3</v>
      </c>
    </row>
    <row r="229" spans="1:20" ht="12.75">
      <c r="A229" s="14">
        <v>3</v>
      </c>
      <c r="B229" s="14">
        <v>2</v>
      </c>
      <c r="C229" s="14">
        <v>2</v>
      </c>
      <c r="D229" s="14">
        <v>3</v>
      </c>
      <c r="E229" s="14">
        <v>4</v>
      </c>
      <c r="F229" s="14">
        <v>1</v>
      </c>
      <c r="G229" s="14">
        <v>3</v>
      </c>
      <c r="H229" s="14">
        <v>3</v>
      </c>
      <c r="I229" s="14">
        <v>4</v>
      </c>
      <c r="J229" s="14">
        <v>2</v>
      </c>
      <c r="K229" s="14">
        <v>3</v>
      </c>
      <c r="L229" s="14">
        <v>3</v>
      </c>
      <c r="M229" s="14">
        <v>3</v>
      </c>
      <c r="N229" s="14">
        <v>1</v>
      </c>
      <c r="O229" s="14">
        <v>4</v>
      </c>
      <c r="P229" s="14">
        <v>2</v>
      </c>
      <c r="Q229" s="14">
        <v>3</v>
      </c>
      <c r="R229" s="14">
        <v>3</v>
      </c>
      <c r="S229" s="14">
        <v>1</v>
      </c>
      <c r="T229" s="14">
        <v>3</v>
      </c>
    </row>
    <row r="230" spans="1:20" ht="12.75">
      <c r="A230" s="14">
        <v>2</v>
      </c>
      <c r="B230" s="14">
        <v>1</v>
      </c>
      <c r="C230" s="14">
        <v>2</v>
      </c>
      <c r="D230" s="14">
        <v>4</v>
      </c>
      <c r="E230" s="14">
        <v>3</v>
      </c>
      <c r="F230" s="14">
        <v>1</v>
      </c>
      <c r="G230" s="14">
        <v>2</v>
      </c>
      <c r="H230" s="14">
        <v>2</v>
      </c>
      <c r="I230" s="14">
        <v>4</v>
      </c>
      <c r="J230" s="14">
        <v>2</v>
      </c>
      <c r="K230" s="14">
        <v>4</v>
      </c>
      <c r="L230" s="14">
        <v>2</v>
      </c>
      <c r="M230" s="14">
        <v>4</v>
      </c>
      <c r="N230" s="14">
        <v>3</v>
      </c>
      <c r="O230" s="14">
        <v>2</v>
      </c>
      <c r="P230" s="14">
        <v>3</v>
      </c>
      <c r="Q230" s="14">
        <v>2</v>
      </c>
      <c r="R230" s="14">
        <v>2</v>
      </c>
      <c r="S230" s="14">
        <v>2</v>
      </c>
      <c r="T230" s="14">
        <v>4</v>
      </c>
    </row>
    <row r="231" spans="1:20" ht="12.75">
      <c r="A231" s="14">
        <v>4</v>
      </c>
      <c r="B231" s="14">
        <v>3</v>
      </c>
      <c r="C231" s="14">
        <v>3</v>
      </c>
      <c r="D231" s="14">
        <v>2</v>
      </c>
      <c r="E231" s="14">
        <v>3</v>
      </c>
      <c r="F231" s="14">
        <v>2</v>
      </c>
      <c r="G231" s="14">
        <v>4</v>
      </c>
      <c r="H231" s="14">
        <v>4</v>
      </c>
      <c r="I231" s="14">
        <v>3</v>
      </c>
      <c r="J231" s="14">
        <v>3</v>
      </c>
      <c r="K231" s="14">
        <v>3</v>
      </c>
      <c r="L231" s="14">
        <v>2</v>
      </c>
      <c r="M231" s="14">
        <v>2</v>
      </c>
      <c r="N231" s="14">
        <v>4</v>
      </c>
      <c r="O231" s="14">
        <v>2</v>
      </c>
      <c r="P231" s="14">
        <v>3</v>
      </c>
      <c r="Q231" s="14">
        <v>4</v>
      </c>
      <c r="R231" s="14">
        <v>3</v>
      </c>
      <c r="S231" s="14">
        <v>2</v>
      </c>
      <c r="T231" s="14">
        <v>3</v>
      </c>
    </row>
    <row r="232" spans="1:20" ht="12.75">
      <c r="A232" s="14">
        <v>3</v>
      </c>
      <c r="B232" s="14">
        <v>3</v>
      </c>
      <c r="C232" s="14">
        <v>3</v>
      </c>
      <c r="D232" s="14">
        <v>2</v>
      </c>
      <c r="E232" s="14">
        <v>3</v>
      </c>
      <c r="F232" s="14">
        <v>3</v>
      </c>
      <c r="G232" s="14">
        <v>4</v>
      </c>
      <c r="H232" s="14">
        <v>3</v>
      </c>
      <c r="I232" s="14">
        <v>3</v>
      </c>
      <c r="J232" s="14">
        <v>3</v>
      </c>
      <c r="K232" s="14">
        <v>4</v>
      </c>
      <c r="L232" s="14">
        <v>2</v>
      </c>
      <c r="M232" s="14">
        <v>1</v>
      </c>
      <c r="N232" s="14">
        <v>3</v>
      </c>
      <c r="O232" s="14">
        <v>2</v>
      </c>
      <c r="P232" s="14">
        <v>2</v>
      </c>
      <c r="Q232" s="14">
        <v>3</v>
      </c>
      <c r="R232" s="14">
        <v>3</v>
      </c>
      <c r="S232" s="14">
        <v>3</v>
      </c>
      <c r="T232" s="14">
        <v>2</v>
      </c>
    </row>
    <row r="233" spans="1:20" ht="12.75">
      <c r="A233" s="14">
        <v>2</v>
      </c>
      <c r="B233" s="14">
        <v>3</v>
      </c>
      <c r="C233" s="14">
        <v>2</v>
      </c>
      <c r="D233" s="14">
        <v>4</v>
      </c>
      <c r="E233" s="14">
        <v>3</v>
      </c>
      <c r="F233" s="14">
        <v>2</v>
      </c>
      <c r="G233" s="14">
        <v>2</v>
      </c>
      <c r="H233" s="14">
        <v>3</v>
      </c>
      <c r="I233" s="14">
        <v>4</v>
      </c>
      <c r="J233" s="14">
        <v>4</v>
      </c>
      <c r="K233" s="14">
        <v>3</v>
      </c>
      <c r="L233" s="14">
        <v>2</v>
      </c>
      <c r="M233" s="14">
        <v>3</v>
      </c>
      <c r="N233" s="14">
        <v>3</v>
      </c>
      <c r="O233" s="14">
        <v>3</v>
      </c>
      <c r="P233" s="14">
        <v>2</v>
      </c>
      <c r="Q233" s="14">
        <v>2</v>
      </c>
      <c r="R233" s="14">
        <v>3</v>
      </c>
      <c r="S233" s="14">
        <v>1</v>
      </c>
      <c r="T233" s="14">
        <v>3</v>
      </c>
    </row>
    <row r="234" spans="1:20" ht="12.75">
      <c r="A234" s="14">
        <v>4</v>
      </c>
      <c r="B234" s="14">
        <v>3</v>
      </c>
      <c r="C234" s="14">
        <v>3</v>
      </c>
      <c r="D234" s="14">
        <v>2</v>
      </c>
      <c r="E234" s="14">
        <v>3</v>
      </c>
      <c r="F234" s="14">
        <v>3</v>
      </c>
      <c r="G234" s="14">
        <v>4</v>
      </c>
      <c r="H234" s="14">
        <v>3</v>
      </c>
      <c r="I234" s="14">
        <v>4</v>
      </c>
      <c r="J234" s="14">
        <v>4</v>
      </c>
      <c r="K234" s="14">
        <v>2</v>
      </c>
      <c r="L234" s="14">
        <v>1</v>
      </c>
      <c r="M234" s="14">
        <v>2</v>
      </c>
      <c r="N234" s="14">
        <v>4</v>
      </c>
      <c r="O234" s="14">
        <v>2</v>
      </c>
      <c r="P234" s="14">
        <v>2</v>
      </c>
      <c r="Q234" s="14">
        <v>3</v>
      </c>
      <c r="R234" s="14">
        <v>4</v>
      </c>
      <c r="S234" s="14">
        <v>4</v>
      </c>
      <c r="T234" s="14">
        <v>3</v>
      </c>
    </row>
    <row r="235" spans="1:20" ht="12.75">
      <c r="A235" s="14">
        <v>3</v>
      </c>
      <c r="B235" s="14">
        <v>3</v>
      </c>
      <c r="C235" s="14">
        <v>3</v>
      </c>
      <c r="D235" s="14">
        <v>3</v>
      </c>
      <c r="E235" s="14">
        <v>3</v>
      </c>
      <c r="F235" s="14">
        <v>4</v>
      </c>
      <c r="G235" s="14">
        <v>4</v>
      </c>
      <c r="H235" s="14">
        <v>3</v>
      </c>
      <c r="I235" s="14">
        <v>3</v>
      </c>
      <c r="J235" s="14">
        <v>2</v>
      </c>
      <c r="K235" s="14">
        <v>3</v>
      </c>
      <c r="L235" s="14">
        <v>2</v>
      </c>
      <c r="M235" s="14">
        <v>2</v>
      </c>
      <c r="N235" s="14">
        <v>3</v>
      </c>
      <c r="O235" s="14">
        <v>2</v>
      </c>
      <c r="P235" s="14">
        <v>3</v>
      </c>
      <c r="Q235" s="14">
        <v>4</v>
      </c>
      <c r="R235" s="14">
        <v>4</v>
      </c>
      <c r="S235" s="14">
        <v>4</v>
      </c>
      <c r="T235" s="14">
        <v>3</v>
      </c>
    </row>
    <row r="236" spans="1:20" ht="12.75">
      <c r="A236" s="14">
        <v>2</v>
      </c>
      <c r="B236" s="14">
        <v>3</v>
      </c>
      <c r="C236" s="14">
        <v>1</v>
      </c>
      <c r="D236" s="14">
        <v>2</v>
      </c>
      <c r="E236" s="14">
        <v>4</v>
      </c>
      <c r="F236" s="14">
        <v>2</v>
      </c>
      <c r="G236" s="14">
        <v>3</v>
      </c>
      <c r="H236" s="14">
        <v>2</v>
      </c>
      <c r="I236" s="14">
        <v>4</v>
      </c>
      <c r="J236" s="14">
        <v>3</v>
      </c>
      <c r="K236" s="14">
        <v>2</v>
      </c>
      <c r="L236" s="14">
        <v>1</v>
      </c>
      <c r="M236" s="14">
        <v>3</v>
      </c>
      <c r="N236" s="14">
        <v>3</v>
      </c>
      <c r="O236" s="14">
        <v>4</v>
      </c>
      <c r="P236" s="14">
        <v>2</v>
      </c>
      <c r="Q236" s="14">
        <v>3</v>
      </c>
      <c r="R236" s="14">
        <v>2</v>
      </c>
      <c r="S236" s="14">
        <v>1</v>
      </c>
      <c r="T236" s="14">
        <v>3</v>
      </c>
    </row>
    <row r="237" spans="1:20" ht="12.75">
      <c r="A237" s="14">
        <v>4</v>
      </c>
      <c r="B237" s="14">
        <v>3</v>
      </c>
      <c r="C237" s="14">
        <v>1</v>
      </c>
      <c r="D237" s="14">
        <v>2</v>
      </c>
      <c r="E237" s="14">
        <v>4</v>
      </c>
      <c r="F237" s="14">
        <v>2</v>
      </c>
      <c r="G237" s="14">
        <v>3</v>
      </c>
      <c r="H237" s="14">
        <v>4</v>
      </c>
      <c r="I237" s="14">
        <v>3</v>
      </c>
      <c r="J237" s="14">
        <v>3</v>
      </c>
      <c r="K237" s="14">
        <v>4</v>
      </c>
      <c r="L237" s="14">
        <v>2</v>
      </c>
      <c r="M237" s="14">
        <v>2</v>
      </c>
      <c r="N237" s="14">
        <v>4</v>
      </c>
      <c r="O237" s="14">
        <v>3</v>
      </c>
      <c r="P237" s="14">
        <v>2</v>
      </c>
      <c r="Q237" s="14">
        <v>4</v>
      </c>
      <c r="R237" s="14">
        <v>3</v>
      </c>
      <c r="S237" s="14">
        <v>2</v>
      </c>
      <c r="T237" s="14">
        <v>2</v>
      </c>
    </row>
    <row r="238" spans="1:20" ht="12.75">
      <c r="A238" s="14">
        <v>3</v>
      </c>
      <c r="B238" s="14">
        <v>2</v>
      </c>
      <c r="C238" s="14">
        <v>2</v>
      </c>
      <c r="D238" s="14">
        <v>2</v>
      </c>
      <c r="E238" s="14">
        <v>3</v>
      </c>
      <c r="F238" s="14">
        <v>3</v>
      </c>
      <c r="G238" s="14">
        <v>4</v>
      </c>
      <c r="H238" s="14">
        <v>3</v>
      </c>
      <c r="I238" s="14">
        <v>4</v>
      </c>
      <c r="J238" s="14">
        <v>3</v>
      </c>
      <c r="K238" s="14">
        <v>3</v>
      </c>
      <c r="L238" s="14">
        <v>1</v>
      </c>
      <c r="M238" s="14">
        <v>2</v>
      </c>
      <c r="N238" s="14">
        <v>4</v>
      </c>
      <c r="O238" s="14">
        <v>3</v>
      </c>
      <c r="P238" s="14">
        <v>2</v>
      </c>
      <c r="Q238" s="14">
        <v>2</v>
      </c>
      <c r="R238" s="14">
        <v>3</v>
      </c>
      <c r="S238" s="14">
        <v>3</v>
      </c>
      <c r="T238" s="14">
        <v>3</v>
      </c>
    </row>
    <row r="239" spans="1:20" ht="12.75">
      <c r="A239" s="14">
        <v>4</v>
      </c>
      <c r="B239" s="14">
        <v>2</v>
      </c>
      <c r="C239" s="14">
        <v>3</v>
      </c>
      <c r="D239" s="14">
        <v>1</v>
      </c>
      <c r="E239" s="14">
        <v>3</v>
      </c>
      <c r="F239" s="14">
        <v>3</v>
      </c>
      <c r="G239" s="14">
        <v>4</v>
      </c>
      <c r="H239" s="14">
        <v>4</v>
      </c>
      <c r="I239" s="14">
        <v>3</v>
      </c>
      <c r="J239" s="14">
        <v>2</v>
      </c>
      <c r="K239" s="14">
        <v>2</v>
      </c>
      <c r="L239" s="14">
        <v>3</v>
      </c>
      <c r="M239" s="14">
        <v>3</v>
      </c>
      <c r="N239" s="14">
        <v>4</v>
      </c>
      <c r="O239" s="14">
        <v>4</v>
      </c>
      <c r="P239" s="14">
        <v>2</v>
      </c>
      <c r="Q239" s="14">
        <v>4</v>
      </c>
      <c r="R239" s="14">
        <v>4</v>
      </c>
      <c r="S239" s="14">
        <v>3</v>
      </c>
      <c r="T239" s="14">
        <v>4</v>
      </c>
    </row>
    <row r="240" spans="1:20" ht="12.75">
      <c r="A240" s="14">
        <v>3</v>
      </c>
      <c r="B240" s="14">
        <v>2</v>
      </c>
      <c r="C240" s="14">
        <v>3</v>
      </c>
      <c r="D240" s="14">
        <v>2</v>
      </c>
      <c r="E240" s="14">
        <v>4</v>
      </c>
      <c r="F240" s="14">
        <v>4</v>
      </c>
      <c r="G240" s="14">
        <v>3</v>
      </c>
      <c r="H240" s="14">
        <v>3</v>
      </c>
      <c r="I240" s="14">
        <v>2</v>
      </c>
      <c r="J240" s="14">
        <v>3</v>
      </c>
      <c r="K240" s="14">
        <v>3</v>
      </c>
      <c r="L240" s="14">
        <v>2</v>
      </c>
      <c r="M240" s="14">
        <v>3</v>
      </c>
      <c r="N240" s="14">
        <v>3</v>
      </c>
      <c r="O240" s="14">
        <v>4</v>
      </c>
      <c r="P240" s="14">
        <v>3</v>
      </c>
      <c r="Q240" s="14">
        <v>3</v>
      </c>
      <c r="R240" s="14">
        <v>3</v>
      </c>
      <c r="S240" s="14">
        <v>3</v>
      </c>
      <c r="T240" s="14">
        <v>2</v>
      </c>
    </row>
    <row r="241" spans="1:20" ht="12.75">
      <c r="A241" s="14">
        <v>3</v>
      </c>
      <c r="B241" s="14">
        <v>2</v>
      </c>
      <c r="C241" s="14">
        <v>1</v>
      </c>
      <c r="D241" s="14">
        <v>2</v>
      </c>
      <c r="E241" s="14">
        <v>3</v>
      </c>
      <c r="F241" s="14">
        <v>3</v>
      </c>
      <c r="G241" s="14">
        <v>2</v>
      </c>
      <c r="H241" s="14">
        <v>2</v>
      </c>
      <c r="I241" s="14">
        <v>3</v>
      </c>
      <c r="J241" s="14">
        <v>1</v>
      </c>
      <c r="K241" s="14">
        <v>2</v>
      </c>
      <c r="L241" s="14">
        <v>3</v>
      </c>
      <c r="M241" s="14">
        <v>4</v>
      </c>
      <c r="N241" s="14">
        <v>2</v>
      </c>
      <c r="O241" s="14">
        <v>3</v>
      </c>
      <c r="P241" s="14">
        <v>1</v>
      </c>
      <c r="Q241" s="14">
        <v>3</v>
      </c>
      <c r="R241" s="14">
        <v>3</v>
      </c>
      <c r="S241" s="14">
        <v>3</v>
      </c>
      <c r="T241" s="14">
        <v>4</v>
      </c>
    </row>
    <row r="242" spans="1:20" ht="12.75">
      <c r="A242" s="14">
        <v>4</v>
      </c>
      <c r="B242" s="14">
        <v>3</v>
      </c>
      <c r="C242" s="14">
        <v>3</v>
      </c>
      <c r="D242" s="14">
        <v>2</v>
      </c>
      <c r="E242" s="14">
        <v>4</v>
      </c>
      <c r="F242" s="14">
        <v>2</v>
      </c>
      <c r="G242" s="14">
        <v>4</v>
      </c>
      <c r="H242" s="14">
        <v>4</v>
      </c>
      <c r="I242" s="14">
        <v>4</v>
      </c>
      <c r="J242" s="14">
        <v>3</v>
      </c>
      <c r="K242" s="14">
        <v>2</v>
      </c>
      <c r="L242" s="14">
        <v>2</v>
      </c>
      <c r="M242" s="14">
        <v>2</v>
      </c>
      <c r="N242" s="14">
        <v>4</v>
      </c>
      <c r="O242" s="14">
        <v>2</v>
      </c>
      <c r="P242" s="14">
        <v>3</v>
      </c>
      <c r="Q242" s="14">
        <v>4</v>
      </c>
      <c r="R242" s="14">
        <v>3</v>
      </c>
      <c r="S242" s="14">
        <v>3</v>
      </c>
      <c r="T242" s="14">
        <v>2</v>
      </c>
    </row>
    <row r="243" spans="1:20" ht="12.75">
      <c r="A243" s="14">
        <v>1</v>
      </c>
      <c r="B243" s="14">
        <v>2</v>
      </c>
      <c r="C243" s="14">
        <v>4</v>
      </c>
      <c r="D243" s="14">
        <v>1</v>
      </c>
      <c r="E243" s="14">
        <v>3</v>
      </c>
      <c r="F243" s="14">
        <v>3</v>
      </c>
      <c r="G243" s="14">
        <v>1</v>
      </c>
      <c r="H243" s="14">
        <v>3</v>
      </c>
      <c r="I243" s="14">
        <v>4</v>
      </c>
      <c r="J243" s="14">
        <v>2</v>
      </c>
      <c r="K243" s="14">
        <v>2</v>
      </c>
      <c r="L243" s="14">
        <v>2</v>
      </c>
      <c r="M243" s="14">
        <v>2</v>
      </c>
      <c r="N243" s="14">
        <v>4</v>
      </c>
      <c r="O243" s="14">
        <v>2</v>
      </c>
      <c r="P243" s="14">
        <v>3</v>
      </c>
      <c r="Q243" s="14">
        <v>4</v>
      </c>
      <c r="R243" s="14">
        <v>3</v>
      </c>
      <c r="S243" s="14">
        <v>1</v>
      </c>
      <c r="T243" s="14">
        <v>2</v>
      </c>
    </row>
    <row r="244" spans="1:20" ht="12.75">
      <c r="A244" s="14">
        <v>3</v>
      </c>
      <c r="B244" s="14">
        <v>3</v>
      </c>
      <c r="C244" s="14">
        <v>4</v>
      </c>
      <c r="D244" s="14">
        <v>3</v>
      </c>
      <c r="E244" s="14">
        <v>4</v>
      </c>
      <c r="F244" s="14">
        <v>3</v>
      </c>
      <c r="G244" s="14">
        <v>3</v>
      </c>
      <c r="H244" s="14">
        <v>3</v>
      </c>
      <c r="I244" s="14">
        <v>3</v>
      </c>
      <c r="J244" s="14">
        <v>3</v>
      </c>
      <c r="K244" s="14">
        <v>3</v>
      </c>
      <c r="L244" s="14">
        <v>2</v>
      </c>
      <c r="M244" s="14">
        <v>1</v>
      </c>
      <c r="N244" s="14">
        <v>2</v>
      </c>
      <c r="O244" s="14">
        <v>3</v>
      </c>
      <c r="P244" s="14">
        <v>4</v>
      </c>
      <c r="Q244" s="14">
        <v>3</v>
      </c>
      <c r="R244" s="14">
        <v>3</v>
      </c>
      <c r="S244" s="14">
        <v>3</v>
      </c>
      <c r="T244" s="14">
        <v>3</v>
      </c>
    </row>
    <row r="245" spans="1:20" ht="12.75">
      <c r="A245" s="14">
        <v>3</v>
      </c>
      <c r="B245" s="14">
        <v>2</v>
      </c>
      <c r="C245" s="14">
        <v>2</v>
      </c>
      <c r="D245" s="14">
        <v>2</v>
      </c>
      <c r="E245" s="14">
        <v>3</v>
      </c>
      <c r="F245" s="14">
        <v>4</v>
      </c>
      <c r="G245" s="14">
        <v>2</v>
      </c>
      <c r="H245" s="14">
        <v>3</v>
      </c>
      <c r="I245" s="14">
        <v>4</v>
      </c>
      <c r="J245" s="14">
        <v>3</v>
      </c>
      <c r="K245" s="14">
        <v>2</v>
      </c>
      <c r="L245" s="14">
        <v>1</v>
      </c>
      <c r="M245" s="14">
        <v>3</v>
      </c>
      <c r="N245" s="14">
        <v>4</v>
      </c>
      <c r="O245" s="14">
        <v>3</v>
      </c>
      <c r="P245" s="14">
        <v>2</v>
      </c>
      <c r="Q245" s="14">
        <v>2</v>
      </c>
      <c r="R245" s="14">
        <v>3</v>
      </c>
      <c r="S245" s="14">
        <v>3</v>
      </c>
      <c r="T245" s="14">
        <v>3</v>
      </c>
    </row>
    <row r="246" spans="1:20" ht="12.75">
      <c r="A246" s="14">
        <v>3</v>
      </c>
      <c r="B246" s="14">
        <v>3</v>
      </c>
      <c r="C246" s="14">
        <v>2</v>
      </c>
      <c r="D246" s="14">
        <v>2</v>
      </c>
      <c r="E246" s="14">
        <v>3</v>
      </c>
      <c r="F246" s="14">
        <v>2</v>
      </c>
      <c r="G246" s="14">
        <v>2</v>
      </c>
      <c r="H246" s="14">
        <v>3</v>
      </c>
      <c r="I246" s="14">
        <v>3</v>
      </c>
      <c r="J246" s="14">
        <v>4</v>
      </c>
      <c r="K246" s="14">
        <v>2</v>
      </c>
      <c r="L246" s="14">
        <v>2</v>
      </c>
      <c r="M246" s="14">
        <v>2</v>
      </c>
      <c r="N246" s="14">
        <v>3</v>
      </c>
      <c r="O246" s="14">
        <v>2</v>
      </c>
      <c r="P246" s="14">
        <v>3</v>
      </c>
      <c r="Q246" s="14">
        <v>3</v>
      </c>
      <c r="R246" s="14">
        <v>4</v>
      </c>
      <c r="S246" s="14">
        <v>2</v>
      </c>
      <c r="T246" s="14">
        <v>3</v>
      </c>
    </row>
    <row r="247" spans="1:20" ht="12.75">
      <c r="A247" s="14">
        <v>3</v>
      </c>
      <c r="B247" s="14">
        <v>3</v>
      </c>
      <c r="C247" s="14">
        <v>2</v>
      </c>
      <c r="D247" s="14">
        <v>4</v>
      </c>
      <c r="E247" s="14">
        <v>3</v>
      </c>
      <c r="F247" s="14">
        <v>4</v>
      </c>
      <c r="G247" s="14">
        <v>3</v>
      </c>
      <c r="H247" s="14">
        <v>3</v>
      </c>
      <c r="I247" s="14">
        <v>3</v>
      </c>
      <c r="J247" s="14">
        <v>3</v>
      </c>
      <c r="K247" s="14">
        <v>3</v>
      </c>
      <c r="L247" s="14">
        <v>2</v>
      </c>
      <c r="M247" s="14">
        <v>4</v>
      </c>
      <c r="N247" s="14">
        <v>3</v>
      </c>
      <c r="O247" s="14">
        <v>3</v>
      </c>
      <c r="P247" s="14">
        <v>2</v>
      </c>
      <c r="Q247" s="14">
        <v>2</v>
      </c>
      <c r="R247" s="14">
        <v>4</v>
      </c>
      <c r="S247" s="14">
        <v>4</v>
      </c>
      <c r="T247" s="14">
        <v>4</v>
      </c>
    </row>
    <row r="248" spans="1:20" ht="12.75">
      <c r="A248" s="14">
        <v>3</v>
      </c>
      <c r="B248" s="14">
        <v>3</v>
      </c>
      <c r="C248" s="14">
        <v>3</v>
      </c>
      <c r="D248" s="14">
        <v>1</v>
      </c>
      <c r="E248" s="14">
        <v>3</v>
      </c>
      <c r="F248" s="14">
        <v>2</v>
      </c>
      <c r="G248" s="14">
        <v>3</v>
      </c>
      <c r="H248" s="14">
        <v>3</v>
      </c>
      <c r="I248" s="14">
        <v>3</v>
      </c>
      <c r="J248" s="14">
        <v>3</v>
      </c>
      <c r="K248" s="14">
        <v>2</v>
      </c>
      <c r="L248" s="14">
        <v>2</v>
      </c>
      <c r="M248" s="14">
        <v>4</v>
      </c>
      <c r="N248" s="14">
        <v>4</v>
      </c>
      <c r="O248" s="14">
        <v>3</v>
      </c>
      <c r="P248" s="14">
        <v>3</v>
      </c>
      <c r="Q248" s="14">
        <v>3</v>
      </c>
      <c r="R248" s="14">
        <v>3</v>
      </c>
      <c r="S248" s="14">
        <v>2</v>
      </c>
      <c r="T248" s="14">
        <v>4</v>
      </c>
    </row>
    <row r="249" spans="1:20" ht="12.75">
      <c r="A249" s="14">
        <v>3</v>
      </c>
      <c r="B249" s="14">
        <v>3</v>
      </c>
      <c r="C249" s="14">
        <v>2</v>
      </c>
      <c r="D249" s="14">
        <v>2</v>
      </c>
      <c r="E249" s="14">
        <v>3</v>
      </c>
      <c r="F249" s="14">
        <v>4</v>
      </c>
      <c r="G249" s="14">
        <v>3</v>
      </c>
      <c r="H249" s="14">
        <v>3</v>
      </c>
      <c r="I249" s="14">
        <v>2</v>
      </c>
      <c r="J249" s="14">
        <v>3</v>
      </c>
      <c r="K249" s="14">
        <v>3</v>
      </c>
      <c r="L249" s="14">
        <v>2</v>
      </c>
      <c r="M249" s="14">
        <v>3</v>
      </c>
      <c r="N249" s="14">
        <v>4</v>
      </c>
      <c r="O249" s="14">
        <v>3</v>
      </c>
      <c r="P249" s="14">
        <v>3</v>
      </c>
      <c r="Q249" s="14">
        <v>3</v>
      </c>
      <c r="R249" s="14">
        <v>3</v>
      </c>
      <c r="S249" s="14">
        <v>4</v>
      </c>
      <c r="T249" s="14">
        <v>3</v>
      </c>
    </row>
    <row r="250" spans="1:20" ht="12.75">
      <c r="A250" s="14">
        <v>3</v>
      </c>
      <c r="B250" s="14">
        <v>2</v>
      </c>
      <c r="C250" s="14">
        <v>3</v>
      </c>
      <c r="D250" s="14">
        <v>2</v>
      </c>
      <c r="E250" s="14">
        <v>3</v>
      </c>
      <c r="F250" s="14">
        <v>1</v>
      </c>
      <c r="G250" s="14">
        <v>3</v>
      </c>
      <c r="H250" s="14">
        <v>3</v>
      </c>
      <c r="I250" s="14">
        <v>4</v>
      </c>
      <c r="J250" s="14">
        <v>3</v>
      </c>
      <c r="K250" s="14">
        <v>2</v>
      </c>
      <c r="L250" s="14">
        <v>2</v>
      </c>
      <c r="M250" s="14">
        <v>1</v>
      </c>
      <c r="N250" s="14">
        <v>4</v>
      </c>
      <c r="O250" s="14">
        <v>2</v>
      </c>
      <c r="P250" s="14">
        <v>2</v>
      </c>
      <c r="Q250" s="14">
        <v>4</v>
      </c>
      <c r="R250" s="14">
        <v>2</v>
      </c>
      <c r="S250" s="14">
        <v>2</v>
      </c>
      <c r="T250" s="14">
        <v>1</v>
      </c>
    </row>
    <row r="251" spans="1:20" ht="12.75">
      <c r="A251" s="14">
        <v>2</v>
      </c>
      <c r="B251" s="14">
        <v>2</v>
      </c>
      <c r="C251" s="14">
        <v>4</v>
      </c>
      <c r="D251" s="14">
        <v>3</v>
      </c>
      <c r="E251" s="14">
        <v>4</v>
      </c>
      <c r="F251" s="14">
        <v>1</v>
      </c>
      <c r="G251" s="14">
        <v>2</v>
      </c>
      <c r="H251" s="14">
        <v>3</v>
      </c>
      <c r="I251" s="14">
        <v>3</v>
      </c>
      <c r="J251" s="14">
        <v>2</v>
      </c>
      <c r="K251" s="14">
        <v>2</v>
      </c>
      <c r="L251" s="14">
        <v>2</v>
      </c>
      <c r="M251" s="14">
        <v>3</v>
      </c>
      <c r="N251" s="14">
        <v>3</v>
      </c>
      <c r="O251" s="14">
        <v>3</v>
      </c>
      <c r="P251" s="14">
        <v>3</v>
      </c>
      <c r="Q251" s="14">
        <v>3</v>
      </c>
      <c r="R251" s="14">
        <v>3</v>
      </c>
      <c r="S251" s="14">
        <v>2</v>
      </c>
      <c r="T251" s="14">
        <v>3</v>
      </c>
    </row>
    <row r="252" spans="1:20" ht="12.75">
      <c r="A252" s="14">
        <v>4</v>
      </c>
      <c r="B252" s="14">
        <v>4</v>
      </c>
      <c r="C252" s="14">
        <v>4</v>
      </c>
      <c r="D252" s="14">
        <v>3</v>
      </c>
      <c r="E252" s="14">
        <v>3</v>
      </c>
      <c r="F252" s="14">
        <v>2</v>
      </c>
      <c r="G252" s="14">
        <v>4</v>
      </c>
      <c r="H252" s="14">
        <v>4</v>
      </c>
      <c r="I252" s="14">
        <v>4</v>
      </c>
      <c r="J252" s="14">
        <v>3</v>
      </c>
      <c r="K252" s="14">
        <v>2</v>
      </c>
      <c r="L252" s="14">
        <v>2</v>
      </c>
      <c r="M252" s="14">
        <v>4</v>
      </c>
      <c r="N252" s="14">
        <v>3</v>
      </c>
      <c r="O252" s="14">
        <v>2</v>
      </c>
      <c r="P252" s="14">
        <v>4</v>
      </c>
      <c r="Q252" s="14">
        <v>3</v>
      </c>
      <c r="R252" s="14">
        <v>4</v>
      </c>
      <c r="S252" s="14">
        <v>2</v>
      </c>
      <c r="T252" s="14">
        <v>2</v>
      </c>
    </row>
    <row r="253" spans="1:20" ht="12.75">
      <c r="A253" s="14">
        <v>3</v>
      </c>
      <c r="B253" s="14">
        <v>1</v>
      </c>
      <c r="C253" s="14">
        <v>1</v>
      </c>
      <c r="D253" s="14">
        <v>1</v>
      </c>
      <c r="E253" s="14">
        <v>3</v>
      </c>
      <c r="F253" s="14">
        <v>2</v>
      </c>
      <c r="G253" s="14">
        <v>3</v>
      </c>
      <c r="H253" s="14">
        <v>3</v>
      </c>
      <c r="I253" s="14">
        <v>3</v>
      </c>
      <c r="J253" s="14">
        <v>3</v>
      </c>
      <c r="K253" s="14">
        <v>3</v>
      </c>
      <c r="L253" s="14">
        <v>3</v>
      </c>
      <c r="M253" s="14">
        <v>3</v>
      </c>
      <c r="N253" s="14">
        <v>3</v>
      </c>
      <c r="O253" s="14">
        <v>3</v>
      </c>
      <c r="P253" s="14">
        <v>2</v>
      </c>
      <c r="Q253" s="14">
        <v>3</v>
      </c>
      <c r="R253" s="14">
        <v>3</v>
      </c>
      <c r="S253" s="14">
        <v>2</v>
      </c>
      <c r="T253" s="14">
        <v>3</v>
      </c>
    </row>
    <row r="254" spans="1:20" ht="12.75">
      <c r="A254" s="14">
        <v>2</v>
      </c>
      <c r="B254" s="14">
        <v>2</v>
      </c>
      <c r="C254" s="14">
        <v>2</v>
      </c>
      <c r="D254" s="14">
        <v>2</v>
      </c>
      <c r="E254" s="14">
        <v>2</v>
      </c>
      <c r="F254" s="14">
        <v>1</v>
      </c>
      <c r="G254" s="14">
        <v>3</v>
      </c>
      <c r="H254" s="14">
        <v>2</v>
      </c>
      <c r="I254" s="14">
        <v>4</v>
      </c>
      <c r="J254" s="14">
        <v>2</v>
      </c>
      <c r="K254" s="14">
        <v>2</v>
      </c>
      <c r="L254" s="14">
        <v>2</v>
      </c>
      <c r="M254" s="14">
        <v>4</v>
      </c>
      <c r="N254" s="14">
        <v>3</v>
      </c>
      <c r="O254" s="14">
        <v>2</v>
      </c>
      <c r="P254" s="14">
        <v>2</v>
      </c>
      <c r="Q254" s="14">
        <v>1</v>
      </c>
      <c r="R254" s="14">
        <v>4</v>
      </c>
      <c r="S254" s="14">
        <v>1</v>
      </c>
      <c r="T254" s="14">
        <v>4</v>
      </c>
    </row>
    <row r="255" spans="1:20" ht="12.75">
      <c r="A255" s="14">
        <v>3</v>
      </c>
      <c r="B255" s="14">
        <v>2</v>
      </c>
      <c r="C255" s="14">
        <v>3</v>
      </c>
      <c r="D255" s="14">
        <v>3</v>
      </c>
      <c r="E255" s="14">
        <v>3</v>
      </c>
      <c r="F255" s="14">
        <v>1</v>
      </c>
      <c r="G255" s="14">
        <v>4</v>
      </c>
      <c r="H255" s="14">
        <v>3</v>
      </c>
      <c r="I255" s="14">
        <v>2</v>
      </c>
      <c r="J255" s="14">
        <v>1</v>
      </c>
      <c r="K255" s="14">
        <v>1</v>
      </c>
      <c r="L255" s="14">
        <v>2</v>
      </c>
      <c r="M255" s="14">
        <v>3</v>
      </c>
      <c r="N255" s="14">
        <v>3</v>
      </c>
      <c r="O255" s="14">
        <v>2</v>
      </c>
      <c r="P255" s="14">
        <v>3</v>
      </c>
      <c r="Q255" s="14">
        <v>2</v>
      </c>
      <c r="R255" s="14">
        <v>2</v>
      </c>
      <c r="S255" s="14">
        <v>1</v>
      </c>
      <c r="T255" s="14">
        <v>3</v>
      </c>
    </row>
    <row r="256" spans="1:20" ht="12.75">
      <c r="A256" s="14">
        <v>2</v>
      </c>
      <c r="B256" s="14">
        <v>2</v>
      </c>
      <c r="C256" s="14">
        <v>2</v>
      </c>
      <c r="D256" s="14">
        <v>2</v>
      </c>
      <c r="E256" s="14">
        <v>3</v>
      </c>
      <c r="F256" s="14">
        <v>3</v>
      </c>
      <c r="G256" s="14">
        <v>3</v>
      </c>
      <c r="H256" s="14">
        <v>2</v>
      </c>
      <c r="I256" s="14">
        <v>3</v>
      </c>
      <c r="J256" s="14">
        <v>3</v>
      </c>
      <c r="K256" s="14">
        <v>4</v>
      </c>
      <c r="L256" s="14">
        <v>2</v>
      </c>
      <c r="M256" s="14">
        <v>1</v>
      </c>
      <c r="N256" s="14">
        <v>3</v>
      </c>
      <c r="O256" s="14">
        <v>3</v>
      </c>
      <c r="P256" s="14">
        <v>2</v>
      </c>
      <c r="Q256" s="14">
        <v>3</v>
      </c>
      <c r="R256" s="14">
        <v>3</v>
      </c>
      <c r="S256" s="14">
        <v>2</v>
      </c>
      <c r="T256" s="14">
        <v>2</v>
      </c>
    </row>
    <row r="257" spans="1:20" ht="12.75">
      <c r="A257" s="14">
        <v>2</v>
      </c>
      <c r="B257" s="14">
        <v>3</v>
      </c>
      <c r="C257" s="14">
        <v>2</v>
      </c>
      <c r="D257" s="14">
        <v>2</v>
      </c>
      <c r="E257" s="14">
        <v>3</v>
      </c>
      <c r="F257" s="14">
        <v>3</v>
      </c>
      <c r="G257" s="14">
        <v>2</v>
      </c>
      <c r="H257" s="14">
        <v>2</v>
      </c>
      <c r="I257" s="14">
        <v>3</v>
      </c>
      <c r="J257" s="14">
        <v>3</v>
      </c>
      <c r="K257" s="14">
        <v>3</v>
      </c>
      <c r="L257" s="14">
        <v>3</v>
      </c>
      <c r="M257" s="14">
        <v>3</v>
      </c>
      <c r="N257" s="14">
        <v>2</v>
      </c>
      <c r="O257" s="14">
        <v>2</v>
      </c>
      <c r="P257" s="14">
        <v>2</v>
      </c>
      <c r="Q257" s="14">
        <v>2</v>
      </c>
      <c r="R257" s="14">
        <v>3</v>
      </c>
      <c r="S257" s="14">
        <v>3</v>
      </c>
      <c r="T257" s="14">
        <v>3</v>
      </c>
    </row>
    <row r="258" spans="1:20" ht="12.75">
      <c r="A258" s="14">
        <v>2</v>
      </c>
      <c r="B258" s="14">
        <v>4</v>
      </c>
      <c r="C258" s="14">
        <v>4</v>
      </c>
      <c r="D258" s="14">
        <v>3</v>
      </c>
      <c r="E258" s="14">
        <v>4</v>
      </c>
      <c r="F258" s="14">
        <v>4</v>
      </c>
      <c r="G258" s="14">
        <v>3</v>
      </c>
      <c r="H258" s="14">
        <v>2</v>
      </c>
      <c r="I258" s="14">
        <v>4</v>
      </c>
      <c r="J258" s="14">
        <v>4</v>
      </c>
      <c r="K258" s="14">
        <v>2</v>
      </c>
      <c r="L258" s="14">
        <v>1</v>
      </c>
      <c r="M258" s="14">
        <v>4</v>
      </c>
      <c r="N258" s="14">
        <v>4</v>
      </c>
      <c r="O258" s="14">
        <v>4</v>
      </c>
      <c r="P258" s="14">
        <v>3</v>
      </c>
      <c r="Q258" s="14">
        <v>3</v>
      </c>
      <c r="R258" s="14">
        <v>4</v>
      </c>
      <c r="S258" s="14">
        <v>3</v>
      </c>
      <c r="T258" s="14">
        <v>4</v>
      </c>
    </row>
    <row r="259" spans="1:20" ht="12.75">
      <c r="A259" s="14">
        <v>3</v>
      </c>
      <c r="B259" s="14">
        <v>3</v>
      </c>
      <c r="C259" s="14">
        <v>4</v>
      </c>
      <c r="D259" s="14">
        <v>1</v>
      </c>
      <c r="E259" s="14">
        <v>4</v>
      </c>
      <c r="F259" s="14">
        <v>4</v>
      </c>
      <c r="G259" s="14">
        <v>3</v>
      </c>
      <c r="H259" s="14">
        <v>3</v>
      </c>
      <c r="I259" s="14">
        <v>3</v>
      </c>
      <c r="J259" s="14">
        <v>2</v>
      </c>
      <c r="K259" s="14">
        <v>3</v>
      </c>
      <c r="L259" s="14">
        <v>3</v>
      </c>
      <c r="M259" s="14">
        <v>3</v>
      </c>
      <c r="N259" s="14">
        <v>4</v>
      </c>
      <c r="O259" s="14">
        <v>4</v>
      </c>
      <c r="P259" s="14">
        <v>4</v>
      </c>
      <c r="Q259" s="14">
        <v>3</v>
      </c>
      <c r="R259" s="14">
        <v>4</v>
      </c>
      <c r="S259" s="14">
        <v>3</v>
      </c>
      <c r="T259" s="14">
        <v>4</v>
      </c>
    </row>
    <row r="260" spans="1:20" ht="12.75">
      <c r="A260" s="14">
        <v>3</v>
      </c>
      <c r="B260" s="14">
        <v>2</v>
      </c>
      <c r="C260" s="14">
        <v>2</v>
      </c>
      <c r="D260" s="14">
        <v>1</v>
      </c>
      <c r="E260" s="14">
        <v>2</v>
      </c>
      <c r="F260" s="14">
        <v>4</v>
      </c>
      <c r="G260" s="14">
        <v>2</v>
      </c>
      <c r="H260" s="14">
        <v>3</v>
      </c>
      <c r="I260" s="14">
        <v>3</v>
      </c>
      <c r="J260" s="14">
        <v>1</v>
      </c>
      <c r="K260" s="14">
        <v>1</v>
      </c>
      <c r="L260" s="14">
        <v>1</v>
      </c>
      <c r="M260" s="14">
        <v>2</v>
      </c>
      <c r="N260" s="14">
        <v>4</v>
      </c>
      <c r="O260" s="14">
        <v>2</v>
      </c>
      <c r="P260" s="14">
        <v>2</v>
      </c>
      <c r="Q260" s="14">
        <v>3</v>
      </c>
      <c r="R260" s="14">
        <v>2</v>
      </c>
      <c r="S260" s="14">
        <v>4</v>
      </c>
      <c r="T260" s="14">
        <v>2</v>
      </c>
    </row>
    <row r="261" spans="1:20" ht="12.75">
      <c r="A261" s="14">
        <v>3</v>
      </c>
      <c r="B261" s="14">
        <v>4</v>
      </c>
      <c r="C261" s="14">
        <v>3</v>
      </c>
      <c r="D261" s="14">
        <v>2</v>
      </c>
      <c r="E261" s="14">
        <v>4</v>
      </c>
      <c r="F261" s="14">
        <v>4</v>
      </c>
      <c r="G261" s="14">
        <v>3</v>
      </c>
      <c r="H261" s="14">
        <v>3</v>
      </c>
      <c r="I261" s="14">
        <v>3</v>
      </c>
      <c r="J261" s="14">
        <v>4</v>
      </c>
      <c r="K261" s="14">
        <v>3</v>
      </c>
      <c r="L261" s="14">
        <v>3</v>
      </c>
      <c r="M261" s="14">
        <v>3</v>
      </c>
      <c r="N261" s="14">
        <v>3</v>
      </c>
      <c r="O261" s="14">
        <v>4</v>
      </c>
      <c r="P261" s="14">
        <v>2</v>
      </c>
      <c r="Q261" s="14">
        <v>4</v>
      </c>
      <c r="R261" s="14">
        <v>3</v>
      </c>
      <c r="S261" s="14">
        <v>4</v>
      </c>
      <c r="T261" s="14">
        <v>2</v>
      </c>
    </row>
    <row r="262" spans="1:20" ht="12.75">
      <c r="A262" s="14">
        <v>3</v>
      </c>
      <c r="B262" s="14">
        <v>3</v>
      </c>
      <c r="C262" s="14">
        <v>4</v>
      </c>
      <c r="D262" s="14">
        <v>2</v>
      </c>
      <c r="E262" s="14">
        <v>3</v>
      </c>
      <c r="F262" s="14">
        <v>3</v>
      </c>
      <c r="G262" s="14">
        <v>3</v>
      </c>
      <c r="H262" s="14">
        <v>3</v>
      </c>
      <c r="I262" s="14">
        <v>4</v>
      </c>
      <c r="J262" s="14">
        <v>3</v>
      </c>
      <c r="K262" s="14">
        <v>2</v>
      </c>
      <c r="L262" s="14">
        <v>3</v>
      </c>
      <c r="M262" s="14">
        <v>4</v>
      </c>
      <c r="N262" s="14">
        <v>4</v>
      </c>
      <c r="O262" s="14">
        <v>4</v>
      </c>
      <c r="P262" s="14">
        <v>4</v>
      </c>
      <c r="Q262" s="14">
        <v>4</v>
      </c>
      <c r="R262" s="14">
        <v>3</v>
      </c>
      <c r="S262" s="14">
        <v>3</v>
      </c>
      <c r="T262" s="14">
        <v>3</v>
      </c>
    </row>
    <row r="263" spans="1:20" ht="12.75">
      <c r="A263" s="14">
        <v>4</v>
      </c>
      <c r="B263" s="14">
        <v>3</v>
      </c>
      <c r="C263" s="14">
        <v>3</v>
      </c>
      <c r="D263" s="14">
        <v>3</v>
      </c>
      <c r="E263" s="14">
        <v>4</v>
      </c>
      <c r="F263" s="14">
        <v>4</v>
      </c>
      <c r="G263" s="14">
        <v>4</v>
      </c>
      <c r="H263" s="14">
        <v>4</v>
      </c>
      <c r="I263" s="14">
        <v>3</v>
      </c>
      <c r="J263" s="14">
        <v>2</v>
      </c>
      <c r="K263" s="14">
        <v>3</v>
      </c>
      <c r="L263" s="14">
        <v>1</v>
      </c>
      <c r="M263" s="14">
        <v>4</v>
      </c>
      <c r="N263" s="14">
        <v>1</v>
      </c>
      <c r="O263" s="14">
        <v>4</v>
      </c>
      <c r="P263" s="14">
        <v>2</v>
      </c>
      <c r="Q263" s="14">
        <v>3</v>
      </c>
      <c r="R263" s="14">
        <v>4</v>
      </c>
      <c r="S263" s="14">
        <v>3</v>
      </c>
      <c r="T263" s="14">
        <v>4</v>
      </c>
    </row>
    <row r="264" spans="1:20" ht="12.75">
      <c r="A264" s="14">
        <v>2</v>
      </c>
      <c r="B264" s="14">
        <v>3</v>
      </c>
      <c r="C264" s="14">
        <v>3</v>
      </c>
      <c r="D264" s="14">
        <v>1</v>
      </c>
      <c r="E264" s="14">
        <v>3</v>
      </c>
      <c r="F264" s="14">
        <v>3</v>
      </c>
      <c r="G264" s="14">
        <v>2</v>
      </c>
      <c r="H264" s="14">
        <v>2</v>
      </c>
      <c r="I264" s="14">
        <v>3</v>
      </c>
      <c r="J264" s="14">
        <v>3</v>
      </c>
      <c r="K264" s="14">
        <v>1</v>
      </c>
      <c r="L264" s="14">
        <v>3</v>
      </c>
      <c r="M264" s="14">
        <v>2</v>
      </c>
      <c r="N264" s="14">
        <v>3</v>
      </c>
      <c r="O264" s="14">
        <v>3</v>
      </c>
      <c r="P264" s="14">
        <v>3</v>
      </c>
      <c r="Q264" s="14">
        <v>2</v>
      </c>
      <c r="R264" s="14">
        <v>3</v>
      </c>
      <c r="S264" s="14">
        <v>2</v>
      </c>
      <c r="T264" s="14">
        <v>3</v>
      </c>
    </row>
    <row r="265" spans="1:20" ht="12.75">
      <c r="A265" s="14">
        <v>2</v>
      </c>
      <c r="B265" s="14">
        <v>3</v>
      </c>
      <c r="C265" s="14">
        <v>2</v>
      </c>
      <c r="D265" s="14">
        <v>2</v>
      </c>
      <c r="E265" s="14">
        <v>3</v>
      </c>
      <c r="F265" s="14">
        <v>2</v>
      </c>
      <c r="G265" s="14">
        <v>2</v>
      </c>
      <c r="H265" s="14">
        <v>2</v>
      </c>
      <c r="I265" s="14">
        <v>4</v>
      </c>
      <c r="J265" s="14">
        <v>4</v>
      </c>
      <c r="K265" s="14">
        <v>1</v>
      </c>
      <c r="L265" s="14">
        <v>1</v>
      </c>
      <c r="M265" s="14">
        <v>1</v>
      </c>
      <c r="N265" s="14">
        <v>3</v>
      </c>
      <c r="O265" s="14">
        <v>2</v>
      </c>
      <c r="P265" s="14">
        <v>1</v>
      </c>
      <c r="Q265" s="14">
        <v>3</v>
      </c>
      <c r="R265" s="14">
        <v>4</v>
      </c>
      <c r="S265" s="14">
        <v>1</v>
      </c>
      <c r="T265" s="14">
        <v>1</v>
      </c>
    </row>
    <row r="266" spans="1:20" ht="12.75">
      <c r="A266" s="14">
        <v>3</v>
      </c>
      <c r="B266" s="14">
        <v>4</v>
      </c>
      <c r="C266" s="14">
        <v>2</v>
      </c>
      <c r="D266" s="14">
        <v>4</v>
      </c>
      <c r="E266" s="14">
        <v>4</v>
      </c>
      <c r="F266" s="14">
        <v>4</v>
      </c>
      <c r="G266" s="14">
        <v>3</v>
      </c>
      <c r="H266" s="14">
        <v>3</v>
      </c>
      <c r="I266" s="14">
        <v>4</v>
      </c>
      <c r="J266" s="14">
        <v>3</v>
      </c>
      <c r="K266" s="14">
        <v>2</v>
      </c>
      <c r="L266" s="14">
        <v>1</v>
      </c>
      <c r="M266" s="14">
        <v>4</v>
      </c>
      <c r="N266" s="14">
        <v>4</v>
      </c>
      <c r="O266" s="14">
        <v>4</v>
      </c>
      <c r="P266" s="14">
        <v>2</v>
      </c>
      <c r="Q266" s="14">
        <v>3</v>
      </c>
      <c r="R266" s="14">
        <v>3</v>
      </c>
      <c r="S266" s="14">
        <v>4</v>
      </c>
      <c r="T266" s="14">
        <v>3</v>
      </c>
    </row>
    <row r="267" spans="1:20" ht="12.75">
      <c r="A267" s="14">
        <v>4</v>
      </c>
      <c r="B267" s="14">
        <v>4</v>
      </c>
      <c r="C267" s="14">
        <v>2</v>
      </c>
      <c r="D267" s="14">
        <v>4</v>
      </c>
      <c r="E267" s="14">
        <v>4</v>
      </c>
      <c r="F267" s="14">
        <v>1</v>
      </c>
      <c r="G267" s="14">
        <v>4</v>
      </c>
      <c r="H267" s="14">
        <v>4</v>
      </c>
      <c r="I267" s="14">
        <v>3</v>
      </c>
      <c r="J267" s="14">
        <v>4</v>
      </c>
      <c r="K267" s="14">
        <v>3</v>
      </c>
      <c r="L267" s="14">
        <v>3</v>
      </c>
      <c r="M267" s="14">
        <v>4</v>
      </c>
      <c r="N267" s="14">
        <v>3</v>
      </c>
      <c r="O267" s="14">
        <v>3</v>
      </c>
      <c r="P267" s="14">
        <v>3</v>
      </c>
      <c r="Q267" s="14">
        <v>3</v>
      </c>
      <c r="R267" s="14">
        <v>3</v>
      </c>
      <c r="S267" s="14">
        <v>1</v>
      </c>
      <c r="T267" s="14">
        <v>4</v>
      </c>
    </row>
    <row r="268" spans="1:20" ht="12.75">
      <c r="A268" s="14">
        <v>2</v>
      </c>
      <c r="B268" s="14">
        <v>3</v>
      </c>
      <c r="C268" s="14">
        <v>4</v>
      </c>
      <c r="D268" s="14">
        <v>3</v>
      </c>
      <c r="E268" s="14">
        <v>4</v>
      </c>
      <c r="F268" s="14">
        <v>2</v>
      </c>
      <c r="G268" s="14">
        <v>2</v>
      </c>
      <c r="H268" s="14">
        <v>3</v>
      </c>
      <c r="I268" s="14">
        <v>4</v>
      </c>
      <c r="J268" s="14">
        <v>4</v>
      </c>
      <c r="K268" s="14">
        <v>4</v>
      </c>
      <c r="L268" s="14">
        <v>2</v>
      </c>
      <c r="M268" s="14">
        <v>4</v>
      </c>
      <c r="N268" s="14">
        <v>4</v>
      </c>
      <c r="O268" s="14">
        <v>4</v>
      </c>
      <c r="P268" s="14">
        <v>4</v>
      </c>
      <c r="Q268" s="14">
        <v>3</v>
      </c>
      <c r="R268" s="14">
        <v>4</v>
      </c>
      <c r="S268" s="14">
        <v>3</v>
      </c>
      <c r="T268" s="14">
        <v>4</v>
      </c>
    </row>
    <row r="269" spans="1:20" ht="12.75">
      <c r="A269" s="14">
        <v>2</v>
      </c>
      <c r="B269" s="14">
        <v>2</v>
      </c>
      <c r="C269" s="14">
        <v>2</v>
      </c>
      <c r="D269" s="14">
        <v>2</v>
      </c>
      <c r="E269" s="14">
        <v>3</v>
      </c>
      <c r="F269" s="14">
        <v>1</v>
      </c>
      <c r="G269" s="14">
        <v>3</v>
      </c>
      <c r="H269" s="14">
        <v>3</v>
      </c>
      <c r="I269" s="14">
        <v>3</v>
      </c>
      <c r="J269" s="14">
        <v>3</v>
      </c>
      <c r="K269" s="14">
        <v>3</v>
      </c>
      <c r="L269" s="14">
        <v>2</v>
      </c>
      <c r="M269" s="14">
        <v>3</v>
      </c>
      <c r="N269" s="14">
        <v>3</v>
      </c>
      <c r="O269" s="14">
        <v>2</v>
      </c>
      <c r="P269" s="14">
        <v>2</v>
      </c>
      <c r="Q269" s="14">
        <v>3</v>
      </c>
      <c r="R269" s="14">
        <v>3</v>
      </c>
      <c r="S269" s="14">
        <v>1</v>
      </c>
      <c r="T269" s="14">
        <v>3</v>
      </c>
    </row>
    <row r="270" spans="1:20" ht="12.75">
      <c r="A270" s="14">
        <v>4</v>
      </c>
      <c r="B270" s="14">
        <v>4</v>
      </c>
      <c r="C270" s="14">
        <v>4</v>
      </c>
      <c r="D270" s="14">
        <v>3</v>
      </c>
      <c r="E270" s="14">
        <v>4</v>
      </c>
      <c r="F270" s="14">
        <v>3</v>
      </c>
      <c r="G270" s="14">
        <v>4</v>
      </c>
      <c r="H270" s="14">
        <v>4</v>
      </c>
      <c r="I270" s="14">
        <v>4</v>
      </c>
      <c r="J270" s="14">
        <v>4</v>
      </c>
      <c r="K270" s="14">
        <v>2</v>
      </c>
      <c r="L270" s="14">
        <v>1</v>
      </c>
      <c r="M270" s="14">
        <v>3</v>
      </c>
      <c r="N270" s="14">
        <v>4</v>
      </c>
      <c r="O270" s="14">
        <v>2</v>
      </c>
      <c r="P270" s="14">
        <v>4</v>
      </c>
      <c r="Q270" s="14">
        <v>2</v>
      </c>
      <c r="R270" s="14">
        <v>4</v>
      </c>
      <c r="S270" s="14">
        <v>3</v>
      </c>
      <c r="T270" s="14">
        <v>2</v>
      </c>
    </row>
    <row r="271" spans="1:20" ht="12.75">
      <c r="A271" s="14">
        <v>3</v>
      </c>
      <c r="B271" s="14">
        <v>3</v>
      </c>
      <c r="C271" s="14">
        <v>2</v>
      </c>
      <c r="D271" s="14">
        <v>2</v>
      </c>
      <c r="E271" s="14">
        <v>4</v>
      </c>
      <c r="F271" s="14">
        <v>2</v>
      </c>
      <c r="G271" s="14">
        <v>4</v>
      </c>
      <c r="H271" s="14">
        <v>3</v>
      </c>
      <c r="I271" s="14">
        <v>4</v>
      </c>
      <c r="J271" s="14">
        <v>4</v>
      </c>
      <c r="K271" s="14">
        <v>4</v>
      </c>
      <c r="L271" s="14">
        <v>2</v>
      </c>
      <c r="M271" s="14">
        <v>4</v>
      </c>
      <c r="N271" s="14">
        <v>2</v>
      </c>
      <c r="O271" s="14">
        <v>4</v>
      </c>
      <c r="P271" s="14">
        <v>4</v>
      </c>
      <c r="Q271" s="14">
        <v>3</v>
      </c>
      <c r="R271" s="14">
        <v>3</v>
      </c>
      <c r="S271" s="14">
        <v>3</v>
      </c>
      <c r="T271" s="14">
        <v>4</v>
      </c>
    </row>
    <row r="272" spans="1:20" ht="12.75">
      <c r="A272" s="14">
        <v>3</v>
      </c>
      <c r="B272" s="14">
        <v>3</v>
      </c>
      <c r="C272" s="14">
        <v>1</v>
      </c>
      <c r="D272" s="14">
        <v>4</v>
      </c>
      <c r="E272" s="14">
        <v>4</v>
      </c>
      <c r="F272" s="14">
        <v>4</v>
      </c>
      <c r="G272" s="14">
        <v>3</v>
      </c>
      <c r="H272" s="14">
        <v>4</v>
      </c>
      <c r="I272" s="14">
        <v>4</v>
      </c>
      <c r="J272" s="14">
        <v>4</v>
      </c>
      <c r="K272" s="14">
        <v>4</v>
      </c>
      <c r="L272" s="14">
        <v>1</v>
      </c>
      <c r="M272" s="14">
        <v>4</v>
      </c>
      <c r="N272" s="14">
        <v>4</v>
      </c>
      <c r="O272" s="14">
        <v>4</v>
      </c>
      <c r="P272" s="14">
        <v>2</v>
      </c>
      <c r="Q272" s="14">
        <v>4</v>
      </c>
      <c r="R272" s="14">
        <v>1</v>
      </c>
      <c r="S272" s="14">
        <v>4</v>
      </c>
      <c r="T272" s="14">
        <v>4</v>
      </c>
    </row>
    <row r="273" spans="1:20" ht="12.75">
      <c r="A273" s="14">
        <v>1</v>
      </c>
      <c r="B273" s="14">
        <v>2</v>
      </c>
      <c r="C273" s="14">
        <v>4</v>
      </c>
      <c r="D273" s="14">
        <v>2</v>
      </c>
      <c r="E273" s="14">
        <v>3</v>
      </c>
      <c r="F273" s="14">
        <v>1</v>
      </c>
      <c r="G273" s="14">
        <v>2</v>
      </c>
      <c r="H273" s="14">
        <v>3</v>
      </c>
      <c r="I273" s="14">
        <v>2</v>
      </c>
      <c r="J273" s="14">
        <v>2</v>
      </c>
      <c r="K273" s="14">
        <v>3</v>
      </c>
      <c r="L273" s="14">
        <v>2</v>
      </c>
      <c r="M273" s="14">
        <v>2</v>
      </c>
      <c r="N273" s="14">
        <v>3</v>
      </c>
      <c r="O273" s="14">
        <v>3</v>
      </c>
      <c r="P273" s="14">
        <v>4</v>
      </c>
      <c r="Q273" s="14">
        <v>2</v>
      </c>
      <c r="R273" s="14">
        <v>3</v>
      </c>
      <c r="S273" s="14">
        <v>1</v>
      </c>
      <c r="T273" s="14">
        <v>2</v>
      </c>
    </row>
    <row r="274" spans="1:20" ht="12.75">
      <c r="A274" s="14">
        <v>3</v>
      </c>
      <c r="B274" s="14">
        <v>3</v>
      </c>
      <c r="C274" s="14">
        <v>4</v>
      </c>
      <c r="D274" s="14">
        <v>3</v>
      </c>
      <c r="E274" s="14">
        <v>4</v>
      </c>
      <c r="F274" s="14">
        <v>4</v>
      </c>
      <c r="G274" s="14">
        <v>3</v>
      </c>
      <c r="H274" s="14">
        <v>4</v>
      </c>
      <c r="I274" s="14">
        <v>4</v>
      </c>
      <c r="J274" s="14">
        <v>3</v>
      </c>
      <c r="K274" s="14">
        <v>2</v>
      </c>
      <c r="L274" s="14">
        <v>1</v>
      </c>
      <c r="M274" s="14">
        <v>3</v>
      </c>
      <c r="N274" s="14">
        <v>4</v>
      </c>
      <c r="O274" s="14">
        <v>3</v>
      </c>
      <c r="P274" s="14">
        <v>4</v>
      </c>
      <c r="Q274" s="14">
        <v>3</v>
      </c>
      <c r="R274" s="14">
        <v>4</v>
      </c>
      <c r="S274" s="14">
        <v>4</v>
      </c>
      <c r="T274" s="14">
        <v>2</v>
      </c>
    </row>
    <row r="275" spans="1:20" ht="12.75">
      <c r="A275" s="14">
        <v>3</v>
      </c>
      <c r="B275" s="14">
        <v>3</v>
      </c>
      <c r="C275" s="14">
        <v>3</v>
      </c>
      <c r="D275" s="14">
        <v>4</v>
      </c>
      <c r="E275" s="14">
        <v>4</v>
      </c>
      <c r="F275" s="14">
        <v>3</v>
      </c>
      <c r="G275" s="14">
        <v>3</v>
      </c>
      <c r="H275" s="14">
        <v>3</v>
      </c>
      <c r="I275" s="14">
        <v>3</v>
      </c>
      <c r="J275" s="14">
        <v>3</v>
      </c>
      <c r="K275" s="14">
        <v>3</v>
      </c>
      <c r="L275" s="14">
        <v>3</v>
      </c>
      <c r="M275" s="14">
        <v>3</v>
      </c>
      <c r="N275" s="14">
        <v>4</v>
      </c>
      <c r="O275" s="14">
        <v>4</v>
      </c>
      <c r="P275" s="14">
        <v>4</v>
      </c>
      <c r="Q275" s="14">
        <v>3</v>
      </c>
      <c r="R275" s="14">
        <v>3</v>
      </c>
      <c r="S275" s="14">
        <v>3</v>
      </c>
      <c r="T275" s="14">
        <v>4</v>
      </c>
    </row>
    <row r="276" spans="1:20" ht="12.75">
      <c r="A276" s="14">
        <v>2</v>
      </c>
      <c r="B276" s="14">
        <v>3</v>
      </c>
      <c r="C276" s="14">
        <v>2</v>
      </c>
      <c r="D276" s="14">
        <v>1</v>
      </c>
      <c r="E276" s="14">
        <v>3</v>
      </c>
      <c r="F276" s="14">
        <v>1</v>
      </c>
      <c r="G276" s="14">
        <v>3</v>
      </c>
      <c r="H276" s="14">
        <v>3</v>
      </c>
      <c r="I276" s="14">
        <v>3</v>
      </c>
      <c r="J276" s="14">
        <v>3</v>
      </c>
      <c r="K276" s="14">
        <v>2</v>
      </c>
      <c r="L276" s="14">
        <v>1</v>
      </c>
      <c r="M276" s="14">
        <v>3</v>
      </c>
      <c r="N276" s="14">
        <v>3</v>
      </c>
      <c r="O276" s="14">
        <v>2</v>
      </c>
      <c r="P276" s="14">
        <v>2</v>
      </c>
      <c r="Q276" s="14">
        <v>3</v>
      </c>
      <c r="R276" s="14">
        <v>3</v>
      </c>
      <c r="S276" s="14">
        <v>1</v>
      </c>
      <c r="T276" s="14">
        <v>3</v>
      </c>
    </row>
    <row r="277" spans="1:20" ht="12.75">
      <c r="A277" s="14">
        <v>3</v>
      </c>
      <c r="B277" s="14">
        <v>3</v>
      </c>
      <c r="C277" s="14">
        <v>1</v>
      </c>
      <c r="D277" s="14">
        <v>3</v>
      </c>
      <c r="E277" s="14">
        <v>3</v>
      </c>
      <c r="F277" s="14">
        <v>2</v>
      </c>
      <c r="G277" s="14">
        <v>2</v>
      </c>
      <c r="H277" s="14">
        <v>2</v>
      </c>
      <c r="I277" s="14">
        <v>4</v>
      </c>
      <c r="J277" s="14">
        <v>2</v>
      </c>
      <c r="K277" s="14">
        <v>2</v>
      </c>
      <c r="L277" s="14">
        <v>1</v>
      </c>
      <c r="M277" s="14">
        <v>2</v>
      </c>
      <c r="N277" s="14">
        <v>2</v>
      </c>
      <c r="O277" s="14">
        <v>1</v>
      </c>
      <c r="P277" s="14">
        <v>1</v>
      </c>
      <c r="Q277" s="14">
        <v>1</v>
      </c>
      <c r="R277" s="14">
        <v>4</v>
      </c>
      <c r="S277" s="14">
        <v>2</v>
      </c>
      <c r="T277" s="14">
        <v>1</v>
      </c>
    </row>
    <row r="278" spans="1:20" ht="12.75">
      <c r="A278" s="14">
        <v>3</v>
      </c>
      <c r="B278" s="14">
        <v>4</v>
      </c>
      <c r="C278" s="14">
        <v>4</v>
      </c>
      <c r="D278" s="14">
        <v>4</v>
      </c>
      <c r="E278" s="14">
        <v>4</v>
      </c>
      <c r="F278" s="14">
        <v>2</v>
      </c>
      <c r="G278" s="14">
        <v>4</v>
      </c>
      <c r="H278" s="14">
        <v>4</v>
      </c>
      <c r="I278" s="14">
        <v>4</v>
      </c>
      <c r="J278" s="14">
        <v>2</v>
      </c>
      <c r="K278" s="14">
        <v>4</v>
      </c>
      <c r="L278" s="14">
        <v>2</v>
      </c>
      <c r="M278" s="14">
        <v>1</v>
      </c>
      <c r="N278" s="14">
        <v>4</v>
      </c>
      <c r="O278" s="14">
        <v>4</v>
      </c>
      <c r="P278" s="14">
        <v>4</v>
      </c>
      <c r="Q278" s="14">
        <v>4</v>
      </c>
      <c r="R278" s="14">
        <v>4</v>
      </c>
      <c r="S278" s="14">
        <v>3</v>
      </c>
      <c r="T278" s="14">
        <v>1</v>
      </c>
    </row>
    <row r="279" spans="1:20" ht="12.75">
      <c r="A279" s="14">
        <v>2</v>
      </c>
      <c r="B279" s="14">
        <v>4</v>
      </c>
      <c r="C279" s="14">
        <v>3</v>
      </c>
      <c r="D279" s="14">
        <v>3</v>
      </c>
      <c r="E279" s="14">
        <v>4</v>
      </c>
      <c r="F279" s="14">
        <v>4</v>
      </c>
      <c r="G279" s="14">
        <v>4</v>
      </c>
      <c r="H279" s="14">
        <v>3</v>
      </c>
      <c r="I279" s="14">
        <v>4</v>
      </c>
      <c r="J279" s="14">
        <v>4</v>
      </c>
      <c r="K279" s="14">
        <v>4</v>
      </c>
      <c r="L279" s="14">
        <v>2</v>
      </c>
      <c r="M279" s="14">
        <v>4</v>
      </c>
      <c r="N279" s="14">
        <v>1</v>
      </c>
      <c r="O279" s="14">
        <v>4</v>
      </c>
      <c r="P279" s="14">
        <v>3</v>
      </c>
      <c r="Q279" s="14">
        <v>4</v>
      </c>
      <c r="R279" s="14">
        <v>3</v>
      </c>
      <c r="S279" s="14">
        <v>3</v>
      </c>
      <c r="T279" s="14">
        <v>4</v>
      </c>
    </row>
    <row r="280" spans="1:20" ht="12.75">
      <c r="A280" s="14">
        <v>3</v>
      </c>
      <c r="B280" s="14">
        <v>4</v>
      </c>
      <c r="C280" s="14">
        <v>2</v>
      </c>
      <c r="D280" s="14">
        <v>2</v>
      </c>
      <c r="E280" s="14">
        <v>4</v>
      </c>
      <c r="F280" s="14">
        <v>3</v>
      </c>
      <c r="G280" s="14">
        <v>4</v>
      </c>
      <c r="H280" s="14">
        <v>4</v>
      </c>
      <c r="I280" s="14">
        <v>2</v>
      </c>
      <c r="J280" s="14">
        <v>4</v>
      </c>
      <c r="K280" s="14">
        <v>4</v>
      </c>
      <c r="L280" s="14">
        <v>1</v>
      </c>
      <c r="M280" s="14">
        <v>4</v>
      </c>
      <c r="N280" s="14">
        <v>4</v>
      </c>
      <c r="O280" s="14">
        <v>3</v>
      </c>
      <c r="P280" s="14">
        <v>4</v>
      </c>
      <c r="Q280" s="14">
        <v>3</v>
      </c>
      <c r="R280" s="14">
        <v>3</v>
      </c>
      <c r="S280" s="14">
        <v>3</v>
      </c>
      <c r="T280" s="14">
        <v>3</v>
      </c>
    </row>
    <row r="281" spans="1:20" ht="12.75">
      <c r="A281" s="14">
        <v>4</v>
      </c>
      <c r="B281" s="14">
        <v>3</v>
      </c>
      <c r="C281" s="14">
        <v>4</v>
      </c>
      <c r="D281" s="14">
        <v>4</v>
      </c>
      <c r="E281" s="14">
        <v>4</v>
      </c>
      <c r="F281" s="14">
        <v>2</v>
      </c>
      <c r="G281" s="14">
        <v>4</v>
      </c>
      <c r="H281" s="14">
        <v>4</v>
      </c>
      <c r="I281" s="14">
        <v>4</v>
      </c>
      <c r="J281" s="14">
        <v>3</v>
      </c>
      <c r="K281" s="14">
        <v>4</v>
      </c>
      <c r="L281" s="14">
        <v>2</v>
      </c>
      <c r="M281" s="14">
        <v>3</v>
      </c>
      <c r="N281" s="14">
        <v>4</v>
      </c>
      <c r="O281" s="14">
        <v>4</v>
      </c>
      <c r="P281" s="14">
        <v>2</v>
      </c>
      <c r="Q281" s="14">
        <v>3</v>
      </c>
      <c r="R281" s="14">
        <v>3</v>
      </c>
      <c r="S281" s="14">
        <v>2</v>
      </c>
      <c r="T281" s="14">
        <v>3</v>
      </c>
    </row>
    <row r="282" spans="1:20" ht="12.75">
      <c r="A282" s="14">
        <v>2</v>
      </c>
      <c r="B282" s="14">
        <v>1</v>
      </c>
      <c r="C282" s="14">
        <v>1</v>
      </c>
      <c r="D282" s="14">
        <v>3</v>
      </c>
      <c r="E282" s="14">
        <v>3</v>
      </c>
      <c r="F282" s="14">
        <v>2</v>
      </c>
      <c r="G282" s="14">
        <v>4</v>
      </c>
      <c r="H282" s="14">
        <v>2</v>
      </c>
      <c r="I282" s="14">
        <v>2</v>
      </c>
      <c r="J282" s="14">
        <v>2</v>
      </c>
      <c r="K282" s="14">
        <v>1</v>
      </c>
      <c r="L282" s="14">
        <v>2</v>
      </c>
      <c r="M282" s="14">
        <v>1</v>
      </c>
      <c r="N282" s="14">
        <v>1</v>
      </c>
      <c r="O282" s="14">
        <v>3</v>
      </c>
      <c r="P282" s="14">
        <v>2</v>
      </c>
      <c r="Q282" s="14">
        <v>2</v>
      </c>
      <c r="R282" s="14">
        <v>3</v>
      </c>
      <c r="S282" s="14">
        <v>1</v>
      </c>
      <c r="T282" s="14">
        <v>3</v>
      </c>
    </row>
    <row r="283" spans="1:20" ht="12.75">
      <c r="A283" s="14">
        <v>2</v>
      </c>
      <c r="B283" s="14">
        <v>2</v>
      </c>
      <c r="C283" s="14">
        <v>2</v>
      </c>
      <c r="D283" s="14">
        <v>1</v>
      </c>
      <c r="E283" s="14">
        <v>2</v>
      </c>
      <c r="F283" s="14">
        <v>1</v>
      </c>
      <c r="G283" s="14">
        <v>3</v>
      </c>
      <c r="H283" s="14">
        <v>3</v>
      </c>
      <c r="I283" s="14">
        <v>4</v>
      </c>
      <c r="J283" s="14">
        <v>2</v>
      </c>
      <c r="K283" s="14">
        <v>2</v>
      </c>
      <c r="L283" s="14">
        <v>2</v>
      </c>
      <c r="M283" s="14">
        <v>3</v>
      </c>
      <c r="N283" s="14">
        <v>3</v>
      </c>
      <c r="O283" s="14">
        <v>2</v>
      </c>
      <c r="P283" s="14">
        <v>2</v>
      </c>
      <c r="Q283" s="14">
        <v>2</v>
      </c>
      <c r="R283" s="14">
        <v>3</v>
      </c>
      <c r="S283" s="14">
        <v>2</v>
      </c>
      <c r="T283" s="14">
        <v>3</v>
      </c>
    </row>
    <row r="284" spans="1:20" ht="12.75">
      <c r="A284" s="14">
        <v>4</v>
      </c>
      <c r="B284" s="14">
        <v>3</v>
      </c>
      <c r="C284" s="14">
        <v>3</v>
      </c>
      <c r="D284" s="14">
        <v>3</v>
      </c>
      <c r="E284" s="14">
        <v>4</v>
      </c>
      <c r="F284" s="14">
        <v>3</v>
      </c>
      <c r="G284" s="14">
        <v>4</v>
      </c>
      <c r="H284" s="14">
        <v>4</v>
      </c>
      <c r="I284" s="14">
        <v>4</v>
      </c>
      <c r="J284" s="14">
        <v>4</v>
      </c>
      <c r="K284" s="14">
        <v>2</v>
      </c>
      <c r="L284" s="14">
        <v>1</v>
      </c>
      <c r="M284" s="14">
        <v>2</v>
      </c>
      <c r="N284" s="14">
        <v>4</v>
      </c>
      <c r="O284" s="14">
        <v>4</v>
      </c>
      <c r="P284" s="14">
        <v>2</v>
      </c>
      <c r="Q284" s="14">
        <v>4</v>
      </c>
      <c r="R284" s="14">
        <v>4</v>
      </c>
      <c r="S284" s="14">
        <v>4</v>
      </c>
      <c r="T284" s="14">
        <v>2</v>
      </c>
    </row>
    <row r="285" spans="1:20" ht="12.75">
      <c r="A285" s="14">
        <v>4</v>
      </c>
      <c r="B285" s="14">
        <v>3</v>
      </c>
      <c r="C285" s="14">
        <v>3</v>
      </c>
      <c r="D285" s="14">
        <v>3</v>
      </c>
      <c r="E285" s="14">
        <v>4</v>
      </c>
      <c r="F285" s="14">
        <v>3</v>
      </c>
      <c r="G285" s="14">
        <v>3</v>
      </c>
      <c r="H285" s="14">
        <v>4</v>
      </c>
      <c r="I285" s="14">
        <v>3</v>
      </c>
      <c r="J285" s="14">
        <v>4</v>
      </c>
      <c r="K285" s="14">
        <v>3</v>
      </c>
      <c r="L285" s="14">
        <v>2</v>
      </c>
      <c r="M285" s="14">
        <v>4</v>
      </c>
      <c r="N285" s="14">
        <v>4</v>
      </c>
      <c r="O285" s="14">
        <v>4</v>
      </c>
      <c r="P285" s="14">
        <v>1</v>
      </c>
      <c r="Q285" s="14">
        <v>3</v>
      </c>
      <c r="R285" s="14">
        <v>4</v>
      </c>
      <c r="S285" s="14">
        <v>4</v>
      </c>
      <c r="T285" s="14">
        <v>4</v>
      </c>
    </row>
    <row r="286" spans="1:20" ht="12.75">
      <c r="A286" s="14">
        <v>4</v>
      </c>
      <c r="B286" s="14">
        <v>3</v>
      </c>
      <c r="C286" s="14">
        <v>2</v>
      </c>
      <c r="D286" s="14">
        <v>4</v>
      </c>
      <c r="E286" s="14">
        <v>4</v>
      </c>
      <c r="F286" s="14">
        <v>3</v>
      </c>
      <c r="G286" s="14">
        <v>4</v>
      </c>
      <c r="H286" s="14">
        <v>4</v>
      </c>
      <c r="I286" s="14">
        <v>3</v>
      </c>
      <c r="J286" s="14">
        <v>4</v>
      </c>
      <c r="K286" s="14">
        <v>3</v>
      </c>
      <c r="L286" s="14">
        <v>2</v>
      </c>
      <c r="M286" s="14">
        <v>3</v>
      </c>
      <c r="N286" s="14">
        <v>4</v>
      </c>
      <c r="O286" s="14">
        <v>4</v>
      </c>
      <c r="P286" s="14">
        <v>2</v>
      </c>
      <c r="Q286" s="14">
        <v>4</v>
      </c>
      <c r="R286" s="14">
        <v>3</v>
      </c>
      <c r="S286" s="14">
        <v>4</v>
      </c>
      <c r="T286" s="14">
        <v>3</v>
      </c>
    </row>
    <row r="287" spans="1:20" ht="12.75">
      <c r="A287" s="14">
        <v>4</v>
      </c>
      <c r="B287" s="14">
        <v>3</v>
      </c>
      <c r="C287" s="14">
        <v>3</v>
      </c>
      <c r="D287" s="14">
        <v>3</v>
      </c>
      <c r="E287" s="14">
        <v>4</v>
      </c>
      <c r="F287" s="14">
        <v>2</v>
      </c>
      <c r="G287" s="14">
        <v>4</v>
      </c>
      <c r="H287" s="14">
        <v>4</v>
      </c>
      <c r="I287" s="14">
        <v>4</v>
      </c>
      <c r="J287" s="14">
        <v>4</v>
      </c>
      <c r="K287" s="14">
        <v>3</v>
      </c>
      <c r="L287" s="14">
        <v>1</v>
      </c>
      <c r="M287" s="14">
        <v>4</v>
      </c>
      <c r="N287" s="14">
        <v>4</v>
      </c>
      <c r="O287" s="14">
        <v>4</v>
      </c>
      <c r="P287" s="14">
        <v>4</v>
      </c>
      <c r="Q287" s="14">
        <v>3</v>
      </c>
      <c r="R287" s="14">
        <v>4</v>
      </c>
      <c r="S287" s="14">
        <v>2</v>
      </c>
      <c r="T287" s="14">
        <v>3</v>
      </c>
    </row>
    <row r="288" spans="1:20" ht="12.75">
      <c r="A288" s="14">
        <v>4</v>
      </c>
      <c r="B288" s="14">
        <v>4</v>
      </c>
      <c r="C288" s="14">
        <v>3</v>
      </c>
      <c r="D288" s="14">
        <v>4</v>
      </c>
      <c r="E288" s="14">
        <v>3</v>
      </c>
      <c r="F288" s="14">
        <v>4</v>
      </c>
      <c r="G288" s="14">
        <v>4</v>
      </c>
      <c r="H288" s="14">
        <v>4</v>
      </c>
      <c r="I288" s="14">
        <v>2</v>
      </c>
      <c r="J288" s="14">
        <v>4</v>
      </c>
      <c r="K288" s="14">
        <v>2</v>
      </c>
      <c r="L288" s="14">
        <v>2</v>
      </c>
      <c r="M288" s="14">
        <v>3</v>
      </c>
      <c r="N288" s="14">
        <v>4</v>
      </c>
      <c r="O288" s="14">
        <v>4</v>
      </c>
      <c r="P288" s="14">
        <v>3</v>
      </c>
      <c r="Q288" s="14">
        <v>4</v>
      </c>
      <c r="R288" s="14">
        <v>4</v>
      </c>
      <c r="S288" s="14">
        <v>4</v>
      </c>
      <c r="T288" s="14">
        <v>3</v>
      </c>
    </row>
    <row r="289" spans="1:20" ht="12.75">
      <c r="A289" s="14">
        <v>2</v>
      </c>
      <c r="B289" s="14">
        <v>1</v>
      </c>
      <c r="C289" s="14">
        <v>3</v>
      </c>
      <c r="D289" s="14">
        <v>2</v>
      </c>
      <c r="E289" s="14">
        <v>2</v>
      </c>
      <c r="F289" s="14">
        <v>2</v>
      </c>
      <c r="G289" s="14">
        <v>1</v>
      </c>
      <c r="H289" s="14">
        <v>2</v>
      </c>
      <c r="I289" s="14">
        <v>3</v>
      </c>
      <c r="J289" s="14">
        <v>1</v>
      </c>
      <c r="K289" s="14">
        <v>2</v>
      </c>
      <c r="L289" s="14">
        <v>2</v>
      </c>
      <c r="M289" s="14">
        <v>3</v>
      </c>
      <c r="N289" s="14">
        <v>3</v>
      </c>
      <c r="O289" s="14">
        <v>2</v>
      </c>
      <c r="P289" s="14">
        <v>2</v>
      </c>
      <c r="Q289" s="14">
        <v>3</v>
      </c>
      <c r="R289" s="14">
        <v>1</v>
      </c>
      <c r="S289" s="14">
        <v>2</v>
      </c>
      <c r="T289" s="14">
        <v>3</v>
      </c>
    </row>
    <row r="290" spans="1:20" ht="12.75">
      <c r="A290" s="14">
        <v>2</v>
      </c>
      <c r="B290" s="14">
        <v>2</v>
      </c>
      <c r="C290" s="14">
        <v>1</v>
      </c>
      <c r="D290" s="14">
        <v>1</v>
      </c>
      <c r="E290" s="14">
        <v>3</v>
      </c>
      <c r="F290" s="14">
        <v>1</v>
      </c>
      <c r="G290" s="14">
        <v>2</v>
      </c>
      <c r="H290" s="14">
        <v>2</v>
      </c>
      <c r="I290" s="14">
        <v>2</v>
      </c>
      <c r="J290" s="14">
        <v>1</v>
      </c>
      <c r="K290" s="14">
        <v>1</v>
      </c>
      <c r="L290" s="14">
        <v>1</v>
      </c>
      <c r="M290" s="14">
        <v>2</v>
      </c>
      <c r="N290" s="14">
        <v>2</v>
      </c>
      <c r="O290" s="14">
        <v>1</v>
      </c>
      <c r="P290" s="14">
        <v>1</v>
      </c>
      <c r="Q290" s="14">
        <v>2</v>
      </c>
      <c r="R290" s="14">
        <v>1</v>
      </c>
      <c r="S290" s="14">
        <v>1</v>
      </c>
      <c r="T290" s="14">
        <v>3</v>
      </c>
    </row>
    <row r="291" spans="1:20" ht="12.75">
      <c r="A291" s="14">
        <v>4</v>
      </c>
      <c r="B291" s="14">
        <v>4</v>
      </c>
      <c r="C291" s="14">
        <v>4</v>
      </c>
      <c r="D291" s="14">
        <v>2</v>
      </c>
      <c r="E291" s="14">
        <v>4</v>
      </c>
      <c r="F291" s="14">
        <v>2</v>
      </c>
      <c r="G291" s="14">
        <v>4</v>
      </c>
      <c r="H291" s="14">
        <v>4</v>
      </c>
      <c r="I291" s="14">
        <v>2</v>
      </c>
      <c r="J291" s="14">
        <v>4</v>
      </c>
      <c r="K291" s="14">
        <v>3</v>
      </c>
      <c r="L291" s="14">
        <v>1</v>
      </c>
      <c r="M291" s="14">
        <v>4</v>
      </c>
      <c r="N291" s="14">
        <v>4</v>
      </c>
      <c r="O291" s="14">
        <v>4</v>
      </c>
      <c r="P291" s="14">
        <v>4</v>
      </c>
      <c r="Q291" s="14">
        <v>4</v>
      </c>
      <c r="R291" s="14">
        <v>4</v>
      </c>
      <c r="S291" s="14">
        <v>2</v>
      </c>
      <c r="T291" s="14">
        <v>4</v>
      </c>
    </row>
    <row r="292" spans="1:20" ht="12.75">
      <c r="A292" s="14">
        <v>2</v>
      </c>
      <c r="B292" s="14">
        <v>1</v>
      </c>
      <c r="C292" s="14">
        <v>2</v>
      </c>
      <c r="D292" s="14">
        <v>1</v>
      </c>
      <c r="E292" s="14">
        <v>2</v>
      </c>
      <c r="F292" s="14">
        <v>1</v>
      </c>
      <c r="G292" s="14">
        <v>2</v>
      </c>
      <c r="H292" s="14">
        <v>3</v>
      </c>
      <c r="I292" s="14">
        <v>2</v>
      </c>
      <c r="J292" s="14">
        <v>1</v>
      </c>
      <c r="K292" s="14">
        <v>3</v>
      </c>
      <c r="L292" s="14">
        <v>1</v>
      </c>
      <c r="M292" s="14">
        <v>2</v>
      </c>
      <c r="N292" s="14">
        <v>2</v>
      </c>
      <c r="O292" s="14">
        <v>2</v>
      </c>
      <c r="P292" s="14">
        <v>2</v>
      </c>
      <c r="Q292" s="14">
        <v>2</v>
      </c>
      <c r="R292" s="14">
        <v>3</v>
      </c>
      <c r="S292" s="14">
        <v>1</v>
      </c>
      <c r="T292" s="14">
        <v>2</v>
      </c>
    </row>
    <row r="293" spans="1:20" ht="12.75">
      <c r="A293" s="14">
        <v>2</v>
      </c>
      <c r="B293" s="14">
        <v>1</v>
      </c>
      <c r="C293" s="14">
        <v>1</v>
      </c>
      <c r="D293" s="14">
        <v>2</v>
      </c>
      <c r="E293" s="14">
        <v>2</v>
      </c>
      <c r="F293" s="14">
        <v>1</v>
      </c>
      <c r="G293" s="14">
        <v>2</v>
      </c>
      <c r="H293" s="14">
        <v>3</v>
      </c>
      <c r="I293" s="14">
        <v>2</v>
      </c>
      <c r="J293" s="14">
        <v>1</v>
      </c>
      <c r="K293" s="14">
        <v>2</v>
      </c>
      <c r="L293" s="14">
        <v>2</v>
      </c>
      <c r="M293" s="14">
        <v>1</v>
      </c>
      <c r="N293" s="14">
        <v>2</v>
      </c>
      <c r="O293" s="14">
        <v>2</v>
      </c>
      <c r="P293" s="14">
        <v>1</v>
      </c>
      <c r="Q293" s="14">
        <v>1</v>
      </c>
      <c r="R293" s="14">
        <v>1</v>
      </c>
      <c r="S293" s="14">
        <v>1</v>
      </c>
      <c r="T293" s="14">
        <v>1</v>
      </c>
    </row>
    <row r="294" spans="1:20" ht="12.75">
      <c r="A294" s="14">
        <v>3</v>
      </c>
      <c r="B294" s="14">
        <v>4</v>
      </c>
      <c r="C294" s="14">
        <v>4</v>
      </c>
      <c r="D294" s="14">
        <v>2</v>
      </c>
      <c r="E294" s="14">
        <v>4</v>
      </c>
      <c r="F294" s="14">
        <v>1</v>
      </c>
      <c r="G294" s="14">
        <v>4</v>
      </c>
      <c r="H294" s="14">
        <v>4</v>
      </c>
      <c r="I294" s="14">
        <v>3</v>
      </c>
      <c r="J294" s="14">
        <v>4</v>
      </c>
      <c r="K294" s="14">
        <v>2</v>
      </c>
      <c r="L294" s="14">
        <v>1</v>
      </c>
      <c r="M294" s="14">
        <v>3</v>
      </c>
      <c r="N294" s="14">
        <v>2</v>
      </c>
      <c r="O294" s="14">
        <v>3</v>
      </c>
      <c r="P294" s="14">
        <v>1</v>
      </c>
      <c r="Q294" s="14">
        <v>2</v>
      </c>
      <c r="R294" s="14">
        <v>4</v>
      </c>
      <c r="S294" s="14">
        <v>1</v>
      </c>
      <c r="T294" s="14">
        <v>2</v>
      </c>
    </row>
    <row r="295" spans="1:20" ht="12.75">
      <c r="A295" s="14">
        <v>3</v>
      </c>
      <c r="B295" s="14">
        <v>2</v>
      </c>
      <c r="C295" s="14">
        <v>2</v>
      </c>
      <c r="D295" s="14">
        <v>1</v>
      </c>
      <c r="E295" s="14">
        <v>2</v>
      </c>
      <c r="F295" s="14">
        <v>4</v>
      </c>
      <c r="G295" s="14">
        <v>4</v>
      </c>
      <c r="H295" s="14">
        <v>2</v>
      </c>
      <c r="I295" s="14">
        <v>4</v>
      </c>
      <c r="J295" s="14">
        <v>4</v>
      </c>
      <c r="K295" s="14">
        <v>2</v>
      </c>
      <c r="L295" s="14">
        <v>3</v>
      </c>
      <c r="M295" s="14">
        <v>2</v>
      </c>
      <c r="N295" s="14">
        <v>3</v>
      </c>
      <c r="O295" s="14">
        <v>2</v>
      </c>
      <c r="P295" s="14">
        <v>2</v>
      </c>
      <c r="Q295" s="14">
        <v>2</v>
      </c>
      <c r="R295" s="14">
        <v>4</v>
      </c>
      <c r="S295" s="14">
        <v>4</v>
      </c>
      <c r="T295" s="14">
        <v>2</v>
      </c>
    </row>
    <row r="296" spans="1:20" ht="12.75">
      <c r="A296" s="14">
        <v>4</v>
      </c>
      <c r="B296" s="14">
        <v>3</v>
      </c>
      <c r="C296" s="14">
        <v>3</v>
      </c>
      <c r="D296" s="14">
        <v>2</v>
      </c>
      <c r="E296" s="14">
        <v>2</v>
      </c>
      <c r="F296" s="14">
        <v>4</v>
      </c>
      <c r="G296" s="14">
        <v>4</v>
      </c>
      <c r="H296" s="14">
        <v>3</v>
      </c>
      <c r="I296" s="14">
        <v>3</v>
      </c>
      <c r="J296" s="14">
        <v>2</v>
      </c>
      <c r="K296" s="14">
        <v>2</v>
      </c>
      <c r="L296" s="14">
        <v>2</v>
      </c>
      <c r="M296" s="14">
        <v>2</v>
      </c>
      <c r="N296" s="14">
        <v>4</v>
      </c>
      <c r="O296" s="14">
        <v>2</v>
      </c>
      <c r="P296" s="14">
        <v>3</v>
      </c>
      <c r="Q296" s="14">
        <v>2</v>
      </c>
      <c r="R296" s="14">
        <v>4</v>
      </c>
      <c r="S296" s="14">
        <v>3</v>
      </c>
      <c r="T296" s="14">
        <v>3</v>
      </c>
    </row>
    <row r="297" spans="1:20" ht="12.75">
      <c r="A297" s="14">
        <v>2</v>
      </c>
      <c r="B297" s="14">
        <v>2</v>
      </c>
      <c r="C297" s="14">
        <v>4</v>
      </c>
      <c r="D297" s="14">
        <v>1</v>
      </c>
      <c r="E297" s="14">
        <v>3</v>
      </c>
      <c r="F297" s="14">
        <v>1</v>
      </c>
      <c r="G297" s="14">
        <v>4</v>
      </c>
      <c r="H297" s="14">
        <v>4</v>
      </c>
      <c r="I297" s="14">
        <v>4</v>
      </c>
      <c r="J297" s="14">
        <v>4</v>
      </c>
      <c r="K297" s="14">
        <v>3</v>
      </c>
      <c r="L297" s="14">
        <v>2</v>
      </c>
      <c r="M297" s="14">
        <v>3</v>
      </c>
      <c r="N297" s="14">
        <v>3</v>
      </c>
      <c r="O297" s="14">
        <v>2</v>
      </c>
      <c r="P297" s="14">
        <v>4</v>
      </c>
      <c r="Q297" s="14">
        <v>4</v>
      </c>
      <c r="R297" s="14">
        <v>3</v>
      </c>
      <c r="S297" s="14">
        <v>1</v>
      </c>
      <c r="T297" s="14">
        <v>3</v>
      </c>
    </row>
    <row r="298" spans="1:20" ht="12.75">
      <c r="A298" s="14">
        <v>3</v>
      </c>
      <c r="B298" s="14">
        <v>4</v>
      </c>
      <c r="C298" s="14">
        <v>3</v>
      </c>
      <c r="D298" s="14">
        <v>2</v>
      </c>
      <c r="E298" s="14">
        <v>4</v>
      </c>
      <c r="F298" s="14">
        <v>3</v>
      </c>
      <c r="G298" s="14">
        <v>2</v>
      </c>
      <c r="H298" s="14">
        <v>3</v>
      </c>
      <c r="I298" s="14">
        <v>4</v>
      </c>
      <c r="J298" s="14">
        <v>4</v>
      </c>
      <c r="K298" s="14">
        <v>2</v>
      </c>
      <c r="L298" s="14">
        <v>3</v>
      </c>
      <c r="M298" s="14">
        <v>1</v>
      </c>
      <c r="N298" s="14">
        <v>2</v>
      </c>
      <c r="O298" s="14">
        <v>4</v>
      </c>
      <c r="P298" s="14">
        <v>3</v>
      </c>
      <c r="Q298" s="14">
        <v>3</v>
      </c>
      <c r="R298" s="14">
        <v>4</v>
      </c>
      <c r="S298" s="14">
        <v>2</v>
      </c>
      <c r="T298" s="14">
        <v>1</v>
      </c>
    </row>
    <row r="299" spans="1:20" ht="12.75">
      <c r="A299" s="14">
        <v>2</v>
      </c>
      <c r="B299" s="14">
        <v>4</v>
      </c>
      <c r="C299" s="14">
        <v>2</v>
      </c>
      <c r="D299" s="14">
        <v>2</v>
      </c>
      <c r="E299" s="14">
        <v>4</v>
      </c>
      <c r="F299" s="14">
        <v>3</v>
      </c>
      <c r="G299" s="14">
        <v>2</v>
      </c>
      <c r="H299" s="14">
        <v>3</v>
      </c>
      <c r="I299" s="14">
        <v>1</v>
      </c>
      <c r="J299" s="14">
        <v>4</v>
      </c>
      <c r="K299" s="14">
        <v>4</v>
      </c>
      <c r="L299" s="14">
        <v>2</v>
      </c>
      <c r="M299" s="14">
        <v>2</v>
      </c>
      <c r="N299" s="14">
        <v>3</v>
      </c>
      <c r="O299" s="14">
        <v>3</v>
      </c>
      <c r="P299" s="14">
        <v>2</v>
      </c>
      <c r="Q299" s="14">
        <v>1</v>
      </c>
      <c r="R299" s="14">
        <v>3</v>
      </c>
      <c r="S299" s="14">
        <v>2</v>
      </c>
      <c r="T299" s="14">
        <v>2</v>
      </c>
    </row>
    <row r="300" spans="1:20" ht="12.75">
      <c r="A300" s="14">
        <v>2</v>
      </c>
      <c r="B300" s="14">
        <v>3</v>
      </c>
      <c r="C300" s="14">
        <v>2</v>
      </c>
      <c r="D300" s="14">
        <v>3</v>
      </c>
      <c r="E300" s="14">
        <v>4</v>
      </c>
      <c r="F300" s="14">
        <v>1</v>
      </c>
      <c r="G300" s="14">
        <v>4</v>
      </c>
      <c r="H300" s="14">
        <v>2</v>
      </c>
      <c r="I300" s="14">
        <v>3</v>
      </c>
      <c r="J300" s="14">
        <v>3</v>
      </c>
      <c r="K300" s="14">
        <v>2</v>
      </c>
      <c r="L300" s="14">
        <v>2</v>
      </c>
      <c r="M300" s="14">
        <v>4</v>
      </c>
      <c r="N300" s="14">
        <v>3</v>
      </c>
      <c r="O300" s="14">
        <v>4</v>
      </c>
      <c r="P300" s="14">
        <v>2</v>
      </c>
      <c r="Q300" s="14">
        <v>3</v>
      </c>
      <c r="R300" s="14">
        <v>4</v>
      </c>
      <c r="S300" s="14">
        <v>1</v>
      </c>
      <c r="T300" s="14">
        <v>4</v>
      </c>
    </row>
    <row r="301" spans="1:20" ht="12.75">
      <c r="A301" s="14">
        <v>4</v>
      </c>
      <c r="B301" s="14">
        <v>2</v>
      </c>
      <c r="C301" s="14">
        <v>2</v>
      </c>
      <c r="D301" s="14">
        <v>1</v>
      </c>
      <c r="E301" s="14">
        <v>4</v>
      </c>
      <c r="F301" s="14">
        <v>4</v>
      </c>
      <c r="G301" s="14">
        <v>3</v>
      </c>
      <c r="H301" s="14">
        <v>4</v>
      </c>
      <c r="I301" s="14">
        <v>3</v>
      </c>
      <c r="J301" s="14">
        <v>4</v>
      </c>
      <c r="K301" s="14">
        <v>3</v>
      </c>
      <c r="L301" s="14">
        <v>1</v>
      </c>
      <c r="M301" s="14">
        <v>1</v>
      </c>
      <c r="N301" s="14">
        <v>4</v>
      </c>
      <c r="O301" s="14">
        <v>3</v>
      </c>
      <c r="P301" s="14">
        <v>2</v>
      </c>
      <c r="Q301" s="14">
        <v>4</v>
      </c>
      <c r="R301" s="14">
        <v>4</v>
      </c>
      <c r="S301" s="14">
        <v>4</v>
      </c>
      <c r="T301" s="14">
        <v>1</v>
      </c>
    </row>
    <row r="302" spans="1:20" ht="12.75">
      <c r="A302" s="14">
        <v>1</v>
      </c>
      <c r="B302" s="14">
        <v>3</v>
      </c>
      <c r="C302" s="14">
        <v>4</v>
      </c>
      <c r="D302" s="14">
        <v>1</v>
      </c>
      <c r="E302" s="14">
        <v>3</v>
      </c>
      <c r="F302" s="14">
        <v>4</v>
      </c>
      <c r="G302" s="14">
        <v>1</v>
      </c>
      <c r="H302" s="14">
        <v>2</v>
      </c>
      <c r="I302" s="14">
        <v>4</v>
      </c>
      <c r="J302" s="14">
        <v>1</v>
      </c>
      <c r="K302" s="14">
        <v>4</v>
      </c>
      <c r="L302" s="14">
        <v>1</v>
      </c>
      <c r="M302" s="14">
        <v>2</v>
      </c>
      <c r="N302" s="14">
        <v>3</v>
      </c>
      <c r="O302" s="14">
        <v>4</v>
      </c>
      <c r="P302" s="14">
        <v>3</v>
      </c>
      <c r="Q302" s="14">
        <v>1</v>
      </c>
      <c r="R302" s="14">
        <v>3</v>
      </c>
      <c r="S302" s="14">
        <v>2</v>
      </c>
      <c r="T302" s="14">
        <v>2</v>
      </c>
    </row>
    <row r="303" spans="1:20" ht="12.75">
      <c r="A303" s="14">
        <v>3</v>
      </c>
      <c r="B303" s="14">
        <v>2</v>
      </c>
      <c r="C303" s="14">
        <v>2</v>
      </c>
      <c r="D303" s="14">
        <v>4</v>
      </c>
      <c r="E303" s="14">
        <v>3</v>
      </c>
      <c r="F303" s="14">
        <v>1</v>
      </c>
      <c r="G303" s="14">
        <v>3</v>
      </c>
      <c r="H303" s="14">
        <v>4</v>
      </c>
      <c r="I303" s="14">
        <v>4</v>
      </c>
      <c r="J303" s="14">
        <v>2</v>
      </c>
      <c r="K303" s="14">
        <v>3</v>
      </c>
      <c r="L303" s="14">
        <v>1</v>
      </c>
      <c r="M303" s="14">
        <v>4</v>
      </c>
      <c r="N303" s="14">
        <v>4</v>
      </c>
      <c r="O303" s="14">
        <v>2</v>
      </c>
      <c r="P303" s="14">
        <v>1</v>
      </c>
      <c r="Q303" s="14">
        <v>3</v>
      </c>
      <c r="R303" s="14">
        <v>4</v>
      </c>
      <c r="S303" s="14">
        <v>2</v>
      </c>
      <c r="T303" s="14">
        <v>4</v>
      </c>
    </row>
    <row r="304" spans="1:20" ht="12.75">
      <c r="A304" s="14">
        <v>3</v>
      </c>
      <c r="B304" s="14">
        <v>2</v>
      </c>
      <c r="C304" s="14">
        <v>2</v>
      </c>
      <c r="D304" s="14">
        <v>4</v>
      </c>
      <c r="E304" s="14">
        <v>4</v>
      </c>
      <c r="F304" s="14">
        <v>4</v>
      </c>
      <c r="G304" s="14">
        <v>3</v>
      </c>
      <c r="H304" s="14">
        <v>3</v>
      </c>
      <c r="I304" s="14">
        <v>4</v>
      </c>
      <c r="J304" s="14">
        <v>2</v>
      </c>
      <c r="K304" s="14">
        <v>2</v>
      </c>
      <c r="L304" s="14">
        <v>2</v>
      </c>
      <c r="M304" s="14">
        <v>3</v>
      </c>
      <c r="N304" s="14">
        <v>1</v>
      </c>
      <c r="O304" s="14">
        <v>4</v>
      </c>
      <c r="P304" s="14">
        <v>1</v>
      </c>
      <c r="Q304" s="14">
        <v>3</v>
      </c>
      <c r="R304" s="14">
        <v>3</v>
      </c>
      <c r="S304" s="14">
        <v>4</v>
      </c>
      <c r="T304" s="14">
        <v>3</v>
      </c>
    </row>
    <row r="305" spans="1:20" ht="12.75">
      <c r="A305" s="14">
        <v>3</v>
      </c>
      <c r="B305" s="14">
        <v>4</v>
      </c>
      <c r="C305" s="14">
        <v>1</v>
      </c>
      <c r="D305" s="14">
        <v>2</v>
      </c>
      <c r="E305" s="14">
        <v>4</v>
      </c>
      <c r="F305" s="14">
        <v>4</v>
      </c>
      <c r="G305" s="14">
        <v>4</v>
      </c>
      <c r="H305" s="14">
        <v>3</v>
      </c>
      <c r="I305" s="14">
        <v>3</v>
      </c>
      <c r="J305" s="14">
        <v>3</v>
      </c>
      <c r="K305" s="14">
        <v>3</v>
      </c>
      <c r="L305" s="14">
        <v>2</v>
      </c>
      <c r="M305" s="14">
        <v>2</v>
      </c>
      <c r="N305" s="14">
        <v>3</v>
      </c>
      <c r="O305" s="14">
        <v>4</v>
      </c>
      <c r="P305" s="14">
        <v>1</v>
      </c>
      <c r="Q305" s="14">
        <v>2</v>
      </c>
      <c r="R305" s="14">
        <v>3</v>
      </c>
      <c r="S305" s="14">
        <v>3</v>
      </c>
      <c r="T305" s="14">
        <v>2</v>
      </c>
    </row>
    <row r="306" spans="1:20" ht="12.75">
      <c r="A306" s="14">
        <v>3</v>
      </c>
      <c r="B306" s="14">
        <v>2</v>
      </c>
      <c r="C306" s="14">
        <v>3</v>
      </c>
      <c r="D306" s="14">
        <v>2</v>
      </c>
      <c r="E306" s="14">
        <v>2</v>
      </c>
      <c r="F306" s="14">
        <v>1</v>
      </c>
      <c r="G306" s="14">
        <v>2</v>
      </c>
      <c r="H306" s="14">
        <v>2</v>
      </c>
      <c r="I306" s="14">
        <v>4</v>
      </c>
      <c r="J306" s="14">
        <v>2</v>
      </c>
      <c r="K306" s="14">
        <v>2</v>
      </c>
      <c r="L306" s="14">
        <v>2</v>
      </c>
      <c r="M306" s="14">
        <v>3</v>
      </c>
      <c r="N306" s="14">
        <v>3</v>
      </c>
      <c r="O306" s="14">
        <v>3</v>
      </c>
      <c r="P306" s="14">
        <v>3</v>
      </c>
      <c r="Q306" s="14">
        <v>4</v>
      </c>
      <c r="R306" s="14">
        <v>4</v>
      </c>
      <c r="S306" s="14">
        <v>2</v>
      </c>
      <c r="T306" s="14">
        <v>4</v>
      </c>
    </row>
    <row r="307" spans="1:20" ht="12.75">
      <c r="A307" s="14">
        <v>3</v>
      </c>
      <c r="B307" s="14">
        <v>2</v>
      </c>
      <c r="C307" s="14">
        <v>3</v>
      </c>
      <c r="D307" s="14">
        <v>3</v>
      </c>
      <c r="E307" s="14">
        <v>2</v>
      </c>
      <c r="F307" s="14">
        <v>4</v>
      </c>
      <c r="G307" s="14">
        <v>3</v>
      </c>
      <c r="H307" s="14">
        <v>3</v>
      </c>
      <c r="I307" s="14">
        <v>3</v>
      </c>
      <c r="J307" s="14">
        <v>3</v>
      </c>
      <c r="K307" s="14">
        <v>3</v>
      </c>
      <c r="L307" s="14">
        <v>2</v>
      </c>
      <c r="M307" s="14">
        <v>3</v>
      </c>
      <c r="N307" s="14">
        <v>4</v>
      </c>
      <c r="O307" s="14">
        <v>2</v>
      </c>
      <c r="P307" s="14">
        <v>3</v>
      </c>
      <c r="Q307" s="14">
        <v>3</v>
      </c>
      <c r="R307" s="14">
        <v>2</v>
      </c>
      <c r="S307" s="14">
        <v>4</v>
      </c>
      <c r="T307" s="14">
        <v>3</v>
      </c>
    </row>
    <row r="308" spans="1:20" ht="12.75">
      <c r="A308" s="14">
        <v>3</v>
      </c>
      <c r="B308" s="14">
        <v>3</v>
      </c>
      <c r="C308" s="14">
        <v>3</v>
      </c>
      <c r="D308" s="14">
        <v>1</v>
      </c>
      <c r="E308" s="14">
        <v>4</v>
      </c>
      <c r="F308" s="14">
        <v>1</v>
      </c>
      <c r="G308" s="14">
        <v>2</v>
      </c>
      <c r="H308" s="14">
        <v>3</v>
      </c>
      <c r="I308" s="14">
        <v>3</v>
      </c>
      <c r="J308" s="14">
        <v>4</v>
      </c>
      <c r="K308" s="14">
        <v>3</v>
      </c>
      <c r="L308" s="14">
        <v>2</v>
      </c>
      <c r="M308" s="14">
        <v>4</v>
      </c>
      <c r="N308" s="14">
        <v>4</v>
      </c>
      <c r="O308" s="14">
        <v>4</v>
      </c>
      <c r="P308" s="14">
        <v>4</v>
      </c>
      <c r="Q308" s="14">
        <v>3</v>
      </c>
      <c r="R308" s="14">
        <v>3</v>
      </c>
      <c r="S308" s="14">
        <v>1</v>
      </c>
      <c r="T308" s="14">
        <v>3</v>
      </c>
    </row>
    <row r="309" spans="1:20" ht="12.75">
      <c r="A309" s="14">
        <v>3</v>
      </c>
      <c r="B309" s="14">
        <v>3</v>
      </c>
      <c r="C309" s="14">
        <v>1</v>
      </c>
      <c r="D309" s="14">
        <v>1</v>
      </c>
      <c r="E309" s="14">
        <v>4</v>
      </c>
      <c r="F309" s="14">
        <v>2</v>
      </c>
      <c r="G309" s="14">
        <v>4</v>
      </c>
      <c r="H309" s="14">
        <v>3</v>
      </c>
      <c r="I309" s="14">
        <v>3</v>
      </c>
      <c r="J309" s="14">
        <v>3</v>
      </c>
      <c r="K309" s="14">
        <v>3</v>
      </c>
      <c r="L309" s="14">
        <v>1</v>
      </c>
      <c r="M309" s="14">
        <v>2</v>
      </c>
      <c r="N309" s="14">
        <v>3</v>
      </c>
      <c r="O309" s="14">
        <v>4</v>
      </c>
      <c r="P309" s="14">
        <v>1</v>
      </c>
      <c r="Q309" s="14">
        <v>3</v>
      </c>
      <c r="R309" s="14">
        <v>3</v>
      </c>
      <c r="S309" s="14">
        <v>2</v>
      </c>
      <c r="T309" s="14">
        <v>2</v>
      </c>
    </row>
    <row r="310" spans="1:20" ht="12.75">
      <c r="A310" s="14">
        <v>3</v>
      </c>
      <c r="B310" s="14">
        <v>3</v>
      </c>
      <c r="C310" s="14">
        <v>3</v>
      </c>
      <c r="D310" s="14">
        <v>2</v>
      </c>
      <c r="E310" s="14">
        <v>4</v>
      </c>
      <c r="F310" s="14">
        <v>4</v>
      </c>
      <c r="G310" s="14">
        <v>2</v>
      </c>
      <c r="H310" s="14">
        <v>4</v>
      </c>
      <c r="I310" s="14">
        <v>3</v>
      </c>
      <c r="J310" s="14">
        <v>3</v>
      </c>
      <c r="K310" s="14">
        <v>3</v>
      </c>
      <c r="L310" s="14">
        <v>2</v>
      </c>
      <c r="M310" s="14">
        <v>3</v>
      </c>
      <c r="N310" s="14">
        <v>1</v>
      </c>
      <c r="O310" s="14">
        <v>4</v>
      </c>
      <c r="P310" s="14">
        <v>3</v>
      </c>
      <c r="Q310" s="14">
        <v>4</v>
      </c>
      <c r="R310" s="14">
        <v>3</v>
      </c>
      <c r="S310" s="14">
        <v>4</v>
      </c>
      <c r="T310" s="14">
        <v>2</v>
      </c>
    </row>
    <row r="311" spans="1:20" ht="12.75">
      <c r="A311" s="14">
        <v>3</v>
      </c>
      <c r="B311" s="14">
        <v>3</v>
      </c>
      <c r="C311" s="14">
        <v>3</v>
      </c>
      <c r="D311" s="14">
        <v>2</v>
      </c>
      <c r="E311" s="14">
        <v>4</v>
      </c>
      <c r="F311" s="14">
        <v>1</v>
      </c>
      <c r="G311" s="14">
        <v>3</v>
      </c>
      <c r="H311" s="14">
        <v>3</v>
      </c>
      <c r="I311" s="14">
        <v>3</v>
      </c>
      <c r="J311" s="14">
        <v>4</v>
      </c>
      <c r="K311" s="14">
        <v>2</v>
      </c>
      <c r="L311" s="14">
        <v>2</v>
      </c>
      <c r="M311" s="14">
        <v>4</v>
      </c>
      <c r="N311" s="14">
        <v>4</v>
      </c>
      <c r="O311" s="14">
        <v>3</v>
      </c>
      <c r="P311" s="14">
        <v>3</v>
      </c>
      <c r="Q311" s="14">
        <v>4</v>
      </c>
      <c r="R311" s="14">
        <v>2</v>
      </c>
      <c r="S311" s="14">
        <v>1</v>
      </c>
      <c r="T311" s="14">
        <v>4</v>
      </c>
    </row>
    <row r="312" spans="1:20" ht="12.75">
      <c r="A312" s="14">
        <v>4</v>
      </c>
      <c r="B312" s="14">
        <v>2</v>
      </c>
      <c r="C312" s="14">
        <v>2</v>
      </c>
      <c r="D312" s="14">
        <v>2</v>
      </c>
      <c r="E312" s="14">
        <v>4</v>
      </c>
      <c r="F312" s="14">
        <v>2</v>
      </c>
      <c r="G312" s="14">
        <v>2</v>
      </c>
      <c r="H312" s="14">
        <v>4</v>
      </c>
      <c r="I312" s="14">
        <v>2</v>
      </c>
      <c r="J312" s="14">
        <v>3</v>
      </c>
      <c r="K312" s="14">
        <v>4</v>
      </c>
      <c r="L312" s="14">
        <v>2</v>
      </c>
      <c r="M312" s="14">
        <v>4</v>
      </c>
      <c r="N312" s="14">
        <v>4</v>
      </c>
      <c r="O312" s="14">
        <v>3</v>
      </c>
      <c r="P312" s="14">
        <v>2</v>
      </c>
      <c r="Q312" s="14">
        <v>3</v>
      </c>
      <c r="R312" s="14">
        <v>3</v>
      </c>
      <c r="S312" s="14">
        <v>2</v>
      </c>
      <c r="T312" s="14">
        <v>4</v>
      </c>
    </row>
    <row r="313" spans="1:20" ht="12.75">
      <c r="A313" s="14">
        <v>2</v>
      </c>
      <c r="B313" s="14">
        <v>3</v>
      </c>
      <c r="C313" s="14">
        <v>3</v>
      </c>
      <c r="D313" s="14">
        <v>4</v>
      </c>
      <c r="E313" s="14">
        <v>2</v>
      </c>
      <c r="F313" s="14">
        <v>2</v>
      </c>
      <c r="G313" s="14">
        <v>3</v>
      </c>
      <c r="H313" s="14">
        <v>3</v>
      </c>
      <c r="I313" s="14">
        <v>4</v>
      </c>
      <c r="J313" s="14">
        <v>4</v>
      </c>
      <c r="K313" s="14">
        <v>1</v>
      </c>
      <c r="L313" s="14">
        <v>1</v>
      </c>
      <c r="M313" s="14">
        <v>3</v>
      </c>
      <c r="N313" s="14">
        <v>3</v>
      </c>
      <c r="O313" s="14">
        <v>2</v>
      </c>
      <c r="P313" s="14">
        <v>2</v>
      </c>
      <c r="Q313" s="14">
        <v>3</v>
      </c>
      <c r="R313" s="14">
        <v>3</v>
      </c>
      <c r="S313" s="14">
        <v>1</v>
      </c>
      <c r="T313" s="14">
        <v>3</v>
      </c>
    </row>
    <row r="314" spans="1:20" ht="12.75">
      <c r="A314" s="14">
        <v>3</v>
      </c>
      <c r="B314" s="14">
        <v>3</v>
      </c>
      <c r="C314" s="14">
        <v>1</v>
      </c>
      <c r="D314" s="14">
        <v>3</v>
      </c>
      <c r="E314" s="14">
        <v>4</v>
      </c>
      <c r="F314" s="14">
        <v>2</v>
      </c>
      <c r="G314" s="14">
        <v>3</v>
      </c>
      <c r="H314" s="14">
        <v>3</v>
      </c>
      <c r="I314" s="14">
        <v>4</v>
      </c>
      <c r="J314" s="14">
        <v>4</v>
      </c>
      <c r="K314" s="14">
        <v>3</v>
      </c>
      <c r="L314" s="14">
        <v>2</v>
      </c>
      <c r="M314" s="14">
        <v>4</v>
      </c>
      <c r="N314" s="14">
        <v>2</v>
      </c>
      <c r="O314" s="14">
        <v>3</v>
      </c>
      <c r="P314" s="14">
        <v>3</v>
      </c>
      <c r="Q314" s="14">
        <v>2</v>
      </c>
      <c r="R314" s="14">
        <v>3</v>
      </c>
      <c r="S314" s="14">
        <v>1</v>
      </c>
      <c r="T314" s="14">
        <v>3</v>
      </c>
    </row>
    <row r="315" spans="1:20" ht="12.75">
      <c r="A315" s="14">
        <v>4</v>
      </c>
      <c r="B315" s="14">
        <v>3</v>
      </c>
      <c r="C315" s="14">
        <v>1</v>
      </c>
      <c r="D315" s="14">
        <v>3</v>
      </c>
      <c r="E315" s="14">
        <v>4</v>
      </c>
      <c r="F315" s="14">
        <v>4</v>
      </c>
      <c r="G315" s="14">
        <v>4</v>
      </c>
      <c r="H315" s="14">
        <v>4</v>
      </c>
      <c r="I315" s="14">
        <v>3</v>
      </c>
      <c r="J315" s="14">
        <v>4</v>
      </c>
      <c r="K315" s="14">
        <v>1</v>
      </c>
      <c r="L315" s="14">
        <v>1</v>
      </c>
      <c r="M315" s="14">
        <v>4</v>
      </c>
      <c r="N315" s="14">
        <v>3</v>
      </c>
      <c r="O315" s="14">
        <v>2</v>
      </c>
      <c r="P315" s="14">
        <v>1</v>
      </c>
      <c r="Q315" s="14">
        <v>3</v>
      </c>
      <c r="R315" s="14">
        <v>4</v>
      </c>
      <c r="S315" s="14">
        <v>3</v>
      </c>
      <c r="T315" s="14">
        <v>3</v>
      </c>
    </row>
    <row r="316" spans="1:20" ht="12.75">
      <c r="A316" s="14">
        <v>4</v>
      </c>
      <c r="B316" s="14">
        <v>3</v>
      </c>
      <c r="C316" s="14">
        <v>4</v>
      </c>
      <c r="D316" s="14">
        <v>2</v>
      </c>
      <c r="E316" s="14">
        <v>3</v>
      </c>
      <c r="F316" s="14">
        <v>3</v>
      </c>
      <c r="G316" s="14">
        <v>3</v>
      </c>
      <c r="H316" s="14">
        <v>4</v>
      </c>
      <c r="I316" s="14">
        <v>2</v>
      </c>
      <c r="J316" s="14">
        <v>3</v>
      </c>
      <c r="K316" s="14">
        <v>2</v>
      </c>
      <c r="L316" s="14">
        <v>4</v>
      </c>
      <c r="M316" s="14">
        <v>2</v>
      </c>
      <c r="N316" s="14">
        <v>4</v>
      </c>
      <c r="O316" s="14">
        <v>4</v>
      </c>
      <c r="P316" s="14">
        <v>4</v>
      </c>
      <c r="Q316" s="14">
        <v>2</v>
      </c>
      <c r="R316" s="14">
        <v>4</v>
      </c>
      <c r="S316" s="14">
        <v>3</v>
      </c>
      <c r="T316" s="14">
        <v>2</v>
      </c>
    </row>
    <row r="317" spans="1:20" ht="12.75">
      <c r="A317" s="14">
        <v>3</v>
      </c>
      <c r="B317" s="14">
        <v>3</v>
      </c>
      <c r="C317" s="14">
        <v>3</v>
      </c>
      <c r="D317" s="14">
        <v>2</v>
      </c>
      <c r="E317" s="14">
        <v>4</v>
      </c>
      <c r="F317" s="14">
        <v>1</v>
      </c>
      <c r="G317" s="14">
        <v>4</v>
      </c>
      <c r="H317" s="14">
        <v>4</v>
      </c>
      <c r="I317" s="14">
        <v>3</v>
      </c>
      <c r="J317" s="14">
        <v>4</v>
      </c>
      <c r="K317" s="14">
        <v>2</v>
      </c>
      <c r="L317" s="14">
        <v>2</v>
      </c>
      <c r="M317" s="14">
        <v>3</v>
      </c>
      <c r="N317" s="14">
        <v>3</v>
      </c>
      <c r="O317" s="14">
        <v>3</v>
      </c>
      <c r="P317" s="14">
        <v>4</v>
      </c>
      <c r="Q317" s="14">
        <v>4</v>
      </c>
      <c r="R317" s="14">
        <v>3</v>
      </c>
      <c r="S317" s="14">
        <v>1</v>
      </c>
      <c r="T317" s="14">
        <v>3</v>
      </c>
    </row>
    <row r="318" spans="1:20" ht="12.75">
      <c r="A318" s="14">
        <v>3</v>
      </c>
      <c r="B318" s="14">
        <v>3</v>
      </c>
      <c r="C318" s="14">
        <v>3</v>
      </c>
      <c r="D318" s="14">
        <v>3</v>
      </c>
      <c r="E318" s="14">
        <v>3</v>
      </c>
      <c r="F318" s="14">
        <v>1</v>
      </c>
      <c r="G318" s="14">
        <v>3</v>
      </c>
      <c r="H318" s="14">
        <v>3</v>
      </c>
      <c r="I318" s="14">
        <v>3</v>
      </c>
      <c r="J318" s="14">
        <v>3</v>
      </c>
      <c r="K318" s="14">
        <v>2</v>
      </c>
      <c r="L318" s="14">
        <v>1</v>
      </c>
      <c r="M318" s="14">
        <v>3</v>
      </c>
      <c r="N318" s="14">
        <v>4</v>
      </c>
      <c r="O318" s="14">
        <v>3</v>
      </c>
      <c r="P318" s="14">
        <v>4</v>
      </c>
      <c r="Q318" s="14">
        <v>3</v>
      </c>
      <c r="R318" s="14">
        <v>4</v>
      </c>
      <c r="S318" s="14">
        <v>1</v>
      </c>
      <c r="T318" s="14">
        <v>4</v>
      </c>
    </row>
    <row r="319" spans="1:20" ht="12.75">
      <c r="A319" s="14">
        <v>3</v>
      </c>
      <c r="B319" s="14">
        <v>2</v>
      </c>
      <c r="C319" s="14">
        <v>3</v>
      </c>
      <c r="D319" s="14">
        <v>2</v>
      </c>
      <c r="E319" s="14">
        <v>4</v>
      </c>
      <c r="F319" s="14">
        <v>2</v>
      </c>
      <c r="G319" s="14">
        <v>3</v>
      </c>
      <c r="H319" s="14">
        <v>3</v>
      </c>
      <c r="I319" s="14">
        <v>3</v>
      </c>
      <c r="J319" s="14">
        <v>3</v>
      </c>
      <c r="K319" s="14">
        <v>2</v>
      </c>
      <c r="L319" s="14">
        <v>2</v>
      </c>
      <c r="M319" s="14">
        <v>3</v>
      </c>
      <c r="N319" s="14">
        <v>1</v>
      </c>
      <c r="O319" s="14">
        <v>3</v>
      </c>
      <c r="P319" s="14">
        <v>3</v>
      </c>
      <c r="Q319" s="14">
        <v>3</v>
      </c>
      <c r="R319" s="14">
        <v>4</v>
      </c>
      <c r="S319" s="14">
        <v>1</v>
      </c>
      <c r="T319" s="14">
        <v>3</v>
      </c>
    </row>
    <row r="320" spans="1:20" ht="12.75">
      <c r="A320" s="14">
        <v>3</v>
      </c>
      <c r="B320" s="14">
        <v>3</v>
      </c>
      <c r="C320" s="14">
        <v>4</v>
      </c>
      <c r="D320" s="14">
        <v>3</v>
      </c>
      <c r="E320" s="14">
        <v>3</v>
      </c>
      <c r="F320" s="14">
        <v>2</v>
      </c>
      <c r="G320" s="14">
        <v>3</v>
      </c>
      <c r="H320" s="14">
        <v>4</v>
      </c>
      <c r="I320" s="14">
        <v>3</v>
      </c>
      <c r="J320" s="14">
        <v>3</v>
      </c>
      <c r="K320" s="14">
        <v>2</v>
      </c>
      <c r="L320" s="14">
        <v>2</v>
      </c>
      <c r="M320" s="14">
        <v>4</v>
      </c>
      <c r="N320" s="14">
        <v>3</v>
      </c>
      <c r="O320" s="14">
        <v>3</v>
      </c>
      <c r="P320" s="14">
        <v>4</v>
      </c>
      <c r="Q320" s="14">
        <v>3</v>
      </c>
      <c r="R320" s="14">
        <v>2</v>
      </c>
      <c r="S320" s="14">
        <v>2</v>
      </c>
      <c r="T320" s="14">
        <v>3</v>
      </c>
    </row>
    <row r="321" spans="1:20" ht="12.75">
      <c r="A321" s="14">
        <v>3</v>
      </c>
      <c r="B321" s="14">
        <v>4</v>
      </c>
      <c r="C321" s="14">
        <v>4</v>
      </c>
      <c r="D321" s="14">
        <v>3</v>
      </c>
      <c r="E321" s="14">
        <v>4</v>
      </c>
      <c r="F321" s="14">
        <v>2</v>
      </c>
      <c r="G321" s="14">
        <v>3</v>
      </c>
      <c r="H321" s="14">
        <v>3</v>
      </c>
      <c r="I321" s="14">
        <v>3</v>
      </c>
      <c r="J321" s="14">
        <v>3</v>
      </c>
      <c r="K321" s="14">
        <v>2</v>
      </c>
      <c r="L321" s="14">
        <v>3</v>
      </c>
      <c r="M321" s="14">
        <v>3</v>
      </c>
      <c r="N321" s="14">
        <v>3</v>
      </c>
      <c r="O321" s="14">
        <v>2</v>
      </c>
      <c r="P321" s="14">
        <v>4</v>
      </c>
      <c r="Q321" s="14">
        <v>3</v>
      </c>
      <c r="R321" s="14">
        <v>4</v>
      </c>
      <c r="S321" s="14">
        <v>1</v>
      </c>
      <c r="T321" s="14">
        <v>3</v>
      </c>
    </row>
    <row r="322" spans="1:20" ht="12.75">
      <c r="A322" s="14">
        <v>4</v>
      </c>
      <c r="B322" s="14">
        <v>4</v>
      </c>
      <c r="C322" s="14">
        <v>2</v>
      </c>
      <c r="D322" s="14">
        <v>3</v>
      </c>
      <c r="E322" s="14">
        <v>4</v>
      </c>
      <c r="F322" s="14">
        <v>4</v>
      </c>
      <c r="G322" s="14">
        <v>3</v>
      </c>
      <c r="H322" s="14">
        <v>3</v>
      </c>
      <c r="I322" s="14">
        <v>3</v>
      </c>
      <c r="J322" s="14">
        <v>2</v>
      </c>
      <c r="K322" s="14">
        <v>1</v>
      </c>
      <c r="L322" s="14">
        <v>3</v>
      </c>
      <c r="M322" s="14">
        <v>2</v>
      </c>
      <c r="N322" s="14">
        <v>4</v>
      </c>
      <c r="O322" s="14">
        <v>4</v>
      </c>
      <c r="P322" s="14">
        <v>2</v>
      </c>
      <c r="Q322" s="14">
        <v>4</v>
      </c>
      <c r="R322" s="14">
        <v>4</v>
      </c>
      <c r="S322" s="14">
        <v>4</v>
      </c>
      <c r="T322" s="14">
        <v>2</v>
      </c>
    </row>
    <row r="323" spans="1:20" ht="12.75">
      <c r="A323" s="14">
        <v>3</v>
      </c>
      <c r="B323" s="14">
        <v>3</v>
      </c>
      <c r="C323" s="14">
        <v>3</v>
      </c>
      <c r="D323" s="14">
        <v>4</v>
      </c>
      <c r="E323" s="14">
        <v>3</v>
      </c>
      <c r="F323" s="14">
        <v>3</v>
      </c>
      <c r="G323" s="14">
        <v>3</v>
      </c>
      <c r="H323" s="14">
        <v>3</v>
      </c>
      <c r="I323" s="14">
        <v>4</v>
      </c>
      <c r="J323" s="14">
        <v>3</v>
      </c>
      <c r="K323" s="14">
        <v>3</v>
      </c>
      <c r="L323" s="14">
        <v>1</v>
      </c>
      <c r="M323" s="14">
        <v>4</v>
      </c>
      <c r="N323" s="14">
        <v>1</v>
      </c>
      <c r="O323" s="14">
        <v>4</v>
      </c>
      <c r="P323" s="14">
        <v>3</v>
      </c>
      <c r="Q323" s="14">
        <v>4</v>
      </c>
      <c r="R323" s="14">
        <v>3</v>
      </c>
      <c r="S323" s="14">
        <v>3</v>
      </c>
      <c r="T323" s="14">
        <v>4</v>
      </c>
    </row>
    <row r="324" spans="1:20" ht="12.75">
      <c r="A324" s="14">
        <v>2</v>
      </c>
      <c r="B324" s="14">
        <v>4</v>
      </c>
      <c r="C324" s="14">
        <v>3</v>
      </c>
      <c r="D324" s="14">
        <v>2</v>
      </c>
      <c r="E324" s="14">
        <v>4</v>
      </c>
      <c r="F324" s="14">
        <v>2</v>
      </c>
      <c r="G324" s="14">
        <v>3</v>
      </c>
      <c r="H324" s="14">
        <v>3</v>
      </c>
      <c r="I324" s="14">
        <v>4</v>
      </c>
      <c r="J324" s="14">
        <v>4</v>
      </c>
      <c r="K324" s="14">
        <v>2</v>
      </c>
      <c r="L324" s="14">
        <v>3</v>
      </c>
      <c r="M324" s="14">
        <v>3</v>
      </c>
      <c r="N324" s="14">
        <v>3</v>
      </c>
      <c r="O324" s="14">
        <v>3</v>
      </c>
      <c r="P324" s="14">
        <v>4</v>
      </c>
      <c r="Q324" s="14">
        <v>3</v>
      </c>
      <c r="R324" s="14">
        <v>4</v>
      </c>
      <c r="S324" s="14">
        <v>2</v>
      </c>
      <c r="T324" s="14">
        <v>3</v>
      </c>
    </row>
    <row r="325" spans="1:20" ht="12.75">
      <c r="A325" s="14">
        <v>2</v>
      </c>
      <c r="B325" s="14">
        <v>4</v>
      </c>
      <c r="C325" s="14">
        <v>2</v>
      </c>
      <c r="D325" s="14">
        <v>3</v>
      </c>
      <c r="E325" s="14">
        <v>4</v>
      </c>
      <c r="F325" s="14">
        <v>2</v>
      </c>
      <c r="G325" s="14">
        <v>3</v>
      </c>
      <c r="H325" s="14">
        <v>3</v>
      </c>
      <c r="I325" s="14">
        <v>4</v>
      </c>
      <c r="J325" s="14">
        <v>4</v>
      </c>
      <c r="K325" s="14">
        <v>3</v>
      </c>
      <c r="L325" s="14">
        <v>2</v>
      </c>
      <c r="M325" s="14">
        <v>3</v>
      </c>
      <c r="N325" s="14">
        <v>3</v>
      </c>
      <c r="O325" s="14">
        <v>4</v>
      </c>
      <c r="P325" s="14">
        <v>2</v>
      </c>
      <c r="Q325" s="14">
        <v>3</v>
      </c>
      <c r="R325" s="14">
        <v>4</v>
      </c>
      <c r="S325" s="14">
        <v>2</v>
      </c>
      <c r="T325" s="14">
        <v>3</v>
      </c>
    </row>
    <row r="326" spans="1:20" ht="12.75">
      <c r="A326" s="14">
        <v>4</v>
      </c>
      <c r="B326" s="14">
        <v>4</v>
      </c>
      <c r="C326" s="14">
        <v>3</v>
      </c>
      <c r="D326" s="14">
        <v>1</v>
      </c>
      <c r="E326" s="14">
        <v>4</v>
      </c>
      <c r="F326" s="14">
        <v>2</v>
      </c>
      <c r="G326" s="14">
        <v>4</v>
      </c>
      <c r="H326" s="14">
        <v>4</v>
      </c>
      <c r="I326" s="14">
        <v>2</v>
      </c>
      <c r="J326" s="14">
        <v>3</v>
      </c>
      <c r="K326" s="14">
        <v>4</v>
      </c>
      <c r="L326" s="14">
        <v>1</v>
      </c>
      <c r="M326" s="14">
        <v>4</v>
      </c>
      <c r="N326" s="14">
        <v>3</v>
      </c>
      <c r="O326" s="14">
        <v>3</v>
      </c>
      <c r="P326" s="14">
        <v>4</v>
      </c>
      <c r="Q326" s="14">
        <v>3</v>
      </c>
      <c r="R326" s="14">
        <v>3</v>
      </c>
      <c r="S326" s="14">
        <v>2</v>
      </c>
      <c r="T326" s="14">
        <v>3</v>
      </c>
    </row>
    <row r="327" spans="1:20" ht="12.75">
      <c r="A327" s="14">
        <v>3</v>
      </c>
      <c r="B327" s="14">
        <v>1</v>
      </c>
      <c r="C327" s="14">
        <v>4</v>
      </c>
      <c r="D327" s="14">
        <v>1</v>
      </c>
      <c r="E327" s="14">
        <v>1</v>
      </c>
      <c r="F327" s="14">
        <v>4</v>
      </c>
      <c r="G327" s="14">
        <v>1</v>
      </c>
      <c r="H327" s="14">
        <v>4</v>
      </c>
      <c r="I327" s="14">
        <v>4</v>
      </c>
      <c r="J327" s="14">
        <v>4</v>
      </c>
      <c r="K327" s="14">
        <v>1</v>
      </c>
      <c r="L327" s="14">
        <v>1</v>
      </c>
      <c r="M327" s="14">
        <v>1</v>
      </c>
      <c r="N327" s="14">
        <v>1</v>
      </c>
      <c r="O327" s="14">
        <v>1</v>
      </c>
      <c r="P327" s="14">
        <v>1</v>
      </c>
      <c r="Q327" s="14">
        <v>1</v>
      </c>
      <c r="R327" s="14">
        <v>1</v>
      </c>
      <c r="S327" s="14">
        <v>4</v>
      </c>
      <c r="T327" s="14">
        <v>1</v>
      </c>
    </row>
    <row r="328" spans="1:20" ht="12.75">
      <c r="A328" s="14">
        <v>4</v>
      </c>
      <c r="B328" s="14">
        <v>3</v>
      </c>
      <c r="C328" s="14">
        <v>4</v>
      </c>
      <c r="D328" s="14">
        <v>1</v>
      </c>
      <c r="E328" s="14">
        <v>4</v>
      </c>
      <c r="F328" s="14">
        <v>4</v>
      </c>
      <c r="G328" s="14">
        <v>3</v>
      </c>
      <c r="H328" s="14">
        <v>3</v>
      </c>
      <c r="I328" s="14">
        <v>4</v>
      </c>
      <c r="J328" s="14">
        <v>3</v>
      </c>
      <c r="K328" s="14">
        <v>2</v>
      </c>
      <c r="L328" s="14">
        <v>2</v>
      </c>
      <c r="M328" s="14">
        <v>3</v>
      </c>
      <c r="N328" s="14">
        <v>4</v>
      </c>
      <c r="O328" s="14">
        <v>4</v>
      </c>
      <c r="P328" s="14">
        <v>4</v>
      </c>
      <c r="Q328" s="14">
        <v>2</v>
      </c>
      <c r="R328" s="14">
        <v>4</v>
      </c>
      <c r="S328" s="14">
        <v>4</v>
      </c>
      <c r="T328" s="14">
        <v>4</v>
      </c>
    </row>
    <row r="329" spans="1:20" ht="12.75">
      <c r="A329" s="14">
        <v>3</v>
      </c>
      <c r="B329" s="14">
        <v>4</v>
      </c>
      <c r="C329" s="14">
        <v>4</v>
      </c>
      <c r="D329" s="14">
        <v>1</v>
      </c>
      <c r="E329" s="14">
        <v>3</v>
      </c>
      <c r="F329" s="14">
        <v>3</v>
      </c>
      <c r="G329" s="14">
        <v>4</v>
      </c>
      <c r="H329" s="14">
        <v>4</v>
      </c>
      <c r="I329" s="14">
        <v>2</v>
      </c>
      <c r="J329" s="14">
        <v>4</v>
      </c>
      <c r="K329" s="14">
        <v>2</v>
      </c>
      <c r="L329" s="14">
        <v>3</v>
      </c>
      <c r="M329" s="14">
        <v>3</v>
      </c>
      <c r="N329" s="14">
        <v>4</v>
      </c>
      <c r="O329" s="14">
        <v>3</v>
      </c>
      <c r="P329" s="14">
        <v>4</v>
      </c>
      <c r="Q329" s="14">
        <v>4</v>
      </c>
      <c r="R329" s="14">
        <v>4</v>
      </c>
      <c r="S329" s="14">
        <v>3</v>
      </c>
      <c r="T329" s="14">
        <v>3</v>
      </c>
    </row>
    <row r="330" spans="1:20" ht="12.75">
      <c r="A330" s="14">
        <v>2</v>
      </c>
      <c r="B330" s="14">
        <v>3</v>
      </c>
      <c r="C330" s="14">
        <v>3</v>
      </c>
      <c r="D330" s="14">
        <v>2</v>
      </c>
      <c r="E330" s="14">
        <v>3</v>
      </c>
      <c r="F330" s="14">
        <v>1</v>
      </c>
      <c r="G330" s="14">
        <v>2</v>
      </c>
      <c r="H330" s="14">
        <v>2</v>
      </c>
      <c r="I330" s="14">
        <v>4</v>
      </c>
      <c r="J330" s="14">
        <v>3</v>
      </c>
      <c r="K330" s="14">
        <v>2</v>
      </c>
      <c r="L330" s="14">
        <v>2</v>
      </c>
      <c r="M330" s="14">
        <v>3</v>
      </c>
      <c r="N330" s="14">
        <v>3</v>
      </c>
      <c r="O330" s="14">
        <v>2</v>
      </c>
      <c r="P330" s="14">
        <v>3</v>
      </c>
      <c r="Q330" s="14">
        <v>3</v>
      </c>
      <c r="R330" s="14">
        <v>3</v>
      </c>
      <c r="S330" s="14">
        <v>1</v>
      </c>
      <c r="T330" s="14">
        <v>2</v>
      </c>
    </row>
    <row r="331" spans="1:20" ht="12.75">
      <c r="A331" s="14">
        <v>4</v>
      </c>
      <c r="B331" s="14">
        <v>3</v>
      </c>
      <c r="C331" s="14">
        <v>3</v>
      </c>
      <c r="D331" s="14">
        <v>4</v>
      </c>
      <c r="E331" s="14">
        <v>4</v>
      </c>
      <c r="F331" s="14">
        <v>4</v>
      </c>
      <c r="G331" s="14">
        <v>4</v>
      </c>
      <c r="H331" s="14">
        <v>4</v>
      </c>
      <c r="I331" s="14">
        <v>4</v>
      </c>
      <c r="J331" s="14">
        <v>2</v>
      </c>
      <c r="K331" s="14">
        <v>2</v>
      </c>
      <c r="L331" s="14">
        <v>2</v>
      </c>
      <c r="M331" s="14">
        <v>4</v>
      </c>
      <c r="N331" s="14">
        <v>4</v>
      </c>
      <c r="O331" s="14">
        <v>4</v>
      </c>
      <c r="P331" s="14">
        <v>1</v>
      </c>
      <c r="Q331" s="14">
        <v>3</v>
      </c>
      <c r="R331" s="14">
        <v>4</v>
      </c>
      <c r="S331" s="14">
        <v>1</v>
      </c>
      <c r="T331" s="14">
        <v>4</v>
      </c>
    </row>
    <row r="332" spans="1:20" ht="12.75">
      <c r="A332" s="14">
        <v>2</v>
      </c>
      <c r="B332" s="14">
        <v>3</v>
      </c>
      <c r="C332" s="14">
        <v>2</v>
      </c>
      <c r="D332" s="14">
        <v>2</v>
      </c>
      <c r="E332" s="14">
        <v>3</v>
      </c>
      <c r="F332" s="14">
        <v>2</v>
      </c>
      <c r="G332" s="14">
        <v>2</v>
      </c>
      <c r="H332" s="14">
        <v>3</v>
      </c>
      <c r="I332" s="14">
        <v>3</v>
      </c>
      <c r="J332" s="14">
        <v>2</v>
      </c>
      <c r="K332" s="14">
        <v>4</v>
      </c>
      <c r="L332" s="14">
        <v>2</v>
      </c>
      <c r="M332" s="14">
        <v>2</v>
      </c>
      <c r="N332" s="14">
        <v>2</v>
      </c>
      <c r="O332" s="14">
        <v>3</v>
      </c>
      <c r="P332" s="14">
        <v>2</v>
      </c>
      <c r="Q332" s="14">
        <v>1</v>
      </c>
      <c r="R332" s="14">
        <v>3</v>
      </c>
      <c r="S332" s="14">
        <v>1</v>
      </c>
      <c r="T332" s="14">
        <v>2</v>
      </c>
    </row>
    <row r="333" spans="1:20" ht="12.75">
      <c r="A333" s="14">
        <v>2</v>
      </c>
      <c r="B333" s="14">
        <v>2</v>
      </c>
      <c r="C333" s="14">
        <v>2</v>
      </c>
      <c r="D333" s="14">
        <v>2</v>
      </c>
      <c r="E333" s="14">
        <v>3</v>
      </c>
      <c r="F333" s="14">
        <v>3</v>
      </c>
      <c r="G333" s="14">
        <v>2</v>
      </c>
      <c r="H333" s="14">
        <v>3</v>
      </c>
      <c r="I333" s="14">
        <v>4</v>
      </c>
      <c r="J333" s="14">
        <v>2</v>
      </c>
      <c r="K333" s="14">
        <v>2</v>
      </c>
      <c r="L333" s="14">
        <v>2</v>
      </c>
      <c r="M333" s="14">
        <v>2</v>
      </c>
      <c r="N333" s="14">
        <v>3</v>
      </c>
      <c r="O333" s="14">
        <v>2</v>
      </c>
      <c r="P333" s="14">
        <v>2</v>
      </c>
      <c r="Q333" s="14">
        <v>2</v>
      </c>
      <c r="R333" s="14">
        <v>3</v>
      </c>
      <c r="S333" s="14">
        <v>3</v>
      </c>
      <c r="T333" s="14">
        <v>2</v>
      </c>
    </row>
    <row r="334" spans="1:20" ht="12.75">
      <c r="A334" s="14">
        <v>2</v>
      </c>
      <c r="B334" s="14">
        <v>3</v>
      </c>
      <c r="C334" s="14">
        <v>4</v>
      </c>
      <c r="D334" s="14">
        <v>1</v>
      </c>
      <c r="E334" s="14">
        <v>1</v>
      </c>
      <c r="F334" s="14">
        <v>1</v>
      </c>
      <c r="G334" s="14">
        <v>2</v>
      </c>
      <c r="H334" s="14">
        <v>1</v>
      </c>
      <c r="I334" s="14">
        <v>3</v>
      </c>
      <c r="J334" s="14">
        <v>4</v>
      </c>
      <c r="K334" s="14">
        <v>3</v>
      </c>
      <c r="L334" s="14">
        <v>1</v>
      </c>
      <c r="M334" s="14">
        <v>2</v>
      </c>
      <c r="N334" s="14">
        <v>3</v>
      </c>
      <c r="O334" s="14">
        <v>1</v>
      </c>
      <c r="P334" s="14">
        <v>2</v>
      </c>
      <c r="Q334" s="14">
        <v>2</v>
      </c>
      <c r="R334" s="14">
        <v>3</v>
      </c>
      <c r="S334" s="14">
        <v>1</v>
      </c>
      <c r="T334" s="14">
        <v>2</v>
      </c>
    </row>
    <row r="335" spans="1:20" ht="12.75">
      <c r="A335" s="14">
        <v>3</v>
      </c>
      <c r="B335" s="14">
        <v>3</v>
      </c>
      <c r="C335" s="14">
        <v>3</v>
      </c>
      <c r="D335" s="14">
        <v>1</v>
      </c>
      <c r="E335" s="14">
        <v>2</v>
      </c>
      <c r="F335" s="14">
        <v>2</v>
      </c>
      <c r="G335" s="14">
        <v>2</v>
      </c>
      <c r="H335" s="14">
        <v>2</v>
      </c>
      <c r="I335" s="14">
        <v>3</v>
      </c>
      <c r="J335" s="14">
        <v>2</v>
      </c>
      <c r="K335" s="14">
        <v>3</v>
      </c>
      <c r="L335" s="14">
        <v>1</v>
      </c>
      <c r="M335" s="14">
        <v>3</v>
      </c>
      <c r="N335" s="14">
        <v>3</v>
      </c>
      <c r="O335" s="14">
        <v>2</v>
      </c>
      <c r="P335" s="14">
        <v>3</v>
      </c>
      <c r="Q335" s="14">
        <v>2</v>
      </c>
      <c r="R335" s="14">
        <v>2</v>
      </c>
      <c r="S335" s="14">
        <v>1</v>
      </c>
      <c r="T335" s="14">
        <v>3</v>
      </c>
    </row>
    <row r="336" spans="1:20" ht="12.75">
      <c r="A336" s="14">
        <v>3</v>
      </c>
      <c r="B336" s="14">
        <v>4</v>
      </c>
      <c r="C336" s="14">
        <v>3</v>
      </c>
      <c r="D336" s="14">
        <v>4</v>
      </c>
      <c r="E336" s="14">
        <v>4</v>
      </c>
      <c r="F336" s="14">
        <v>3</v>
      </c>
      <c r="G336" s="14">
        <v>3</v>
      </c>
      <c r="H336" s="14">
        <v>3</v>
      </c>
      <c r="I336" s="14">
        <v>4</v>
      </c>
      <c r="J336" s="14">
        <v>4</v>
      </c>
      <c r="K336" s="14">
        <v>3</v>
      </c>
      <c r="L336" s="14">
        <v>2</v>
      </c>
      <c r="M336" s="14">
        <v>3</v>
      </c>
      <c r="N336" s="14">
        <v>3</v>
      </c>
      <c r="O336" s="14">
        <v>4</v>
      </c>
      <c r="P336" s="14">
        <v>3</v>
      </c>
      <c r="Q336" s="14">
        <v>3</v>
      </c>
      <c r="R336" s="14">
        <v>4</v>
      </c>
      <c r="S336" s="14">
        <v>3</v>
      </c>
      <c r="T336" s="14">
        <v>4</v>
      </c>
    </row>
    <row r="337" spans="1:20" ht="12.75">
      <c r="A337" s="14">
        <v>3</v>
      </c>
      <c r="B337" s="14">
        <v>1</v>
      </c>
      <c r="C337" s="14">
        <v>2</v>
      </c>
      <c r="D337" s="14">
        <v>1</v>
      </c>
      <c r="E337" s="14">
        <v>2</v>
      </c>
      <c r="F337" s="14">
        <v>2</v>
      </c>
      <c r="G337" s="14">
        <v>3</v>
      </c>
      <c r="H337" s="14">
        <v>2</v>
      </c>
      <c r="I337" s="14">
        <v>3</v>
      </c>
      <c r="J337" s="14">
        <v>2</v>
      </c>
      <c r="K337" s="14">
        <v>2</v>
      </c>
      <c r="L337" s="14">
        <v>2</v>
      </c>
      <c r="M337" s="14">
        <v>2</v>
      </c>
      <c r="N337" s="14">
        <v>3</v>
      </c>
      <c r="O337" s="14">
        <v>3</v>
      </c>
      <c r="P337" s="14">
        <v>2</v>
      </c>
      <c r="Q337" s="14">
        <v>3</v>
      </c>
      <c r="R337" s="14">
        <v>3</v>
      </c>
      <c r="S337" s="14">
        <v>1</v>
      </c>
      <c r="T337" s="14">
        <v>2</v>
      </c>
    </row>
    <row r="338" spans="1:20" ht="12.75">
      <c r="A338" s="14">
        <v>3</v>
      </c>
      <c r="B338" s="14">
        <v>4</v>
      </c>
      <c r="C338" s="14">
        <v>3</v>
      </c>
      <c r="D338" s="14">
        <v>4</v>
      </c>
      <c r="E338" s="14">
        <v>4</v>
      </c>
      <c r="F338" s="14">
        <v>4</v>
      </c>
      <c r="G338" s="14">
        <v>3</v>
      </c>
      <c r="H338" s="14">
        <v>3</v>
      </c>
      <c r="I338" s="14">
        <v>4</v>
      </c>
      <c r="J338" s="14">
        <v>4</v>
      </c>
      <c r="K338" s="14">
        <v>4</v>
      </c>
      <c r="L338" s="14">
        <v>2</v>
      </c>
      <c r="M338" s="14">
        <v>4</v>
      </c>
      <c r="N338" s="14">
        <v>4</v>
      </c>
      <c r="O338" s="14">
        <v>4</v>
      </c>
      <c r="P338" s="14">
        <v>2</v>
      </c>
      <c r="Q338" s="14">
        <v>2</v>
      </c>
      <c r="R338" s="14">
        <v>3</v>
      </c>
      <c r="S338" s="14">
        <v>4</v>
      </c>
      <c r="T338" s="14">
        <v>4</v>
      </c>
    </row>
    <row r="339" spans="1:20" ht="12.75">
      <c r="A339" s="14">
        <v>4</v>
      </c>
      <c r="B339" s="14">
        <v>3</v>
      </c>
      <c r="C339" s="14">
        <v>4</v>
      </c>
      <c r="D339" s="14">
        <v>3</v>
      </c>
      <c r="E339" s="14">
        <v>4</v>
      </c>
      <c r="F339" s="14">
        <v>2</v>
      </c>
      <c r="G339" s="14">
        <v>4</v>
      </c>
      <c r="H339" s="14">
        <v>4</v>
      </c>
      <c r="I339" s="14">
        <v>2</v>
      </c>
      <c r="J339" s="14">
        <v>4</v>
      </c>
      <c r="K339" s="14">
        <v>3</v>
      </c>
      <c r="L339" s="14">
        <v>1</v>
      </c>
      <c r="M339" s="14">
        <v>4</v>
      </c>
      <c r="N339" s="14">
        <v>3</v>
      </c>
      <c r="O339" s="14">
        <v>4</v>
      </c>
      <c r="P339" s="14">
        <v>4</v>
      </c>
      <c r="Q339" s="14">
        <v>4</v>
      </c>
      <c r="R339" s="14">
        <v>3</v>
      </c>
      <c r="S339" s="14">
        <v>3</v>
      </c>
      <c r="T339" s="14">
        <v>3</v>
      </c>
    </row>
    <row r="340" spans="1:20" ht="12.75">
      <c r="A340" s="14">
        <v>3</v>
      </c>
      <c r="B340" s="14">
        <v>2</v>
      </c>
      <c r="C340" s="14">
        <v>2</v>
      </c>
      <c r="D340" s="14">
        <v>2</v>
      </c>
      <c r="E340" s="14">
        <v>2</v>
      </c>
      <c r="F340" s="14">
        <v>1</v>
      </c>
      <c r="G340" s="14">
        <v>1</v>
      </c>
      <c r="H340" s="14">
        <v>2</v>
      </c>
      <c r="I340" s="14">
        <v>3</v>
      </c>
      <c r="J340" s="14">
        <v>2</v>
      </c>
      <c r="K340" s="14">
        <v>2</v>
      </c>
      <c r="L340" s="14">
        <v>3</v>
      </c>
      <c r="M340" s="14">
        <v>3</v>
      </c>
      <c r="N340" s="14">
        <v>3</v>
      </c>
      <c r="O340" s="14">
        <v>2</v>
      </c>
      <c r="P340" s="14">
        <v>3</v>
      </c>
      <c r="Q340" s="14">
        <v>3</v>
      </c>
      <c r="R340" s="14">
        <v>2</v>
      </c>
      <c r="S340" s="14">
        <v>1</v>
      </c>
      <c r="T340" s="14">
        <v>3</v>
      </c>
    </row>
    <row r="341" spans="1:20" ht="12.75">
      <c r="A341" s="14">
        <v>2</v>
      </c>
      <c r="B341" s="14">
        <v>2</v>
      </c>
      <c r="C341" s="14">
        <v>2</v>
      </c>
      <c r="D341" s="14">
        <v>1</v>
      </c>
      <c r="E341" s="14">
        <v>3</v>
      </c>
      <c r="F341" s="14">
        <v>1</v>
      </c>
      <c r="G341" s="14">
        <v>3</v>
      </c>
      <c r="H341" s="14">
        <v>3</v>
      </c>
      <c r="I341" s="14">
        <v>3</v>
      </c>
      <c r="J341" s="14">
        <v>1</v>
      </c>
      <c r="K341" s="14">
        <v>1</v>
      </c>
      <c r="L341" s="14">
        <v>2</v>
      </c>
      <c r="M341" s="14">
        <v>2</v>
      </c>
      <c r="N341" s="14">
        <v>3</v>
      </c>
      <c r="O341" s="14">
        <v>3</v>
      </c>
      <c r="P341" s="14">
        <v>2</v>
      </c>
      <c r="Q341" s="14">
        <v>3</v>
      </c>
      <c r="R341" s="14">
        <v>3</v>
      </c>
      <c r="S341" s="14">
        <v>1</v>
      </c>
      <c r="T341" s="14">
        <v>2</v>
      </c>
    </row>
    <row r="342" spans="1:20" ht="12.75">
      <c r="A342" s="14">
        <v>2</v>
      </c>
      <c r="B342" s="14">
        <v>3</v>
      </c>
      <c r="C342" s="14">
        <v>2</v>
      </c>
      <c r="D342" s="14">
        <v>3</v>
      </c>
      <c r="E342" s="14">
        <v>2</v>
      </c>
      <c r="F342" s="14">
        <v>1</v>
      </c>
      <c r="G342" s="14">
        <v>3</v>
      </c>
      <c r="H342" s="14">
        <v>3</v>
      </c>
      <c r="I342" s="14">
        <v>4</v>
      </c>
      <c r="J342" s="14">
        <v>2</v>
      </c>
      <c r="K342" s="14">
        <v>1</v>
      </c>
      <c r="L342" s="14">
        <v>2</v>
      </c>
      <c r="M342" s="14">
        <v>1</v>
      </c>
      <c r="N342" s="14">
        <v>3</v>
      </c>
      <c r="O342" s="14">
        <v>2</v>
      </c>
      <c r="P342" s="14">
        <v>2</v>
      </c>
      <c r="Q342" s="14">
        <v>2</v>
      </c>
      <c r="R342" s="14">
        <v>2</v>
      </c>
      <c r="S342" s="14">
        <v>1</v>
      </c>
      <c r="T342" s="14">
        <v>1</v>
      </c>
    </row>
    <row r="343" spans="1:20" ht="12.75">
      <c r="A343" s="14">
        <v>3</v>
      </c>
      <c r="B343" s="14">
        <v>1</v>
      </c>
      <c r="C343" s="14">
        <v>2</v>
      </c>
      <c r="D343" s="14">
        <v>1</v>
      </c>
      <c r="E343" s="14">
        <v>1</v>
      </c>
      <c r="F343" s="14">
        <v>3</v>
      </c>
      <c r="G343" s="14">
        <v>2</v>
      </c>
      <c r="H343" s="14">
        <v>3</v>
      </c>
      <c r="I343" s="14">
        <v>4</v>
      </c>
      <c r="J343" s="14">
        <v>2</v>
      </c>
      <c r="K343" s="14">
        <v>1</v>
      </c>
      <c r="L343" s="14">
        <v>1</v>
      </c>
      <c r="M343" s="14">
        <v>2</v>
      </c>
      <c r="N343" s="14">
        <v>2</v>
      </c>
      <c r="O343" s="14">
        <v>1</v>
      </c>
      <c r="P343" s="14">
        <v>2</v>
      </c>
      <c r="Q343" s="14">
        <v>3</v>
      </c>
      <c r="R343" s="14">
        <v>1</v>
      </c>
      <c r="S343" s="14">
        <v>3</v>
      </c>
      <c r="T343" s="14">
        <v>2</v>
      </c>
    </row>
    <row r="344" spans="1:20" ht="12.75">
      <c r="A344" s="14">
        <v>4</v>
      </c>
      <c r="B344" s="14">
        <v>4</v>
      </c>
      <c r="C344" s="14">
        <v>4</v>
      </c>
      <c r="D344" s="14">
        <v>3</v>
      </c>
      <c r="E344" s="14">
        <v>3</v>
      </c>
      <c r="F344" s="14">
        <v>3</v>
      </c>
      <c r="G344" s="14">
        <v>3</v>
      </c>
      <c r="H344" s="14">
        <v>3</v>
      </c>
      <c r="I344" s="14">
        <v>4</v>
      </c>
      <c r="J344" s="14">
        <v>4</v>
      </c>
      <c r="K344" s="14">
        <v>3</v>
      </c>
      <c r="L344" s="14">
        <v>4</v>
      </c>
      <c r="M344" s="14">
        <v>2</v>
      </c>
      <c r="N344" s="14">
        <v>4</v>
      </c>
      <c r="O344" s="14">
        <v>4</v>
      </c>
      <c r="P344" s="14">
        <v>4</v>
      </c>
      <c r="Q344" s="14">
        <v>4</v>
      </c>
      <c r="R344" s="14">
        <v>4</v>
      </c>
      <c r="S344" s="14">
        <v>3</v>
      </c>
      <c r="T344" s="14">
        <v>4</v>
      </c>
    </row>
    <row r="345" spans="1:20" ht="12.75">
      <c r="A345" s="14">
        <v>3</v>
      </c>
      <c r="B345" s="14">
        <v>3</v>
      </c>
      <c r="C345" s="14">
        <v>2</v>
      </c>
      <c r="D345" s="14">
        <v>3</v>
      </c>
      <c r="E345" s="14">
        <v>4</v>
      </c>
      <c r="F345" s="14">
        <v>4</v>
      </c>
      <c r="G345" s="14">
        <v>4</v>
      </c>
      <c r="H345" s="14">
        <v>4</v>
      </c>
      <c r="I345" s="14">
        <v>4</v>
      </c>
      <c r="J345" s="14">
        <v>3</v>
      </c>
      <c r="K345" s="14">
        <v>2</v>
      </c>
      <c r="L345" s="14">
        <v>3</v>
      </c>
      <c r="M345" s="14">
        <v>4</v>
      </c>
      <c r="N345" s="14">
        <v>4</v>
      </c>
      <c r="O345" s="14">
        <v>4</v>
      </c>
      <c r="P345" s="14">
        <v>2</v>
      </c>
      <c r="Q345" s="14">
        <v>3</v>
      </c>
      <c r="R345" s="14">
        <v>4</v>
      </c>
      <c r="S345" s="14">
        <v>4</v>
      </c>
      <c r="T345" s="14">
        <v>4</v>
      </c>
    </row>
    <row r="346" spans="1:20" ht="12.75">
      <c r="A346" s="14">
        <v>3</v>
      </c>
      <c r="B346" s="14">
        <v>3</v>
      </c>
      <c r="C346" s="14">
        <v>2</v>
      </c>
      <c r="D346" s="14">
        <v>4</v>
      </c>
      <c r="E346" s="14">
        <v>4</v>
      </c>
      <c r="F346" s="14">
        <v>2</v>
      </c>
      <c r="G346" s="14">
        <v>3</v>
      </c>
      <c r="H346" s="14">
        <v>4</v>
      </c>
      <c r="I346" s="14">
        <v>4</v>
      </c>
      <c r="J346" s="14">
        <v>4</v>
      </c>
      <c r="K346" s="14">
        <v>3</v>
      </c>
      <c r="L346" s="14">
        <v>3</v>
      </c>
      <c r="M346" s="14">
        <v>4</v>
      </c>
      <c r="N346" s="14">
        <v>4</v>
      </c>
      <c r="O346" s="14">
        <v>4</v>
      </c>
      <c r="P346" s="14">
        <v>4</v>
      </c>
      <c r="Q346" s="14">
        <v>4</v>
      </c>
      <c r="R346" s="14">
        <v>4</v>
      </c>
      <c r="S346" s="14">
        <v>2</v>
      </c>
      <c r="T346" s="14">
        <v>4</v>
      </c>
    </row>
    <row r="347" spans="1:20" ht="12.75">
      <c r="A347" s="14">
        <v>4</v>
      </c>
      <c r="B347" s="14">
        <v>3</v>
      </c>
      <c r="C347" s="14">
        <v>3</v>
      </c>
      <c r="D347" s="14">
        <v>2</v>
      </c>
      <c r="E347" s="14">
        <v>4</v>
      </c>
      <c r="F347" s="14">
        <v>3</v>
      </c>
      <c r="G347" s="14">
        <v>4</v>
      </c>
      <c r="H347" s="14">
        <v>4</v>
      </c>
      <c r="I347" s="14">
        <v>4</v>
      </c>
      <c r="J347" s="14">
        <v>4</v>
      </c>
      <c r="K347" s="14">
        <v>2</v>
      </c>
      <c r="L347" s="14">
        <v>4</v>
      </c>
      <c r="M347" s="14">
        <v>4</v>
      </c>
      <c r="N347" s="14">
        <v>3</v>
      </c>
      <c r="O347" s="14">
        <v>3</v>
      </c>
      <c r="P347" s="14">
        <v>3</v>
      </c>
      <c r="Q347" s="14">
        <v>4</v>
      </c>
      <c r="R347" s="14">
        <v>4</v>
      </c>
      <c r="S347" s="14">
        <v>4</v>
      </c>
      <c r="T347" s="14">
        <v>4</v>
      </c>
    </row>
    <row r="348" spans="1:20" ht="12.75">
      <c r="A348" s="14">
        <v>1</v>
      </c>
      <c r="B348" s="14">
        <v>1</v>
      </c>
      <c r="C348" s="14">
        <v>4</v>
      </c>
      <c r="D348" s="14">
        <v>1</v>
      </c>
      <c r="E348" s="14">
        <v>1</v>
      </c>
      <c r="F348" s="14">
        <v>4</v>
      </c>
      <c r="G348" s="14">
        <v>1</v>
      </c>
      <c r="H348" s="14">
        <v>1</v>
      </c>
      <c r="I348" s="14">
        <v>1</v>
      </c>
      <c r="J348" s="14">
        <v>1</v>
      </c>
      <c r="K348" s="14">
        <v>1</v>
      </c>
      <c r="L348" s="14">
        <v>2</v>
      </c>
      <c r="M348" s="14">
        <v>3</v>
      </c>
      <c r="N348" s="14">
        <v>4</v>
      </c>
      <c r="O348" s="14">
        <v>1</v>
      </c>
      <c r="P348" s="14">
        <v>4</v>
      </c>
      <c r="Q348" s="14">
        <v>1</v>
      </c>
      <c r="R348" s="14">
        <v>1</v>
      </c>
      <c r="S348" s="14">
        <v>3</v>
      </c>
      <c r="T348" s="14">
        <v>3</v>
      </c>
    </row>
    <row r="349" spans="1:20" ht="12.75">
      <c r="A349" s="14">
        <v>4</v>
      </c>
      <c r="B349" s="14">
        <v>4</v>
      </c>
      <c r="C349" s="14">
        <v>4</v>
      </c>
      <c r="D349" s="14">
        <v>4</v>
      </c>
      <c r="E349" s="14">
        <v>4</v>
      </c>
      <c r="F349" s="14">
        <v>1</v>
      </c>
      <c r="G349" s="14">
        <v>4</v>
      </c>
      <c r="H349" s="14">
        <v>4</v>
      </c>
      <c r="I349" s="14">
        <v>2</v>
      </c>
      <c r="J349" s="14">
        <v>4</v>
      </c>
      <c r="K349" s="14">
        <v>4</v>
      </c>
      <c r="L349" s="14">
        <v>3</v>
      </c>
      <c r="M349" s="14">
        <v>4</v>
      </c>
      <c r="N349" s="14">
        <v>4</v>
      </c>
      <c r="O349" s="14">
        <v>3</v>
      </c>
      <c r="P349" s="14">
        <v>4</v>
      </c>
      <c r="Q349" s="14">
        <v>4</v>
      </c>
      <c r="R349" s="14">
        <v>4</v>
      </c>
      <c r="S349" s="14">
        <v>2</v>
      </c>
      <c r="T349" s="14">
        <v>4</v>
      </c>
    </row>
    <row r="350" spans="1:20" ht="12.75">
      <c r="A350" s="14">
        <v>4</v>
      </c>
      <c r="B350" s="14">
        <v>2</v>
      </c>
      <c r="C350" s="14">
        <v>2</v>
      </c>
      <c r="D350" s="14">
        <v>2</v>
      </c>
      <c r="E350" s="14">
        <v>1</v>
      </c>
      <c r="F350" s="14">
        <v>3</v>
      </c>
      <c r="G350" s="14">
        <v>3</v>
      </c>
      <c r="H350" s="14">
        <v>3</v>
      </c>
      <c r="I350" s="14">
        <v>3</v>
      </c>
      <c r="J350" s="14">
        <v>1</v>
      </c>
      <c r="K350" s="14">
        <v>4</v>
      </c>
      <c r="L350" s="14">
        <v>2</v>
      </c>
      <c r="M350" s="14">
        <v>2</v>
      </c>
      <c r="N350" s="14">
        <v>4</v>
      </c>
      <c r="O350" s="14">
        <v>4</v>
      </c>
      <c r="P350" s="14">
        <v>2</v>
      </c>
      <c r="Q350" s="14">
        <v>4</v>
      </c>
      <c r="R350" s="14">
        <v>3</v>
      </c>
      <c r="S350" s="14">
        <v>3</v>
      </c>
      <c r="T350" s="14">
        <v>3</v>
      </c>
    </row>
    <row r="351" spans="1:20" ht="12.75">
      <c r="A351" s="14">
        <v>4</v>
      </c>
      <c r="B351" s="14">
        <v>2</v>
      </c>
      <c r="C351" s="14">
        <v>1</v>
      </c>
      <c r="D351" s="14">
        <v>1</v>
      </c>
      <c r="E351" s="14">
        <v>4</v>
      </c>
      <c r="F351" s="14">
        <v>4</v>
      </c>
      <c r="G351" s="14">
        <v>3</v>
      </c>
      <c r="H351" s="14">
        <v>4</v>
      </c>
      <c r="I351" s="14">
        <v>3</v>
      </c>
      <c r="J351" s="14">
        <v>1</v>
      </c>
      <c r="K351" s="14">
        <v>3</v>
      </c>
      <c r="L351" s="14">
        <v>1</v>
      </c>
      <c r="M351" s="14">
        <v>1</v>
      </c>
      <c r="N351" s="14">
        <v>4</v>
      </c>
      <c r="O351" s="14">
        <v>4</v>
      </c>
      <c r="P351" s="14">
        <v>2</v>
      </c>
      <c r="Q351" s="14">
        <v>4</v>
      </c>
      <c r="R351" s="14">
        <v>2</v>
      </c>
      <c r="S351" s="14">
        <v>4</v>
      </c>
      <c r="T351" s="14">
        <v>3</v>
      </c>
    </row>
    <row r="352" spans="1:20" ht="12.75">
      <c r="A352" s="14">
        <v>4</v>
      </c>
      <c r="B352" s="14">
        <v>3</v>
      </c>
      <c r="C352" s="14">
        <v>2</v>
      </c>
      <c r="D352" s="14">
        <v>1</v>
      </c>
      <c r="E352" s="14">
        <v>2</v>
      </c>
      <c r="F352" s="14">
        <v>4</v>
      </c>
      <c r="G352" s="14">
        <v>3</v>
      </c>
      <c r="H352" s="14">
        <v>3</v>
      </c>
      <c r="I352" s="14">
        <v>4</v>
      </c>
      <c r="J352" s="14">
        <v>2</v>
      </c>
      <c r="K352" s="14">
        <v>2</v>
      </c>
      <c r="L352" s="14">
        <v>1</v>
      </c>
      <c r="M352" s="14">
        <v>1</v>
      </c>
      <c r="N352" s="14">
        <v>4</v>
      </c>
      <c r="O352" s="14">
        <v>2</v>
      </c>
      <c r="P352" s="14">
        <v>1</v>
      </c>
      <c r="Q352" s="14">
        <v>4</v>
      </c>
      <c r="R352" s="14">
        <v>4</v>
      </c>
      <c r="S352" s="14">
        <v>4</v>
      </c>
      <c r="T352" s="14">
        <v>1</v>
      </c>
    </row>
    <row r="353" spans="1:20" ht="12.75">
      <c r="A353" s="14">
        <v>2</v>
      </c>
      <c r="B353" s="14">
        <v>2</v>
      </c>
      <c r="C353" s="14">
        <v>3</v>
      </c>
      <c r="D353" s="14">
        <v>3</v>
      </c>
      <c r="E353" s="14">
        <v>4</v>
      </c>
      <c r="F353" s="14">
        <v>1</v>
      </c>
      <c r="G353" s="14">
        <v>1</v>
      </c>
      <c r="H353" s="14">
        <v>3</v>
      </c>
      <c r="I353" s="14">
        <v>2</v>
      </c>
      <c r="J353" s="14">
        <v>4</v>
      </c>
      <c r="K353" s="14">
        <v>4</v>
      </c>
      <c r="L353" s="14">
        <v>2</v>
      </c>
      <c r="M353" s="14">
        <v>3</v>
      </c>
      <c r="N353" s="14">
        <v>3</v>
      </c>
      <c r="O353" s="14">
        <v>4</v>
      </c>
      <c r="P353" s="14">
        <v>4</v>
      </c>
      <c r="Q353" s="14">
        <v>1</v>
      </c>
      <c r="R353" s="14">
        <v>1</v>
      </c>
      <c r="S353" s="14">
        <v>1</v>
      </c>
      <c r="T353" s="14">
        <v>2</v>
      </c>
    </row>
    <row r="354" spans="1:20" ht="12.75">
      <c r="A354" s="14">
        <v>4</v>
      </c>
      <c r="B354" s="14">
        <v>2</v>
      </c>
      <c r="C354" s="14">
        <v>2</v>
      </c>
      <c r="D354" s="14">
        <v>1</v>
      </c>
      <c r="E354" s="14">
        <v>4</v>
      </c>
      <c r="F354" s="14">
        <v>4</v>
      </c>
      <c r="G354" s="14">
        <v>3</v>
      </c>
      <c r="H354" s="14">
        <v>4</v>
      </c>
      <c r="I354" s="14">
        <v>3</v>
      </c>
      <c r="J354" s="14">
        <v>3</v>
      </c>
      <c r="K354" s="14">
        <v>2</v>
      </c>
      <c r="L354" s="14">
        <v>1</v>
      </c>
      <c r="M354" s="14">
        <v>1</v>
      </c>
      <c r="N354" s="14">
        <v>4</v>
      </c>
      <c r="O354" s="14">
        <v>4</v>
      </c>
      <c r="P354" s="14">
        <v>1</v>
      </c>
      <c r="Q354" s="14">
        <v>4</v>
      </c>
      <c r="R354" s="14">
        <v>3</v>
      </c>
      <c r="S354" s="14">
        <v>4</v>
      </c>
      <c r="T354" s="14">
        <v>1</v>
      </c>
    </row>
    <row r="355" spans="1:20" ht="12.75">
      <c r="A355" s="14">
        <v>1</v>
      </c>
      <c r="B355" s="14">
        <v>1</v>
      </c>
      <c r="C355" s="14">
        <v>4</v>
      </c>
      <c r="D355" s="14">
        <v>1</v>
      </c>
      <c r="E355" s="14">
        <v>3</v>
      </c>
      <c r="F355" s="14">
        <v>2</v>
      </c>
      <c r="G355" s="14">
        <v>1</v>
      </c>
      <c r="H355" s="14">
        <v>3</v>
      </c>
      <c r="I355" s="14">
        <v>1</v>
      </c>
      <c r="J355" s="14">
        <v>1</v>
      </c>
      <c r="K355" s="14">
        <v>3</v>
      </c>
      <c r="L355" s="14">
        <v>3</v>
      </c>
      <c r="M355" s="14">
        <v>4</v>
      </c>
      <c r="N355" s="14">
        <v>3</v>
      </c>
      <c r="O355" s="14">
        <v>4</v>
      </c>
      <c r="P355" s="14">
        <v>4</v>
      </c>
      <c r="Q355" s="14">
        <v>3</v>
      </c>
      <c r="R355" s="14">
        <v>1</v>
      </c>
      <c r="S355" s="14">
        <v>2</v>
      </c>
      <c r="T355" s="14">
        <v>4</v>
      </c>
    </row>
    <row r="356" spans="1:20" ht="12.75">
      <c r="A356" s="14">
        <v>2</v>
      </c>
      <c r="B356" s="14">
        <v>4</v>
      </c>
      <c r="C356" s="14">
        <v>4</v>
      </c>
      <c r="D356" s="14">
        <v>1</v>
      </c>
      <c r="E356" s="14">
        <v>3</v>
      </c>
      <c r="F356" s="14">
        <v>4</v>
      </c>
      <c r="G356" s="14">
        <v>2</v>
      </c>
      <c r="H356" s="14">
        <v>2</v>
      </c>
      <c r="I356" s="14">
        <v>1</v>
      </c>
      <c r="J356" s="14">
        <v>3</v>
      </c>
      <c r="K356" s="14">
        <v>3</v>
      </c>
      <c r="L356" s="14">
        <v>1</v>
      </c>
      <c r="M356" s="14">
        <v>1</v>
      </c>
      <c r="N356" s="14">
        <v>4</v>
      </c>
      <c r="O356" s="14">
        <v>3</v>
      </c>
      <c r="P356" s="14">
        <v>4</v>
      </c>
      <c r="Q356" s="14">
        <v>1</v>
      </c>
      <c r="R356" s="14">
        <v>4</v>
      </c>
      <c r="S356" s="14">
        <v>2</v>
      </c>
      <c r="T356" s="14">
        <v>1</v>
      </c>
    </row>
    <row r="357" spans="1:20" ht="12.75">
      <c r="A357" s="14">
        <v>2</v>
      </c>
      <c r="B357" s="14">
        <v>2</v>
      </c>
      <c r="C357" s="14">
        <v>4</v>
      </c>
      <c r="D357" s="14">
        <v>1</v>
      </c>
      <c r="E357" s="14">
        <v>4</v>
      </c>
      <c r="F357" s="14">
        <v>4</v>
      </c>
      <c r="G357" s="14">
        <v>3</v>
      </c>
      <c r="H357" s="14">
        <v>3</v>
      </c>
      <c r="I357" s="14">
        <v>3</v>
      </c>
      <c r="J357" s="14">
        <v>3</v>
      </c>
      <c r="K357" s="14">
        <v>4</v>
      </c>
      <c r="L357" s="14">
        <v>2</v>
      </c>
      <c r="M357" s="14">
        <v>4</v>
      </c>
      <c r="N357" s="14">
        <v>3</v>
      </c>
      <c r="O357" s="14">
        <v>4</v>
      </c>
      <c r="P357" s="14">
        <v>4</v>
      </c>
      <c r="Q357" s="14">
        <v>2</v>
      </c>
      <c r="R357" s="14">
        <v>2</v>
      </c>
      <c r="S357" s="14">
        <v>1</v>
      </c>
      <c r="T357" s="14">
        <v>4</v>
      </c>
    </row>
    <row r="358" spans="1:20" ht="12.75">
      <c r="A358" s="14">
        <v>2</v>
      </c>
      <c r="B358" s="14">
        <v>4</v>
      </c>
      <c r="C358" s="14">
        <v>3</v>
      </c>
      <c r="D358" s="14">
        <v>1</v>
      </c>
      <c r="E358" s="14">
        <v>3</v>
      </c>
      <c r="F358" s="14">
        <v>2</v>
      </c>
      <c r="G358" s="14">
        <v>4</v>
      </c>
      <c r="H358" s="14">
        <v>4</v>
      </c>
      <c r="I358" s="14">
        <v>2</v>
      </c>
      <c r="J358" s="14">
        <v>3</v>
      </c>
      <c r="K358" s="14">
        <v>3</v>
      </c>
      <c r="L358" s="14">
        <v>2</v>
      </c>
      <c r="M358" s="14">
        <v>3</v>
      </c>
      <c r="N358" s="14">
        <v>2</v>
      </c>
      <c r="O358" s="14">
        <v>3</v>
      </c>
      <c r="P358" s="14">
        <v>4</v>
      </c>
      <c r="Q358" s="14">
        <v>3</v>
      </c>
      <c r="R358" s="14">
        <v>4</v>
      </c>
      <c r="S358" s="14">
        <v>1</v>
      </c>
      <c r="T358" s="14">
        <v>4</v>
      </c>
    </row>
    <row r="359" spans="1:20" ht="12.75">
      <c r="A359" s="14">
        <v>3</v>
      </c>
      <c r="B359" s="14">
        <v>2</v>
      </c>
      <c r="C359" s="14">
        <v>3</v>
      </c>
      <c r="D359" s="14">
        <v>1</v>
      </c>
      <c r="E359" s="14">
        <v>4</v>
      </c>
      <c r="F359" s="14">
        <v>1</v>
      </c>
      <c r="G359" s="14">
        <v>2</v>
      </c>
      <c r="H359" s="14">
        <v>3</v>
      </c>
      <c r="I359" s="14">
        <v>4</v>
      </c>
      <c r="J359" s="14">
        <v>2</v>
      </c>
      <c r="K359" s="14">
        <v>3</v>
      </c>
      <c r="L359" s="14">
        <v>1</v>
      </c>
      <c r="M359" s="14">
        <v>4</v>
      </c>
      <c r="N359" s="14">
        <v>3</v>
      </c>
      <c r="O359" s="14">
        <v>4</v>
      </c>
      <c r="P359" s="14">
        <v>2</v>
      </c>
      <c r="Q359" s="14">
        <v>4</v>
      </c>
      <c r="R359" s="14">
        <v>4</v>
      </c>
      <c r="S359" s="14">
        <v>1</v>
      </c>
      <c r="T359" s="14">
        <v>4</v>
      </c>
    </row>
    <row r="360" spans="1:20" ht="12.75">
      <c r="A360" s="14">
        <v>3</v>
      </c>
      <c r="B360" s="14">
        <v>2</v>
      </c>
      <c r="C360" s="14">
        <v>2</v>
      </c>
      <c r="D360" s="14">
        <v>2</v>
      </c>
      <c r="E360" s="14">
        <v>4</v>
      </c>
      <c r="F360" s="14">
        <v>4</v>
      </c>
      <c r="G360" s="14">
        <v>2</v>
      </c>
      <c r="H360" s="14">
        <v>3</v>
      </c>
      <c r="I360" s="14">
        <v>2</v>
      </c>
      <c r="J360" s="14">
        <v>4</v>
      </c>
      <c r="K360" s="14">
        <v>2</v>
      </c>
      <c r="L360" s="14">
        <v>2</v>
      </c>
      <c r="M360" s="14">
        <v>2</v>
      </c>
      <c r="N360" s="14">
        <v>4</v>
      </c>
      <c r="O360" s="14">
        <v>4</v>
      </c>
      <c r="P360" s="14">
        <v>1</v>
      </c>
      <c r="Q360" s="14">
        <v>3</v>
      </c>
      <c r="R360" s="14">
        <v>3</v>
      </c>
      <c r="S360" s="14">
        <v>4</v>
      </c>
      <c r="T360" s="14">
        <v>2</v>
      </c>
    </row>
    <row r="361" spans="1:20" ht="12.75">
      <c r="A361" s="14">
        <v>3</v>
      </c>
      <c r="B361" s="14">
        <v>3</v>
      </c>
      <c r="C361" s="14">
        <v>4</v>
      </c>
      <c r="D361" s="14">
        <v>2</v>
      </c>
      <c r="E361" s="14">
        <v>2</v>
      </c>
      <c r="F361" s="14">
        <v>2</v>
      </c>
      <c r="G361" s="14">
        <v>3</v>
      </c>
      <c r="H361" s="14">
        <v>4</v>
      </c>
      <c r="I361" s="14">
        <v>3</v>
      </c>
      <c r="J361" s="14">
        <v>3</v>
      </c>
      <c r="K361" s="14">
        <v>1</v>
      </c>
      <c r="L361" s="14">
        <v>1</v>
      </c>
      <c r="M361" s="14">
        <v>3</v>
      </c>
      <c r="N361" s="14">
        <v>4</v>
      </c>
      <c r="O361" s="14">
        <v>2</v>
      </c>
      <c r="P361" s="14">
        <v>3</v>
      </c>
      <c r="Q361" s="14">
        <v>4</v>
      </c>
      <c r="R361" s="14">
        <v>3</v>
      </c>
      <c r="S361" s="14">
        <v>2</v>
      </c>
      <c r="T361" s="14">
        <v>4</v>
      </c>
    </row>
    <row r="362" spans="1:20" ht="12.75">
      <c r="A362" s="14">
        <v>2</v>
      </c>
      <c r="B362" s="14">
        <v>3</v>
      </c>
      <c r="C362" s="14">
        <v>4</v>
      </c>
      <c r="D362" s="14">
        <v>1</v>
      </c>
      <c r="E362" s="14">
        <v>3</v>
      </c>
      <c r="F362" s="14">
        <v>4</v>
      </c>
      <c r="G362" s="14">
        <v>3</v>
      </c>
      <c r="H362" s="14">
        <v>2</v>
      </c>
      <c r="I362" s="14">
        <v>3</v>
      </c>
      <c r="J362" s="14">
        <v>4</v>
      </c>
      <c r="K362" s="14">
        <v>2</v>
      </c>
      <c r="L362" s="14">
        <v>1</v>
      </c>
      <c r="M362" s="14">
        <v>2</v>
      </c>
      <c r="N362" s="14">
        <v>4</v>
      </c>
      <c r="O362" s="14">
        <v>3</v>
      </c>
      <c r="P362" s="14">
        <v>4</v>
      </c>
      <c r="Q362" s="14">
        <v>3</v>
      </c>
      <c r="R362" s="14">
        <v>3</v>
      </c>
      <c r="S362" s="14">
        <v>3</v>
      </c>
      <c r="T362" s="14">
        <v>2</v>
      </c>
    </row>
    <row r="363" spans="1:20" ht="12.75">
      <c r="A363" s="14">
        <v>3</v>
      </c>
      <c r="B363" s="14">
        <v>2</v>
      </c>
      <c r="C363" s="14">
        <v>4</v>
      </c>
      <c r="D363" s="14">
        <v>2</v>
      </c>
      <c r="E363" s="14">
        <v>4</v>
      </c>
      <c r="F363" s="14">
        <v>4</v>
      </c>
      <c r="G363" s="14">
        <v>3</v>
      </c>
      <c r="H363" s="14">
        <v>2</v>
      </c>
      <c r="I363" s="14">
        <v>1</v>
      </c>
      <c r="J363" s="14">
        <v>3</v>
      </c>
      <c r="K363" s="14">
        <v>4</v>
      </c>
      <c r="L363" s="14">
        <v>2</v>
      </c>
      <c r="M363" s="14">
        <v>2</v>
      </c>
      <c r="N363" s="14">
        <v>3</v>
      </c>
      <c r="O363" s="14">
        <v>4</v>
      </c>
      <c r="P363" s="14">
        <v>4</v>
      </c>
      <c r="Q363" s="14">
        <v>4</v>
      </c>
      <c r="R363" s="14">
        <v>3</v>
      </c>
      <c r="S363" s="14">
        <v>4</v>
      </c>
      <c r="T363" s="14">
        <v>3</v>
      </c>
    </row>
    <row r="364" spans="1:20" ht="12.75">
      <c r="A364" s="14">
        <v>3</v>
      </c>
      <c r="B364" s="14">
        <v>4</v>
      </c>
      <c r="C364" s="14">
        <v>1</v>
      </c>
      <c r="D364" s="14">
        <v>1</v>
      </c>
      <c r="E364" s="14">
        <v>4</v>
      </c>
      <c r="F364" s="14">
        <v>2</v>
      </c>
      <c r="G364" s="14">
        <v>3</v>
      </c>
      <c r="H364" s="14">
        <v>4</v>
      </c>
      <c r="I364" s="14">
        <v>2</v>
      </c>
      <c r="J364" s="14">
        <v>3</v>
      </c>
      <c r="K364" s="14">
        <v>2</v>
      </c>
      <c r="L364" s="14">
        <v>1</v>
      </c>
      <c r="M364" s="14">
        <v>3</v>
      </c>
      <c r="N364" s="14">
        <v>3</v>
      </c>
      <c r="O364" s="14">
        <v>3</v>
      </c>
      <c r="P364" s="14">
        <v>2</v>
      </c>
      <c r="Q364" s="14">
        <v>1</v>
      </c>
      <c r="R364" s="14">
        <v>3</v>
      </c>
      <c r="S364" s="14">
        <v>2</v>
      </c>
      <c r="T364" s="14">
        <v>3</v>
      </c>
    </row>
    <row r="365" spans="1:20" ht="12.75">
      <c r="A365" s="14">
        <v>3</v>
      </c>
      <c r="B365" s="14">
        <v>3</v>
      </c>
      <c r="C365" s="14">
        <v>1</v>
      </c>
      <c r="D365" s="14">
        <v>1</v>
      </c>
      <c r="E365" s="14">
        <v>3</v>
      </c>
      <c r="F365" s="14">
        <v>4</v>
      </c>
      <c r="G365" s="14">
        <v>3</v>
      </c>
      <c r="H365" s="14">
        <v>2</v>
      </c>
      <c r="I365" s="14">
        <v>4</v>
      </c>
      <c r="J365" s="14">
        <v>1</v>
      </c>
      <c r="K365" s="14">
        <v>3</v>
      </c>
      <c r="L365" s="14">
        <v>3</v>
      </c>
      <c r="M365" s="14">
        <v>2</v>
      </c>
      <c r="N365" s="14">
        <v>2</v>
      </c>
      <c r="O365" s="14">
        <v>3</v>
      </c>
      <c r="P365" s="14">
        <v>1</v>
      </c>
      <c r="Q365" s="14">
        <v>1</v>
      </c>
      <c r="R365" s="14">
        <v>4</v>
      </c>
      <c r="S365" s="14">
        <v>3</v>
      </c>
      <c r="T365" s="14">
        <v>3</v>
      </c>
    </row>
    <row r="366" spans="1:20" ht="12.75">
      <c r="A366" s="14">
        <v>3</v>
      </c>
      <c r="B366" s="14">
        <v>2</v>
      </c>
      <c r="C366" s="14">
        <v>2</v>
      </c>
      <c r="D366" s="14">
        <v>1</v>
      </c>
      <c r="E366" s="14">
        <v>4</v>
      </c>
      <c r="F366" s="14">
        <v>3</v>
      </c>
      <c r="G366" s="14">
        <v>3</v>
      </c>
      <c r="H366" s="14">
        <v>3</v>
      </c>
      <c r="I366" s="14">
        <v>3</v>
      </c>
      <c r="J366" s="14">
        <v>3</v>
      </c>
      <c r="K366" s="14">
        <v>4</v>
      </c>
      <c r="L366" s="14">
        <v>2</v>
      </c>
      <c r="M366" s="14">
        <v>4</v>
      </c>
      <c r="N366" s="14">
        <v>3</v>
      </c>
      <c r="O366" s="14">
        <v>4</v>
      </c>
      <c r="P366" s="14">
        <v>3</v>
      </c>
      <c r="Q366" s="14">
        <v>2</v>
      </c>
      <c r="R366" s="14">
        <v>2</v>
      </c>
      <c r="S366" s="14">
        <v>3</v>
      </c>
      <c r="T366" s="14">
        <v>4</v>
      </c>
    </row>
    <row r="367" spans="1:20" ht="12.75">
      <c r="A367" s="14">
        <v>2</v>
      </c>
      <c r="B367" s="14">
        <v>3</v>
      </c>
      <c r="C367" s="14">
        <v>2</v>
      </c>
      <c r="D367" s="14">
        <v>3</v>
      </c>
      <c r="E367" s="14">
        <v>4</v>
      </c>
      <c r="F367" s="14">
        <v>1</v>
      </c>
      <c r="G367" s="14">
        <v>3</v>
      </c>
      <c r="H367" s="14">
        <v>3</v>
      </c>
      <c r="I367" s="14">
        <v>3</v>
      </c>
      <c r="J367" s="14">
        <v>4</v>
      </c>
      <c r="K367" s="14">
        <v>3</v>
      </c>
      <c r="L367" s="14">
        <v>3</v>
      </c>
      <c r="M367" s="14">
        <v>3</v>
      </c>
      <c r="N367" s="14">
        <v>2</v>
      </c>
      <c r="O367" s="14">
        <v>4</v>
      </c>
      <c r="P367" s="14">
        <v>2</v>
      </c>
      <c r="Q367" s="14">
        <v>3</v>
      </c>
      <c r="R367" s="14">
        <v>3</v>
      </c>
      <c r="S367" s="14">
        <v>1</v>
      </c>
      <c r="T367" s="14">
        <v>3</v>
      </c>
    </row>
    <row r="368" spans="1:20" ht="12.75">
      <c r="A368" s="14">
        <v>3</v>
      </c>
      <c r="B368" s="14">
        <v>3</v>
      </c>
      <c r="C368" s="14">
        <v>3</v>
      </c>
      <c r="D368" s="14">
        <v>1</v>
      </c>
      <c r="E368" s="14">
        <v>3</v>
      </c>
      <c r="F368" s="14">
        <v>2</v>
      </c>
      <c r="G368" s="14">
        <v>4</v>
      </c>
      <c r="H368" s="14">
        <v>4</v>
      </c>
      <c r="I368" s="14">
        <v>4</v>
      </c>
      <c r="J368" s="14">
        <v>3</v>
      </c>
      <c r="K368" s="14">
        <v>3</v>
      </c>
      <c r="L368" s="14">
        <v>1</v>
      </c>
      <c r="M368" s="14">
        <v>4</v>
      </c>
      <c r="N368" s="14">
        <v>2</v>
      </c>
      <c r="O368" s="14">
        <v>2</v>
      </c>
      <c r="P368" s="14">
        <v>3</v>
      </c>
      <c r="Q368" s="14">
        <v>4</v>
      </c>
      <c r="R368" s="14">
        <v>4</v>
      </c>
      <c r="S368" s="14">
        <v>2</v>
      </c>
      <c r="T368" s="14">
        <v>3</v>
      </c>
    </row>
    <row r="369" spans="1:20" ht="12.75">
      <c r="A369" s="14">
        <v>3</v>
      </c>
      <c r="B369" s="14">
        <v>2</v>
      </c>
      <c r="C369" s="14">
        <v>2</v>
      </c>
      <c r="D369" s="14">
        <v>1</v>
      </c>
      <c r="E369" s="14">
        <v>3</v>
      </c>
      <c r="F369" s="14">
        <v>4</v>
      </c>
      <c r="G369" s="14">
        <v>2</v>
      </c>
      <c r="H369" s="14">
        <v>2</v>
      </c>
      <c r="I369" s="14">
        <v>4</v>
      </c>
      <c r="J369" s="14">
        <v>3</v>
      </c>
      <c r="K369" s="14">
        <v>2</v>
      </c>
      <c r="L369" s="14">
        <v>2</v>
      </c>
      <c r="M369" s="14">
        <v>3</v>
      </c>
      <c r="N369" s="14">
        <v>4</v>
      </c>
      <c r="O369" s="14">
        <v>2</v>
      </c>
      <c r="P369" s="14">
        <v>3</v>
      </c>
      <c r="Q369" s="14">
        <v>3</v>
      </c>
      <c r="R369" s="14">
        <v>3</v>
      </c>
      <c r="S369" s="14">
        <v>4</v>
      </c>
      <c r="T369" s="14">
        <v>3</v>
      </c>
    </row>
    <row r="370" spans="1:20" ht="12.75">
      <c r="A370" s="14">
        <v>3</v>
      </c>
      <c r="B370" s="14">
        <v>4</v>
      </c>
      <c r="C370" s="14">
        <v>4</v>
      </c>
      <c r="D370" s="14">
        <v>4</v>
      </c>
      <c r="E370" s="14">
        <v>3</v>
      </c>
      <c r="F370" s="14">
        <v>3</v>
      </c>
      <c r="G370" s="14">
        <v>2</v>
      </c>
      <c r="H370" s="14">
        <v>3</v>
      </c>
      <c r="I370" s="14">
        <v>4</v>
      </c>
      <c r="J370" s="14">
        <v>4</v>
      </c>
      <c r="K370" s="14">
        <v>3</v>
      </c>
      <c r="L370" s="14">
        <v>2</v>
      </c>
      <c r="M370" s="14">
        <v>3</v>
      </c>
      <c r="N370" s="14">
        <v>3</v>
      </c>
      <c r="O370" s="14">
        <v>3</v>
      </c>
      <c r="P370" s="14">
        <v>4</v>
      </c>
      <c r="Q370" s="14">
        <v>3</v>
      </c>
      <c r="R370" s="14">
        <v>2</v>
      </c>
      <c r="S370" s="14">
        <v>4</v>
      </c>
      <c r="T370" s="14">
        <v>3</v>
      </c>
    </row>
    <row r="371" spans="1:20" ht="12.75">
      <c r="A371" s="14">
        <v>4</v>
      </c>
      <c r="B371" s="14">
        <v>3</v>
      </c>
      <c r="C371" s="14">
        <v>4</v>
      </c>
      <c r="D371" s="14">
        <v>1</v>
      </c>
      <c r="E371" s="14">
        <v>3</v>
      </c>
      <c r="F371" s="14">
        <v>4</v>
      </c>
      <c r="G371" s="14">
        <v>1</v>
      </c>
      <c r="H371" s="14">
        <v>2</v>
      </c>
      <c r="I371" s="14">
        <v>2</v>
      </c>
      <c r="J371" s="14">
        <v>1</v>
      </c>
      <c r="K371" s="14">
        <v>1</v>
      </c>
      <c r="L371" s="14">
        <v>2</v>
      </c>
      <c r="M371" s="14">
        <v>1</v>
      </c>
      <c r="N371" s="14">
        <v>3</v>
      </c>
      <c r="O371" s="14">
        <v>2</v>
      </c>
      <c r="P371" s="14">
        <v>4</v>
      </c>
      <c r="Q371" s="14">
        <v>1</v>
      </c>
      <c r="R371" s="14">
        <v>4</v>
      </c>
      <c r="S371" s="14">
        <v>1</v>
      </c>
      <c r="T371" s="14">
        <v>1</v>
      </c>
    </row>
    <row r="372" spans="1:20" ht="12.75">
      <c r="A372" s="14">
        <v>4</v>
      </c>
      <c r="B372" s="14">
        <v>2</v>
      </c>
      <c r="C372" s="14">
        <v>1</v>
      </c>
      <c r="D372" s="14">
        <v>1</v>
      </c>
      <c r="E372" s="14">
        <v>4</v>
      </c>
      <c r="F372" s="14">
        <v>3</v>
      </c>
      <c r="G372" s="14">
        <v>4</v>
      </c>
      <c r="H372" s="14">
        <v>4</v>
      </c>
      <c r="I372" s="14">
        <v>3</v>
      </c>
      <c r="J372" s="14">
        <v>3</v>
      </c>
      <c r="K372" s="14">
        <v>3</v>
      </c>
      <c r="L372" s="14">
        <v>1</v>
      </c>
      <c r="M372" s="14">
        <v>3</v>
      </c>
      <c r="N372" s="14">
        <v>3</v>
      </c>
      <c r="O372" s="14">
        <v>3</v>
      </c>
      <c r="P372" s="14">
        <v>2</v>
      </c>
      <c r="Q372" s="14">
        <v>4</v>
      </c>
      <c r="R372" s="14">
        <v>4</v>
      </c>
      <c r="S372" s="14">
        <v>4</v>
      </c>
      <c r="T372" s="14">
        <v>3</v>
      </c>
    </row>
    <row r="373" spans="1:20" ht="12.75">
      <c r="A373" s="14">
        <v>3</v>
      </c>
      <c r="B373" s="14">
        <v>3</v>
      </c>
      <c r="C373" s="14">
        <v>4</v>
      </c>
      <c r="D373" s="14">
        <v>2</v>
      </c>
      <c r="E373" s="14">
        <v>3</v>
      </c>
      <c r="F373" s="14">
        <v>2</v>
      </c>
      <c r="G373" s="14">
        <v>2</v>
      </c>
      <c r="H373" s="14">
        <v>4</v>
      </c>
      <c r="I373" s="14">
        <v>4</v>
      </c>
      <c r="J373" s="14">
        <v>2</v>
      </c>
      <c r="K373" s="14">
        <v>2</v>
      </c>
      <c r="L373" s="14">
        <v>1</v>
      </c>
      <c r="M373" s="14">
        <v>2</v>
      </c>
      <c r="N373" s="14">
        <v>2</v>
      </c>
      <c r="O373" s="14">
        <v>2</v>
      </c>
      <c r="P373" s="14">
        <v>4</v>
      </c>
      <c r="Q373" s="14">
        <v>3</v>
      </c>
      <c r="R373" s="14">
        <v>3</v>
      </c>
      <c r="S373" s="14">
        <v>2</v>
      </c>
      <c r="T373" s="14">
        <v>2</v>
      </c>
    </row>
    <row r="374" spans="1:20" ht="12.75">
      <c r="A374" s="14">
        <v>3</v>
      </c>
      <c r="B374" s="14">
        <v>3</v>
      </c>
      <c r="C374" s="14">
        <v>4</v>
      </c>
      <c r="D374" s="14">
        <v>4</v>
      </c>
      <c r="E374" s="14">
        <v>3</v>
      </c>
      <c r="F374" s="14">
        <v>2</v>
      </c>
      <c r="G374" s="14">
        <v>4</v>
      </c>
      <c r="H374" s="14">
        <v>3</v>
      </c>
      <c r="I374" s="14">
        <v>3</v>
      </c>
      <c r="J374" s="14">
        <v>2</v>
      </c>
      <c r="K374" s="14">
        <v>3</v>
      </c>
      <c r="L374" s="14">
        <v>4</v>
      </c>
      <c r="M374" s="14">
        <v>3</v>
      </c>
      <c r="N374" s="14">
        <v>3</v>
      </c>
      <c r="O374" s="14">
        <v>4</v>
      </c>
      <c r="P374" s="14">
        <v>4</v>
      </c>
      <c r="Q374" s="14">
        <v>2</v>
      </c>
      <c r="R374" s="14">
        <v>3</v>
      </c>
      <c r="S374" s="14">
        <v>3</v>
      </c>
      <c r="T374" s="14">
        <v>3</v>
      </c>
    </row>
    <row r="375" spans="1:20" ht="12.75">
      <c r="A375" s="14">
        <v>4</v>
      </c>
      <c r="B375" s="14">
        <v>4</v>
      </c>
      <c r="C375" s="14">
        <v>3</v>
      </c>
      <c r="D375" s="14">
        <v>1</v>
      </c>
      <c r="E375" s="14">
        <v>4</v>
      </c>
      <c r="F375" s="14">
        <v>3</v>
      </c>
      <c r="G375" s="14">
        <v>4</v>
      </c>
      <c r="H375" s="14">
        <v>4</v>
      </c>
      <c r="I375" s="14">
        <v>1</v>
      </c>
      <c r="J375" s="14">
        <v>4</v>
      </c>
      <c r="K375" s="14">
        <v>2</v>
      </c>
      <c r="L375" s="14">
        <v>2</v>
      </c>
      <c r="M375" s="14">
        <v>4</v>
      </c>
      <c r="N375" s="14">
        <v>1</v>
      </c>
      <c r="O375" s="14">
        <v>4</v>
      </c>
      <c r="P375" s="14">
        <v>3</v>
      </c>
      <c r="Q375" s="14">
        <v>4</v>
      </c>
      <c r="R375" s="14">
        <v>4</v>
      </c>
      <c r="S375" s="14">
        <v>3</v>
      </c>
      <c r="T375" s="14">
        <v>1</v>
      </c>
    </row>
    <row r="376" spans="1:20" ht="12.75">
      <c r="A376" s="14">
        <v>3</v>
      </c>
      <c r="B376" s="14">
        <v>3</v>
      </c>
      <c r="C376" s="14">
        <v>2</v>
      </c>
      <c r="D376" s="14">
        <v>2</v>
      </c>
      <c r="E376" s="14">
        <v>3</v>
      </c>
      <c r="F376" s="14">
        <v>3</v>
      </c>
      <c r="G376" s="14">
        <v>3</v>
      </c>
      <c r="H376" s="14">
        <v>3</v>
      </c>
      <c r="I376" s="14">
        <v>3</v>
      </c>
      <c r="J376" s="14">
        <v>4</v>
      </c>
      <c r="K376" s="14">
        <v>3</v>
      </c>
      <c r="L376" s="14">
        <v>1</v>
      </c>
      <c r="M376" s="14">
        <v>3</v>
      </c>
      <c r="N376" s="14">
        <v>3</v>
      </c>
      <c r="O376" s="14">
        <v>3</v>
      </c>
      <c r="P376" s="14">
        <v>1</v>
      </c>
      <c r="Q376" s="14">
        <v>3</v>
      </c>
      <c r="R376" s="14">
        <v>3</v>
      </c>
      <c r="S376" s="14">
        <v>1</v>
      </c>
      <c r="T376" s="14">
        <v>4</v>
      </c>
    </row>
    <row r="377" spans="1:20" ht="12.75">
      <c r="A377" s="14">
        <v>3</v>
      </c>
      <c r="B377" s="14">
        <v>3</v>
      </c>
      <c r="C377" s="14">
        <v>3</v>
      </c>
      <c r="D377" s="14">
        <v>2</v>
      </c>
      <c r="E377" s="14">
        <v>4</v>
      </c>
      <c r="F377" s="14">
        <v>3</v>
      </c>
      <c r="G377" s="14">
        <v>3</v>
      </c>
      <c r="H377" s="14">
        <v>4</v>
      </c>
      <c r="I377" s="14">
        <v>2</v>
      </c>
      <c r="J377" s="14">
        <v>2</v>
      </c>
      <c r="K377" s="14">
        <v>3</v>
      </c>
      <c r="L377" s="14">
        <v>2</v>
      </c>
      <c r="M377" s="14">
        <v>3</v>
      </c>
      <c r="N377" s="14">
        <v>4</v>
      </c>
      <c r="O377" s="14">
        <v>4</v>
      </c>
      <c r="P377" s="14">
        <v>2</v>
      </c>
      <c r="Q377" s="14">
        <v>3</v>
      </c>
      <c r="R377" s="14">
        <v>3</v>
      </c>
      <c r="S377" s="14">
        <v>3</v>
      </c>
      <c r="T377" s="14">
        <v>2</v>
      </c>
    </row>
    <row r="378" spans="1:20" ht="12.75">
      <c r="A378" s="14">
        <v>3</v>
      </c>
      <c r="B378" s="14">
        <v>3</v>
      </c>
      <c r="C378" s="14">
        <v>3</v>
      </c>
      <c r="D378" s="14">
        <v>3</v>
      </c>
      <c r="E378" s="14">
        <v>3</v>
      </c>
      <c r="F378" s="14">
        <v>3</v>
      </c>
      <c r="G378" s="14">
        <v>2</v>
      </c>
      <c r="H378" s="14">
        <v>3</v>
      </c>
      <c r="I378" s="14">
        <v>4</v>
      </c>
      <c r="J378" s="14">
        <v>3</v>
      </c>
      <c r="K378" s="14">
        <v>2</v>
      </c>
      <c r="L378" s="14">
        <v>2</v>
      </c>
      <c r="M378" s="14">
        <v>4</v>
      </c>
      <c r="N378" s="14">
        <v>3</v>
      </c>
      <c r="O378" s="14">
        <v>2</v>
      </c>
      <c r="P378" s="14">
        <v>4</v>
      </c>
      <c r="Q378" s="14">
        <v>3</v>
      </c>
      <c r="R378" s="14">
        <v>3</v>
      </c>
      <c r="S378" s="14">
        <v>3</v>
      </c>
      <c r="T378" s="14">
        <v>3</v>
      </c>
    </row>
    <row r="379" spans="1:20" ht="12.75">
      <c r="A379" s="14">
        <v>4</v>
      </c>
      <c r="B379" s="14">
        <v>3</v>
      </c>
      <c r="C379" s="14">
        <v>3</v>
      </c>
      <c r="D379" s="14">
        <v>1</v>
      </c>
      <c r="E379" s="14">
        <v>4</v>
      </c>
      <c r="F379" s="14">
        <v>3</v>
      </c>
      <c r="G379" s="14">
        <v>4</v>
      </c>
      <c r="H379" s="14">
        <v>3</v>
      </c>
      <c r="I379" s="14">
        <v>2</v>
      </c>
      <c r="J379" s="14">
        <v>2</v>
      </c>
      <c r="K379" s="14">
        <v>2</v>
      </c>
      <c r="L379" s="14">
        <v>4</v>
      </c>
      <c r="M379" s="14">
        <v>3</v>
      </c>
      <c r="N379" s="14">
        <v>4</v>
      </c>
      <c r="O379" s="14">
        <v>4</v>
      </c>
      <c r="P379" s="14">
        <v>3</v>
      </c>
      <c r="Q379" s="14">
        <v>4</v>
      </c>
      <c r="R379" s="14">
        <v>3</v>
      </c>
      <c r="S379" s="14">
        <v>4</v>
      </c>
      <c r="T379" s="14">
        <v>2</v>
      </c>
    </row>
    <row r="380" spans="1:20" ht="12.75">
      <c r="A380" s="14">
        <v>3</v>
      </c>
      <c r="B380" s="14">
        <v>2</v>
      </c>
      <c r="C380" s="14">
        <v>2</v>
      </c>
      <c r="D380" s="14">
        <v>2</v>
      </c>
      <c r="E380" s="14">
        <v>3</v>
      </c>
      <c r="F380" s="14">
        <v>4</v>
      </c>
      <c r="G380" s="14">
        <v>2</v>
      </c>
      <c r="H380" s="14">
        <v>3</v>
      </c>
      <c r="I380" s="14">
        <v>4</v>
      </c>
      <c r="J380" s="14">
        <v>3</v>
      </c>
      <c r="K380" s="14">
        <v>2</v>
      </c>
      <c r="L380" s="14">
        <v>1</v>
      </c>
      <c r="M380" s="14">
        <v>3</v>
      </c>
      <c r="N380" s="14">
        <v>3</v>
      </c>
      <c r="O380" s="14">
        <v>3</v>
      </c>
      <c r="P380" s="14">
        <v>2</v>
      </c>
      <c r="Q380" s="14">
        <v>3</v>
      </c>
      <c r="R380" s="14">
        <v>2</v>
      </c>
      <c r="S380" s="14">
        <v>4</v>
      </c>
      <c r="T380" s="14">
        <v>3</v>
      </c>
    </row>
    <row r="381" spans="1:20" ht="12.75">
      <c r="A381" s="14">
        <v>2</v>
      </c>
      <c r="B381" s="14">
        <v>3</v>
      </c>
      <c r="C381" s="14">
        <v>3</v>
      </c>
      <c r="D381" s="14">
        <v>3</v>
      </c>
      <c r="E381" s="14">
        <v>4</v>
      </c>
      <c r="F381" s="14">
        <v>3</v>
      </c>
      <c r="G381" s="14">
        <v>2</v>
      </c>
      <c r="H381" s="14">
        <v>3</v>
      </c>
      <c r="I381" s="14">
        <v>4</v>
      </c>
      <c r="J381" s="14">
        <v>3</v>
      </c>
      <c r="K381" s="14">
        <v>2</v>
      </c>
      <c r="L381" s="14">
        <v>2</v>
      </c>
      <c r="M381" s="14">
        <v>4</v>
      </c>
      <c r="N381" s="14">
        <v>3</v>
      </c>
      <c r="O381" s="14">
        <v>4</v>
      </c>
      <c r="P381" s="14">
        <v>2</v>
      </c>
      <c r="Q381" s="14">
        <v>3</v>
      </c>
      <c r="R381" s="14">
        <v>4</v>
      </c>
      <c r="S381" s="14">
        <v>3</v>
      </c>
      <c r="T381" s="14">
        <v>4</v>
      </c>
    </row>
    <row r="382" spans="1:20" ht="12.75">
      <c r="A382" s="14">
        <v>2</v>
      </c>
      <c r="B382" s="14">
        <v>3</v>
      </c>
      <c r="C382" s="14">
        <v>2</v>
      </c>
      <c r="D382" s="14">
        <v>2</v>
      </c>
      <c r="E382" s="14">
        <v>4</v>
      </c>
      <c r="F382" s="14">
        <v>2</v>
      </c>
      <c r="G382" s="14">
        <v>3</v>
      </c>
      <c r="H382" s="14">
        <v>4</v>
      </c>
      <c r="I382" s="14">
        <v>2</v>
      </c>
      <c r="J382" s="14">
        <v>4</v>
      </c>
      <c r="K382" s="14">
        <v>4</v>
      </c>
      <c r="L382" s="14">
        <v>3</v>
      </c>
      <c r="M382" s="14">
        <v>4</v>
      </c>
      <c r="N382" s="14">
        <v>4</v>
      </c>
      <c r="O382" s="14">
        <v>4</v>
      </c>
      <c r="P382" s="14">
        <v>2</v>
      </c>
      <c r="Q382" s="14">
        <v>4</v>
      </c>
      <c r="R382" s="14">
        <v>3</v>
      </c>
      <c r="S382" s="14">
        <v>1</v>
      </c>
      <c r="T382" s="14">
        <v>4</v>
      </c>
    </row>
    <row r="383" spans="1:20" ht="12.75">
      <c r="A383" s="14">
        <v>2</v>
      </c>
      <c r="B383" s="14">
        <v>3</v>
      </c>
      <c r="C383" s="14">
        <v>2</v>
      </c>
      <c r="D383" s="14">
        <v>4</v>
      </c>
      <c r="E383" s="14">
        <v>4</v>
      </c>
      <c r="F383" s="14">
        <v>3</v>
      </c>
      <c r="G383" s="14">
        <v>4</v>
      </c>
      <c r="H383" s="14">
        <v>4</v>
      </c>
      <c r="I383" s="14">
        <v>4</v>
      </c>
      <c r="J383" s="14">
        <v>3</v>
      </c>
      <c r="K383" s="14">
        <v>3</v>
      </c>
      <c r="L383" s="14">
        <v>2</v>
      </c>
      <c r="M383" s="14">
        <v>3</v>
      </c>
      <c r="N383" s="14">
        <v>3</v>
      </c>
      <c r="O383" s="14">
        <v>4</v>
      </c>
      <c r="P383" s="14">
        <v>3</v>
      </c>
      <c r="Q383" s="14">
        <v>4</v>
      </c>
      <c r="R383" s="14">
        <v>3</v>
      </c>
      <c r="S383" s="14">
        <v>1</v>
      </c>
      <c r="T383" s="14">
        <v>3</v>
      </c>
    </row>
    <row r="384" spans="1:20" ht="12.75">
      <c r="A384" s="14">
        <v>3</v>
      </c>
      <c r="B384" s="14">
        <v>3</v>
      </c>
      <c r="C384" s="14">
        <v>3</v>
      </c>
      <c r="D384" s="14">
        <v>4</v>
      </c>
      <c r="E384" s="14">
        <v>4</v>
      </c>
      <c r="F384" s="14">
        <v>3</v>
      </c>
      <c r="G384" s="14">
        <v>4</v>
      </c>
      <c r="H384" s="14">
        <v>3</v>
      </c>
      <c r="I384" s="14">
        <v>4</v>
      </c>
      <c r="J384" s="14">
        <v>4</v>
      </c>
      <c r="K384" s="14">
        <v>3</v>
      </c>
      <c r="L384" s="14">
        <v>1</v>
      </c>
      <c r="M384" s="14">
        <v>3</v>
      </c>
      <c r="N384" s="14">
        <v>3</v>
      </c>
      <c r="O384" s="14">
        <v>3</v>
      </c>
      <c r="P384" s="14">
        <v>2</v>
      </c>
      <c r="Q384" s="14">
        <v>2</v>
      </c>
      <c r="R384" s="14">
        <v>4</v>
      </c>
      <c r="S384" s="14">
        <v>2</v>
      </c>
      <c r="T384" s="14">
        <v>3</v>
      </c>
    </row>
    <row r="385" spans="1:20" ht="12.75">
      <c r="A385" s="14">
        <v>3</v>
      </c>
      <c r="B385" s="14">
        <v>2</v>
      </c>
      <c r="C385" s="14">
        <v>2</v>
      </c>
      <c r="D385" s="14">
        <v>2</v>
      </c>
      <c r="E385" s="14">
        <v>4</v>
      </c>
      <c r="F385" s="14">
        <v>2</v>
      </c>
      <c r="G385" s="14">
        <v>2</v>
      </c>
      <c r="H385" s="14">
        <v>3</v>
      </c>
      <c r="I385" s="14">
        <v>1</v>
      </c>
      <c r="J385" s="14">
        <v>2</v>
      </c>
      <c r="K385" s="14">
        <v>2</v>
      </c>
      <c r="L385" s="14">
        <v>2</v>
      </c>
      <c r="M385" s="14">
        <v>1</v>
      </c>
      <c r="N385" s="14">
        <v>3</v>
      </c>
      <c r="O385" s="14">
        <v>2</v>
      </c>
      <c r="P385" s="14">
        <v>2</v>
      </c>
      <c r="Q385" s="14">
        <v>3</v>
      </c>
      <c r="R385" s="14">
        <v>4</v>
      </c>
      <c r="S385" s="14">
        <v>3</v>
      </c>
      <c r="T385" s="14">
        <v>1</v>
      </c>
    </row>
    <row r="386" spans="1:20" ht="12.75">
      <c r="A386" s="14">
        <v>2</v>
      </c>
      <c r="B386" s="14">
        <v>3</v>
      </c>
      <c r="C386" s="14">
        <v>1</v>
      </c>
      <c r="D386" s="14">
        <v>3</v>
      </c>
      <c r="E386" s="14">
        <v>4</v>
      </c>
      <c r="F386" s="14">
        <v>3</v>
      </c>
      <c r="G386" s="14">
        <v>4</v>
      </c>
      <c r="H386" s="14">
        <v>3</v>
      </c>
      <c r="I386" s="14">
        <v>4</v>
      </c>
      <c r="J386" s="14">
        <v>4</v>
      </c>
      <c r="K386" s="14">
        <v>3</v>
      </c>
      <c r="L386" s="14">
        <v>2</v>
      </c>
      <c r="M386" s="14">
        <v>4</v>
      </c>
      <c r="N386" s="14">
        <v>3</v>
      </c>
      <c r="O386" s="14">
        <v>4</v>
      </c>
      <c r="P386" s="14">
        <v>1</v>
      </c>
      <c r="Q386" s="14">
        <v>3</v>
      </c>
      <c r="R386" s="14">
        <v>4</v>
      </c>
      <c r="S386" s="14">
        <v>3</v>
      </c>
      <c r="T386" s="14">
        <v>4</v>
      </c>
    </row>
    <row r="387" spans="1:20" ht="12.75">
      <c r="A387" s="14">
        <v>2</v>
      </c>
      <c r="B387" s="14">
        <v>3</v>
      </c>
      <c r="C387" s="14">
        <v>2</v>
      </c>
      <c r="D387" s="14">
        <v>3</v>
      </c>
      <c r="E387" s="14">
        <v>4</v>
      </c>
      <c r="F387" s="14">
        <v>3</v>
      </c>
      <c r="G387" s="14">
        <v>4</v>
      </c>
      <c r="H387" s="14">
        <v>4</v>
      </c>
      <c r="I387" s="14">
        <v>3</v>
      </c>
      <c r="J387" s="14">
        <v>4</v>
      </c>
      <c r="K387" s="14">
        <v>4</v>
      </c>
      <c r="L387" s="14">
        <v>1</v>
      </c>
      <c r="M387" s="14">
        <v>3</v>
      </c>
      <c r="N387" s="14">
        <v>3</v>
      </c>
      <c r="O387" s="14">
        <v>4</v>
      </c>
      <c r="P387" s="14">
        <v>2</v>
      </c>
      <c r="Q387" s="14">
        <v>3</v>
      </c>
      <c r="R387" s="14">
        <v>4</v>
      </c>
      <c r="S387" s="14">
        <v>2</v>
      </c>
      <c r="T387" s="14">
        <v>3</v>
      </c>
    </row>
    <row r="388" spans="1:20" ht="12.75">
      <c r="A388" s="14">
        <v>3</v>
      </c>
      <c r="B388" s="14">
        <v>2</v>
      </c>
      <c r="C388" s="14">
        <v>1</v>
      </c>
      <c r="D388" s="14">
        <v>2</v>
      </c>
      <c r="E388" s="14">
        <v>2</v>
      </c>
      <c r="F388" s="14">
        <v>3</v>
      </c>
      <c r="G388" s="14">
        <v>2</v>
      </c>
      <c r="H388" s="14">
        <v>2</v>
      </c>
      <c r="I388" s="14">
        <v>4</v>
      </c>
      <c r="J388" s="14">
        <v>3</v>
      </c>
      <c r="K388" s="14">
        <v>3</v>
      </c>
      <c r="L388" s="14">
        <v>2</v>
      </c>
      <c r="M388" s="14">
        <v>2</v>
      </c>
      <c r="N388" s="14">
        <v>3</v>
      </c>
      <c r="O388" s="14">
        <v>1</v>
      </c>
      <c r="P388" s="14">
        <v>1</v>
      </c>
      <c r="Q388" s="14">
        <v>3</v>
      </c>
      <c r="R388" s="14">
        <v>3</v>
      </c>
      <c r="S388" s="14">
        <v>3</v>
      </c>
      <c r="T388" s="14">
        <v>3</v>
      </c>
    </row>
    <row r="389" spans="1:20" ht="12.75">
      <c r="A389" s="14">
        <v>3</v>
      </c>
      <c r="B389" s="14">
        <v>3</v>
      </c>
      <c r="C389" s="14">
        <v>3</v>
      </c>
      <c r="D389" s="14">
        <v>2</v>
      </c>
      <c r="E389" s="14">
        <v>3</v>
      </c>
      <c r="F389" s="14">
        <v>3</v>
      </c>
      <c r="G389" s="14">
        <v>3</v>
      </c>
      <c r="H389" s="14">
        <v>3</v>
      </c>
      <c r="I389" s="14">
        <v>3</v>
      </c>
      <c r="J389" s="14">
        <v>3</v>
      </c>
      <c r="K389" s="14">
        <v>2</v>
      </c>
      <c r="L389" s="14">
        <v>2</v>
      </c>
      <c r="M389" s="14">
        <v>3</v>
      </c>
      <c r="N389" s="14">
        <v>3</v>
      </c>
      <c r="O389" s="14">
        <v>3</v>
      </c>
      <c r="P389" s="14">
        <v>4</v>
      </c>
      <c r="Q389" s="14">
        <v>3</v>
      </c>
      <c r="R389" s="14">
        <v>3</v>
      </c>
      <c r="S389" s="14">
        <v>3</v>
      </c>
      <c r="T389" s="14">
        <v>3</v>
      </c>
    </row>
    <row r="390" spans="1:20" ht="12.75">
      <c r="A390" s="14">
        <v>3</v>
      </c>
      <c r="B390" s="14">
        <v>3</v>
      </c>
      <c r="C390" s="14">
        <v>3</v>
      </c>
      <c r="D390" s="14">
        <v>3</v>
      </c>
      <c r="E390" s="14">
        <v>3</v>
      </c>
      <c r="F390" s="14">
        <v>3</v>
      </c>
      <c r="G390" s="14">
        <v>3</v>
      </c>
      <c r="H390" s="14">
        <v>3</v>
      </c>
      <c r="I390" s="14">
        <v>3</v>
      </c>
      <c r="J390" s="14">
        <v>3</v>
      </c>
      <c r="K390" s="14">
        <v>3</v>
      </c>
      <c r="L390" s="14">
        <v>2</v>
      </c>
      <c r="M390" s="14">
        <v>3</v>
      </c>
      <c r="N390" s="14">
        <v>4</v>
      </c>
      <c r="O390" s="14">
        <v>4</v>
      </c>
      <c r="P390" s="14">
        <v>3</v>
      </c>
      <c r="Q390" s="14">
        <v>3</v>
      </c>
      <c r="R390" s="14">
        <v>3</v>
      </c>
      <c r="S390" s="14">
        <v>3</v>
      </c>
      <c r="T390" s="14">
        <v>3</v>
      </c>
    </row>
    <row r="391" spans="1:20" ht="12.75">
      <c r="A391" s="14">
        <v>3</v>
      </c>
      <c r="B391" s="14">
        <v>3</v>
      </c>
      <c r="C391" s="14">
        <v>3</v>
      </c>
      <c r="D391" s="14">
        <v>2</v>
      </c>
      <c r="E391" s="14">
        <v>4</v>
      </c>
      <c r="F391" s="14">
        <v>3</v>
      </c>
      <c r="G391" s="14">
        <v>3</v>
      </c>
      <c r="H391" s="14">
        <v>3</v>
      </c>
      <c r="I391" s="14">
        <v>3</v>
      </c>
      <c r="J391" s="14">
        <v>3</v>
      </c>
      <c r="K391" s="14">
        <v>2</v>
      </c>
      <c r="L391" s="14">
        <v>2</v>
      </c>
      <c r="M391" s="14">
        <v>4</v>
      </c>
      <c r="N391" s="14">
        <v>3</v>
      </c>
      <c r="O391" s="14">
        <v>3</v>
      </c>
      <c r="P391" s="14">
        <v>4</v>
      </c>
      <c r="Q391" s="14">
        <v>3</v>
      </c>
      <c r="R391" s="14">
        <v>3</v>
      </c>
      <c r="S391" s="14">
        <v>3</v>
      </c>
      <c r="T391" s="14">
        <v>4</v>
      </c>
    </row>
    <row r="392" spans="1:20" ht="12.75">
      <c r="A392" s="14">
        <v>2</v>
      </c>
      <c r="B392" s="14">
        <v>2</v>
      </c>
      <c r="C392" s="14">
        <v>3</v>
      </c>
      <c r="D392" s="14">
        <v>3</v>
      </c>
      <c r="E392" s="14">
        <v>2</v>
      </c>
      <c r="F392" s="14">
        <v>3</v>
      </c>
      <c r="G392" s="14">
        <v>3</v>
      </c>
      <c r="H392" s="14">
        <v>2</v>
      </c>
      <c r="I392" s="14">
        <v>4</v>
      </c>
      <c r="J392" s="14">
        <v>3</v>
      </c>
      <c r="K392" s="14">
        <v>1</v>
      </c>
      <c r="L392" s="14">
        <v>3</v>
      </c>
      <c r="M392" s="14">
        <v>3</v>
      </c>
      <c r="N392" s="14">
        <v>3</v>
      </c>
      <c r="O392" s="14">
        <v>2</v>
      </c>
      <c r="P392" s="14">
        <v>3</v>
      </c>
      <c r="Q392" s="14">
        <v>2</v>
      </c>
      <c r="R392" s="14">
        <v>2</v>
      </c>
      <c r="S392" s="14">
        <v>2</v>
      </c>
      <c r="T392" s="14">
        <v>3</v>
      </c>
    </row>
    <row r="393" spans="1:20" ht="12.75">
      <c r="A393" s="14">
        <v>2</v>
      </c>
      <c r="B393" s="14">
        <v>4</v>
      </c>
      <c r="C393" s="14">
        <v>4</v>
      </c>
      <c r="D393" s="14">
        <v>2</v>
      </c>
      <c r="E393" s="14">
        <v>4</v>
      </c>
      <c r="F393" s="14">
        <v>4</v>
      </c>
      <c r="G393" s="14">
        <v>3</v>
      </c>
      <c r="H393" s="14">
        <v>3</v>
      </c>
      <c r="I393" s="14">
        <v>3</v>
      </c>
      <c r="J393" s="14">
        <v>3</v>
      </c>
      <c r="K393" s="14">
        <v>3</v>
      </c>
      <c r="L393" s="14">
        <v>3</v>
      </c>
      <c r="M393" s="14">
        <v>4</v>
      </c>
      <c r="N393" s="14">
        <v>3</v>
      </c>
      <c r="O393" s="14">
        <v>3</v>
      </c>
      <c r="P393" s="14">
        <v>4</v>
      </c>
      <c r="Q393" s="14">
        <v>3</v>
      </c>
      <c r="R393" s="14">
        <v>4</v>
      </c>
      <c r="S393" s="14">
        <v>4</v>
      </c>
      <c r="T393" s="14">
        <v>4</v>
      </c>
    </row>
    <row r="394" spans="1:20" ht="12.75">
      <c r="A394" s="14">
        <v>4</v>
      </c>
      <c r="B394" s="14">
        <v>3</v>
      </c>
      <c r="C394" s="14">
        <v>2</v>
      </c>
      <c r="D394" s="14">
        <v>2</v>
      </c>
      <c r="E394" s="14">
        <v>4</v>
      </c>
      <c r="F394" s="14">
        <v>3</v>
      </c>
      <c r="G394" s="14">
        <v>4</v>
      </c>
      <c r="H394" s="14">
        <v>4</v>
      </c>
      <c r="I394" s="14">
        <v>3</v>
      </c>
      <c r="J394" s="14">
        <v>4</v>
      </c>
      <c r="K394" s="14">
        <v>3</v>
      </c>
      <c r="L394" s="14">
        <v>1</v>
      </c>
      <c r="M394" s="14">
        <v>3</v>
      </c>
      <c r="N394" s="14">
        <v>4</v>
      </c>
      <c r="O394" s="14">
        <v>4</v>
      </c>
      <c r="P394" s="14">
        <v>2</v>
      </c>
      <c r="Q394" s="14">
        <v>4</v>
      </c>
      <c r="R394" s="14">
        <v>3</v>
      </c>
      <c r="S394" s="14">
        <v>3</v>
      </c>
      <c r="T394" s="14">
        <v>3</v>
      </c>
    </row>
    <row r="395" spans="1:20" ht="12.75">
      <c r="A395" s="14">
        <v>4</v>
      </c>
      <c r="B395" s="14">
        <v>3</v>
      </c>
      <c r="C395" s="14">
        <v>3</v>
      </c>
      <c r="D395" s="14">
        <v>2</v>
      </c>
      <c r="E395" s="14">
        <v>4</v>
      </c>
      <c r="F395" s="14">
        <v>3</v>
      </c>
      <c r="G395" s="14">
        <v>4</v>
      </c>
      <c r="H395" s="14">
        <v>4</v>
      </c>
      <c r="I395" s="14">
        <v>2</v>
      </c>
      <c r="J395" s="14">
        <v>4</v>
      </c>
      <c r="K395" s="14">
        <v>2</v>
      </c>
      <c r="L395" s="14">
        <v>2</v>
      </c>
      <c r="M395" s="14">
        <v>2</v>
      </c>
      <c r="N395" s="14">
        <v>4</v>
      </c>
      <c r="O395" s="14">
        <v>3</v>
      </c>
      <c r="P395" s="14">
        <v>4</v>
      </c>
      <c r="Q395" s="14">
        <v>4</v>
      </c>
      <c r="R395" s="14">
        <v>4</v>
      </c>
      <c r="S395" s="14">
        <v>3</v>
      </c>
      <c r="T395" s="14">
        <v>3</v>
      </c>
    </row>
    <row r="396" spans="1:20" ht="12.75">
      <c r="A396" s="14">
        <v>1</v>
      </c>
      <c r="B396" s="14">
        <v>3</v>
      </c>
      <c r="C396" s="14">
        <v>3</v>
      </c>
      <c r="D396" s="14">
        <v>1</v>
      </c>
      <c r="E396" s="14">
        <v>3</v>
      </c>
      <c r="F396" s="14">
        <v>3</v>
      </c>
      <c r="G396" s="14">
        <v>2</v>
      </c>
      <c r="H396" s="14">
        <v>2</v>
      </c>
      <c r="I396" s="14">
        <v>2</v>
      </c>
      <c r="J396" s="14">
        <v>3</v>
      </c>
      <c r="K396" s="14">
        <v>3</v>
      </c>
      <c r="L396" s="14">
        <v>1</v>
      </c>
      <c r="M396" s="14">
        <v>1</v>
      </c>
      <c r="N396" s="14">
        <v>2</v>
      </c>
      <c r="O396" s="14">
        <v>2</v>
      </c>
      <c r="P396" s="14">
        <v>1</v>
      </c>
      <c r="Q396" s="14">
        <v>3</v>
      </c>
      <c r="R396" s="14">
        <v>3</v>
      </c>
      <c r="S396" s="14">
        <v>3</v>
      </c>
      <c r="T396" s="14">
        <v>2</v>
      </c>
    </row>
    <row r="397" spans="1:20" ht="12.75">
      <c r="A397" s="14">
        <v>2</v>
      </c>
      <c r="B397" s="14">
        <v>2</v>
      </c>
      <c r="C397" s="14">
        <v>1</v>
      </c>
      <c r="D397" s="14">
        <v>1</v>
      </c>
      <c r="E397" s="14">
        <v>3</v>
      </c>
      <c r="F397" s="14">
        <v>3</v>
      </c>
      <c r="G397" s="14">
        <v>1</v>
      </c>
      <c r="H397" s="14">
        <v>1</v>
      </c>
      <c r="I397" s="14">
        <v>2</v>
      </c>
      <c r="J397" s="14">
        <v>1</v>
      </c>
      <c r="K397" s="14">
        <v>2</v>
      </c>
      <c r="L397" s="14">
        <v>2</v>
      </c>
      <c r="M397" s="14">
        <v>4</v>
      </c>
      <c r="N397" s="14">
        <v>3</v>
      </c>
      <c r="O397" s="14">
        <v>3</v>
      </c>
      <c r="P397" s="14">
        <v>1</v>
      </c>
      <c r="Q397" s="14">
        <v>2</v>
      </c>
      <c r="R397" s="14">
        <v>2</v>
      </c>
      <c r="S397" s="14">
        <v>3</v>
      </c>
      <c r="T397" s="14">
        <v>3</v>
      </c>
    </row>
    <row r="398" spans="1:20" ht="12.75">
      <c r="A398" s="14">
        <v>4</v>
      </c>
      <c r="B398" s="14">
        <v>4</v>
      </c>
      <c r="C398" s="14">
        <v>3</v>
      </c>
      <c r="D398" s="14">
        <v>4</v>
      </c>
      <c r="E398" s="14">
        <v>4</v>
      </c>
      <c r="F398" s="14">
        <v>4</v>
      </c>
      <c r="G398" s="14">
        <v>4</v>
      </c>
      <c r="H398" s="14">
        <v>4</v>
      </c>
      <c r="I398" s="14">
        <v>4</v>
      </c>
      <c r="J398" s="14">
        <v>3</v>
      </c>
      <c r="K398" s="14">
        <v>2</v>
      </c>
      <c r="L398" s="14">
        <v>2</v>
      </c>
      <c r="M398" s="14">
        <v>1</v>
      </c>
      <c r="N398" s="14">
        <v>1</v>
      </c>
      <c r="O398" s="14">
        <v>4</v>
      </c>
      <c r="P398" s="14">
        <v>4</v>
      </c>
      <c r="Q398" s="14">
        <v>4</v>
      </c>
      <c r="R398" s="14">
        <v>4</v>
      </c>
      <c r="S398" s="14">
        <v>4</v>
      </c>
      <c r="T398" s="14">
        <v>3</v>
      </c>
    </row>
    <row r="399" spans="1:20" ht="12.75">
      <c r="A399" s="14">
        <v>4</v>
      </c>
      <c r="B399" s="14">
        <v>4</v>
      </c>
      <c r="C399" s="14">
        <v>1</v>
      </c>
      <c r="D399" s="14">
        <v>1</v>
      </c>
      <c r="E399" s="14">
        <v>4</v>
      </c>
      <c r="F399" s="14">
        <v>4</v>
      </c>
      <c r="G399" s="14">
        <v>4</v>
      </c>
      <c r="H399" s="14">
        <v>4</v>
      </c>
      <c r="I399" s="14">
        <v>4</v>
      </c>
      <c r="J399" s="14">
        <v>4</v>
      </c>
      <c r="K399" s="14">
        <v>4</v>
      </c>
      <c r="L399" s="14">
        <v>1</v>
      </c>
      <c r="M399" s="14">
        <v>2</v>
      </c>
      <c r="N399" s="14">
        <v>4</v>
      </c>
      <c r="O399" s="14">
        <v>4</v>
      </c>
      <c r="P399" s="14">
        <v>2</v>
      </c>
      <c r="Q399" s="14">
        <v>4</v>
      </c>
      <c r="R399" s="14">
        <v>4</v>
      </c>
      <c r="S399" s="14">
        <v>4</v>
      </c>
      <c r="T399" s="14">
        <v>2</v>
      </c>
    </row>
    <row r="400" spans="1:20" ht="12.75">
      <c r="A400" s="14">
        <v>4</v>
      </c>
      <c r="B400" s="14">
        <v>4</v>
      </c>
      <c r="C400" s="14">
        <v>3</v>
      </c>
      <c r="D400" s="14">
        <v>3</v>
      </c>
      <c r="E400" s="14">
        <v>4</v>
      </c>
      <c r="F400" s="14">
        <v>2</v>
      </c>
      <c r="G400" s="14">
        <v>4</v>
      </c>
      <c r="H400" s="14">
        <v>4</v>
      </c>
      <c r="I400" s="14">
        <v>4</v>
      </c>
      <c r="J400" s="14">
        <v>4</v>
      </c>
      <c r="K400" s="14">
        <v>3</v>
      </c>
      <c r="L400" s="14">
        <v>2</v>
      </c>
      <c r="M400" s="14">
        <v>4</v>
      </c>
      <c r="N400" s="14">
        <v>1</v>
      </c>
      <c r="O400" s="14">
        <v>3</v>
      </c>
      <c r="P400" s="14">
        <v>2</v>
      </c>
      <c r="Q400" s="14">
        <v>4</v>
      </c>
      <c r="R400" s="14">
        <v>4</v>
      </c>
      <c r="S400" s="14">
        <v>3</v>
      </c>
      <c r="T400" s="14">
        <v>4</v>
      </c>
    </row>
    <row r="401" spans="1:20" ht="12.75">
      <c r="A401" s="14">
        <v>2</v>
      </c>
      <c r="B401" s="14">
        <v>1</v>
      </c>
      <c r="C401" s="14">
        <v>2</v>
      </c>
      <c r="D401" s="14">
        <v>1</v>
      </c>
      <c r="E401" s="14">
        <v>2</v>
      </c>
      <c r="F401" s="14">
        <v>3</v>
      </c>
      <c r="G401" s="14">
        <v>2</v>
      </c>
      <c r="H401" s="14">
        <v>2</v>
      </c>
      <c r="I401" s="14">
        <v>3</v>
      </c>
      <c r="J401" s="14">
        <v>3</v>
      </c>
      <c r="K401" s="14">
        <v>2</v>
      </c>
      <c r="L401" s="14">
        <v>2</v>
      </c>
      <c r="M401" s="14">
        <v>2</v>
      </c>
      <c r="N401" s="14">
        <v>3</v>
      </c>
      <c r="O401" s="14">
        <v>2</v>
      </c>
      <c r="P401" s="14">
        <v>2</v>
      </c>
      <c r="Q401" s="14">
        <v>2</v>
      </c>
      <c r="R401" s="14">
        <v>3</v>
      </c>
      <c r="S401" s="14">
        <v>3</v>
      </c>
      <c r="T401" s="14">
        <v>2</v>
      </c>
    </row>
    <row r="402" spans="1:20" ht="12.75">
      <c r="A402" s="14">
        <v>3</v>
      </c>
      <c r="B402" s="14">
        <v>4</v>
      </c>
      <c r="C402" s="14">
        <v>2</v>
      </c>
      <c r="D402" s="14">
        <v>3</v>
      </c>
      <c r="E402" s="14">
        <v>4</v>
      </c>
      <c r="F402" s="14">
        <v>2</v>
      </c>
      <c r="G402" s="14">
        <v>4</v>
      </c>
      <c r="H402" s="14">
        <v>4</v>
      </c>
      <c r="I402" s="14">
        <v>4</v>
      </c>
      <c r="J402" s="14">
        <v>4</v>
      </c>
      <c r="K402" s="14">
        <v>3</v>
      </c>
      <c r="L402" s="14">
        <v>3</v>
      </c>
      <c r="M402" s="14">
        <v>3</v>
      </c>
      <c r="N402" s="14">
        <v>4</v>
      </c>
      <c r="O402" s="14">
        <v>4</v>
      </c>
      <c r="P402" s="14">
        <v>3</v>
      </c>
      <c r="Q402" s="14">
        <v>3</v>
      </c>
      <c r="R402" s="14">
        <v>4</v>
      </c>
      <c r="S402" s="14">
        <v>2</v>
      </c>
      <c r="T402" s="14">
        <v>4</v>
      </c>
    </row>
    <row r="403" spans="1:20" ht="12.75">
      <c r="A403" s="14">
        <v>2</v>
      </c>
      <c r="B403" s="14">
        <v>2</v>
      </c>
      <c r="C403" s="14">
        <v>2</v>
      </c>
      <c r="D403" s="14">
        <v>1</v>
      </c>
      <c r="E403" s="14">
        <v>2</v>
      </c>
      <c r="F403" s="14">
        <v>2</v>
      </c>
      <c r="G403" s="14">
        <v>2</v>
      </c>
      <c r="H403" s="14">
        <v>2</v>
      </c>
      <c r="I403" s="14">
        <v>2</v>
      </c>
      <c r="J403" s="14">
        <v>2</v>
      </c>
      <c r="K403" s="14">
        <v>2</v>
      </c>
      <c r="L403" s="14">
        <v>2</v>
      </c>
      <c r="M403" s="14">
        <v>2</v>
      </c>
      <c r="N403" s="14">
        <v>2</v>
      </c>
      <c r="O403" s="14">
        <v>2</v>
      </c>
      <c r="P403" s="14">
        <v>2</v>
      </c>
      <c r="Q403" s="14">
        <v>3</v>
      </c>
      <c r="R403" s="14">
        <v>3</v>
      </c>
      <c r="S403" s="14">
        <v>2</v>
      </c>
      <c r="T403" s="14">
        <v>3</v>
      </c>
    </row>
    <row r="404" spans="1:20" ht="12.75">
      <c r="A404" s="14">
        <v>3</v>
      </c>
      <c r="B404" s="14">
        <v>4</v>
      </c>
      <c r="C404" s="14">
        <v>4</v>
      </c>
      <c r="D404" s="14">
        <v>4</v>
      </c>
      <c r="E404" s="14">
        <v>4</v>
      </c>
      <c r="F404" s="14">
        <v>2</v>
      </c>
      <c r="G404" s="14">
        <v>4</v>
      </c>
      <c r="H404" s="14">
        <v>4</v>
      </c>
      <c r="I404" s="14">
        <v>4</v>
      </c>
      <c r="J404" s="14">
        <v>4</v>
      </c>
      <c r="K404" s="14">
        <v>3</v>
      </c>
      <c r="L404" s="14">
        <v>2</v>
      </c>
      <c r="M404" s="14">
        <v>4</v>
      </c>
      <c r="N404" s="14">
        <v>4</v>
      </c>
      <c r="O404" s="14">
        <v>3</v>
      </c>
      <c r="P404" s="14">
        <v>4</v>
      </c>
      <c r="Q404" s="14">
        <v>3</v>
      </c>
      <c r="R404" s="14">
        <v>4</v>
      </c>
      <c r="S404" s="14">
        <v>2</v>
      </c>
      <c r="T404" s="14">
        <v>4</v>
      </c>
    </row>
    <row r="405" spans="1:20" ht="12.75">
      <c r="A405" s="14">
        <v>3</v>
      </c>
      <c r="B405" s="14">
        <v>4</v>
      </c>
      <c r="C405" s="14">
        <v>2</v>
      </c>
      <c r="D405" s="14">
        <v>1</v>
      </c>
      <c r="E405" s="14">
        <v>2</v>
      </c>
      <c r="F405" s="14">
        <v>4</v>
      </c>
      <c r="G405" s="14">
        <v>4</v>
      </c>
      <c r="H405" s="14">
        <v>1</v>
      </c>
      <c r="I405" s="14">
        <v>3</v>
      </c>
      <c r="J405" s="14">
        <v>4</v>
      </c>
      <c r="K405" s="14">
        <v>1</v>
      </c>
      <c r="L405" s="14">
        <v>1</v>
      </c>
      <c r="M405" s="14">
        <v>3</v>
      </c>
      <c r="N405" s="14">
        <v>3</v>
      </c>
      <c r="O405" s="14">
        <v>2</v>
      </c>
      <c r="P405" s="14">
        <v>3</v>
      </c>
      <c r="Q405" s="14">
        <v>1</v>
      </c>
      <c r="R405" s="14">
        <v>4</v>
      </c>
      <c r="S405" s="14">
        <v>4</v>
      </c>
      <c r="T405" s="14">
        <v>3</v>
      </c>
    </row>
    <row r="406" spans="1:20" ht="12.75">
      <c r="A406" s="14">
        <v>4</v>
      </c>
      <c r="B406" s="14">
        <v>2</v>
      </c>
      <c r="C406" s="14">
        <v>2</v>
      </c>
      <c r="D406" s="14">
        <v>3</v>
      </c>
      <c r="E406" s="14">
        <v>4</v>
      </c>
      <c r="F406" s="14">
        <v>4</v>
      </c>
      <c r="G406" s="14">
        <v>2</v>
      </c>
      <c r="H406" s="14">
        <v>4</v>
      </c>
      <c r="I406" s="14">
        <v>4</v>
      </c>
      <c r="J406" s="14">
        <v>1</v>
      </c>
      <c r="K406" s="14">
        <v>2</v>
      </c>
      <c r="L406" s="14">
        <v>2</v>
      </c>
      <c r="M406" s="14">
        <v>1</v>
      </c>
      <c r="N406" s="14">
        <v>4</v>
      </c>
      <c r="O406" s="14">
        <v>3</v>
      </c>
      <c r="P406" s="14">
        <v>2</v>
      </c>
      <c r="Q406" s="14">
        <v>3</v>
      </c>
      <c r="R406" s="14">
        <v>3</v>
      </c>
      <c r="S406" s="14">
        <v>4</v>
      </c>
      <c r="T406" s="14">
        <v>1</v>
      </c>
    </row>
    <row r="407" spans="1:20" ht="12.75">
      <c r="A407" s="14">
        <v>2</v>
      </c>
      <c r="B407" s="14">
        <v>3</v>
      </c>
      <c r="C407" s="14">
        <v>3</v>
      </c>
      <c r="D407" s="14">
        <v>4</v>
      </c>
      <c r="E407" s="14">
        <v>4</v>
      </c>
      <c r="F407" s="14">
        <v>2</v>
      </c>
      <c r="G407" s="14">
        <v>4</v>
      </c>
      <c r="H407" s="14">
        <v>4</v>
      </c>
      <c r="I407" s="14">
        <v>4</v>
      </c>
      <c r="J407" s="14">
        <v>4</v>
      </c>
      <c r="K407" s="14">
        <v>2</v>
      </c>
      <c r="L407" s="14">
        <v>2</v>
      </c>
      <c r="M407" s="14">
        <v>3</v>
      </c>
      <c r="N407" s="14">
        <v>3</v>
      </c>
      <c r="O407" s="14">
        <v>4</v>
      </c>
      <c r="P407" s="14">
        <v>1</v>
      </c>
      <c r="Q407" s="14">
        <v>1</v>
      </c>
      <c r="R407" s="14">
        <v>4</v>
      </c>
      <c r="S407" s="14">
        <v>1</v>
      </c>
      <c r="T407" s="14">
        <v>3</v>
      </c>
    </row>
    <row r="408" spans="1:20" ht="12.75">
      <c r="A408" s="14">
        <v>3</v>
      </c>
      <c r="B408" s="14">
        <v>3</v>
      </c>
      <c r="C408" s="14">
        <v>4</v>
      </c>
      <c r="D408" s="14">
        <v>3</v>
      </c>
      <c r="E408" s="14">
        <v>3</v>
      </c>
      <c r="F408" s="14">
        <v>4</v>
      </c>
      <c r="G408" s="14">
        <v>2</v>
      </c>
      <c r="H408" s="14">
        <v>2</v>
      </c>
      <c r="I408" s="14">
        <v>3</v>
      </c>
      <c r="J408" s="14">
        <v>2</v>
      </c>
      <c r="K408" s="14">
        <v>3</v>
      </c>
      <c r="L408" s="14">
        <v>2</v>
      </c>
      <c r="M408" s="14">
        <v>3</v>
      </c>
      <c r="N408" s="14">
        <v>3</v>
      </c>
      <c r="O408" s="14">
        <v>3</v>
      </c>
      <c r="P408" s="14">
        <v>4</v>
      </c>
      <c r="Q408" s="14">
        <v>1</v>
      </c>
      <c r="R408" s="14">
        <v>4</v>
      </c>
      <c r="S408" s="14">
        <v>3</v>
      </c>
      <c r="T408" s="14">
        <v>4</v>
      </c>
    </row>
    <row r="409" spans="1:20" ht="12.75">
      <c r="A409" s="14">
        <v>3</v>
      </c>
      <c r="B409" s="14">
        <v>3</v>
      </c>
      <c r="C409" s="14">
        <v>3</v>
      </c>
      <c r="D409" s="14">
        <v>3</v>
      </c>
      <c r="E409" s="14">
        <v>4</v>
      </c>
      <c r="F409" s="14">
        <v>3</v>
      </c>
      <c r="G409" s="14">
        <v>3</v>
      </c>
      <c r="H409" s="14">
        <v>2</v>
      </c>
      <c r="I409" s="14">
        <v>4</v>
      </c>
      <c r="J409" s="14">
        <v>4</v>
      </c>
      <c r="K409" s="14">
        <v>2</v>
      </c>
      <c r="L409" s="14">
        <v>2</v>
      </c>
      <c r="M409" s="14">
        <v>4</v>
      </c>
      <c r="N409" s="14">
        <v>3</v>
      </c>
      <c r="O409" s="14">
        <v>3</v>
      </c>
      <c r="P409" s="14">
        <v>3</v>
      </c>
      <c r="Q409" s="14">
        <v>3</v>
      </c>
      <c r="R409" s="14">
        <v>1</v>
      </c>
      <c r="S409" s="14">
        <v>2</v>
      </c>
      <c r="T409" s="14">
        <v>4</v>
      </c>
    </row>
    <row r="410" spans="1:20" ht="12.75">
      <c r="A410" s="14">
        <v>4</v>
      </c>
      <c r="B410" s="14">
        <v>4</v>
      </c>
      <c r="C410" s="14">
        <v>2</v>
      </c>
      <c r="D410" s="14">
        <v>4</v>
      </c>
      <c r="E410" s="14">
        <v>4</v>
      </c>
      <c r="F410" s="14">
        <v>2</v>
      </c>
      <c r="G410" s="14">
        <v>4</v>
      </c>
      <c r="H410" s="14">
        <v>4</v>
      </c>
      <c r="I410" s="14">
        <v>4</v>
      </c>
      <c r="J410" s="14">
        <v>4</v>
      </c>
      <c r="K410" s="14">
        <v>3</v>
      </c>
      <c r="L410" s="14">
        <v>2</v>
      </c>
      <c r="M410" s="14">
        <v>1</v>
      </c>
      <c r="N410" s="14">
        <v>1</v>
      </c>
      <c r="O410" s="14">
        <v>4</v>
      </c>
      <c r="P410" s="14">
        <v>2</v>
      </c>
      <c r="Q410" s="14">
        <v>3</v>
      </c>
      <c r="R410" s="14">
        <v>4</v>
      </c>
      <c r="S410" s="14">
        <v>2</v>
      </c>
      <c r="T410" s="14">
        <v>1</v>
      </c>
    </row>
    <row r="411" spans="1:20" ht="12.75">
      <c r="A411" s="14">
        <v>1</v>
      </c>
      <c r="B411" s="14">
        <v>2</v>
      </c>
      <c r="C411" s="14">
        <v>3</v>
      </c>
      <c r="D411" s="14">
        <v>3</v>
      </c>
      <c r="E411" s="14">
        <v>3</v>
      </c>
      <c r="F411" s="14">
        <v>2</v>
      </c>
      <c r="G411" s="14">
        <v>3</v>
      </c>
      <c r="H411" s="14">
        <v>2</v>
      </c>
      <c r="I411" s="14">
        <v>4</v>
      </c>
      <c r="J411" s="14">
        <v>2</v>
      </c>
      <c r="K411" s="14">
        <v>3</v>
      </c>
      <c r="L411" s="14">
        <v>2</v>
      </c>
      <c r="M411" s="14">
        <v>3</v>
      </c>
      <c r="N411" s="14">
        <v>2</v>
      </c>
      <c r="O411" s="14">
        <v>3</v>
      </c>
      <c r="P411" s="14">
        <v>3</v>
      </c>
      <c r="Q411" s="14">
        <v>2</v>
      </c>
      <c r="R411" s="14">
        <v>4</v>
      </c>
      <c r="S411" s="14">
        <v>1</v>
      </c>
      <c r="T411" s="14">
        <v>2</v>
      </c>
    </row>
    <row r="412" spans="1:20" ht="12.75">
      <c r="A412" s="14">
        <v>3</v>
      </c>
      <c r="B412" s="14">
        <v>3</v>
      </c>
      <c r="C412" s="14">
        <v>3</v>
      </c>
      <c r="D412" s="14">
        <v>4</v>
      </c>
      <c r="E412" s="14">
        <v>3</v>
      </c>
      <c r="F412" s="14">
        <v>2</v>
      </c>
      <c r="G412" s="14">
        <v>2</v>
      </c>
      <c r="H412" s="14">
        <v>2</v>
      </c>
      <c r="I412" s="14">
        <v>2</v>
      </c>
      <c r="J412" s="14">
        <v>3</v>
      </c>
      <c r="K412" s="14">
        <v>3</v>
      </c>
      <c r="L412" s="14">
        <v>1</v>
      </c>
      <c r="M412" s="14">
        <v>3</v>
      </c>
      <c r="N412" s="14">
        <v>3</v>
      </c>
      <c r="O412" s="14">
        <v>3</v>
      </c>
      <c r="P412" s="14">
        <v>3</v>
      </c>
      <c r="Q412" s="14">
        <v>3</v>
      </c>
      <c r="R412" s="14">
        <v>3</v>
      </c>
      <c r="S412" s="14">
        <v>3</v>
      </c>
      <c r="T412" s="14">
        <v>3</v>
      </c>
    </row>
    <row r="413" spans="1:20" ht="12.75">
      <c r="A413" s="14">
        <v>3</v>
      </c>
      <c r="B413" s="14">
        <v>3</v>
      </c>
      <c r="C413" s="14">
        <v>2</v>
      </c>
      <c r="D413" s="14">
        <v>2</v>
      </c>
      <c r="E413" s="14">
        <v>4</v>
      </c>
      <c r="F413" s="14">
        <v>3</v>
      </c>
      <c r="G413" s="14">
        <v>3</v>
      </c>
      <c r="H413" s="14">
        <v>4</v>
      </c>
      <c r="I413" s="14">
        <v>4</v>
      </c>
      <c r="J413" s="14">
        <v>3</v>
      </c>
      <c r="K413" s="14">
        <v>3</v>
      </c>
      <c r="L413" s="14">
        <v>2</v>
      </c>
      <c r="M413" s="14">
        <v>2</v>
      </c>
      <c r="N413" s="14">
        <v>3</v>
      </c>
      <c r="O413" s="14">
        <v>3</v>
      </c>
      <c r="P413" s="14">
        <v>2</v>
      </c>
      <c r="Q413" s="14">
        <v>3</v>
      </c>
      <c r="R413" s="14">
        <v>3</v>
      </c>
      <c r="S413" s="14">
        <v>2</v>
      </c>
      <c r="T413" s="14">
        <v>2</v>
      </c>
    </row>
    <row r="414" spans="1:20" ht="12.75">
      <c r="A414" s="14">
        <v>4</v>
      </c>
      <c r="B414" s="14">
        <v>3</v>
      </c>
      <c r="C414" s="14">
        <v>4</v>
      </c>
      <c r="D414" s="14">
        <v>1</v>
      </c>
      <c r="E414" s="14">
        <v>4</v>
      </c>
      <c r="F414" s="14">
        <v>2</v>
      </c>
      <c r="G414" s="14">
        <v>4</v>
      </c>
      <c r="H414" s="14">
        <v>4</v>
      </c>
      <c r="I414" s="14">
        <v>4</v>
      </c>
      <c r="J414" s="14">
        <v>2</v>
      </c>
      <c r="K414" s="14">
        <v>2</v>
      </c>
      <c r="L414" s="14">
        <v>2</v>
      </c>
      <c r="M414" s="14">
        <v>4</v>
      </c>
      <c r="N414" s="14">
        <v>4</v>
      </c>
      <c r="O414" s="14">
        <v>3</v>
      </c>
      <c r="P414" s="14">
        <v>4</v>
      </c>
      <c r="Q414" s="14">
        <v>3</v>
      </c>
      <c r="R414" s="14">
        <v>3</v>
      </c>
      <c r="S414" s="14">
        <v>1</v>
      </c>
      <c r="T414" s="14">
        <v>4</v>
      </c>
    </row>
    <row r="415" spans="1:20" ht="12.75">
      <c r="A415" s="14">
        <v>3</v>
      </c>
      <c r="B415" s="14">
        <v>3</v>
      </c>
      <c r="C415" s="14">
        <v>3</v>
      </c>
      <c r="D415" s="14">
        <v>2</v>
      </c>
      <c r="E415" s="14">
        <v>4</v>
      </c>
      <c r="F415" s="14">
        <v>4</v>
      </c>
      <c r="G415" s="14">
        <v>3</v>
      </c>
      <c r="H415" s="14">
        <v>4</v>
      </c>
      <c r="I415" s="14">
        <v>3</v>
      </c>
      <c r="J415" s="14">
        <v>4</v>
      </c>
      <c r="K415" s="14">
        <v>4</v>
      </c>
      <c r="L415" s="14">
        <v>2</v>
      </c>
      <c r="M415" s="14">
        <v>3</v>
      </c>
      <c r="N415" s="14">
        <v>4</v>
      </c>
      <c r="O415" s="14">
        <v>4</v>
      </c>
      <c r="P415" s="14">
        <v>3</v>
      </c>
      <c r="Q415" s="14">
        <v>1</v>
      </c>
      <c r="R415" s="14">
        <v>4</v>
      </c>
      <c r="S415" s="14">
        <v>3</v>
      </c>
      <c r="T415" s="14">
        <v>2</v>
      </c>
    </row>
    <row r="416" spans="1:20" ht="12.75">
      <c r="A416" s="14">
        <v>4</v>
      </c>
      <c r="B416" s="14">
        <v>3</v>
      </c>
      <c r="C416" s="14">
        <v>3</v>
      </c>
      <c r="D416" s="14">
        <v>3</v>
      </c>
      <c r="E416" s="14">
        <v>3</v>
      </c>
      <c r="F416" s="14">
        <v>3</v>
      </c>
      <c r="G416" s="14">
        <v>3</v>
      </c>
      <c r="H416" s="14">
        <v>3</v>
      </c>
      <c r="I416" s="14">
        <v>3</v>
      </c>
      <c r="J416" s="14">
        <v>3</v>
      </c>
      <c r="K416" s="14">
        <v>3</v>
      </c>
      <c r="L416" s="14">
        <v>3</v>
      </c>
      <c r="M416" s="14">
        <v>3</v>
      </c>
      <c r="N416" s="14">
        <v>3</v>
      </c>
      <c r="O416" s="14">
        <v>3</v>
      </c>
      <c r="P416" s="14">
        <v>3</v>
      </c>
      <c r="Q416" s="14">
        <v>3</v>
      </c>
      <c r="R416" s="14">
        <v>3</v>
      </c>
      <c r="S416" s="14">
        <v>3</v>
      </c>
      <c r="T416" s="14">
        <v>3</v>
      </c>
    </row>
    <row r="417" spans="1:20" ht="12.75">
      <c r="A417" s="14">
        <v>3</v>
      </c>
      <c r="B417" s="14">
        <v>4</v>
      </c>
      <c r="C417" s="14">
        <v>2</v>
      </c>
      <c r="D417" s="14">
        <v>2</v>
      </c>
      <c r="E417" s="14">
        <v>4</v>
      </c>
      <c r="F417" s="14">
        <v>4</v>
      </c>
      <c r="G417" s="14">
        <v>3</v>
      </c>
      <c r="H417" s="14">
        <v>3</v>
      </c>
      <c r="I417" s="14">
        <v>3</v>
      </c>
      <c r="J417" s="14">
        <v>3</v>
      </c>
      <c r="K417" s="14">
        <v>4</v>
      </c>
      <c r="L417" s="14">
        <v>2</v>
      </c>
      <c r="M417" s="14">
        <v>2</v>
      </c>
      <c r="N417" s="14">
        <v>4</v>
      </c>
      <c r="O417" s="14">
        <v>4</v>
      </c>
      <c r="P417" s="14">
        <v>2</v>
      </c>
      <c r="Q417" s="14">
        <v>3</v>
      </c>
      <c r="R417" s="14">
        <v>4</v>
      </c>
      <c r="S417" s="14">
        <v>4</v>
      </c>
      <c r="T417" s="14">
        <v>3</v>
      </c>
    </row>
    <row r="418" spans="1:20" ht="12.75">
      <c r="A418" s="14">
        <v>3</v>
      </c>
      <c r="B418" s="14">
        <v>4</v>
      </c>
      <c r="C418" s="14">
        <v>4</v>
      </c>
      <c r="D418" s="14">
        <v>1</v>
      </c>
      <c r="E418" s="14">
        <v>4</v>
      </c>
      <c r="F418" s="14">
        <v>3</v>
      </c>
      <c r="G418" s="14">
        <v>4</v>
      </c>
      <c r="H418" s="14">
        <v>4</v>
      </c>
      <c r="I418" s="14">
        <v>4</v>
      </c>
      <c r="J418" s="14">
        <v>4</v>
      </c>
      <c r="K418" s="14">
        <v>4</v>
      </c>
      <c r="L418" s="14">
        <v>2</v>
      </c>
      <c r="M418" s="14">
        <v>3</v>
      </c>
      <c r="N418" s="14">
        <v>2</v>
      </c>
      <c r="O418" s="14">
        <v>3</v>
      </c>
      <c r="P418" s="14">
        <v>4</v>
      </c>
      <c r="Q418" s="14">
        <v>4</v>
      </c>
      <c r="R418" s="14">
        <v>3</v>
      </c>
      <c r="S418" s="14">
        <v>3</v>
      </c>
      <c r="T418" s="14">
        <v>2</v>
      </c>
    </row>
    <row r="419" spans="1:20" ht="12.75">
      <c r="A419" s="14">
        <v>3</v>
      </c>
      <c r="B419" s="14">
        <v>3</v>
      </c>
      <c r="C419" s="14">
        <v>3</v>
      </c>
      <c r="D419" s="14">
        <v>3</v>
      </c>
      <c r="E419" s="14">
        <v>4</v>
      </c>
      <c r="F419" s="14">
        <v>3</v>
      </c>
      <c r="G419" s="14">
        <v>3</v>
      </c>
      <c r="H419" s="14">
        <v>4</v>
      </c>
      <c r="I419" s="14">
        <v>4</v>
      </c>
      <c r="J419" s="14">
        <v>3</v>
      </c>
      <c r="K419" s="14">
        <v>4</v>
      </c>
      <c r="L419" s="14">
        <v>2</v>
      </c>
      <c r="M419" s="14">
        <v>3</v>
      </c>
      <c r="N419" s="14">
        <v>4</v>
      </c>
      <c r="O419" s="14">
        <v>3</v>
      </c>
      <c r="P419" s="14">
        <v>3</v>
      </c>
      <c r="Q419" s="14">
        <v>3</v>
      </c>
      <c r="R419" s="14">
        <v>4</v>
      </c>
      <c r="S419" s="14">
        <v>3</v>
      </c>
      <c r="T419" s="14">
        <v>2</v>
      </c>
    </row>
    <row r="420" spans="1:20" ht="12.75">
      <c r="A420" s="14">
        <v>2</v>
      </c>
      <c r="B420" s="14">
        <v>3</v>
      </c>
      <c r="C420" s="14">
        <v>2</v>
      </c>
      <c r="D420" s="14">
        <v>4</v>
      </c>
      <c r="E420" s="14">
        <v>3</v>
      </c>
      <c r="F420" s="14">
        <v>1</v>
      </c>
      <c r="G420" s="14">
        <v>2</v>
      </c>
      <c r="H420" s="14">
        <v>2</v>
      </c>
      <c r="I420" s="14">
        <v>4</v>
      </c>
      <c r="J420" s="14">
        <v>2</v>
      </c>
      <c r="K420" s="14">
        <v>2</v>
      </c>
      <c r="L420" s="14">
        <v>2</v>
      </c>
      <c r="M420" s="14">
        <v>3</v>
      </c>
      <c r="N420" s="14">
        <v>3</v>
      </c>
      <c r="O420" s="14">
        <v>2</v>
      </c>
      <c r="P420" s="14">
        <v>2</v>
      </c>
      <c r="Q420" s="14">
        <v>3</v>
      </c>
      <c r="R420" s="14">
        <v>2</v>
      </c>
      <c r="S420" s="14">
        <v>1</v>
      </c>
      <c r="T420" s="14">
        <v>2</v>
      </c>
    </row>
    <row r="421" spans="1:20" ht="12.75">
      <c r="A421" s="14">
        <v>1</v>
      </c>
      <c r="B421" s="14">
        <v>2</v>
      </c>
      <c r="C421" s="14">
        <v>4</v>
      </c>
      <c r="D421" s="14">
        <v>1</v>
      </c>
      <c r="E421" s="14">
        <v>2</v>
      </c>
      <c r="F421" s="14">
        <v>1</v>
      </c>
      <c r="G421" s="14">
        <v>3</v>
      </c>
      <c r="H421" s="14">
        <v>2</v>
      </c>
      <c r="I421" s="14">
        <v>2</v>
      </c>
      <c r="J421" s="14">
        <v>3</v>
      </c>
      <c r="K421" s="14">
        <v>1</v>
      </c>
      <c r="L421" s="14">
        <v>1</v>
      </c>
      <c r="M421" s="14">
        <v>4</v>
      </c>
      <c r="N421" s="14">
        <v>3</v>
      </c>
      <c r="O421" s="14">
        <v>2</v>
      </c>
      <c r="P421" s="14">
        <v>4</v>
      </c>
      <c r="Q421" s="14">
        <v>3</v>
      </c>
      <c r="R421" s="14">
        <v>3</v>
      </c>
      <c r="S421" s="14">
        <v>1</v>
      </c>
      <c r="T421" s="14">
        <v>2</v>
      </c>
    </row>
    <row r="422" spans="1:20" ht="12.75">
      <c r="A422" s="14">
        <v>2</v>
      </c>
      <c r="B422" s="14">
        <v>3</v>
      </c>
      <c r="C422" s="14">
        <v>2</v>
      </c>
      <c r="D422" s="14">
        <v>2</v>
      </c>
      <c r="E422" s="14">
        <v>2</v>
      </c>
      <c r="F422" s="14">
        <v>2</v>
      </c>
      <c r="G422" s="14">
        <v>2</v>
      </c>
      <c r="H422" s="14">
        <v>2</v>
      </c>
      <c r="I422" s="14">
        <v>2</v>
      </c>
      <c r="J422" s="14">
        <v>3</v>
      </c>
      <c r="K422" s="14">
        <v>2</v>
      </c>
      <c r="L422" s="14">
        <v>2</v>
      </c>
      <c r="M422" s="14">
        <v>3</v>
      </c>
      <c r="N422" s="14">
        <v>3</v>
      </c>
      <c r="O422" s="14">
        <v>3</v>
      </c>
      <c r="P422" s="14">
        <v>2</v>
      </c>
      <c r="Q422" s="14">
        <v>2</v>
      </c>
      <c r="R422" s="14">
        <v>3</v>
      </c>
      <c r="S422" s="14">
        <v>2</v>
      </c>
      <c r="T422" s="14">
        <v>3</v>
      </c>
    </row>
    <row r="423" spans="1:20" ht="12.75">
      <c r="A423" s="14">
        <v>2</v>
      </c>
      <c r="B423" s="14">
        <v>2</v>
      </c>
      <c r="C423" s="14">
        <v>2</v>
      </c>
      <c r="D423" s="14">
        <v>1</v>
      </c>
      <c r="E423" s="14">
        <v>4</v>
      </c>
      <c r="F423" s="14">
        <v>1</v>
      </c>
      <c r="G423" s="14">
        <v>2</v>
      </c>
      <c r="H423" s="14">
        <v>1</v>
      </c>
      <c r="I423" s="14">
        <v>2</v>
      </c>
      <c r="J423" s="14">
        <v>1</v>
      </c>
      <c r="K423" s="14">
        <v>1</v>
      </c>
      <c r="L423" s="14">
        <v>2</v>
      </c>
      <c r="M423" s="14">
        <v>3</v>
      </c>
      <c r="N423" s="14">
        <v>2</v>
      </c>
      <c r="O423" s="14">
        <v>3</v>
      </c>
      <c r="P423" s="14">
        <v>2</v>
      </c>
      <c r="Q423" s="14">
        <v>2</v>
      </c>
      <c r="R423" s="14">
        <v>4</v>
      </c>
      <c r="S423" s="14">
        <v>1</v>
      </c>
      <c r="T423" s="14">
        <v>3</v>
      </c>
    </row>
    <row r="424" spans="1:20" ht="12.75">
      <c r="A424" s="14">
        <v>2</v>
      </c>
      <c r="B424" s="14">
        <v>3</v>
      </c>
      <c r="C424" s="14">
        <v>4</v>
      </c>
      <c r="D424" s="14">
        <v>4</v>
      </c>
      <c r="E424" s="14">
        <v>4</v>
      </c>
      <c r="F424" s="14">
        <v>2</v>
      </c>
      <c r="G424" s="14">
        <v>3</v>
      </c>
      <c r="H424" s="14">
        <v>4</v>
      </c>
      <c r="I424" s="14">
        <v>4</v>
      </c>
      <c r="J424" s="14">
        <v>4</v>
      </c>
      <c r="K424" s="14">
        <v>3</v>
      </c>
      <c r="L424" s="14">
        <v>4</v>
      </c>
      <c r="M424" s="14">
        <v>4</v>
      </c>
      <c r="N424" s="14">
        <v>4</v>
      </c>
      <c r="O424" s="14">
        <v>3</v>
      </c>
      <c r="P424" s="14">
        <v>4</v>
      </c>
      <c r="Q424" s="14">
        <v>4</v>
      </c>
      <c r="R424" s="14">
        <v>3</v>
      </c>
      <c r="S424" s="14">
        <v>2</v>
      </c>
      <c r="T424" s="14">
        <v>4</v>
      </c>
    </row>
    <row r="425" spans="1:20" ht="12.75">
      <c r="A425" s="14">
        <v>3</v>
      </c>
      <c r="B425" s="14">
        <v>3</v>
      </c>
      <c r="C425" s="14">
        <v>4</v>
      </c>
      <c r="D425" s="14">
        <v>3</v>
      </c>
      <c r="E425" s="14">
        <v>4</v>
      </c>
      <c r="F425" s="14">
        <v>1</v>
      </c>
      <c r="G425" s="14">
        <v>4</v>
      </c>
      <c r="H425" s="14">
        <v>4</v>
      </c>
      <c r="I425" s="14">
        <v>3</v>
      </c>
      <c r="J425" s="14">
        <v>4</v>
      </c>
      <c r="K425" s="14">
        <v>2</v>
      </c>
      <c r="L425" s="14">
        <v>2</v>
      </c>
      <c r="M425" s="14">
        <v>4</v>
      </c>
      <c r="N425" s="14">
        <v>4</v>
      </c>
      <c r="O425" s="14">
        <v>4</v>
      </c>
      <c r="P425" s="14">
        <v>4</v>
      </c>
      <c r="Q425" s="14">
        <v>4</v>
      </c>
      <c r="R425" s="14">
        <v>3</v>
      </c>
      <c r="S425" s="14">
        <v>2</v>
      </c>
      <c r="T425" s="14">
        <v>4</v>
      </c>
    </row>
    <row r="426" spans="1:20" ht="12.75">
      <c r="A426" s="14">
        <v>4</v>
      </c>
      <c r="B426" s="14">
        <v>1</v>
      </c>
      <c r="C426" s="14">
        <v>3</v>
      </c>
      <c r="D426" s="14">
        <v>2</v>
      </c>
      <c r="E426" s="14">
        <v>4</v>
      </c>
      <c r="F426" s="14">
        <v>3</v>
      </c>
      <c r="G426" s="14">
        <v>4</v>
      </c>
      <c r="H426" s="14">
        <v>4</v>
      </c>
      <c r="I426" s="14">
        <v>1</v>
      </c>
      <c r="J426" s="14">
        <v>4</v>
      </c>
      <c r="K426" s="14">
        <v>4</v>
      </c>
      <c r="L426" s="14">
        <v>2</v>
      </c>
      <c r="M426" s="14">
        <v>4</v>
      </c>
      <c r="N426" s="14">
        <v>4</v>
      </c>
      <c r="O426" s="14">
        <v>4</v>
      </c>
      <c r="P426" s="14">
        <v>3</v>
      </c>
      <c r="Q426" s="14">
        <v>4</v>
      </c>
      <c r="R426" s="14">
        <v>4</v>
      </c>
      <c r="S426" s="14">
        <v>4</v>
      </c>
      <c r="T426" s="14">
        <v>4</v>
      </c>
    </row>
    <row r="427" spans="1:20" ht="12.75">
      <c r="A427" s="14">
        <v>4</v>
      </c>
      <c r="B427" s="14">
        <v>4</v>
      </c>
      <c r="C427" s="14">
        <v>1</v>
      </c>
      <c r="D427" s="14">
        <v>4</v>
      </c>
      <c r="E427" s="14">
        <v>4</v>
      </c>
      <c r="F427" s="14">
        <v>4</v>
      </c>
      <c r="G427" s="14">
        <v>4</v>
      </c>
      <c r="H427" s="14">
        <v>4</v>
      </c>
      <c r="I427" s="14">
        <v>3</v>
      </c>
      <c r="J427" s="14">
        <v>3</v>
      </c>
      <c r="K427" s="14">
        <v>3</v>
      </c>
      <c r="L427" s="14">
        <v>2</v>
      </c>
      <c r="M427" s="14">
        <v>4</v>
      </c>
      <c r="N427" s="14">
        <v>4</v>
      </c>
      <c r="O427" s="14">
        <v>3</v>
      </c>
      <c r="P427" s="14">
        <v>3</v>
      </c>
      <c r="Q427" s="14">
        <v>4</v>
      </c>
      <c r="R427" s="14">
        <v>4</v>
      </c>
      <c r="S427" s="14">
        <v>4</v>
      </c>
      <c r="T427" s="14">
        <v>4</v>
      </c>
    </row>
    <row r="428" spans="1:20" ht="12.75">
      <c r="A428" s="14">
        <v>4</v>
      </c>
      <c r="B428" s="14">
        <v>4</v>
      </c>
      <c r="C428" s="14">
        <v>1</v>
      </c>
      <c r="D428" s="14">
        <v>4</v>
      </c>
      <c r="E428" s="14">
        <v>4</v>
      </c>
      <c r="F428" s="14">
        <v>3</v>
      </c>
      <c r="G428" s="14">
        <v>4</v>
      </c>
      <c r="H428" s="14">
        <v>4</v>
      </c>
      <c r="I428" s="14">
        <v>4</v>
      </c>
      <c r="J428" s="14">
        <v>4</v>
      </c>
      <c r="K428" s="14">
        <v>3</v>
      </c>
      <c r="L428" s="14">
        <v>4</v>
      </c>
      <c r="M428" s="14">
        <v>4</v>
      </c>
      <c r="N428" s="14">
        <v>4</v>
      </c>
      <c r="O428" s="14">
        <v>4</v>
      </c>
      <c r="P428" s="14">
        <v>3</v>
      </c>
      <c r="Q428" s="14">
        <v>4</v>
      </c>
      <c r="R428" s="14">
        <v>4</v>
      </c>
      <c r="S428" s="14">
        <v>3</v>
      </c>
      <c r="T428" s="14">
        <v>4</v>
      </c>
    </row>
    <row r="429" spans="1:20" ht="12.75">
      <c r="A429" s="14">
        <v>3</v>
      </c>
      <c r="B429" s="14">
        <v>4</v>
      </c>
      <c r="C429" s="14">
        <v>3</v>
      </c>
      <c r="D429" s="14">
        <v>4</v>
      </c>
      <c r="E429" s="14">
        <v>4</v>
      </c>
      <c r="F429" s="14">
        <v>4</v>
      </c>
      <c r="G429" s="14">
        <v>4</v>
      </c>
      <c r="H429" s="14">
        <v>4</v>
      </c>
      <c r="I429" s="14">
        <v>3</v>
      </c>
      <c r="J429" s="14">
        <v>4</v>
      </c>
      <c r="K429" s="14">
        <v>4</v>
      </c>
      <c r="L429" s="14">
        <v>2</v>
      </c>
      <c r="M429" s="14">
        <v>4</v>
      </c>
      <c r="N429" s="14">
        <v>3</v>
      </c>
      <c r="O429" s="14">
        <v>3</v>
      </c>
      <c r="P429" s="14">
        <v>3</v>
      </c>
      <c r="Q429" s="14">
        <v>4</v>
      </c>
      <c r="R429" s="14">
        <v>4</v>
      </c>
      <c r="S429" s="14">
        <v>4</v>
      </c>
      <c r="T429" s="14">
        <v>4</v>
      </c>
    </row>
    <row r="430" spans="1:20" ht="12.75">
      <c r="A430" s="14">
        <v>4</v>
      </c>
      <c r="B430" s="14">
        <v>4</v>
      </c>
      <c r="C430" s="14">
        <v>3</v>
      </c>
      <c r="D430" s="14">
        <v>2</v>
      </c>
      <c r="E430" s="14">
        <v>4</v>
      </c>
      <c r="F430" s="14">
        <v>4</v>
      </c>
      <c r="G430" s="14">
        <v>3</v>
      </c>
      <c r="H430" s="14">
        <v>4</v>
      </c>
      <c r="I430" s="14">
        <v>4</v>
      </c>
      <c r="J430" s="14">
        <v>2</v>
      </c>
      <c r="K430" s="14">
        <v>4</v>
      </c>
      <c r="L430" s="14">
        <v>3</v>
      </c>
      <c r="M430" s="14">
        <v>4</v>
      </c>
      <c r="N430" s="14">
        <v>4</v>
      </c>
      <c r="O430" s="14">
        <v>4</v>
      </c>
      <c r="P430" s="14">
        <v>3</v>
      </c>
      <c r="Q430" s="14">
        <v>3</v>
      </c>
      <c r="R430" s="14">
        <v>4</v>
      </c>
      <c r="S430" s="14">
        <v>4</v>
      </c>
      <c r="T430" s="14">
        <v>4</v>
      </c>
    </row>
    <row r="431" spans="1:20" ht="12.75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</row>
    <row r="432" spans="1:20" ht="12.75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</row>
    <row r="433" spans="1:20" ht="12.75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</row>
    <row r="434" spans="1:20" ht="12.75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</row>
    <row r="435" spans="1:20" ht="12.75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</row>
    <row r="436" spans="1:20" ht="12.75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</row>
    <row r="437" spans="1:20" ht="12.75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</row>
    <row r="438" spans="1:20" ht="12.75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</row>
    <row r="439" spans="1:20" ht="12.75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</row>
    <row r="440" spans="1:20" ht="12.75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</row>
    <row r="441" spans="1:20" ht="12.75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</row>
    <row r="442" spans="1:20" ht="12.75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</row>
    <row r="443" spans="1:20" ht="12.75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</row>
    <row r="444" spans="1:20" ht="12.75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</row>
    <row r="445" spans="1:20" ht="12.75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</row>
    <row r="446" spans="1:20" ht="12.75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</row>
    <row r="447" spans="1:20" ht="12.75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</row>
    <row r="448" spans="1:20" ht="12.75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</row>
    <row r="449" spans="1:20" ht="12.75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</row>
    <row r="450" spans="1:20" ht="12.75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</row>
    <row r="451" spans="1:20" ht="12.75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</row>
    <row r="452" spans="1:20" ht="12.75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</row>
    <row r="453" spans="1:20" ht="12.75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</row>
    <row r="454" spans="1:20" ht="12.75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</row>
    <row r="455" spans="1:20" ht="12.75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</row>
    <row r="456" spans="1:20" ht="12.75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</row>
    <row r="457" spans="1:20" ht="12.75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</row>
    <row r="458" spans="1:20" ht="12.75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</row>
    <row r="459" spans="1:20" ht="12.75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</row>
    <row r="460" spans="1:20" ht="12.75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</row>
    <row r="461" spans="1:20" ht="12.75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</row>
    <row r="462" spans="1:20" ht="12.75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</row>
    <row r="463" spans="1:20" ht="12.75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</row>
    <row r="464" spans="1:20" ht="12.75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</row>
    <row r="465" spans="1:20" ht="12.75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</row>
    <row r="466" spans="1:20" ht="12.75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</row>
    <row r="467" spans="1:20" ht="12.75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</row>
    <row r="468" spans="1:20" ht="12.75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</row>
    <row r="469" spans="1:20" ht="12.75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</row>
    <row r="470" spans="1:20" ht="12.75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</row>
    <row r="471" spans="1:20" ht="12.75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</row>
    <row r="472" spans="1:20" ht="12.75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</row>
    <row r="473" spans="1:20" ht="12.75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</row>
    <row r="474" spans="1:20" ht="12.75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</row>
    <row r="475" spans="1:20" ht="12.75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</row>
    <row r="476" spans="1:20" ht="12.75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</row>
    <row r="477" spans="1:20" ht="12.75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</row>
    <row r="478" spans="1:20" ht="12.75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</row>
    <row r="479" spans="1:20" ht="12.75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</row>
    <row r="480" spans="1:20" ht="12.75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</row>
    <row r="481" spans="1:20" ht="12.75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</row>
    <row r="482" spans="1:20" ht="12.75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</row>
    <row r="483" spans="1:20" ht="12.75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</row>
    <row r="484" spans="1:20" ht="12.75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</row>
    <row r="485" spans="1:20" ht="12.75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</row>
    <row r="486" spans="1:20" ht="12.75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</row>
    <row r="487" spans="1:20" ht="12.75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</row>
    <row r="488" spans="1:20" ht="12.75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</row>
    <row r="489" spans="1:20" ht="12.75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</row>
    <row r="490" spans="1:20" ht="12.75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</row>
    <row r="491" spans="1:20" ht="12.75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</row>
    <row r="492" spans="1:20" ht="12.75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</row>
    <row r="493" spans="1:20" ht="12.75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</row>
    <row r="494" spans="1:20" ht="12.75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</row>
    <row r="495" spans="1:20" ht="12.75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</row>
    <row r="496" spans="1:20" ht="12.75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</row>
    <row r="497" spans="1:20" ht="12.75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</row>
    <row r="498" spans="1:20" ht="12.75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</row>
    <row r="499" spans="1:20" ht="12.75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</row>
    <row r="500" spans="1:20" ht="12.75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</row>
    <row r="501" spans="1:20" ht="12.75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</row>
    <row r="502" spans="1:20" ht="12.75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</row>
    <row r="503" spans="1:20" ht="12.75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</row>
    <row r="504" spans="1:20" ht="12.75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</row>
    <row r="505" spans="1:20" ht="12.75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</row>
    <row r="506" spans="1:20" ht="12.75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</row>
    <row r="507" spans="1:20" ht="12.75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</row>
    <row r="508" spans="1:20" ht="12.75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</row>
    <row r="509" spans="1:20" ht="12.75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</row>
    <row r="510" spans="1:20" ht="12.75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</row>
    <row r="511" spans="1:20" ht="12.75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</row>
    <row r="512" spans="1:20" ht="12.75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</row>
    <row r="513" spans="1:20" ht="12.75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</row>
    <row r="514" spans="1:20" ht="12.75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</row>
    <row r="515" spans="1:20" ht="12.75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</row>
    <row r="516" spans="1:20" ht="12.75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</row>
    <row r="517" spans="1:20" ht="12.75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</row>
    <row r="518" spans="1:20" ht="12.75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</row>
    <row r="519" spans="1:20" ht="12.75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</row>
    <row r="520" spans="1:20" ht="12.75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</row>
    <row r="521" spans="1:20" ht="12.75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</row>
    <row r="522" spans="1:20" ht="12.75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</row>
    <row r="523" spans="1:20" ht="12.75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</row>
    <row r="524" spans="1:20" ht="12.75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</row>
    <row r="525" spans="1:20" ht="12.75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</row>
    <row r="526" spans="1:20" ht="12.75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</row>
    <row r="527" spans="1:20" ht="12.75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</row>
    <row r="528" spans="1:20" ht="12.75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</row>
    <row r="529" spans="1:20" ht="12.75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</row>
    <row r="530" spans="1:20" ht="12.75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</row>
    <row r="531" spans="1:20" ht="12.75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</row>
    <row r="532" spans="1:20" ht="12.75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</row>
    <row r="533" spans="1:20" ht="12.75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</row>
    <row r="534" spans="1:20" ht="12.75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</row>
    <row r="535" spans="1:20" ht="12.75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</row>
    <row r="536" spans="1:20" ht="12.75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</row>
    <row r="537" spans="1:20" ht="12.75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</row>
    <row r="538" spans="1:20" ht="12.75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</row>
    <row r="539" spans="1:20" ht="12.75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</row>
    <row r="540" spans="1:20" ht="12.75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</row>
    <row r="541" spans="1:20" ht="12.75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</row>
    <row r="542" spans="1:20" ht="12.75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</row>
    <row r="543" spans="1:20" ht="12.75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</row>
    <row r="544" spans="1:20" ht="12.75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</row>
    <row r="545" spans="1:20" ht="12.75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</row>
    <row r="546" spans="1:20" ht="12.75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</row>
    <row r="547" spans="1:20" ht="12.75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</row>
    <row r="548" spans="1:20" ht="12.75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</row>
    <row r="549" spans="1:20" ht="12.75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</row>
    <row r="550" spans="1:20" ht="12.75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</row>
    <row r="551" spans="1:20" ht="12.75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</row>
    <row r="552" spans="1:20" ht="12.75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</row>
    <row r="553" spans="1:20" ht="12.75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</row>
    <row r="554" spans="1:20" ht="12.75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</row>
    <row r="555" spans="1:20" ht="12.75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</row>
    <row r="556" spans="1:20" ht="12.75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</row>
    <row r="557" spans="1:20" ht="12.75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</row>
    <row r="558" spans="1:20" ht="12.75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</row>
    <row r="559" spans="1:20" ht="12.75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</row>
    <row r="560" spans="1:20" ht="12.75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</row>
    <row r="561" spans="1:20" ht="12.75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</row>
    <row r="562" spans="1:20" ht="12.75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</row>
    <row r="563" spans="1:20" ht="12.75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</row>
    <row r="564" spans="1:20" ht="12.75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</row>
    <row r="565" spans="1:20" ht="12.75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</row>
    <row r="566" spans="1:20" ht="12.75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</row>
    <row r="567" spans="1:20" ht="12.75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</row>
    <row r="568" spans="1:20" ht="12.75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</row>
    <row r="569" spans="1:20" ht="12.75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</row>
    <row r="570" spans="1:20" ht="12.75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</row>
    <row r="571" spans="1:20" ht="12.75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</row>
    <row r="572" spans="1:20" ht="12.75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</row>
    <row r="573" spans="1:20" ht="12.75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</row>
    <row r="574" spans="1:20" ht="12.75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</row>
    <row r="575" spans="1:20" ht="12.75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</row>
    <row r="576" spans="1:20" ht="12.75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</row>
    <row r="577" spans="1:20" ht="12.75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</row>
    <row r="578" spans="1:20" ht="12.75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</row>
    <row r="579" spans="1:20" ht="12.75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</row>
    <row r="580" spans="1:20" ht="12.75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</row>
    <row r="581" spans="1:20" ht="12.75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</row>
    <row r="582" spans="1:20" ht="12.75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</row>
    <row r="583" spans="1:20" ht="12.75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</row>
    <row r="584" spans="1:20" ht="12.75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</row>
    <row r="585" spans="1:20" ht="12.75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</row>
    <row r="586" spans="1:20" ht="12.75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</row>
    <row r="587" spans="1:20" ht="12.75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</row>
    <row r="588" spans="1:20" ht="12.75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</row>
    <row r="589" spans="1:20" ht="12.75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</row>
    <row r="590" spans="1:20" ht="12.75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</row>
    <row r="591" spans="1:20" ht="12.75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</row>
    <row r="592" spans="1:20" ht="12.75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</row>
    <row r="593" spans="1:20" ht="12.75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</row>
    <row r="594" spans="1:20" ht="12.75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</row>
    <row r="595" spans="1:20" ht="12.75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</row>
    <row r="596" spans="1:20" ht="12.75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</row>
    <row r="597" spans="1:20" ht="12.75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</row>
    <row r="598" spans="1:20" ht="12.75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</row>
    <row r="599" spans="1:20" ht="12.75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</row>
    <row r="600" spans="1:20" ht="12.75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</row>
    <row r="601" spans="1:20" ht="12.75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</row>
    <row r="602" spans="1:20" ht="12.75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</row>
    <row r="603" spans="1:20" ht="12.75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</row>
    <row r="604" spans="1:20" ht="12.75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</row>
    <row r="605" spans="1:20" ht="12.75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</row>
    <row r="606" spans="1:20" ht="12.75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</row>
    <row r="607" spans="1:20" ht="12.75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</row>
    <row r="608" spans="1:20" ht="12.75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</row>
    <row r="609" spans="1:20" ht="12.75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</row>
    <row r="610" spans="1:20" ht="12.75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</row>
    <row r="611" spans="1:20" ht="12.75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</row>
    <row r="612" spans="1:20" ht="12.75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</row>
    <row r="613" spans="1:20" ht="12.75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</row>
    <row r="614" spans="1:20" ht="12.75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</row>
    <row r="615" spans="1:20" ht="12.75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</row>
    <row r="616" spans="1:20" ht="12.75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</row>
    <row r="617" spans="1:20" ht="12.75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</row>
    <row r="618" spans="1:20" ht="12.75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</row>
    <row r="619" spans="1:20" ht="12.75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</row>
    <row r="620" spans="1:20" ht="12.75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</row>
    <row r="621" spans="1:20" ht="12.75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</row>
    <row r="622" spans="1:20" ht="12.75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</row>
    <row r="623" spans="1:20" ht="12.75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</row>
    <row r="624" spans="1:20" ht="12.75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</row>
    <row r="625" spans="1:20" ht="12.75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</row>
    <row r="626" spans="1:20" ht="12.75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</row>
    <row r="627" spans="1:20" ht="12.75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</row>
    <row r="628" spans="1:20" ht="12.75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</row>
    <row r="629" spans="1:20" ht="12.75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</row>
    <row r="630" spans="1:20" ht="12.75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</row>
    <row r="631" spans="1:20" ht="12.75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</row>
    <row r="632" spans="1:20" ht="12.75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</row>
    <row r="633" spans="1:20" ht="12.75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</row>
    <row r="634" spans="1:20" ht="12.75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</row>
    <row r="635" spans="1:20" ht="12.75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</row>
    <row r="636" spans="1:20" ht="12.75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</row>
    <row r="637" spans="1:20" ht="12.75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</row>
    <row r="638" spans="1:20" ht="12.75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</row>
    <row r="639" spans="1:20" ht="12.75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</row>
    <row r="640" spans="1:20" ht="12.75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</row>
    <row r="641" spans="1:20" ht="12.75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</row>
    <row r="642" spans="1:20" ht="12.75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</row>
    <row r="643" spans="1:20" ht="12.75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</row>
    <row r="644" spans="1:20" ht="12.75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</row>
    <row r="645" spans="1:20" ht="12.75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</row>
    <row r="646" spans="1:20" ht="12.75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</row>
    <row r="647" spans="1:20" ht="12.75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</row>
    <row r="648" spans="1:20" ht="12.75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</row>
    <row r="649" spans="1:20" ht="12.75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</row>
    <row r="650" spans="1:20" ht="12.75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</row>
    <row r="651" spans="1:20" ht="12.75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</row>
    <row r="652" spans="1:20" ht="12.75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</row>
    <row r="653" spans="1:20" ht="12.75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</row>
    <row r="654" spans="1:20" ht="12.75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</row>
    <row r="655" spans="1:20" ht="12.75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</row>
    <row r="656" spans="1:20" ht="12.75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</row>
    <row r="657" spans="1:20" ht="12.75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</row>
    <row r="658" spans="1:20" ht="12.75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</row>
    <row r="659" spans="1:20" ht="12.75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</row>
    <row r="660" spans="1:20" ht="12.75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</row>
    <row r="661" spans="1:20" ht="12.75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</row>
    <row r="662" spans="1:20" ht="12.75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</row>
    <row r="663" spans="1:20" ht="12.75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</row>
    <row r="664" spans="1:20" ht="12.75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</row>
    <row r="665" spans="1:20" ht="12.75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</row>
    <row r="666" spans="1:20" ht="12.75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</row>
    <row r="667" spans="1:20" ht="12.75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</row>
    <row r="668" spans="1:20" ht="12.75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</row>
    <row r="669" spans="1:20" ht="12.75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</row>
    <row r="670" spans="1:20" ht="12.75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</row>
    <row r="671" spans="1:20" ht="12.75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</row>
    <row r="672" spans="1:20" ht="12.75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</row>
    <row r="673" spans="1:20" ht="12.75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</row>
    <row r="674" spans="1:20" ht="12.75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</row>
    <row r="675" spans="1:20" ht="12.75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</row>
    <row r="676" spans="1:20" ht="12.75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</row>
    <row r="677" spans="1:20" ht="12.75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</row>
    <row r="678" spans="1:20" ht="12.75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</row>
    <row r="679" spans="1:20" ht="12.75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</row>
    <row r="680" spans="1:20" ht="12.75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</row>
    <row r="681" spans="1:20" ht="12.75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</row>
    <row r="682" spans="1:20" ht="12.75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</row>
    <row r="683" spans="1:20" ht="12.75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</row>
    <row r="684" spans="1:20" ht="12.75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</row>
    <row r="685" spans="1:20" ht="12.75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</row>
    <row r="686" spans="1:20" ht="12.75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</row>
    <row r="687" spans="1:20" ht="12.75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</row>
    <row r="688" spans="1:20" ht="12.75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</row>
    <row r="689" spans="1:20" ht="12.75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</row>
    <row r="690" spans="1:20" ht="12.75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</row>
    <row r="691" spans="1:20" ht="12.75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</row>
    <row r="692" spans="1:20" ht="12.75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</row>
    <row r="693" spans="1:20" ht="12.75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</row>
    <row r="694" spans="1:20" ht="12.75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</row>
    <row r="695" spans="1:20" ht="12.75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</row>
    <row r="696" spans="1:20" ht="12.75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</row>
    <row r="697" spans="1:20" ht="12.75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</row>
    <row r="698" spans="1:20" ht="12.75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</row>
    <row r="699" spans="1:20" ht="12.75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</row>
    <row r="700" spans="1:20" ht="12.75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</row>
    <row r="701" spans="1:20" ht="12.75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</row>
    <row r="702" spans="1:20" ht="12.75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</row>
    <row r="703" spans="1:20" ht="12.75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</row>
    <row r="704" spans="1:20" ht="12.75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</row>
    <row r="705" spans="1:20" ht="12.75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</row>
    <row r="706" spans="1:20" ht="12.75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</row>
    <row r="707" spans="1:20" ht="12.75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</row>
    <row r="708" spans="1:20" ht="12.75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</row>
    <row r="709" spans="1:20" ht="12.75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</row>
    <row r="710" spans="1:20" ht="12.75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</row>
    <row r="711" spans="1:20" ht="12.75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</row>
    <row r="712" spans="1:20" ht="12.75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</row>
    <row r="713" spans="1:20" ht="12.75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</row>
    <row r="714" spans="1:20" ht="12.75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</row>
    <row r="715" spans="1:20" ht="12.75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</row>
    <row r="716" spans="1:20" ht="12.75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</row>
    <row r="717" spans="1:20" ht="12.75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</row>
    <row r="718" spans="1:20" ht="12.75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</row>
    <row r="719" spans="1:20" ht="12.75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</row>
    <row r="720" spans="1:20" ht="12.75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</row>
    <row r="721" spans="1:20" ht="12.75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</row>
    <row r="722" spans="1:20" ht="12.75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</row>
    <row r="723" spans="1:20" ht="12.75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</row>
    <row r="724" spans="1:20" ht="12.75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</row>
    <row r="725" spans="1:20" ht="12.75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</row>
    <row r="726" spans="1:20" ht="12.75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</row>
    <row r="727" spans="1:20" ht="12.75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</row>
    <row r="728" spans="1:20" ht="12.75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</row>
    <row r="729" spans="1:20" ht="12.75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</row>
    <row r="730" spans="1:20" ht="12.75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</row>
    <row r="731" spans="1:20" ht="12.75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</row>
    <row r="732" spans="1:20" ht="12.75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</row>
    <row r="733" spans="1:20" ht="12.75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</row>
    <row r="734" spans="1:20" ht="12.75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</row>
    <row r="735" spans="1:20" ht="12.75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</row>
    <row r="736" spans="1:20" ht="12.75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</row>
    <row r="737" spans="1:20" ht="12.75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</row>
    <row r="738" spans="1:20" ht="12.75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</row>
    <row r="739" spans="1:20" ht="12.75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</row>
    <row r="740" spans="1:20" ht="12.75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</row>
    <row r="741" spans="1:20" ht="12.75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</row>
    <row r="742" spans="1:20" ht="12.75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</row>
    <row r="743" spans="1:20" ht="12.75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</row>
    <row r="744" spans="1:20" ht="12.75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</row>
    <row r="745" spans="1:20" ht="12.75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</row>
    <row r="746" spans="1:20" ht="12.75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</row>
    <row r="747" spans="1:20" ht="12.75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</row>
    <row r="748" spans="1:20" ht="12.75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</row>
    <row r="749" spans="1:20" ht="12.75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</row>
    <row r="750" spans="1:20" ht="12.75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</row>
    <row r="751" spans="1:20" ht="12.75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</row>
    <row r="752" spans="1:20" ht="12.75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</row>
    <row r="753" spans="1:20" ht="12.75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</row>
    <row r="754" spans="1:20" ht="12.75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</row>
    <row r="755" spans="1:20" ht="12.75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</row>
    <row r="756" spans="1:20" ht="12.75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</row>
    <row r="757" spans="1:20" ht="12.75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</row>
    <row r="758" spans="1:20" ht="12.75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</row>
    <row r="759" spans="1:20" ht="12.75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</row>
    <row r="760" spans="1:20" ht="12.75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</row>
    <row r="761" spans="1:20" ht="12.75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</row>
    <row r="762" spans="1:20" ht="12.75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</row>
    <row r="763" spans="1:20" ht="12.75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</row>
    <row r="764" spans="1:20" ht="12.75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</row>
    <row r="765" spans="1:20" ht="12.75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</row>
    <row r="766" spans="1:20" ht="12.75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</row>
    <row r="767" spans="1:20" ht="12.75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</row>
    <row r="768" spans="1:20" ht="12.75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</row>
    <row r="769" spans="1:20" ht="12.75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</row>
    <row r="770" spans="1:20" ht="12.75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</row>
    <row r="771" spans="1:20" ht="12.75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</row>
    <row r="772" spans="1:20" ht="12.75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</row>
    <row r="773" spans="1:20" ht="12.75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</row>
    <row r="774" spans="1:20" ht="12.75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</row>
    <row r="775" spans="1:20" ht="12.75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</row>
    <row r="776" spans="1:20" ht="12.75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</row>
    <row r="777" spans="1:20" ht="12.75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</row>
    <row r="778" spans="1:20" ht="12.75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</row>
    <row r="779" spans="1:20" ht="12.75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</row>
    <row r="780" spans="1:20" ht="12.75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</row>
    <row r="781" spans="1:20" ht="12.75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</row>
    <row r="782" spans="1:20" ht="12.75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</row>
    <row r="783" spans="1:20" ht="12.75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</row>
    <row r="784" spans="1:20" ht="12.75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</row>
    <row r="785" spans="1:20" ht="12.75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</row>
    <row r="786" spans="1:20" ht="12.75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</row>
    <row r="787" spans="1:20" ht="12.75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</row>
    <row r="788" spans="1:20" ht="12.75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</row>
    <row r="789" spans="1:20" ht="12.75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</row>
    <row r="790" spans="1:20" ht="12.75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</row>
    <row r="791" spans="1:20" ht="12.75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</row>
    <row r="792" spans="1:20" ht="12.75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</row>
    <row r="793" spans="1:20" ht="12.75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</row>
    <row r="794" spans="1:20" ht="12.75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</row>
    <row r="795" spans="1:20" ht="12.75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</row>
    <row r="796" spans="1:20" ht="12.75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</row>
    <row r="797" spans="1:20" ht="12.75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</row>
    <row r="798" spans="1:20" ht="12.75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</row>
    <row r="799" spans="1:20" ht="12.75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</row>
    <row r="800" spans="1:20" ht="12.75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</row>
    <row r="801" spans="1:20" ht="12.75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</row>
    <row r="802" spans="1:20" ht="12.75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</row>
    <row r="803" spans="1:20" ht="12.75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</row>
    <row r="804" spans="1:20" ht="12.75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</row>
    <row r="805" spans="1:20" ht="12.75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</row>
    <row r="806" spans="1:20" ht="12.75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</row>
    <row r="807" spans="1:20" ht="12.75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</row>
    <row r="808" spans="1:20" ht="12.75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</row>
    <row r="809" spans="1:20" ht="12.75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</row>
    <row r="810" spans="1:20" ht="12.75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</row>
    <row r="811" spans="1:20" ht="12.75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</row>
    <row r="812" spans="1:20" ht="12.75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</row>
    <row r="813" spans="1:20" ht="12.75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</row>
    <row r="814" spans="1:20" ht="12.75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</row>
    <row r="815" spans="1:20" ht="12.75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</row>
    <row r="816" spans="1:20" ht="12.75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</row>
    <row r="817" spans="1:20" ht="12.75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</row>
    <row r="818" spans="1:20" ht="12.75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</row>
    <row r="819" spans="1:20" ht="12.75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</row>
    <row r="820" spans="1:20" ht="12.75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</row>
    <row r="821" spans="1:20" ht="12.75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</row>
    <row r="822" spans="1:20" ht="12.75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</row>
    <row r="823" spans="1:20" ht="12.75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</row>
    <row r="824" spans="1:20" ht="12.75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</row>
    <row r="825" spans="1:20" ht="12.75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</row>
    <row r="826" spans="1:20" ht="12.75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</row>
    <row r="827" spans="1:20" ht="12.75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</row>
    <row r="828" spans="1:20" ht="12.75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</row>
    <row r="829" spans="1:20" ht="12.75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</row>
    <row r="830" spans="1:20" ht="12.75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</row>
    <row r="831" spans="1:20" ht="12.75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</row>
    <row r="832" spans="1:20" ht="12.75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</row>
    <row r="833" spans="1:20" ht="12.75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</row>
    <row r="834" spans="1:20" ht="12.75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</row>
    <row r="835" spans="1:20" ht="12.75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</row>
    <row r="836" spans="1:20" ht="12.75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</row>
    <row r="837" spans="1:20" ht="12.75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</row>
    <row r="838" spans="1:20" ht="12.75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</row>
    <row r="839" spans="1:20" ht="12.75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</row>
    <row r="840" spans="1:20" ht="12.75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</row>
    <row r="841" spans="1:20" ht="12.75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</row>
    <row r="842" spans="1:20" ht="12.75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</row>
    <row r="843" spans="1:20" ht="12.75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</row>
    <row r="844" spans="1:20" ht="12.75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</row>
    <row r="845" spans="1:20" ht="12.75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</row>
    <row r="846" spans="1:20" ht="12.75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</row>
    <row r="847" spans="1:20" ht="12.75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</row>
    <row r="848" spans="1:20" ht="12.75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</row>
    <row r="849" spans="1:20" ht="12.75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</row>
    <row r="850" spans="1:20" ht="12.75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</row>
    <row r="851" spans="1:20" ht="12.75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</row>
    <row r="852" spans="1:20" ht="12.75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</row>
    <row r="853" spans="1:20" ht="12.75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</row>
    <row r="854" spans="1:20" ht="12.75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</row>
    <row r="855" spans="1:20" ht="12.75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</row>
    <row r="856" spans="1:20" ht="12.75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</row>
    <row r="857" spans="1:20" ht="12.75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</row>
    <row r="858" spans="1:20" ht="12.75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</row>
    <row r="859" spans="1:20" ht="12.75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</row>
    <row r="860" spans="1:20" ht="12.75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</row>
    <row r="861" spans="1:20" ht="12.75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</row>
    <row r="862" spans="1:20" ht="12.75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</row>
    <row r="863" spans="1:20" ht="12.75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</row>
    <row r="864" spans="1:20" ht="12.75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</row>
    <row r="865" spans="1:20" ht="12.75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</row>
    <row r="866" spans="1:20" ht="12.75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</row>
    <row r="867" spans="1:20" ht="12.75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</row>
    <row r="868" spans="1:20" ht="12.75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</row>
    <row r="869" spans="1:20" ht="12.75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</row>
    <row r="870" spans="1:20" ht="12.75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</row>
    <row r="871" spans="1:20" ht="12.75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</row>
    <row r="872" spans="1:20" ht="12.75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</row>
    <row r="873" spans="1:20" ht="12.75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</row>
    <row r="874" spans="1:20" ht="12.75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</row>
    <row r="875" spans="1:20" ht="12.75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</row>
    <row r="876" spans="1:20" ht="12.75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</row>
    <row r="877" spans="1:20" ht="12.75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</row>
    <row r="878" spans="1:20" ht="12.75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</row>
    <row r="879" spans="1:20" ht="12.75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</row>
    <row r="880" spans="1:20" ht="12.75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</row>
    <row r="881" spans="1:20" ht="12.75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</row>
    <row r="882" spans="1:20" ht="12.75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</row>
    <row r="883" spans="1:20" ht="12.75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</row>
    <row r="884" spans="1:20" ht="12.75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</row>
    <row r="885" spans="1:20" ht="12.75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</row>
    <row r="886" spans="1:20" ht="12.75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</row>
    <row r="887" spans="1:20" ht="12.75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</row>
    <row r="888" spans="1:20" ht="12.75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</row>
    <row r="889" spans="1:20" ht="12.75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</row>
    <row r="890" spans="1:20" ht="12.75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</row>
    <row r="891" spans="1:20" ht="12.75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</row>
    <row r="892" spans="1:20" ht="12.75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</row>
    <row r="893" spans="1:20" ht="12.75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</row>
    <row r="894" spans="1:20" ht="12.75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</row>
    <row r="895" spans="1:20" ht="12.75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</row>
    <row r="896" spans="1:20" ht="12.75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</row>
    <row r="897" spans="1:20" ht="12.75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</row>
    <row r="898" spans="1:20" ht="12.75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</row>
    <row r="899" spans="1:20" ht="12.75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</row>
    <row r="900" spans="1:20" ht="12.75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</row>
    <row r="901" spans="1:20" ht="12.75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</row>
    <row r="902" spans="1:20" ht="12.75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</row>
    <row r="903" spans="1:20" ht="12.75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</row>
    <row r="904" spans="1:20" ht="12.75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</row>
    <row r="905" spans="1:20" ht="12.75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</row>
    <row r="906" spans="1:20" ht="12.75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</row>
    <row r="907" spans="1:20" ht="12.75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</row>
    <row r="908" spans="1:20" ht="12.75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</row>
    <row r="909" spans="1:20" ht="12.75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</row>
    <row r="910" spans="1:20" ht="12.75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</row>
    <row r="911" spans="1:20" ht="12.75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</row>
    <row r="912" spans="1:20" ht="12.75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</row>
    <row r="913" spans="1:20" ht="12.75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</row>
    <row r="914" spans="1:20" ht="12.75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</row>
    <row r="915" spans="1:20" ht="12.75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</row>
    <row r="916" spans="1:20" ht="12.75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</row>
    <row r="917" spans="1:20" ht="12.75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</row>
    <row r="918" spans="1:20" ht="12.75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</row>
    <row r="919" spans="1:20" ht="12.75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</row>
    <row r="920" spans="1:20" ht="12.75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</row>
    <row r="921" spans="1:20" ht="12.75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</row>
    <row r="922" spans="1:20" ht="12.75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</row>
    <row r="923" spans="1:20" ht="12.75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</row>
    <row r="924" spans="1:20" ht="12.75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</row>
    <row r="925" spans="1:20" ht="12.75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</row>
    <row r="926" spans="1:20" ht="12.75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</row>
    <row r="927" spans="1:20" ht="12.75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</row>
    <row r="928" spans="1:20" ht="12.75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</row>
    <row r="929" spans="1:20" ht="12.75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</row>
    <row r="930" spans="1:20" ht="12.75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</row>
    <row r="931" spans="1:20" ht="12.75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</row>
    <row r="932" spans="1:20" ht="12.75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</row>
    <row r="933" spans="1:20" ht="12.75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</row>
    <row r="934" spans="1:20" ht="12.75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</row>
    <row r="935" spans="1:20" ht="12.75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</row>
    <row r="936" spans="1:20" ht="12.75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</row>
    <row r="937" spans="1:20" ht="12.75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</row>
    <row r="938" spans="1:20" ht="12.75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</row>
    <row r="939" spans="1:20" ht="12.75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</row>
    <row r="940" spans="1:20" ht="12.75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</row>
    <row r="941" spans="1:20" ht="12.75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</row>
    <row r="942" spans="1:20" ht="12.75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</row>
    <row r="943" spans="1:20" ht="12.75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</row>
    <row r="944" spans="1:20" ht="12.75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</row>
    <row r="945" spans="1:20" ht="12.75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</row>
    <row r="946" spans="1:20" ht="12.75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</row>
    <row r="947" spans="1:20" ht="12.75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</row>
    <row r="948" spans="1:20" ht="12.75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</row>
    <row r="949" spans="1:20" ht="12.75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</row>
    <row r="950" spans="1:20" ht="12.75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</row>
    <row r="951" spans="1:20" ht="12.75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</row>
    <row r="952" spans="1:20" ht="12.75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</row>
    <row r="953" spans="1:20" ht="12.75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</row>
    <row r="954" spans="1:20" ht="12.75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</row>
    <row r="955" spans="1:20" ht="12.75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</row>
    <row r="956" spans="1:20" ht="12.75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</row>
    <row r="957" spans="1:20" ht="12.75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</row>
    <row r="958" spans="1:20" ht="12.75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</row>
    <row r="959" spans="1:20" ht="12.75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</row>
  </sheetData>
  <pageMargins left="0.7" right="0.7" top="0.78740157499999996" bottom="0.78740157499999996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DataDoStat</vt:lpstr>
      <vt:lpstr>MetodaHlOs</vt:lpstr>
      <vt:lpstr>FAnew</vt:lpstr>
      <vt:lpstr>logistická regrese</vt:lpstr>
      <vt:lpstr>Očištěná data</vt:lpstr>
      <vt:lpstr>původní data</vt:lpstr>
      <vt:lpstr>charakteristiky souboru</vt:lpstr>
      <vt:lpstr>položky</vt:lpstr>
      <vt:lpstr>přetočená data</vt:lpstr>
      <vt:lpstr>test-retest</vt:lpstr>
      <vt:lpstr>vyřazení respondenti</vt:lpstr>
      <vt:lpstr>test-retest vyřazení</vt:lpstr>
      <vt:lpstr>FA</vt:lpstr>
      <vt:lpstr>Test-retest 1F</vt:lpstr>
      <vt:lpstr>Kriteriální validita</vt:lpstr>
      <vt:lpstr>Krit. validita</vt:lpstr>
      <vt:lpstr>testové normy</vt:lpstr>
      <vt:lpstr>normy ženy</vt:lpstr>
      <vt:lpstr>normy muži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2024-03-26T23:29:09Z</dcterms:created>
  <dcterms:modified xsi:type="dcterms:W3CDTF">2024-03-26T23:29:24Z</dcterms:modified>
</cp:coreProperties>
</file>