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va\Desktop\Letní semestr 1. Mgr\Vícerozměrné modely\"/>
    </mc:Choice>
  </mc:AlternateContent>
  <xr:revisionPtr revIDLastSave="0" documentId="13_ncr:1_{57CF83CD-6AAE-4A8F-B8D1-EA724CE2BBAF}" xr6:coauthVersionLast="47" xr6:coauthVersionMax="47" xr10:uidLastSave="{00000000-0000-0000-0000-000000000000}"/>
  <bookViews>
    <workbookView xWindow="14400" yWindow="0" windowWidth="14400" windowHeight="15600" xr2:uid="{3218B529-1ED0-40B0-B9B2-AA99FE3550C6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32" i="1" l="1"/>
  <c r="AL532" i="1"/>
  <c r="AM531" i="1"/>
  <c r="AL531" i="1"/>
  <c r="AM530" i="1"/>
  <c r="AL530" i="1"/>
  <c r="AM529" i="1"/>
  <c r="AL529" i="1"/>
  <c r="AM528" i="1"/>
  <c r="AL528" i="1"/>
  <c r="AM527" i="1"/>
  <c r="AL527" i="1"/>
  <c r="AM526" i="1"/>
  <c r="AL526" i="1"/>
  <c r="AM525" i="1"/>
  <c r="AL525" i="1"/>
  <c r="AM524" i="1"/>
  <c r="AL524" i="1"/>
  <c r="AM523" i="1"/>
  <c r="AL523" i="1"/>
  <c r="AM522" i="1"/>
  <c r="AL522" i="1"/>
  <c r="AM521" i="1"/>
  <c r="AL521" i="1"/>
  <c r="AM520" i="1"/>
  <c r="AL520" i="1"/>
  <c r="AM519" i="1"/>
  <c r="AL519" i="1"/>
  <c r="AM518" i="1"/>
  <c r="AL518" i="1"/>
  <c r="AM517" i="1"/>
  <c r="AL517" i="1"/>
  <c r="AM516" i="1"/>
  <c r="AL516" i="1"/>
  <c r="AM515" i="1"/>
  <c r="AL515" i="1"/>
  <c r="AM514" i="1"/>
  <c r="AL514" i="1"/>
  <c r="AM513" i="1"/>
  <c r="AL513" i="1"/>
  <c r="AM512" i="1"/>
  <c r="AL512" i="1"/>
  <c r="AM511" i="1"/>
  <c r="AL511" i="1"/>
  <c r="AM510" i="1"/>
  <c r="AL510" i="1"/>
  <c r="AM509" i="1"/>
  <c r="AL509" i="1"/>
  <c r="AM508" i="1"/>
  <c r="AL508" i="1"/>
  <c r="AM507" i="1"/>
  <c r="AL507" i="1"/>
  <c r="AM506" i="1"/>
  <c r="AL506" i="1"/>
  <c r="AM505" i="1"/>
  <c r="AL505" i="1"/>
  <c r="AM504" i="1"/>
  <c r="AL504" i="1"/>
  <c r="AM503" i="1"/>
  <c r="AL503" i="1"/>
  <c r="AM502" i="1"/>
  <c r="AL502" i="1"/>
  <c r="AM501" i="1"/>
  <c r="AL501" i="1"/>
  <c r="AM500" i="1"/>
  <c r="AL500" i="1"/>
  <c r="AM499" i="1"/>
  <c r="AL499" i="1"/>
  <c r="AM498" i="1"/>
  <c r="AL498" i="1"/>
  <c r="AM497" i="1"/>
  <c r="AL497" i="1"/>
  <c r="AM496" i="1"/>
  <c r="AL496" i="1"/>
  <c r="AM495" i="1"/>
  <c r="AL495" i="1"/>
  <c r="AM494" i="1"/>
  <c r="AL494" i="1"/>
  <c r="AM493" i="1"/>
  <c r="AL493" i="1"/>
  <c r="AM492" i="1"/>
  <c r="AL492" i="1"/>
  <c r="AM491" i="1"/>
  <c r="AL491" i="1"/>
  <c r="AM490" i="1"/>
  <c r="AL490" i="1"/>
  <c r="AM489" i="1"/>
  <c r="AL489" i="1"/>
  <c r="AM488" i="1"/>
  <c r="AL488" i="1"/>
  <c r="AM487" i="1"/>
  <c r="AL487" i="1"/>
  <c r="AM486" i="1"/>
  <c r="AL486" i="1"/>
  <c r="AM485" i="1"/>
  <c r="AL485" i="1"/>
  <c r="AM484" i="1"/>
  <c r="AL484" i="1"/>
  <c r="AM483" i="1"/>
  <c r="AL483" i="1"/>
  <c r="AM482" i="1"/>
  <c r="AL482" i="1"/>
  <c r="AM481" i="1"/>
  <c r="AL481" i="1"/>
  <c r="AM480" i="1"/>
  <c r="AL480" i="1"/>
  <c r="AM479" i="1"/>
  <c r="AL479" i="1"/>
  <c r="AM478" i="1"/>
  <c r="AL478" i="1"/>
  <c r="AM477" i="1"/>
  <c r="AL477" i="1"/>
  <c r="AM476" i="1"/>
  <c r="AL476" i="1"/>
  <c r="AM475" i="1"/>
  <c r="AL475" i="1"/>
  <c r="AM474" i="1"/>
  <c r="AL474" i="1"/>
  <c r="AM473" i="1"/>
  <c r="AL473" i="1"/>
  <c r="AM472" i="1"/>
  <c r="AL472" i="1"/>
  <c r="AM471" i="1"/>
  <c r="AL471" i="1"/>
  <c r="AM470" i="1"/>
  <c r="AL470" i="1"/>
  <c r="AM469" i="1"/>
  <c r="AL469" i="1"/>
  <c r="AM468" i="1"/>
  <c r="AL468" i="1"/>
  <c r="AM467" i="1"/>
  <c r="AL467" i="1"/>
  <c r="AM466" i="1"/>
  <c r="AL466" i="1"/>
  <c r="AM465" i="1"/>
  <c r="AL465" i="1"/>
  <c r="AM464" i="1"/>
  <c r="AL464" i="1"/>
  <c r="AM463" i="1"/>
  <c r="AL463" i="1"/>
  <c r="AM462" i="1"/>
  <c r="AL462" i="1"/>
  <c r="AM461" i="1"/>
  <c r="AL461" i="1"/>
  <c r="AM460" i="1"/>
  <c r="AL460" i="1"/>
  <c r="AM459" i="1"/>
  <c r="AL459" i="1"/>
  <c r="AM458" i="1"/>
  <c r="AL458" i="1"/>
  <c r="AM457" i="1"/>
  <c r="AL457" i="1"/>
  <c r="AM456" i="1"/>
  <c r="AL456" i="1"/>
  <c r="AM455" i="1"/>
  <c r="AL455" i="1"/>
  <c r="AM454" i="1"/>
  <c r="AL454" i="1"/>
  <c r="AM453" i="1"/>
  <c r="AL453" i="1"/>
  <c r="AM452" i="1"/>
  <c r="AL452" i="1"/>
  <c r="AM451" i="1"/>
  <c r="AL451" i="1"/>
  <c r="AM450" i="1"/>
  <c r="AL450" i="1"/>
  <c r="AM449" i="1"/>
  <c r="AL449" i="1"/>
  <c r="AM448" i="1"/>
  <c r="AL448" i="1"/>
  <c r="AM447" i="1"/>
  <c r="AL447" i="1"/>
  <c r="AM446" i="1"/>
  <c r="AL446" i="1"/>
  <c r="AM445" i="1"/>
  <c r="AL445" i="1"/>
  <c r="AM444" i="1"/>
  <c r="AL444" i="1"/>
  <c r="AM443" i="1"/>
  <c r="AL443" i="1"/>
  <c r="AM442" i="1"/>
  <c r="AL442" i="1"/>
  <c r="AM441" i="1"/>
  <c r="AL441" i="1"/>
  <c r="AM440" i="1"/>
  <c r="AL440" i="1"/>
  <c r="AM439" i="1"/>
  <c r="AL439" i="1"/>
  <c r="AM438" i="1"/>
  <c r="AL438" i="1"/>
  <c r="AM437" i="1"/>
  <c r="AL437" i="1"/>
  <c r="AM436" i="1"/>
  <c r="AL436" i="1"/>
  <c r="AM435" i="1"/>
  <c r="AL435" i="1"/>
  <c r="AM434" i="1"/>
  <c r="AL434" i="1"/>
  <c r="AM433" i="1"/>
  <c r="AL433" i="1"/>
  <c r="AM432" i="1"/>
  <c r="AL432" i="1"/>
  <c r="AM431" i="1"/>
  <c r="AL431" i="1"/>
  <c r="AM430" i="1"/>
  <c r="AL430" i="1"/>
  <c r="AM429" i="1"/>
  <c r="AL429" i="1"/>
  <c r="AM428" i="1"/>
  <c r="AL428" i="1"/>
  <c r="AM427" i="1"/>
  <c r="AL427" i="1"/>
  <c r="AM426" i="1"/>
  <c r="AL426" i="1"/>
  <c r="AM425" i="1"/>
  <c r="AL425" i="1"/>
  <c r="AM424" i="1"/>
  <c r="AL424" i="1"/>
  <c r="AM423" i="1"/>
  <c r="AL423" i="1"/>
  <c r="AM422" i="1"/>
  <c r="AL422" i="1"/>
  <c r="AM421" i="1"/>
  <c r="AL421" i="1"/>
  <c r="AM420" i="1"/>
  <c r="AL420" i="1"/>
  <c r="AM419" i="1"/>
  <c r="AL419" i="1"/>
  <c r="AM418" i="1"/>
  <c r="AL418" i="1"/>
  <c r="AM417" i="1"/>
  <c r="AL417" i="1"/>
  <c r="AM416" i="1"/>
  <c r="AL416" i="1"/>
  <c r="AM415" i="1"/>
  <c r="AL415" i="1"/>
  <c r="AM414" i="1"/>
  <c r="AL414" i="1"/>
  <c r="AM413" i="1"/>
  <c r="AL413" i="1"/>
  <c r="AM412" i="1"/>
  <c r="AL412" i="1"/>
  <c r="AM411" i="1"/>
  <c r="AL411" i="1"/>
  <c r="AM410" i="1"/>
  <c r="AL410" i="1"/>
  <c r="AM409" i="1"/>
  <c r="AL409" i="1"/>
  <c r="AM408" i="1"/>
  <c r="AL408" i="1"/>
  <c r="AM407" i="1"/>
  <c r="AL407" i="1"/>
  <c r="AM406" i="1"/>
  <c r="AL406" i="1"/>
  <c r="AM405" i="1"/>
  <c r="AL405" i="1"/>
  <c r="AM404" i="1"/>
  <c r="AL404" i="1"/>
  <c r="AM403" i="1"/>
  <c r="AL403" i="1"/>
  <c r="AM402" i="1"/>
  <c r="AL402" i="1"/>
  <c r="AM401" i="1"/>
  <c r="AL401" i="1"/>
  <c r="AM400" i="1"/>
  <c r="AL400" i="1"/>
  <c r="AM399" i="1"/>
  <c r="AL399" i="1"/>
  <c r="AM398" i="1"/>
  <c r="AL398" i="1"/>
  <c r="AM397" i="1"/>
  <c r="AL397" i="1"/>
  <c r="AM396" i="1"/>
  <c r="AL396" i="1"/>
  <c r="AM395" i="1"/>
  <c r="AL395" i="1"/>
  <c r="AM394" i="1"/>
  <c r="AL394" i="1"/>
  <c r="AM393" i="1"/>
  <c r="AL393" i="1"/>
  <c r="AM392" i="1"/>
  <c r="AL392" i="1"/>
  <c r="AM391" i="1"/>
  <c r="AL391" i="1"/>
  <c r="AM390" i="1"/>
  <c r="AL390" i="1"/>
  <c r="AM389" i="1"/>
  <c r="AL389" i="1"/>
  <c r="AM388" i="1"/>
  <c r="AL388" i="1"/>
  <c r="AM387" i="1"/>
  <c r="AL387" i="1"/>
  <c r="AM386" i="1"/>
  <c r="AL386" i="1"/>
  <c r="AM385" i="1"/>
  <c r="AL385" i="1"/>
  <c r="AM384" i="1"/>
  <c r="AL384" i="1"/>
  <c r="AM383" i="1"/>
  <c r="AL383" i="1"/>
  <c r="AM382" i="1"/>
  <c r="AL382" i="1"/>
  <c r="AM381" i="1"/>
  <c r="AL381" i="1"/>
  <c r="AM380" i="1"/>
  <c r="AL380" i="1"/>
  <c r="AM379" i="1"/>
  <c r="AL379" i="1"/>
  <c r="AM378" i="1"/>
  <c r="AL378" i="1"/>
  <c r="AM377" i="1"/>
  <c r="AL377" i="1"/>
  <c r="AM376" i="1"/>
  <c r="AL376" i="1"/>
  <c r="AM375" i="1"/>
  <c r="AL375" i="1"/>
  <c r="AM374" i="1"/>
  <c r="AL374" i="1"/>
  <c r="AM373" i="1"/>
  <c r="AL373" i="1"/>
  <c r="AM372" i="1"/>
  <c r="AL372" i="1"/>
  <c r="AM371" i="1"/>
  <c r="AL371" i="1"/>
  <c r="AM370" i="1"/>
  <c r="AL370" i="1"/>
  <c r="AM369" i="1"/>
  <c r="AL369" i="1"/>
  <c r="AM368" i="1"/>
  <c r="AL368" i="1"/>
  <c r="AM367" i="1"/>
  <c r="AL367" i="1"/>
  <c r="AM366" i="1"/>
  <c r="AL366" i="1"/>
  <c r="AM365" i="1"/>
  <c r="AL365" i="1"/>
  <c r="AM364" i="1"/>
  <c r="AL364" i="1"/>
  <c r="AM363" i="1"/>
  <c r="AL363" i="1"/>
  <c r="AM362" i="1"/>
  <c r="AL362" i="1"/>
  <c r="AM361" i="1"/>
  <c r="AL361" i="1"/>
  <c r="AM360" i="1"/>
  <c r="AL360" i="1"/>
  <c r="AM359" i="1"/>
  <c r="AL359" i="1"/>
  <c r="AM358" i="1"/>
  <c r="AL358" i="1"/>
  <c r="AM357" i="1"/>
  <c r="AL357" i="1"/>
  <c r="AM356" i="1"/>
  <c r="AL356" i="1"/>
  <c r="AM355" i="1"/>
  <c r="AL355" i="1"/>
  <c r="AM354" i="1"/>
  <c r="AL354" i="1"/>
  <c r="AM353" i="1"/>
  <c r="AL353" i="1"/>
  <c r="AM352" i="1"/>
  <c r="AL352" i="1"/>
  <c r="AM351" i="1"/>
  <c r="AL351" i="1"/>
  <c r="AM350" i="1"/>
  <c r="AL350" i="1"/>
  <c r="AM349" i="1"/>
  <c r="AL349" i="1"/>
  <c r="AM348" i="1"/>
  <c r="AL348" i="1"/>
  <c r="AM347" i="1"/>
  <c r="AL347" i="1"/>
  <c r="AM346" i="1"/>
  <c r="AL346" i="1"/>
  <c r="AM345" i="1"/>
  <c r="AL345" i="1"/>
  <c r="AM344" i="1"/>
  <c r="AL344" i="1"/>
  <c r="AM343" i="1"/>
  <c r="AL343" i="1"/>
  <c r="AM342" i="1"/>
  <c r="AL342" i="1"/>
  <c r="AM341" i="1"/>
  <c r="AL341" i="1"/>
  <c r="AM340" i="1"/>
  <c r="AL340" i="1"/>
  <c r="AM339" i="1"/>
  <c r="AL339" i="1"/>
  <c r="AM338" i="1"/>
  <c r="AL338" i="1"/>
  <c r="AM337" i="1"/>
  <c r="AL337" i="1"/>
  <c r="AM336" i="1"/>
  <c r="AL336" i="1"/>
  <c r="AM335" i="1"/>
  <c r="AL335" i="1"/>
  <c r="AM334" i="1"/>
  <c r="AL334" i="1"/>
  <c r="AM333" i="1"/>
  <c r="AL333" i="1"/>
  <c r="AM332" i="1"/>
  <c r="AL332" i="1"/>
  <c r="AM331" i="1"/>
  <c r="AL331" i="1"/>
  <c r="AM330" i="1"/>
  <c r="AL330" i="1"/>
  <c r="AM329" i="1"/>
  <c r="AL329" i="1"/>
  <c r="AM328" i="1"/>
  <c r="AL328" i="1"/>
  <c r="AM327" i="1"/>
  <c r="AL327" i="1"/>
  <c r="AM326" i="1"/>
  <c r="AL326" i="1"/>
  <c r="AM325" i="1"/>
  <c r="AL325" i="1"/>
  <c r="AM324" i="1"/>
  <c r="AL324" i="1"/>
  <c r="AM323" i="1"/>
  <c r="AL323" i="1"/>
  <c r="AM322" i="1"/>
  <c r="AL322" i="1"/>
  <c r="AM321" i="1"/>
  <c r="AL321" i="1"/>
  <c r="AM320" i="1"/>
  <c r="AL320" i="1"/>
  <c r="AM319" i="1"/>
  <c r="AL319" i="1"/>
  <c r="AM318" i="1"/>
  <c r="AL318" i="1"/>
  <c r="AM317" i="1"/>
  <c r="AL317" i="1"/>
  <c r="AM316" i="1"/>
  <c r="AL316" i="1"/>
  <c r="AM315" i="1"/>
  <c r="AL315" i="1"/>
  <c r="AM314" i="1"/>
  <c r="AL314" i="1"/>
  <c r="AM313" i="1"/>
  <c r="AL313" i="1"/>
  <c r="AM312" i="1"/>
  <c r="AL312" i="1"/>
  <c r="AM311" i="1"/>
  <c r="AL311" i="1"/>
  <c r="AM310" i="1"/>
  <c r="AL310" i="1"/>
  <c r="AM309" i="1"/>
  <c r="AL309" i="1"/>
  <c r="AM308" i="1"/>
  <c r="AL308" i="1"/>
  <c r="AM307" i="1"/>
  <c r="AL307" i="1"/>
  <c r="AM306" i="1"/>
  <c r="AL306" i="1"/>
  <c r="AM305" i="1"/>
  <c r="AL305" i="1"/>
  <c r="AM304" i="1"/>
  <c r="AL304" i="1"/>
  <c r="AM303" i="1"/>
  <c r="AL303" i="1"/>
  <c r="AM302" i="1"/>
  <c r="AL302" i="1"/>
  <c r="AM301" i="1"/>
  <c r="AL301" i="1"/>
  <c r="AM300" i="1"/>
  <c r="AL300" i="1"/>
  <c r="AM299" i="1"/>
  <c r="AL299" i="1"/>
  <c r="AM298" i="1"/>
  <c r="AL298" i="1"/>
  <c r="AM297" i="1"/>
  <c r="AL297" i="1"/>
  <c r="AM296" i="1"/>
  <c r="AL296" i="1"/>
  <c r="AM295" i="1"/>
  <c r="AL295" i="1"/>
  <c r="AM294" i="1"/>
  <c r="AL294" i="1"/>
  <c r="AM293" i="1"/>
  <c r="AL293" i="1"/>
  <c r="AM292" i="1"/>
  <c r="AL292" i="1"/>
  <c r="AM291" i="1"/>
  <c r="AL291" i="1"/>
  <c r="AM290" i="1"/>
  <c r="AL290" i="1"/>
  <c r="AM289" i="1"/>
  <c r="AL289" i="1"/>
  <c r="AM288" i="1"/>
  <c r="AL288" i="1"/>
  <c r="AM287" i="1"/>
  <c r="AL287" i="1"/>
  <c r="AM286" i="1"/>
  <c r="AL286" i="1"/>
  <c r="AM285" i="1"/>
  <c r="AL285" i="1"/>
  <c r="AM284" i="1"/>
  <c r="AL284" i="1"/>
  <c r="AM283" i="1"/>
  <c r="AL283" i="1"/>
  <c r="AM282" i="1"/>
  <c r="AL282" i="1"/>
  <c r="AM281" i="1"/>
  <c r="AL281" i="1"/>
  <c r="AM280" i="1"/>
  <c r="AL280" i="1"/>
  <c r="AM279" i="1"/>
  <c r="AL279" i="1"/>
  <c r="AM278" i="1"/>
  <c r="AL278" i="1"/>
  <c r="AM277" i="1"/>
  <c r="AL277" i="1"/>
  <c r="AM276" i="1"/>
  <c r="AL276" i="1"/>
  <c r="AM275" i="1"/>
  <c r="AL275" i="1"/>
  <c r="AM274" i="1"/>
  <c r="AL274" i="1"/>
  <c r="AM273" i="1"/>
  <c r="AL273" i="1"/>
  <c r="AM272" i="1"/>
  <c r="AL272" i="1"/>
  <c r="AM271" i="1"/>
  <c r="AL271" i="1"/>
  <c r="AM270" i="1"/>
  <c r="AL270" i="1"/>
  <c r="AM269" i="1"/>
  <c r="AL269" i="1"/>
  <c r="AM268" i="1"/>
  <c r="AL268" i="1"/>
  <c r="AM267" i="1"/>
  <c r="AL267" i="1"/>
  <c r="AM266" i="1"/>
  <c r="AL266" i="1"/>
  <c r="AM265" i="1"/>
  <c r="AL265" i="1"/>
  <c r="AM264" i="1"/>
  <c r="AL264" i="1"/>
  <c r="AM263" i="1"/>
  <c r="AL263" i="1"/>
  <c r="AM262" i="1"/>
  <c r="AL262" i="1"/>
  <c r="AM261" i="1"/>
  <c r="AL261" i="1"/>
  <c r="AM260" i="1"/>
  <c r="AL260" i="1"/>
  <c r="AM259" i="1"/>
  <c r="AL259" i="1"/>
  <c r="AM258" i="1"/>
  <c r="AL258" i="1"/>
  <c r="AM257" i="1"/>
  <c r="AL257" i="1"/>
  <c r="AM256" i="1"/>
  <c r="AL256" i="1"/>
  <c r="AM255" i="1"/>
  <c r="AL255" i="1"/>
  <c r="AM254" i="1"/>
  <c r="AL254" i="1"/>
  <c r="AM253" i="1"/>
  <c r="AL253" i="1"/>
  <c r="AM252" i="1"/>
  <c r="AL252" i="1"/>
  <c r="AM251" i="1"/>
  <c r="AL251" i="1"/>
  <c r="AM250" i="1"/>
  <c r="AL250" i="1"/>
  <c r="AM249" i="1"/>
  <c r="AL249" i="1"/>
  <c r="AM248" i="1"/>
  <c r="AL248" i="1"/>
  <c r="AM247" i="1"/>
  <c r="AL247" i="1"/>
  <c r="AM246" i="1"/>
  <c r="AL246" i="1"/>
  <c r="AM245" i="1"/>
  <c r="AL245" i="1"/>
  <c r="AM244" i="1"/>
  <c r="AL244" i="1"/>
  <c r="AM243" i="1"/>
  <c r="AL243" i="1"/>
  <c r="AM242" i="1"/>
  <c r="AL242" i="1"/>
  <c r="AM241" i="1"/>
  <c r="AL241" i="1"/>
  <c r="AM240" i="1"/>
  <c r="AL240" i="1"/>
  <c r="AM239" i="1"/>
  <c r="AL239" i="1"/>
  <c r="AM238" i="1"/>
  <c r="AL238" i="1"/>
  <c r="AM237" i="1"/>
  <c r="AL237" i="1"/>
  <c r="AM236" i="1"/>
  <c r="AL236" i="1"/>
  <c r="AM235" i="1"/>
  <c r="AL235" i="1"/>
  <c r="AM234" i="1"/>
  <c r="AL234" i="1"/>
  <c r="AM233" i="1"/>
  <c r="AL233" i="1"/>
  <c r="AM232" i="1"/>
  <c r="AL232" i="1"/>
  <c r="AM231" i="1"/>
  <c r="AL231" i="1"/>
  <c r="AM230" i="1"/>
  <c r="AL230" i="1"/>
  <c r="AM229" i="1"/>
  <c r="AL229" i="1"/>
  <c r="AM228" i="1"/>
  <c r="AL228" i="1"/>
  <c r="AM227" i="1"/>
  <c r="AL227" i="1"/>
  <c r="AM226" i="1"/>
  <c r="AL226" i="1"/>
  <c r="AM225" i="1"/>
  <c r="AL225" i="1"/>
  <c r="AM224" i="1"/>
  <c r="AL224" i="1"/>
  <c r="AM223" i="1"/>
  <c r="AL223" i="1"/>
  <c r="AM222" i="1"/>
  <c r="AL222" i="1"/>
  <c r="AM221" i="1"/>
  <c r="AL221" i="1"/>
  <c r="AM220" i="1"/>
  <c r="AL220" i="1"/>
  <c r="AM219" i="1"/>
  <c r="AL219" i="1"/>
  <c r="AM218" i="1"/>
  <c r="AL218" i="1"/>
  <c r="AM217" i="1"/>
  <c r="AL217" i="1"/>
  <c r="AM216" i="1"/>
  <c r="AL216" i="1"/>
  <c r="AM215" i="1"/>
  <c r="AL215" i="1"/>
  <c r="AM214" i="1"/>
  <c r="AL214" i="1"/>
  <c r="AM213" i="1"/>
  <c r="AL213" i="1"/>
  <c r="AM212" i="1"/>
  <c r="AL212" i="1"/>
  <c r="AM211" i="1"/>
  <c r="AL211" i="1"/>
  <c r="AM210" i="1"/>
  <c r="AL210" i="1"/>
  <c r="AM209" i="1"/>
  <c r="AL209" i="1"/>
  <c r="AM208" i="1"/>
  <c r="AL208" i="1"/>
  <c r="AM207" i="1"/>
  <c r="AL207" i="1"/>
  <c r="AM206" i="1"/>
  <c r="AL206" i="1"/>
  <c r="AM205" i="1"/>
  <c r="AL205" i="1"/>
  <c r="AM204" i="1"/>
  <c r="AL204" i="1"/>
  <c r="AM203" i="1"/>
  <c r="AL203" i="1"/>
  <c r="AM202" i="1"/>
  <c r="AL202" i="1"/>
  <c r="AM201" i="1"/>
  <c r="AL201" i="1"/>
  <c r="AM200" i="1"/>
  <c r="AL200" i="1"/>
  <c r="AM199" i="1"/>
  <c r="AL199" i="1"/>
  <c r="AM198" i="1"/>
  <c r="AL198" i="1"/>
  <c r="AM197" i="1"/>
  <c r="AL197" i="1"/>
  <c r="AM196" i="1"/>
  <c r="AL196" i="1"/>
  <c r="AM195" i="1"/>
  <c r="AL195" i="1"/>
  <c r="AM194" i="1"/>
  <c r="AL194" i="1"/>
  <c r="AM193" i="1"/>
  <c r="AL193" i="1"/>
  <c r="AM192" i="1"/>
  <c r="AL192" i="1"/>
  <c r="AM191" i="1"/>
  <c r="AL191" i="1"/>
  <c r="AM190" i="1"/>
  <c r="AL190" i="1"/>
  <c r="AM189" i="1"/>
  <c r="AL189" i="1"/>
  <c r="AM188" i="1"/>
  <c r="AL188" i="1"/>
  <c r="AM187" i="1"/>
  <c r="AL187" i="1"/>
  <c r="AM186" i="1"/>
  <c r="AL186" i="1"/>
  <c r="AM185" i="1"/>
  <c r="AL185" i="1"/>
  <c r="AM184" i="1"/>
  <c r="AL184" i="1"/>
  <c r="AM183" i="1"/>
  <c r="AL183" i="1"/>
  <c r="AM182" i="1"/>
  <c r="AL182" i="1"/>
  <c r="AM181" i="1"/>
  <c r="AL181" i="1"/>
  <c r="AM180" i="1"/>
  <c r="AL180" i="1"/>
  <c r="AM179" i="1"/>
  <c r="AL179" i="1"/>
  <c r="AM178" i="1"/>
  <c r="AL178" i="1"/>
  <c r="AM177" i="1"/>
  <c r="AL177" i="1"/>
  <c r="AM176" i="1"/>
  <c r="AL176" i="1"/>
  <c r="AM175" i="1"/>
  <c r="AL175" i="1"/>
  <c r="AM174" i="1"/>
  <c r="AL174" i="1"/>
  <c r="AM173" i="1"/>
  <c r="AL173" i="1"/>
  <c r="AM172" i="1"/>
  <c r="AL172" i="1"/>
  <c r="AM171" i="1"/>
  <c r="AL171" i="1"/>
  <c r="AM170" i="1"/>
  <c r="AL170" i="1"/>
  <c r="AM169" i="1"/>
  <c r="AL169" i="1"/>
  <c r="AM168" i="1"/>
  <c r="AL168" i="1"/>
  <c r="AM167" i="1"/>
  <c r="AL167" i="1"/>
  <c r="AM166" i="1"/>
  <c r="AL166" i="1"/>
  <c r="AM165" i="1"/>
  <c r="AL165" i="1"/>
  <c r="AM164" i="1"/>
  <c r="AL164" i="1"/>
  <c r="AM163" i="1"/>
  <c r="AL163" i="1"/>
  <c r="AM162" i="1"/>
  <c r="AL162" i="1"/>
  <c r="AM161" i="1"/>
  <c r="AL161" i="1"/>
  <c r="AM160" i="1"/>
  <c r="AL160" i="1"/>
  <c r="AM159" i="1"/>
  <c r="AL159" i="1"/>
  <c r="AM158" i="1"/>
  <c r="AL158" i="1"/>
  <c r="AM157" i="1"/>
  <c r="AL157" i="1"/>
  <c r="AM156" i="1"/>
  <c r="AL156" i="1"/>
  <c r="AM155" i="1"/>
  <c r="AL155" i="1"/>
  <c r="AM154" i="1"/>
  <c r="AL154" i="1"/>
  <c r="AM153" i="1"/>
  <c r="AL153" i="1"/>
  <c r="AM152" i="1"/>
  <c r="AL152" i="1"/>
  <c r="AM151" i="1"/>
  <c r="AL151" i="1"/>
  <c r="AM150" i="1"/>
  <c r="AL150" i="1"/>
  <c r="AM149" i="1"/>
  <c r="AL149" i="1"/>
  <c r="AM148" i="1"/>
  <c r="AL148" i="1"/>
  <c r="AM147" i="1"/>
  <c r="AL147" i="1"/>
  <c r="AM146" i="1"/>
  <c r="AL146" i="1"/>
  <c r="AM145" i="1"/>
  <c r="AL145" i="1"/>
  <c r="AM144" i="1"/>
  <c r="AL144" i="1"/>
  <c r="AM143" i="1"/>
  <c r="AL143" i="1"/>
  <c r="AM142" i="1"/>
  <c r="AL142" i="1"/>
  <c r="AM141" i="1"/>
  <c r="AL141" i="1"/>
  <c r="AM140" i="1"/>
  <c r="AL140" i="1"/>
  <c r="AM139" i="1"/>
  <c r="AL139" i="1"/>
  <c r="AM138" i="1"/>
  <c r="AL138" i="1"/>
  <c r="AM137" i="1"/>
  <c r="AL137" i="1"/>
  <c r="AM136" i="1"/>
  <c r="AL136" i="1"/>
  <c r="AM135" i="1"/>
  <c r="AL135" i="1"/>
  <c r="AM134" i="1"/>
  <c r="AL134" i="1"/>
  <c r="AM133" i="1"/>
  <c r="AL133" i="1"/>
  <c r="AM132" i="1"/>
  <c r="AL132" i="1"/>
  <c r="AM131" i="1"/>
  <c r="AL131" i="1"/>
  <c r="AM130" i="1"/>
  <c r="AL130" i="1"/>
  <c r="AM129" i="1"/>
  <c r="AL129" i="1"/>
  <c r="AM128" i="1"/>
  <c r="AL128" i="1"/>
  <c r="AM127" i="1"/>
  <c r="AL127" i="1"/>
  <c r="AM126" i="1"/>
  <c r="AL126" i="1"/>
  <c r="AM125" i="1"/>
  <c r="AL125" i="1"/>
  <c r="AM124" i="1"/>
  <c r="AL124" i="1"/>
  <c r="AM123" i="1"/>
  <c r="AL123" i="1"/>
  <c r="AM122" i="1"/>
  <c r="AL122" i="1"/>
  <c r="AM121" i="1"/>
  <c r="AL121" i="1"/>
  <c r="AM120" i="1"/>
  <c r="AL120" i="1"/>
  <c r="AM119" i="1"/>
  <c r="AL119" i="1"/>
  <c r="AM118" i="1"/>
  <c r="AL118" i="1"/>
  <c r="AM117" i="1"/>
  <c r="AL117" i="1"/>
  <c r="AM116" i="1"/>
  <c r="AL116" i="1"/>
  <c r="AM115" i="1"/>
  <c r="AL115" i="1"/>
  <c r="AM114" i="1"/>
  <c r="AL114" i="1"/>
  <c r="AM113" i="1"/>
  <c r="AL113" i="1"/>
  <c r="AM112" i="1"/>
  <c r="AL112" i="1"/>
  <c r="AM111" i="1"/>
  <c r="AL111" i="1"/>
  <c r="AM110" i="1"/>
  <c r="AL110" i="1"/>
  <c r="AM109" i="1"/>
  <c r="AL109" i="1"/>
  <c r="AM108" i="1"/>
  <c r="AL108" i="1"/>
  <c r="AM107" i="1"/>
  <c r="AL107" i="1"/>
  <c r="AM106" i="1"/>
  <c r="AL106" i="1"/>
  <c r="AM105" i="1"/>
  <c r="AL105" i="1"/>
  <c r="AM104" i="1"/>
  <c r="AL104" i="1"/>
  <c r="AM103" i="1"/>
  <c r="AL103" i="1"/>
  <c r="AM102" i="1"/>
  <c r="AL102" i="1"/>
  <c r="AM101" i="1"/>
  <c r="AL101" i="1"/>
  <c r="AM100" i="1"/>
  <c r="AL100" i="1"/>
  <c r="AM99" i="1"/>
  <c r="AL99" i="1"/>
  <c r="AM98" i="1"/>
  <c r="AL98" i="1"/>
  <c r="AM97" i="1"/>
  <c r="AL97" i="1"/>
  <c r="AM96" i="1"/>
  <c r="AL96" i="1"/>
  <c r="AM95" i="1"/>
  <c r="AL95" i="1"/>
  <c r="AM94" i="1"/>
  <c r="AL94" i="1"/>
  <c r="AM93" i="1"/>
  <c r="AL93" i="1"/>
  <c r="AM92" i="1"/>
  <c r="AL92" i="1"/>
  <c r="AM91" i="1"/>
  <c r="AL91" i="1"/>
  <c r="AM90" i="1"/>
  <c r="AL90" i="1"/>
  <c r="AM89" i="1"/>
  <c r="AL89" i="1"/>
  <c r="AM88" i="1"/>
  <c r="AL88" i="1"/>
  <c r="AM87" i="1"/>
  <c r="AL87" i="1"/>
  <c r="AM86" i="1"/>
  <c r="AL86" i="1"/>
  <c r="AM85" i="1"/>
  <c r="AL85" i="1"/>
  <c r="AM84" i="1"/>
  <c r="AL84" i="1"/>
  <c r="AM83" i="1"/>
  <c r="AL83" i="1"/>
  <c r="AM82" i="1"/>
  <c r="AL82" i="1"/>
  <c r="AM81" i="1"/>
  <c r="AL81" i="1"/>
  <c r="AM80" i="1"/>
  <c r="AL80" i="1"/>
  <c r="AM79" i="1"/>
  <c r="AL79" i="1"/>
  <c r="AM78" i="1"/>
  <c r="AL78" i="1"/>
  <c r="AM77" i="1"/>
  <c r="AL77" i="1"/>
  <c r="AM76" i="1"/>
  <c r="AL76" i="1"/>
  <c r="AM75" i="1"/>
  <c r="AL75" i="1"/>
  <c r="AM74" i="1"/>
  <c r="AL74" i="1"/>
  <c r="AM73" i="1"/>
  <c r="AL73" i="1"/>
  <c r="AM72" i="1"/>
  <c r="AL72" i="1"/>
  <c r="AM71" i="1"/>
  <c r="AL71" i="1"/>
  <c r="AM70" i="1"/>
  <c r="AL70" i="1"/>
  <c r="AM69" i="1"/>
  <c r="AL69" i="1"/>
  <c r="AM68" i="1"/>
  <c r="AL68" i="1"/>
  <c r="AM67" i="1"/>
  <c r="AL67" i="1"/>
  <c r="AM66" i="1"/>
  <c r="AL66" i="1"/>
  <c r="AM65" i="1"/>
  <c r="AL65" i="1"/>
  <c r="AM64" i="1"/>
  <c r="AL64" i="1"/>
  <c r="AM63" i="1"/>
  <c r="AL63" i="1"/>
  <c r="AM62" i="1"/>
  <c r="AL62" i="1"/>
  <c r="AM61" i="1"/>
  <c r="AL61" i="1"/>
  <c r="AM60" i="1"/>
  <c r="AL60" i="1"/>
  <c r="AM59" i="1"/>
  <c r="AL59" i="1"/>
  <c r="AM58" i="1"/>
  <c r="AL58" i="1"/>
  <c r="AM57" i="1"/>
  <c r="AL57" i="1"/>
  <c r="AM56" i="1"/>
  <c r="AL56" i="1"/>
  <c r="AM55" i="1"/>
  <c r="AL55" i="1"/>
  <c r="AM54" i="1"/>
  <c r="AL54" i="1"/>
  <c r="AM53" i="1"/>
  <c r="AL53" i="1"/>
  <c r="AM52" i="1"/>
  <c r="AL52" i="1"/>
  <c r="AM51" i="1"/>
  <c r="AL51" i="1"/>
  <c r="AM50" i="1"/>
  <c r="AL50" i="1"/>
  <c r="AM49" i="1"/>
  <c r="AL49" i="1"/>
  <c r="AM48" i="1"/>
  <c r="AL48" i="1"/>
  <c r="AM47" i="1"/>
  <c r="AL47" i="1"/>
  <c r="AM46" i="1"/>
  <c r="AL46" i="1"/>
  <c r="AM45" i="1"/>
  <c r="AL45" i="1"/>
  <c r="AM44" i="1"/>
  <c r="AL44" i="1"/>
  <c r="AM43" i="1"/>
  <c r="AL43" i="1"/>
  <c r="AM42" i="1"/>
  <c r="AL42" i="1"/>
  <c r="G42" i="1"/>
  <c r="I42" i="1" s="1"/>
  <c r="K42" i="1" s="1"/>
  <c r="F42" i="1"/>
  <c r="E42" i="1"/>
  <c r="D42" i="1"/>
  <c r="H42" i="1" s="1"/>
  <c r="AM41" i="1"/>
  <c r="AL41" i="1"/>
  <c r="G41" i="1"/>
  <c r="F41" i="1"/>
  <c r="E41" i="1"/>
  <c r="I41" i="1" s="1"/>
  <c r="K41" i="1" s="1"/>
  <c r="D41" i="1"/>
  <c r="H41" i="1" s="1"/>
  <c r="AM40" i="1"/>
  <c r="AL40" i="1"/>
  <c r="G40" i="1"/>
  <c r="I40" i="1" s="1"/>
  <c r="K40" i="1" s="1"/>
  <c r="F40" i="1"/>
  <c r="S40" i="1" s="1"/>
  <c r="E40" i="1"/>
  <c r="D40" i="1"/>
  <c r="H40" i="1" s="1"/>
  <c r="AM39" i="1"/>
  <c r="AL39" i="1"/>
  <c r="G39" i="1"/>
  <c r="I39" i="1" s="1"/>
  <c r="K39" i="1" s="1"/>
  <c r="F39" i="1"/>
  <c r="E39" i="1"/>
  <c r="D39" i="1"/>
  <c r="S39" i="1" s="1"/>
  <c r="AM38" i="1"/>
  <c r="AL38" i="1"/>
  <c r="G38" i="1"/>
  <c r="I38" i="1" s="1"/>
  <c r="K38" i="1" s="1"/>
  <c r="F38" i="1"/>
  <c r="E38" i="1"/>
  <c r="D38" i="1"/>
  <c r="S38" i="1" s="1"/>
  <c r="AM37" i="1"/>
  <c r="AL37" i="1"/>
  <c r="G37" i="1"/>
  <c r="F37" i="1"/>
  <c r="E37" i="1"/>
  <c r="I37" i="1" s="1"/>
  <c r="K37" i="1" s="1"/>
  <c r="D37" i="1"/>
  <c r="S37" i="1" s="1"/>
  <c r="AM36" i="1"/>
  <c r="AL36" i="1"/>
  <c r="G36" i="1"/>
  <c r="F36" i="1"/>
  <c r="E36" i="1"/>
  <c r="S36" i="1" s="1"/>
  <c r="D36" i="1"/>
  <c r="H36" i="1" s="1"/>
  <c r="AM35" i="1"/>
  <c r="AL35" i="1"/>
  <c r="G35" i="1"/>
  <c r="I35" i="1" s="1"/>
  <c r="K35" i="1" s="1"/>
  <c r="F35" i="1"/>
  <c r="S35" i="1" s="1"/>
  <c r="E35" i="1"/>
  <c r="D35" i="1"/>
  <c r="H35" i="1" s="1"/>
  <c r="AM34" i="1"/>
  <c r="AL34" i="1"/>
  <c r="G34" i="1"/>
  <c r="I34" i="1" s="1"/>
  <c r="K34" i="1" s="1"/>
  <c r="F34" i="1"/>
  <c r="E34" i="1"/>
  <c r="D34" i="1"/>
  <c r="AM33" i="1"/>
  <c r="AL33" i="1"/>
  <c r="G33" i="1"/>
  <c r="F33" i="1"/>
  <c r="E33" i="1"/>
  <c r="I33" i="1" s="1"/>
  <c r="K33" i="1" s="1"/>
  <c r="D33" i="1"/>
  <c r="S33" i="1" s="1"/>
  <c r="AM32" i="1"/>
  <c r="AL32" i="1"/>
  <c r="I32" i="1"/>
  <c r="K32" i="1" s="1"/>
  <c r="G32" i="1"/>
  <c r="F32" i="1"/>
  <c r="E32" i="1"/>
  <c r="S32" i="1" s="1"/>
  <c r="D32" i="1"/>
  <c r="H32" i="1" s="1"/>
  <c r="AM31" i="1"/>
  <c r="AL31" i="1"/>
  <c r="G31" i="1"/>
  <c r="I31" i="1" s="1"/>
  <c r="K31" i="1" s="1"/>
  <c r="F31" i="1"/>
  <c r="S31" i="1" s="1"/>
  <c r="E31" i="1"/>
  <c r="D31" i="1"/>
  <c r="AM30" i="1"/>
  <c r="AL30" i="1"/>
  <c r="G30" i="1"/>
  <c r="I30" i="1" s="1"/>
  <c r="K30" i="1" s="1"/>
  <c r="F30" i="1"/>
  <c r="E30" i="1"/>
  <c r="D30" i="1"/>
  <c r="AM29" i="1"/>
  <c r="AL29" i="1"/>
  <c r="G29" i="1"/>
  <c r="F29" i="1"/>
  <c r="E29" i="1"/>
  <c r="I29" i="1" s="1"/>
  <c r="K29" i="1" s="1"/>
  <c r="D29" i="1"/>
  <c r="S29" i="1" s="1"/>
  <c r="AM28" i="1"/>
  <c r="AL28" i="1"/>
  <c r="G28" i="1"/>
  <c r="F28" i="1"/>
  <c r="E28" i="1"/>
  <c r="S28" i="1" s="1"/>
  <c r="D28" i="1"/>
  <c r="H28" i="1" s="1"/>
  <c r="AM27" i="1"/>
  <c r="AL27" i="1"/>
  <c r="S27" i="1"/>
  <c r="G27" i="1"/>
  <c r="I27" i="1" s="1"/>
  <c r="K27" i="1" s="1"/>
  <c r="F27" i="1"/>
  <c r="E27" i="1"/>
  <c r="D27" i="1"/>
  <c r="AM26" i="1"/>
  <c r="AL26" i="1"/>
  <c r="K26" i="1"/>
  <c r="G26" i="1"/>
  <c r="I26" i="1" s="1"/>
  <c r="F26" i="1"/>
  <c r="E26" i="1"/>
  <c r="D26" i="1"/>
  <c r="S26" i="1" s="1"/>
  <c r="AM25" i="1"/>
  <c r="AL25" i="1"/>
  <c r="G25" i="1"/>
  <c r="F25" i="1"/>
  <c r="E25" i="1"/>
  <c r="I25" i="1" s="1"/>
  <c r="K25" i="1" s="1"/>
  <c r="D25" i="1"/>
  <c r="S25" i="1" s="1"/>
  <c r="AM24" i="1"/>
  <c r="AL24" i="1"/>
  <c r="I24" i="1"/>
  <c r="K24" i="1" s="1"/>
  <c r="G24" i="1"/>
  <c r="F24" i="1"/>
  <c r="E24" i="1"/>
  <c r="S24" i="1" s="1"/>
  <c r="D24" i="1"/>
  <c r="H24" i="1" s="1"/>
  <c r="AM23" i="1"/>
  <c r="AL23" i="1"/>
  <c r="S23" i="1"/>
  <c r="G23" i="1"/>
  <c r="I23" i="1" s="1"/>
  <c r="K23" i="1" s="1"/>
  <c r="F23" i="1"/>
  <c r="E23" i="1"/>
  <c r="D23" i="1"/>
  <c r="H23" i="1" s="1"/>
  <c r="L23" i="1" s="1"/>
  <c r="AM22" i="1"/>
  <c r="AL22" i="1"/>
  <c r="G22" i="1"/>
  <c r="I22" i="1" s="1"/>
  <c r="K22" i="1" s="1"/>
  <c r="F22" i="1"/>
  <c r="E22" i="1"/>
  <c r="D22" i="1"/>
  <c r="AM21" i="1"/>
  <c r="AL21" i="1"/>
  <c r="G21" i="1"/>
  <c r="F21" i="1"/>
  <c r="E21" i="1"/>
  <c r="I21" i="1" s="1"/>
  <c r="K21" i="1" s="1"/>
  <c r="D21" i="1"/>
  <c r="S21" i="1" s="1"/>
  <c r="AM20" i="1"/>
  <c r="AL20" i="1"/>
  <c r="I20" i="1"/>
  <c r="K20" i="1" s="1"/>
  <c r="G20" i="1"/>
  <c r="F20" i="1"/>
  <c r="E20" i="1"/>
  <c r="S20" i="1" s="1"/>
  <c r="D20" i="1"/>
  <c r="H20" i="1" s="1"/>
  <c r="AM19" i="1"/>
  <c r="AL19" i="1"/>
  <c r="G19" i="1"/>
  <c r="I19" i="1" s="1"/>
  <c r="K19" i="1" s="1"/>
  <c r="F19" i="1"/>
  <c r="S19" i="1" s="1"/>
  <c r="E19" i="1"/>
  <c r="D19" i="1"/>
  <c r="H19" i="1" s="1"/>
  <c r="AM18" i="1"/>
  <c r="AL18" i="1"/>
  <c r="G18" i="1"/>
  <c r="I18" i="1" s="1"/>
  <c r="K18" i="1" s="1"/>
  <c r="F18" i="1"/>
  <c r="E18" i="1"/>
  <c r="D18" i="1"/>
  <c r="AM17" i="1"/>
  <c r="AL17" i="1"/>
  <c r="G17" i="1"/>
  <c r="F17" i="1"/>
  <c r="E17" i="1"/>
  <c r="I17" i="1" s="1"/>
  <c r="K17" i="1" s="1"/>
  <c r="D17" i="1"/>
  <c r="S17" i="1" s="1"/>
  <c r="AM16" i="1"/>
  <c r="AL16" i="1"/>
  <c r="G16" i="1"/>
  <c r="F16" i="1"/>
  <c r="E16" i="1"/>
  <c r="S16" i="1" s="1"/>
  <c r="D16" i="1"/>
  <c r="H16" i="1" s="1"/>
  <c r="AM15" i="1"/>
  <c r="AL15" i="1"/>
  <c r="G15" i="1"/>
  <c r="I15" i="1" s="1"/>
  <c r="K15" i="1" s="1"/>
  <c r="F15" i="1"/>
  <c r="E15" i="1"/>
  <c r="D15" i="1"/>
  <c r="AM14" i="1"/>
  <c r="AL14" i="1"/>
  <c r="G14" i="1"/>
  <c r="F14" i="1"/>
  <c r="E14" i="1"/>
  <c r="S14" i="1" s="1"/>
  <c r="D14" i="1"/>
  <c r="H14" i="1" s="1"/>
  <c r="AM13" i="1"/>
  <c r="AL13" i="1"/>
  <c r="G13" i="1"/>
  <c r="I13" i="1" s="1"/>
  <c r="K13" i="1" s="1"/>
  <c r="F13" i="1"/>
  <c r="S13" i="1" s="1"/>
  <c r="E13" i="1"/>
  <c r="D13" i="1"/>
  <c r="AM12" i="1"/>
  <c r="AL12" i="1"/>
  <c r="G12" i="1"/>
  <c r="F12" i="1"/>
  <c r="E12" i="1"/>
  <c r="I12" i="1" s="1"/>
  <c r="K12" i="1" s="1"/>
  <c r="D12" i="1"/>
  <c r="S12" i="1" s="1"/>
  <c r="AM11" i="1"/>
  <c r="AL11" i="1"/>
  <c r="G11" i="1"/>
  <c r="I11" i="1" s="1"/>
  <c r="K11" i="1" s="1"/>
  <c r="F11" i="1"/>
  <c r="S11" i="1" s="1"/>
  <c r="E11" i="1"/>
  <c r="D11" i="1"/>
  <c r="AM10" i="1"/>
  <c r="AL10" i="1"/>
  <c r="G10" i="1"/>
  <c r="I10" i="1" s="1"/>
  <c r="K10" i="1" s="1"/>
  <c r="F10" i="1"/>
  <c r="E10" i="1"/>
  <c r="D10" i="1"/>
  <c r="AS9" i="1"/>
  <c r="AM9" i="1"/>
  <c r="AL9" i="1"/>
  <c r="I9" i="1"/>
  <c r="K9" i="1" s="1"/>
  <c r="G9" i="1"/>
  <c r="F9" i="1"/>
  <c r="E9" i="1"/>
  <c r="S9" i="1" s="1"/>
  <c r="D9" i="1"/>
  <c r="H9" i="1" s="1"/>
  <c r="AM8" i="1"/>
  <c r="AL8" i="1"/>
  <c r="G8" i="1"/>
  <c r="F8" i="1"/>
  <c r="E8" i="1"/>
  <c r="I8" i="1" s="1"/>
  <c r="K8" i="1" s="1"/>
  <c r="D8" i="1"/>
  <c r="S8" i="1" s="1"/>
  <c r="AS7" i="1"/>
  <c r="AM7" i="1"/>
  <c r="AL7" i="1"/>
  <c r="G7" i="1"/>
  <c r="I7" i="1" s="1"/>
  <c r="K7" i="1" s="1"/>
  <c r="F7" i="1"/>
  <c r="E7" i="1"/>
  <c r="D7" i="1"/>
  <c r="AS6" i="1"/>
  <c r="AS8" i="1" s="1"/>
  <c r="AM6" i="1"/>
  <c r="AL6" i="1"/>
  <c r="S6" i="1"/>
  <c r="G6" i="1"/>
  <c r="I6" i="1" s="1"/>
  <c r="K6" i="1" s="1"/>
  <c r="F6" i="1"/>
  <c r="E6" i="1"/>
  <c r="D6" i="1"/>
  <c r="H6" i="1" s="1"/>
  <c r="AM5" i="1"/>
  <c r="AL5" i="1"/>
  <c r="G5" i="1"/>
  <c r="F5" i="1"/>
  <c r="E5" i="1"/>
  <c r="I5" i="1" s="1"/>
  <c r="K5" i="1" s="1"/>
  <c r="D5" i="1"/>
  <c r="S5" i="1" s="1"/>
  <c r="AM4" i="1"/>
  <c r="AL4" i="1"/>
  <c r="Q4" i="1"/>
  <c r="G4" i="1"/>
  <c r="I4" i="1" s="1"/>
  <c r="K4" i="1" s="1"/>
  <c r="F4" i="1"/>
  <c r="E4" i="1"/>
  <c r="D4" i="1"/>
  <c r="S4" i="1" s="1"/>
  <c r="AM3" i="1"/>
  <c r="AL3" i="1"/>
  <c r="G3" i="1"/>
  <c r="I3" i="1" s="1"/>
  <c r="K3" i="1" s="1"/>
  <c r="F3" i="1"/>
  <c r="E3" i="1"/>
  <c r="D3" i="1"/>
  <c r="AM2" i="1"/>
  <c r="AL2" i="1"/>
  <c r="G2" i="1"/>
  <c r="I2" i="1" s="1"/>
  <c r="K2" i="1" s="1"/>
  <c r="F2" i="1"/>
  <c r="E2" i="1"/>
  <c r="D2" i="1"/>
  <c r="H2" i="1" s="1"/>
  <c r="H4" i="1" l="1"/>
  <c r="J23" i="1"/>
  <c r="L24" i="1"/>
  <c r="J24" i="1"/>
  <c r="H25" i="1"/>
  <c r="H5" i="1"/>
  <c r="L6" i="1"/>
  <c r="J6" i="1"/>
  <c r="L19" i="1"/>
  <c r="J19" i="1"/>
  <c r="L20" i="1"/>
  <c r="J20" i="1"/>
  <c r="AP6" i="1"/>
  <c r="AP7" i="1"/>
  <c r="AP8" i="1"/>
  <c r="AP5" i="1"/>
  <c r="AP15" i="1"/>
  <c r="M40" i="1"/>
  <c r="M39" i="1"/>
  <c r="M23" i="1"/>
  <c r="M6" i="1"/>
  <c r="M42" i="1"/>
  <c r="M38" i="1"/>
  <c r="M22" i="1"/>
  <c r="M7" i="1"/>
  <c r="M41" i="1"/>
  <c r="M25" i="1"/>
  <c r="M12" i="1"/>
  <c r="M8" i="1"/>
  <c r="Q2" i="1"/>
  <c r="S7" i="1"/>
  <c r="H8" i="1"/>
  <c r="L9" i="1"/>
  <c r="J9" i="1"/>
  <c r="H11" i="1"/>
  <c r="M11" i="1" s="1"/>
  <c r="H12" i="1"/>
  <c r="H13" i="1"/>
  <c r="M13" i="1" s="1"/>
  <c r="L14" i="1"/>
  <c r="J14" i="1"/>
  <c r="I14" i="1"/>
  <c r="K14" i="1" s="1"/>
  <c r="AP14" i="1"/>
  <c r="L16" i="1"/>
  <c r="J16" i="1"/>
  <c r="I16" i="1"/>
  <c r="K16" i="1" s="1"/>
  <c r="H17" i="1"/>
  <c r="M17" i="1" s="1"/>
  <c r="S18" i="1"/>
  <c r="M20" i="1"/>
  <c r="H31" i="1"/>
  <c r="L32" i="1"/>
  <c r="J32" i="1"/>
  <c r="H33" i="1"/>
  <c r="M33" i="1" s="1"/>
  <c r="S34" i="1"/>
  <c r="J36" i="1"/>
  <c r="L40" i="1"/>
  <c r="J40" i="1"/>
  <c r="J42" i="1"/>
  <c r="L42" i="1"/>
  <c r="S2" i="1"/>
  <c r="L35" i="1"/>
  <c r="J35" i="1"/>
  <c r="L41" i="1"/>
  <c r="J41" i="1"/>
  <c r="L2" i="1"/>
  <c r="J2" i="1"/>
  <c r="H21" i="1"/>
  <c r="S22" i="1"/>
  <c r="S3" i="1"/>
  <c r="M9" i="1"/>
  <c r="S10" i="1"/>
  <c r="S15" i="1"/>
  <c r="M16" i="1"/>
  <c r="H27" i="1"/>
  <c r="M27" i="1" s="1"/>
  <c r="J28" i="1"/>
  <c r="I28" i="1"/>
  <c r="K28" i="1" s="1"/>
  <c r="H29" i="1"/>
  <c r="S30" i="1"/>
  <c r="M32" i="1"/>
  <c r="I36" i="1"/>
  <c r="K36" i="1" s="1"/>
  <c r="H37" i="1"/>
  <c r="H3" i="1"/>
  <c r="H7" i="1"/>
  <c r="H10" i="1"/>
  <c r="H15" i="1"/>
  <c r="M15" i="1" s="1"/>
  <c r="H18" i="1"/>
  <c r="H22" i="1"/>
  <c r="H26" i="1"/>
  <c r="M26" i="1" s="1"/>
  <c r="H30" i="1"/>
  <c r="M30" i="1" s="1"/>
  <c r="H34" i="1"/>
  <c r="H38" i="1"/>
  <c r="H39" i="1"/>
  <c r="S41" i="1"/>
  <c r="J39" i="1" l="1"/>
  <c r="L39" i="1"/>
  <c r="J10" i="1"/>
  <c r="L10" i="1"/>
  <c r="U11" i="1" s="1"/>
  <c r="J21" i="1"/>
  <c r="L21" i="1"/>
  <c r="M28" i="1"/>
  <c r="M10" i="1"/>
  <c r="M31" i="1"/>
  <c r="J5" i="1"/>
  <c r="L5" i="1"/>
  <c r="J30" i="1"/>
  <c r="L30" i="1"/>
  <c r="J15" i="1"/>
  <c r="L15" i="1"/>
  <c r="J37" i="1"/>
  <c r="L37" i="1"/>
  <c r="J29" i="1"/>
  <c r="L29" i="1"/>
  <c r="L27" i="1"/>
  <c r="J27" i="1"/>
  <c r="J33" i="1"/>
  <c r="L33" i="1"/>
  <c r="L11" i="1"/>
  <c r="J11" i="1"/>
  <c r="J26" i="1"/>
  <c r="L26" i="1"/>
  <c r="M36" i="1"/>
  <c r="M29" i="1"/>
  <c r="J38" i="1"/>
  <c r="L38" i="1"/>
  <c r="J22" i="1"/>
  <c r="L22" i="1"/>
  <c r="J7" i="1"/>
  <c r="L7" i="1"/>
  <c r="L36" i="1"/>
  <c r="J17" i="1"/>
  <c r="L17" i="1"/>
  <c r="L13" i="1"/>
  <c r="J13" i="1"/>
  <c r="J34" i="1"/>
  <c r="L34" i="1"/>
  <c r="J18" i="1"/>
  <c r="L18" i="1"/>
  <c r="J3" i="1"/>
  <c r="L3" i="1"/>
  <c r="M3" i="1"/>
  <c r="L28" i="1"/>
  <c r="M14" i="1"/>
  <c r="M2" i="1"/>
  <c r="L31" i="1"/>
  <c r="J31" i="1"/>
  <c r="J12" i="1"/>
  <c r="L12" i="1"/>
  <c r="J8" i="1"/>
  <c r="L8" i="1"/>
  <c r="M5" i="1"/>
  <c r="M21" i="1"/>
  <c r="M37" i="1"/>
  <c r="M18" i="1"/>
  <c r="M34" i="1"/>
  <c r="M4" i="1"/>
  <c r="M19" i="1"/>
  <c r="M35" i="1"/>
  <c r="M24" i="1"/>
  <c r="J25" i="1"/>
  <c r="L25" i="1"/>
  <c r="L4" i="1"/>
  <c r="J4" i="1"/>
  <c r="U12" i="1" l="1"/>
</calcChain>
</file>

<file path=xl/sharedStrings.xml><?xml version="1.0" encoding="utf-8"?>
<sst xmlns="http://schemas.openxmlformats.org/spreadsheetml/2006/main" count="134" uniqueCount="46">
  <si>
    <t>ValKri</t>
  </si>
  <si>
    <t>HS</t>
  </si>
  <si>
    <t>Cut-off</t>
  </si>
  <si>
    <t>TP</t>
  </si>
  <si>
    <t>FP</t>
  </si>
  <si>
    <t>FN</t>
  </si>
  <si>
    <t>TN</t>
  </si>
  <si>
    <t>senzitivita</t>
  </si>
  <si>
    <t>specificita</t>
  </si>
  <si>
    <t>1-senzi</t>
  </si>
  <si>
    <t>1-speci</t>
  </si>
  <si>
    <t>Youden</t>
  </si>
  <si>
    <t>SI</t>
  </si>
  <si>
    <t>kontrolní</t>
  </si>
  <si>
    <t>respondent</t>
  </si>
  <si>
    <t>pohlavi</t>
  </si>
  <si>
    <t>rocnik</t>
  </si>
  <si>
    <t>timestamp</t>
  </si>
  <si>
    <t>text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</si>
  <si>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</si>
  <si>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</si>
  <si>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</si>
  <si>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</si>
  <si>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</si>
  <si>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</si>
  <si>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</si>
  <si>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</si>
  <si>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</si>
  <si>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</si>
  <si>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vek</t>
  </si>
  <si>
    <t>Prevalence 0</t>
  </si>
  <si>
    <t>Prevalence 1</t>
  </si>
  <si>
    <t>věk</t>
  </si>
  <si>
    <t>min</t>
  </si>
  <si>
    <t>pohlaví</t>
  </si>
  <si>
    <t>max</t>
  </si>
  <si>
    <t>procento muži</t>
  </si>
  <si>
    <t>průměr</t>
  </si>
  <si>
    <t>počet muži</t>
  </si>
  <si>
    <t>medián</t>
  </si>
  <si>
    <t>procento ženy</t>
  </si>
  <si>
    <t>počet ženy</t>
  </si>
  <si>
    <t>Youden MAX</t>
  </si>
  <si>
    <t>SI MAX</t>
  </si>
  <si>
    <t xml:space="preserve"> </t>
  </si>
  <si>
    <t>AUC=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</si>
</sst>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0.000000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u/>
      <sz val="11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3CAF2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9" fontId="0" fillId="0" borderId="0" xfId="2" applyFont="1"/>
    <xf numFmtId="2" fontId="0" fillId="0" borderId="0" xfId="1" applyNumberFormat="1" applyFont="1"/>
    <xf numFmtId="10" fontId="0" fillId="0" borderId="0" xfId="2" applyNumberFormat="1" applyFont="1"/>
    <xf numFmtId="0" fontId="0" fillId="2" borderId="0" xfId="0" applyFill="1"/>
    <xf numFmtId="22" fontId="0" fillId="0" borderId="0" xfId="0" applyNumberFormat="1"/>
    <xf numFmtId="164" fontId="0" fillId="0" borderId="0" xfId="0" applyNumberFormat="1"/>
    <xf numFmtId="0" fontId="0" fillId="3" borderId="0" xfId="0" applyFill="1"/>
    <xf numFmtId="9" fontId="0" fillId="3" borderId="0" xfId="2" applyFont="1" applyFill="1"/>
    <xf numFmtId="2" fontId="2" fillId="0" borderId="0" xfId="1" applyNumberFormat="1" applyFont="1"/>
    <xf numFmtId="0" fontId="2" fillId="0" borderId="0" xfId="0" applyFont="1"/>
    <xf numFmtId="165" fontId="0" fillId="0" borderId="0" xfId="2" applyNumberFormat="1" applyFont="1"/>
    <xf numFmtId="0" fontId="0" fillId="0" borderId="0" xfId="0" applyAlignment="1">
      <alignment wrapText="1"/>
    </xf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>
                <a:solidFill>
                  <a:srgbClr val="C361C5"/>
                </a:solidFill>
              </a:rPr>
              <a:t>ROC křivka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AUC = 0,8997</c:v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[1]List1!$K$2:$K$42</c:f>
              <c:numCache>
                <c:formatCode>General</c:formatCode>
                <c:ptCount val="41"/>
                <c:pt idx="0">
                  <c:v>1</c:v>
                </c:pt>
                <c:pt idx="1">
                  <c:v>0.63492063492063489</c:v>
                </c:pt>
                <c:pt idx="2">
                  <c:v>0.53174603174603174</c:v>
                </c:pt>
                <c:pt idx="3">
                  <c:v>0.50793650793650791</c:v>
                </c:pt>
                <c:pt idx="4">
                  <c:v>0.45634920634920639</c:v>
                </c:pt>
                <c:pt idx="5">
                  <c:v>0.41666666666666663</c:v>
                </c:pt>
                <c:pt idx="6">
                  <c:v>0.36507936507936511</c:v>
                </c:pt>
                <c:pt idx="7">
                  <c:v>0.29761904761904767</c:v>
                </c:pt>
                <c:pt idx="8">
                  <c:v>0.26190476190476186</c:v>
                </c:pt>
                <c:pt idx="9">
                  <c:v>0.24206349206349209</c:v>
                </c:pt>
                <c:pt idx="10">
                  <c:v>0.2142857142857143</c:v>
                </c:pt>
                <c:pt idx="11">
                  <c:v>0.19444444444444442</c:v>
                </c:pt>
                <c:pt idx="12">
                  <c:v>0.16269841269841268</c:v>
                </c:pt>
                <c:pt idx="13">
                  <c:v>0.14682539682539686</c:v>
                </c:pt>
                <c:pt idx="14">
                  <c:v>0.13888888888888884</c:v>
                </c:pt>
                <c:pt idx="15">
                  <c:v>0.12301587301587302</c:v>
                </c:pt>
                <c:pt idx="16">
                  <c:v>9.9206349206349187E-2</c:v>
                </c:pt>
                <c:pt idx="17">
                  <c:v>8.7301587301587324E-2</c:v>
                </c:pt>
                <c:pt idx="18">
                  <c:v>7.1428571428571397E-2</c:v>
                </c:pt>
                <c:pt idx="19">
                  <c:v>5.1587301587301626E-2</c:v>
                </c:pt>
                <c:pt idx="20">
                  <c:v>4.7619047619047672E-2</c:v>
                </c:pt>
                <c:pt idx="21">
                  <c:v>3.1746031746031744E-2</c:v>
                </c:pt>
                <c:pt idx="22">
                  <c:v>2.3809523809523836E-2</c:v>
                </c:pt>
                <c:pt idx="23">
                  <c:v>1.5873015873015928E-2</c:v>
                </c:pt>
                <c:pt idx="24">
                  <c:v>1.1904761904761862E-2</c:v>
                </c:pt>
                <c:pt idx="25">
                  <c:v>7.9365079365079083E-3</c:v>
                </c:pt>
                <c:pt idx="26">
                  <c:v>7.9365079365079083E-3</c:v>
                </c:pt>
                <c:pt idx="27">
                  <c:v>7.9365079365079083E-3</c:v>
                </c:pt>
                <c:pt idx="28">
                  <c:v>3.9682539682539542E-3</c:v>
                </c:pt>
                <c:pt idx="29">
                  <c:v>3.9682539682539542E-3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xVal>
          <c:yVal>
            <c:numRef>
              <c:f>[1]List1!$H$2:$H$42</c:f>
              <c:numCache>
                <c:formatCode>General</c:formatCode>
                <c:ptCount val="4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0.99465240641711228</c:v>
                </c:pt>
                <c:pt idx="5">
                  <c:v>0.96791443850267378</c:v>
                </c:pt>
                <c:pt idx="6">
                  <c:v>0.946524064171123</c:v>
                </c:pt>
                <c:pt idx="7">
                  <c:v>0.93048128342245995</c:v>
                </c:pt>
                <c:pt idx="8">
                  <c:v>0.90909090909090906</c:v>
                </c:pt>
                <c:pt idx="9">
                  <c:v>0.88235294117647056</c:v>
                </c:pt>
                <c:pt idx="10">
                  <c:v>0.86631016042780751</c:v>
                </c:pt>
                <c:pt idx="11">
                  <c:v>0.82887700534759357</c:v>
                </c:pt>
                <c:pt idx="12">
                  <c:v>0.78609625668449201</c:v>
                </c:pt>
                <c:pt idx="13">
                  <c:v>0.74331550802139035</c:v>
                </c:pt>
                <c:pt idx="14">
                  <c:v>0.71657754010695185</c:v>
                </c:pt>
                <c:pt idx="15">
                  <c:v>0.6737967914438503</c:v>
                </c:pt>
                <c:pt idx="16">
                  <c:v>0.62566844919786091</c:v>
                </c:pt>
                <c:pt idx="17">
                  <c:v>0.60427807486631013</c:v>
                </c:pt>
                <c:pt idx="18">
                  <c:v>0.55614973262032086</c:v>
                </c:pt>
                <c:pt idx="19">
                  <c:v>0.49197860962566847</c:v>
                </c:pt>
                <c:pt idx="20">
                  <c:v>0.44919786096256686</c:v>
                </c:pt>
                <c:pt idx="21">
                  <c:v>0.37433155080213903</c:v>
                </c:pt>
                <c:pt idx="22">
                  <c:v>0.31550802139037432</c:v>
                </c:pt>
                <c:pt idx="23">
                  <c:v>0.26203208556149732</c:v>
                </c:pt>
                <c:pt idx="24">
                  <c:v>0.22994652406417113</c:v>
                </c:pt>
                <c:pt idx="25">
                  <c:v>0.17647058823529413</c:v>
                </c:pt>
                <c:pt idx="26">
                  <c:v>0.15508021390374332</c:v>
                </c:pt>
                <c:pt idx="27">
                  <c:v>0.11229946524064172</c:v>
                </c:pt>
                <c:pt idx="28">
                  <c:v>8.5561497326203204E-2</c:v>
                </c:pt>
                <c:pt idx="29">
                  <c:v>6.9518716577540107E-2</c:v>
                </c:pt>
                <c:pt idx="30">
                  <c:v>6.4171122994652413E-2</c:v>
                </c:pt>
                <c:pt idx="31">
                  <c:v>5.3475935828877004E-2</c:v>
                </c:pt>
                <c:pt idx="32">
                  <c:v>4.8128342245989303E-2</c:v>
                </c:pt>
                <c:pt idx="33">
                  <c:v>3.7433155080213901E-2</c:v>
                </c:pt>
                <c:pt idx="34">
                  <c:v>3.2085561497326207E-2</c:v>
                </c:pt>
                <c:pt idx="35">
                  <c:v>2.1390374331550801E-2</c:v>
                </c:pt>
                <c:pt idx="36">
                  <c:v>2.1390374331550801E-2</c:v>
                </c:pt>
                <c:pt idx="37">
                  <c:v>2.1390374331550801E-2</c:v>
                </c:pt>
                <c:pt idx="38">
                  <c:v>1.6042780748663103E-2</c:v>
                </c:pt>
                <c:pt idx="39">
                  <c:v>5.3475935828877002E-3</c:v>
                </c:pt>
                <c:pt idx="40">
                  <c:v>5.3475935828877002E-3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2A-4F5C-9F1C-633190944085}"/>
            </c:ext>
          </c:extLst>
        </c:ser>
        <c:ser>
          <c:idx val="2"/>
          <c:order val="2"/>
          <c:spPr>
            <a:ln w="19050" cap="rnd">
              <a:solidFill>
                <a:srgbClr val="CA9BE7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7A2A-4F5C-9F1C-633190944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854016"/>
        <c:axId val="234854496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AUC = 0,8997</c:v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strRef>
                    <c:extLst>
                      <c:ext uri="{02D57815-91ED-43cb-92C2-25804820EDAC}">
                        <c15:formulaRef>
                          <c15:sqref>[1]List1!$K:$K</c15:sqref>
                        </c15:formulaRef>
                      </c:ext>
                    </c:extLst>
                    <c:strCache>
                      <c:ptCount val="1048576"/>
                      <c:pt idx="0">
                        <c:v>1-speci</c:v>
                      </c:pt>
                      <c:pt idx="1">
                        <c:v>1</c:v>
                      </c:pt>
                      <c:pt idx="2">
                        <c:v>0,634920635</c:v>
                      </c:pt>
                      <c:pt idx="3">
                        <c:v>0,531746032</c:v>
                      </c:pt>
                      <c:pt idx="4">
                        <c:v>0,507936508</c:v>
                      </c:pt>
                      <c:pt idx="5">
                        <c:v>0,456349206</c:v>
                      </c:pt>
                      <c:pt idx="6">
                        <c:v>0,416666667</c:v>
                      </c:pt>
                      <c:pt idx="7">
                        <c:v>0,365079365</c:v>
                      </c:pt>
                      <c:pt idx="8">
                        <c:v>0,297619048</c:v>
                      </c:pt>
                      <c:pt idx="9">
                        <c:v>0,261904762</c:v>
                      </c:pt>
                      <c:pt idx="10">
                        <c:v>0,242063492</c:v>
                      </c:pt>
                      <c:pt idx="11">
                        <c:v>0,214285714</c:v>
                      </c:pt>
                      <c:pt idx="12">
                        <c:v>0,194444444</c:v>
                      </c:pt>
                      <c:pt idx="13">
                        <c:v>0,162698413</c:v>
                      </c:pt>
                      <c:pt idx="14">
                        <c:v>0,146825397</c:v>
                      </c:pt>
                      <c:pt idx="15">
                        <c:v>0,138888889</c:v>
                      </c:pt>
                      <c:pt idx="16">
                        <c:v>0,123015873</c:v>
                      </c:pt>
                      <c:pt idx="17">
                        <c:v>0,099206349</c:v>
                      </c:pt>
                      <c:pt idx="18">
                        <c:v>0,087301587</c:v>
                      </c:pt>
                      <c:pt idx="19">
                        <c:v>0,071428571</c:v>
                      </c:pt>
                      <c:pt idx="20">
                        <c:v>0,051587302</c:v>
                      </c:pt>
                      <c:pt idx="21">
                        <c:v>0,047619048</c:v>
                      </c:pt>
                      <c:pt idx="22">
                        <c:v>0,031746032</c:v>
                      </c:pt>
                      <c:pt idx="23">
                        <c:v>0,023809524</c:v>
                      </c:pt>
                      <c:pt idx="24">
                        <c:v>0,015873016</c:v>
                      </c:pt>
                      <c:pt idx="25">
                        <c:v>0,011904762</c:v>
                      </c:pt>
                      <c:pt idx="26">
                        <c:v>0,007936508</c:v>
                      </c:pt>
                      <c:pt idx="27">
                        <c:v>0,007936508</c:v>
                      </c:pt>
                      <c:pt idx="28">
                        <c:v>0,007936508</c:v>
                      </c:pt>
                      <c:pt idx="29">
                        <c:v>0,003968254</c:v>
                      </c:pt>
                      <c:pt idx="30">
                        <c:v>0,003968254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[1]List1!$H:$H</c15:sqref>
                        </c15:formulaRef>
                      </c:ext>
                    </c:extLst>
                    <c:numCache>
                      <c:formatCode>General</c:formatCode>
                      <c:ptCount val="1048576"/>
                      <c:pt idx="0">
                        <c:v>0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0.99465240641711228</c:v>
                      </c:pt>
                      <c:pt idx="6">
                        <c:v>0.96791443850267378</c:v>
                      </c:pt>
                      <c:pt idx="7">
                        <c:v>0.946524064171123</c:v>
                      </c:pt>
                      <c:pt idx="8">
                        <c:v>0.93048128342245995</c:v>
                      </c:pt>
                      <c:pt idx="9">
                        <c:v>0.90909090909090906</c:v>
                      </c:pt>
                      <c:pt idx="10">
                        <c:v>0.88235294117647056</c:v>
                      </c:pt>
                      <c:pt idx="11">
                        <c:v>0.86631016042780751</c:v>
                      </c:pt>
                      <c:pt idx="12">
                        <c:v>0.82887700534759357</c:v>
                      </c:pt>
                      <c:pt idx="13">
                        <c:v>0.78609625668449201</c:v>
                      </c:pt>
                      <c:pt idx="14">
                        <c:v>0.74331550802139035</c:v>
                      </c:pt>
                      <c:pt idx="15">
                        <c:v>0.71657754010695185</c:v>
                      </c:pt>
                      <c:pt idx="16">
                        <c:v>0.6737967914438503</c:v>
                      </c:pt>
                      <c:pt idx="17">
                        <c:v>0.62566844919786091</c:v>
                      </c:pt>
                      <c:pt idx="18">
                        <c:v>0.60427807486631013</c:v>
                      </c:pt>
                      <c:pt idx="19">
                        <c:v>0.55614973262032086</c:v>
                      </c:pt>
                      <c:pt idx="20">
                        <c:v>0.49197860962566847</c:v>
                      </c:pt>
                      <c:pt idx="21">
                        <c:v>0.44919786096256686</c:v>
                      </c:pt>
                      <c:pt idx="22">
                        <c:v>0.37433155080213903</c:v>
                      </c:pt>
                      <c:pt idx="23">
                        <c:v>0.31550802139037432</c:v>
                      </c:pt>
                      <c:pt idx="24">
                        <c:v>0.26203208556149732</c:v>
                      </c:pt>
                      <c:pt idx="25">
                        <c:v>0.22994652406417113</c:v>
                      </c:pt>
                      <c:pt idx="26">
                        <c:v>0.17647058823529413</c:v>
                      </c:pt>
                      <c:pt idx="27">
                        <c:v>0.15508021390374332</c:v>
                      </c:pt>
                      <c:pt idx="28">
                        <c:v>0.11229946524064172</c:v>
                      </c:pt>
                      <c:pt idx="29">
                        <c:v>8.5561497326203204E-2</c:v>
                      </c:pt>
                      <c:pt idx="30">
                        <c:v>6.9518716577540107E-2</c:v>
                      </c:pt>
                      <c:pt idx="31">
                        <c:v>6.4171122994652413E-2</c:v>
                      </c:pt>
                      <c:pt idx="32">
                        <c:v>5.3475935828877004E-2</c:v>
                      </c:pt>
                      <c:pt idx="33">
                        <c:v>4.8128342245989303E-2</c:v>
                      </c:pt>
                      <c:pt idx="34">
                        <c:v>3.7433155080213901E-2</c:v>
                      </c:pt>
                      <c:pt idx="35">
                        <c:v>3.2085561497326207E-2</c:v>
                      </c:pt>
                      <c:pt idx="36">
                        <c:v>2.1390374331550801E-2</c:v>
                      </c:pt>
                      <c:pt idx="37">
                        <c:v>2.1390374331550801E-2</c:v>
                      </c:pt>
                      <c:pt idx="38">
                        <c:v>2.1390374331550801E-2</c:v>
                      </c:pt>
                      <c:pt idx="39">
                        <c:v>1.6042780748663103E-2</c:v>
                      </c:pt>
                      <c:pt idx="40">
                        <c:v>5.3475935828877002E-3</c:v>
                      </c:pt>
                      <c:pt idx="41">
                        <c:v>5.3475935828877002E-3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7A2A-4F5C-9F1C-633190944085}"/>
                  </c:ext>
                </c:extLst>
              </c15:ser>
            </c15:filteredScatterSeries>
          </c:ext>
        </c:extLst>
      </c:scatterChart>
      <c:valAx>
        <c:axId val="23485401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C361C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>
                    <a:solidFill>
                      <a:srgbClr val="C361C5"/>
                    </a:solidFill>
                  </a:rPr>
                  <a:t>1-SPECIFICITA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C361C5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854496"/>
        <c:crosses val="autoZero"/>
        <c:crossBetween val="midCat"/>
      </c:valAx>
      <c:valAx>
        <c:axId val="2348544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>
                    <a:solidFill>
                      <a:srgbClr val="C361C5"/>
                    </a:solidFill>
                  </a:rPr>
                  <a:t>SENZITIVITA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854016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t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6396</xdr:colOff>
      <xdr:row>6</xdr:row>
      <xdr:rowOff>7031</xdr:rowOff>
    </xdr:from>
    <xdr:to>
      <xdr:col>18</xdr:col>
      <xdr:colOff>255309</xdr:colOff>
      <xdr:row>20</xdr:row>
      <xdr:rowOff>58919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C1B9D73-DBDC-4CE6-99D9-BD67E325C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va\Desktop\Letn&#237;%20semestr%201.%20Mgr\V&#237;cerozm&#283;rn&#233;%20modely\Z&#225;vislost%20na%20k&#225;v&#283;%20EXC.xlsx" TargetMode="External"/><Relationship Id="rId1" Type="http://schemas.openxmlformats.org/officeDocument/2006/relationships/externalLinkPath" Target="Z&#225;vislost%20na%20k&#225;v&#283;%20EX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ální data"/>
      <sheetName val="List1"/>
      <sheetName val="List2"/>
      <sheetName val="Test-retest"/>
      <sheetName val="Validizační otázka"/>
      <sheetName val="Důkazy o reliabilitě"/>
      <sheetName val="Důkazy o validitě"/>
      <sheetName val="Cohen D"/>
      <sheetName val="Tvorba norem"/>
    </sheetNames>
    <sheetDataSet>
      <sheetData sheetId="0"/>
      <sheetData sheetId="1">
        <row r="1">
          <cell r="H1" t="str">
            <v>senzitivita</v>
          </cell>
          <cell r="K1" t="str">
            <v>1-speci</v>
          </cell>
        </row>
        <row r="2">
          <cell r="H2">
            <v>1</v>
          </cell>
          <cell r="K2">
            <v>1</v>
          </cell>
        </row>
        <row r="3">
          <cell r="H3">
            <v>1</v>
          </cell>
          <cell r="K3">
            <v>0.63492063492063489</v>
          </cell>
        </row>
        <row r="4">
          <cell r="H4">
            <v>1</v>
          </cell>
          <cell r="K4">
            <v>0.53174603174603174</v>
          </cell>
        </row>
        <row r="5">
          <cell r="H5">
            <v>1</v>
          </cell>
          <cell r="K5">
            <v>0.50793650793650791</v>
          </cell>
        </row>
        <row r="6">
          <cell r="H6">
            <v>0.99465240641711228</v>
          </cell>
          <cell r="K6">
            <v>0.45634920634920639</v>
          </cell>
        </row>
        <row r="7">
          <cell r="H7">
            <v>0.96791443850267378</v>
          </cell>
          <cell r="K7">
            <v>0.41666666666666663</v>
          </cell>
        </row>
        <row r="8">
          <cell r="H8">
            <v>0.946524064171123</v>
          </cell>
          <cell r="K8">
            <v>0.36507936507936511</v>
          </cell>
        </row>
        <row r="9">
          <cell r="H9">
            <v>0.93048128342245995</v>
          </cell>
          <cell r="K9">
            <v>0.29761904761904767</v>
          </cell>
        </row>
        <row r="10">
          <cell r="H10">
            <v>0.90909090909090906</v>
          </cell>
          <cell r="K10">
            <v>0.26190476190476186</v>
          </cell>
        </row>
        <row r="11">
          <cell r="H11">
            <v>0.88235294117647056</v>
          </cell>
          <cell r="K11">
            <v>0.24206349206349209</v>
          </cell>
        </row>
        <row r="12">
          <cell r="H12">
            <v>0.86631016042780751</v>
          </cell>
          <cell r="K12">
            <v>0.2142857142857143</v>
          </cell>
        </row>
        <row r="13">
          <cell r="H13">
            <v>0.82887700534759357</v>
          </cell>
          <cell r="K13">
            <v>0.19444444444444442</v>
          </cell>
        </row>
        <row r="14">
          <cell r="H14">
            <v>0.78609625668449201</v>
          </cell>
          <cell r="K14">
            <v>0.16269841269841268</v>
          </cell>
        </row>
        <row r="15">
          <cell r="H15">
            <v>0.74331550802139035</v>
          </cell>
          <cell r="K15">
            <v>0.14682539682539686</v>
          </cell>
        </row>
        <row r="16">
          <cell r="H16">
            <v>0.71657754010695185</v>
          </cell>
          <cell r="K16">
            <v>0.13888888888888884</v>
          </cell>
        </row>
        <row r="17">
          <cell r="H17">
            <v>0.6737967914438503</v>
          </cell>
          <cell r="K17">
            <v>0.12301587301587302</v>
          </cell>
        </row>
        <row r="18">
          <cell r="H18">
            <v>0.62566844919786091</v>
          </cell>
          <cell r="K18">
            <v>9.9206349206349187E-2</v>
          </cell>
        </row>
        <row r="19">
          <cell r="H19">
            <v>0.60427807486631013</v>
          </cell>
          <cell r="K19">
            <v>8.7301587301587324E-2</v>
          </cell>
        </row>
        <row r="20">
          <cell r="H20">
            <v>0.55614973262032086</v>
          </cell>
          <cell r="K20">
            <v>7.1428571428571397E-2</v>
          </cell>
        </row>
        <row r="21">
          <cell r="H21">
            <v>0.49197860962566847</v>
          </cell>
          <cell r="K21">
            <v>5.1587301587301626E-2</v>
          </cell>
        </row>
        <row r="22">
          <cell r="H22">
            <v>0.44919786096256686</v>
          </cell>
          <cell r="K22">
            <v>4.7619047619047672E-2</v>
          </cell>
        </row>
        <row r="23">
          <cell r="H23">
            <v>0.37433155080213903</v>
          </cell>
          <cell r="K23">
            <v>3.1746031746031744E-2</v>
          </cell>
        </row>
        <row r="24">
          <cell r="H24">
            <v>0.31550802139037432</v>
          </cell>
          <cell r="K24">
            <v>2.3809523809523836E-2</v>
          </cell>
        </row>
        <row r="25">
          <cell r="H25">
            <v>0.26203208556149732</v>
          </cell>
          <cell r="K25">
            <v>1.5873015873015928E-2</v>
          </cell>
        </row>
        <row r="26">
          <cell r="H26">
            <v>0.22994652406417113</v>
          </cell>
          <cell r="K26">
            <v>1.1904761904761862E-2</v>
          </cell>
        </row>
        <row r="27">
          <cell r="H27">
            <v>0.17647058823529413</v>
          </cell>
          <cell r="K27">
            <v>7.9365079365079083E-3</v>
          </cell>
        </row>
        <row r="28">
          <cell r="H28">
            <v>0.15508021390374332</v>
          </cell>
          <cell r="K28">
            <v>7.9365079365079083E-3</v>
          </cell>
        </row>
        <row r="29">
          <cell r="H29">
            <v>0.11229946524064172</v>
          </cell>
          <cell r="K29">
            <v>7.9365079365079083E-3</v>
          </cell>
        </row>
        <row r="30">
          <cell r="H30">
            <v>8.5561497326203204E-2</v>
          </cell>
          <cell r="K30">
            <v>3.9682539682539542E-3</v>
          </cell>
        </row>
        <row r="31">
          <cell r="H31">
            <v>6.9518716577540107E-2</v>
          </cell>
          <cell r="K31">
            <v>3.9682539682539542E-3</v>
          </cell>
        </row>
        <row r="32">
          <cell r="H32">
            <v>6.4171122994652413E-2</v>
          </cell>
          <cell r="K32">
            <v>0</v>
          </cell>
        </row>
        <row r="33">
          <cell r="H33">
            <v>5.3475935828877004E-2</v>
          </cell>
          <cell r="K33">
            <v>0</v>
          </cell>
        </row>
        <row r="34">
          <cell r="H34">
            <v>4.8128342245989303E-2</v>
          </cell>
          <cell r="K34">
            <v>0</v>
          </cell>
        </row>
        <row r="35">
          <cell r="H35">
            <v>3.7433155080213901E-2</v>
          </cell>
          <cell r="K35">
            <v>0</v>
          </cell>
        </row>
        <row r="36">
          <cell r="H36">
            <v>3.2085561497326207E-2</v>
          </cell>
          <cell r="K36">
            <v>0</v>
          </cell>
        </row>
        <row r="37">
          <cell r="H37">
            <v>2.1390374331550801E-2</v>
          </cell>
          <cell r="K37">
            <v>0</v>
          </cell>
        </row>
        <row r="38">
          <cell r="H38">
            <v>2.1390374331550801E-2</v>
          </cell>
          <cell r="K38">
            <v>0</v>
          </cell>
        </row>
        <row r="39">
          <cell r="H39">
            <v>2.1390374331550801E-2</v>
          </cell>
          <cell r="K39">
            <v>0</v>
          </cell>
        </row>
        <row r="40">
          <cell r="H40">
            <v>1.6042780748663103E-2</v>
          </cell>
          <cell r="K40">
            <v>0</v>
          </cell>
        </row>
        <row r="41">
          <cell r="H41">
            <v>5.3475935828877002E-3</v>
          </cell>
          <cell r="K41">
            <v>0</v>
          </cell>
        </row>
        <row r="42">
          <cell r="H42">
            <v>5.3475935828877002E-3</v>
          </cell>
          <cell r="K4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28FFF-6489-4F4D-B1E3-213E46FEAED1}">
  <dimension ref="A1:AS532"/>
  <sheetViews>
    <sheetView tabSelected="1" workbookViewId="0">
      <selection activeCell="H10" sqref="H10"/>
    </sheetView>
  </sheetViews>
  <sheetFormatPr defaultRowHeight="15" x14ac:dyDescent="0.25"/>
  <cols>
    <col min="8" max="9" width="9.140625" style="1"/>
    <col min="11" max="11" width="9.140625" style="1"/>
    <col min="12" max="12" width="9.140625" style="2"/>
    <col min="17" max="17" width="9.140625" style="3"/>
    <col min="20" max="20" width="12.42578125" customWidth="1"/>
    <col min="22" max="22" width="9.140625" style="4"/>
    <col min="23" max="23" width="12.5703125" customWidth="1"/>
    <col min="26" max="26" width="15.5703125" customWidth="1"/>
  </cols>
  <sheetData>
    <row r="1" spans="1:4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s="1" t="s">
        <v>8</v>
      </c>
      <c r="J1" t="s">
        <v>9</v>
      </c>
      <c r="K1" s="1" t="s">
        <v>10</v>
      </c>
      <c r="L1" s="2" t="s">
        <v>11</v>
      </c>
      <c r="M1" t="s">
        <v>12</v>
      </c>
      <c r="S1" t="s">
        <v>13</v>
      </c>
      <c r="W1" t="s">
        <v>14</v>
      </c>
      <c r="X1" t="s">
        <v>15</v>
      </c>
      <c r="Y1" t="s">
        <v>16</v>
      </c>
      <c r="Z1" t="s">
        <v>17</v>
      </c>
      <c r="AA1" t="s">
        <v>18</v>
      </c>
      <c r="AB1" t="s">
        <v>19</v>
      </c>
      <c r="AC1" t="s">
        <v>20</v>
      </c>
      <c r="AD1" t="s">
        <v>21</v>
      </c>
      <c r="AE1" t="s">
        <v>22</v>
      </c>
      <c r="AF1" t="s">
        <v>23</v>
      </c>
      <c r="AG1" t="s">
        <v>24</v>
      </c>
      <c r="AH1" t="s">
        <v>25</v>
      </c>
      <c r="AI1" t="s">
        <v>26</v>
      </c>
      <c r="AJ1" t="s">
        <v>27</v>
      </c>
      <c r="AK1" t="s">
        <v>28</v>
      </c>
      <c r="AL1" t="s">
        <v>1</v>
      </c>
      <c r="AM1" t="s">
        <v>29</v>
      </c>
    </row>
    <row r="2" spans="1:45" x14ac:dyDescent="0.25">
      <c r="A2">
        <v>0</v>
      </c>
      <c r="B2">
        <v>2</v>
      </c>
      <c r="C2">
        <v>-20</v>
      </c>
      <c r="D2">
        <f>COUNTIFS($A:$A,1,$B:$B,_xlfn.CONCAT("&gt;=",$C$2))</f>
        <v>187</v>
      </c>
      <c r="E2">
        <f>COUNTIFS($A:$A,0,$B:$B,_xlfn.CONCAT("&gt;=",C2))</f>
        <v>252</v>
      </c>
      <c r="F2">
        <f>COUNTIFS($A:$A,1,$B:$B,_xlfn.CONCAT("&lt;",C2))</f>
        <v>0</v>
      </c>
      <c r="G2">
        <f>COUNTIFS($A:$A,0,$B:$B,_xlfn.CONCAT("&lt;",C2))</f>
        <v>0</v>
      </c>
      <c r="H2" s="1">
        <f>D2/(D2+F2)</f>
        <v>1</v>
      </c>
      <c r="I2" s="1">
        <f>G2/(G2+E2)</f>
        <v>0</v>
      </c>
      <c r="J2">
        <f>1-H2</f>
        <v>0</v>
      </c>
      <c r="K2" s="1">
        <f>1-I2</f>
        <v>1</v>
      </c>
      <c r="L2" s="2">
        <f>H2+I2-1</f>
        <v>0</v>
      </c>
      <c r="M2">
        <f>$Q$4*H2+$Q$2*I2</f>
        <v>0.42596810933940776</v>
      </c>
      <c r="O2" t="s">
        <v>30</v>
      </c>
      <c r="Q2" s="3">
        <f>1-Q4</f>
        <v>0.57403189066059224</v>
      </c>
      <c r="S2">
        <f>SUM(D2:G2)</f>
        <v>439</v>
      </c>
      <c r="W2">
        <v>26535</v>
      </c>
      <c r="X2">
        <v>0</v>
      </c>
      <c r="Y2">
        <v>1998</v>
      </c>
      <c r="Z2" s="5">
        <v>44859.491550925923</v>
      </c>
      <c r="AA2">
        <v>5</v>
      </c>
      <c r="AB2">
        <v>2</v>
      </c>
      <c r="AC2">
        <v>1</v>
      </c>
      <c r="AD2">
        <v>-1</v>
      </c>
      <c r="AE2">
        <v>1</v>
      </c>
      <c r="AF2">
        <v>-1</v>
      </c>
      <c r="AG2">
        <v>2</v>
      </c>
      <c r="AH2">
        <v>2</v>
      </c>
      <c r="AI2">
        <v>2</v>
      </c>
      <c r="AJ2">
        <v>2</v>
      </c>
      <c r="AK2">
        <v>2</v>
      </c>
      <c r="AL2">
        <f>SUM(AB2:AK2)</f>
        <v>12</v>
      </c>
      <c r="AM2">
        <f>2023-Y2</f>
        <v>25</v>
      </c>
    </row>
    <row r="3" spans="1:45" x14ac:dyDescent="0.25">
      <c r="A3">
        <v>0</v>
      </c>
      <c r="B3">
        <v>-2</v>
      </c>
      <c r="C3">
        <v>-19</v>
      </c>
      <c r="D3">
        <f t="shared" ref="D3:D42" si="0">COUNTIFS(A:A,1,B:B,_xlfn.CONCAT("&gt;=",C3))</f>
        <v>187</v>
      </c>
      <c r="E3">
        <f t="shared" ref="E3:E42" si="1">COUNTIFS($A:$A,0,$B:$B,_xlfn.CONCAT("&gt;=",C3))</f>
        <v>160</v>
      </c>
      <c r="F3">
        <f t="shared" ref="F3:F42" si="2">COUNTIFS($A:$A,1,$B:$B,_xlfn.CONCAT("&lt;",C3))</f>
        <v>0</v>
      </c>
      <c r="G3">
        <f t="shared" ref="G3:G42" si="3">COUNTIFS($A:$A,0,$B:$B,_xlfn.CONCAT("&lt;",C3))</f>
        <v>92</v>
      </c>
      <c r="H3" s="1">
        <f t="shared" ref="H3:H42" si="4">D3/(D3+F3)</f>
        <v>1</v>
      </c>
      <c r="I3" s="1">
        <f t="shared" ref="I3:I42" si="5">G3/(G3+E3)</f>
        <v>0.36507936507936506</v>
      </c>
      <c r="J3">
        <f t="shared" ref="J3:K42" si="6">1-H3</f>
        <v>0</v>
      </c>
      <c r="K3" s="1">
        <f t="shared" si="6"/>
        <v>0.63492063492063489</v>
      </c>
      <c r="L3" s="2">
        <f t="shared" ref="L3:L42" si="7">H3+I3-1</f>
        <v>0.36507936507936511</v>
      </c>
      <c r="M3">
        <f t="shared" ref="M3:M42" si="8">$Q$4*H3+$Q$2*I3</f>
        <v>0.63553530751708431</v>
      </c>
      <c r="S3">
        <f t="shared" ref="S3:S41" si="9">SUM(D3:G3)</f>
        <v>439</v>
      </c>
      <c r="W3">
        <v>26545</v>
      </c>
      <c r="X3">
        <v>0</v>
      </c>
      <c r="Y3">
        <v>1975</v>
      </c>
      <c r="Z3" s="5">
        <v>44859.493680555555</v>
      </c>
      <c r="AA3">
        <v>1</v>
      </c>
      <c r="AB3">
        <v>-1</v>
      </c>
      <c r="AC3">
        <v>-1</v>
      </c>
      <c r="AD3">
        <v>-1</v>
      </c>
      <c r="AE3">
        <v>-1</v>
      </c>
      <c r="AF3">
        <v>-2</v>
      </c>
      <c r="AG3">
        <v>-1</v>
      </c>
      <c r="AH3">
        <v>-1</v>
      </c>
      <c r="AI3">
        <v>0</v>
      </c>
      <c r="AJ3">
        <v>2</v>
      </c>
      <c r="AK3">
        <v>2</v>
      </c>
      <c r="AL3">
        <f t="shared" ref="AL3:AL66" si="10">SUM(AB3:AK3)</f>
        <v>-4</v>
      </c>
      <c r="AM3">
        <f t="shared" ref="AM3:AM65" si="11">2022-Y3</f>
        <v>47</v>
      </c>
    </row>
    <row r="4" spans="1:45" x14ac:dyDescent="0.25">
      <c r="A4">
        <v>0</v>
      </c>
      <c r="B4">
        <v>-2</v>
      </c>
      <c r="C4">
        <v>-18</v>
      </c>
      <c r="D4">
        <f t="shared" si="0"/>
        <v>187</v>
      </c>
      <c r="E4">
        <f t="shared" si="1"/>
        <v>134</v>
      </c>
      <c r="F4">
        <f t="shared" si="2"/>
        <v>0</v>
      </c>
      <c r="G4">
        <f t="shared" si="3"/>
        <v>118</v>
      </c>
      <c r="H4" s="1">
        <f t="shared" si="4"/>
        <v>1</v>
      </c>
      <c r="I4" s="1">
        <f t="shared" si="5"/>
        <v>0.46825396825396826</v>
      </c>
      <c r="J4">
        <f t="shared" si="6"/>
        <v>0</v>
      </c>
      <c r="K4" s="1">
        <f t="shared" si="6"/>
        <v>0.53174603174603174</v>
      </c>
      <c r="L4" s="2">
        <f t="shared" si="7"/>
        <v>0.46825396825396837</v>
      </c>
      <c r="M4">
        <f t="shared" si="8"/>
        <v>0.69476082004555817</v>
      </c>
      <c r="O4" t="s">
        <v>31</v>
      </c>
      <c r="Q4" s="3">
        <f>AVERAGE(A:A)</f>
        <v>0.42596810933940776</v>
      </c>
      <c r="S4">
        <f t="shared" si="9"/>
        <v>439</v>
      </c>
      <c r="W4">
        <v>29886</v>
      </c>
      <c r="X4">
        <v>0</v>
      </c>
      <c r="Y4">
        <v>2002</v>
      </c>
      <c r="Z4" s="5">
        <v>44872.690474537034</v>
      </c>
      <c r="AA4">
        <v>0</v>
      </c>
      <c r="AB4">
        <v>-1</v>
      </c>
      <c r="AC4">
        <v>-1</v>
      </c>
      <c r="AD4">
        <v>-1</v>
      </c>
      <c r="AE4">
        <v>-1</v>
      </c>
      <c r="AF4">
        <v>1</v>
      </c>
      <c r="AG4">
        <v>1</v>
      </c>
      <c r="AH4">
        <v>-1</v>
      </c>
      <c r="AI4">
        <v>2</v>
      </c>
      <c r="AJ4">
        <v>1</v>
      </c>
      <c r="AK4">
        <v>2</v>
      </c>
      <c r="AL4">
        <f t="shared" si="10"/>
        <v>2</v>
      </c>
      <c r="AM4">
        <f t="shared" ref="AM4:AM5" si="12">2023-Y4</f>
        <v>21</v>
      </c>
      <c r="AO4" t="s">
        <v>32</v>
      </c>
    </row>
    <row r="5" spans="1:45" x14ac:dyDescent="0.25">
      <c r="A5">
        <v>0</v>
      </c>
      <c r="B5">
        <v>-2</v>
      </c>
      <c r="C5">
        <v>-17</v>
      </c>
      <c r="D5">
        <f t="shared" si="0"/>
        <v>187</v>
      </c>
      <c r="E5">
        <f t="shared" si="1"/>
        <v>128</v>
      </c>
      <c r="F5">
        <f t="shared" si="2"/>
        <v>0</v>
      </c>
      <c r="G5">
        <f t="shared" si="3"/>
        <v>124</v>
      </c>
      <c r="H5" s="1">
        <f t="shared" si="4"/>
        <v>1</v>
      </c>
      <c r="I5" s="1">
        <f t="shared" si="5"/>
        <v>0.49206349206349204</v>
      </c>
      <c r="J5">
        <f t="shared" si="6"/>
        <v>0</v>
      </c>
      <c r="K5" s="1">
        <f t="shared" si="6"/>
        <v>0.50793650793650791</v>
      </c>
      <c r="L5" s="2">
        <f t="shared" si="7"/>
        <v>0.49206349206349209</v>
      </c>
      <c r="M5">
        <f t="shared" si="8"/>
        <v>0.7084282460136675</v>
      </c>
      <c r="S5">
        <f t="shared" si="9"/>
        <v>439</v>
      </c>
      <c r="W5">
        <v>26551</v>
      </c>
      <c r="X5">
        <v>0</v>
      </c>
      <c r="Y5">
        <v>1999</v>
      </c>
      <c r="Z5" s="5">
        <v>44859.502141203702</v>
      </c>
      <c r="AA5">
        <v>1</v>
      </c>
      <c r="AB5">
        <v>1</v>
      </c>
      <c r="AC5">
        <v>-2</v>
      </c>
      <c r="AD5">
        <v>-2</v>
      </c>
      <c r="AE5">
        <v>-1</v>
      </c>
      <c r="AF5">
        <v>-1</v>
      </c>
      <c r="AG5">
        <v>1</v>
      </c>
      <c r="AH5">
        <v>1</v>
      </c>
      <c r="AI5">
        <v>0</v>
      </c>
      <c r="AJ5">
        <v>1</v>
      </c>
      <c r="AK5">
        <v>2</v>
      </c>
      <c r="AL5">
        <f t="shared" si="10"/>
        <v>0</v>
      </c>
      <c r="AM5">
        <f t="shared" si="12"/>
        <v>24</v>
      </c>
      <c r="AO5" t="s">
        <v>33</v>
      </c>
      <c r="AP5">
        <f>MIN(AM:AM)</f>
        <v>14</v>
      </c>
      <c r="AR5" t="s">
        <v>34</v>
      </c>
    </row>
    <row r="6" spans="1:45" x14ac:dyDescent="0.25">
      <c r="A6">
        <v>0</v>
      </c>
      <c r="B6">
        <v>-3</v>
      </c>
      <c r="C6">
        <v>-16</v>
      </c>
      <c r="D6">
        <f t="shared" si="0"/>
        <v>186</v>
      </c>
      <c r="E6">
        <f t="shared" si="1"/>
        <v>115</v>
      </c>
      <c r="F6">
        <f t="shared" si="2"/>
        <v>1</v>
      </c>
      <c r="G6">
        <f t="shared" si="3"/>
        <v>137</v>
      </c>
      <c r="H6" s="1">
        <f t="shared" si="4"/>
        <v>0.99465240641711228</v>
      </c>
      <c r="I6" s="1">
        <f t="shared" si="5"/>
        <v>0.54365079365079361</v>
      </c>
      <c r="J6">
        <f t="shared" si="6"/>
        <v>5.3475935828877219E-3</v>
      </c>
      <c r="K6" s="1">
        <f t="shared" si="6"/>
        <v>0.45634920634920639</v>
      </c>
      <c r="L6" s="2">
        <f t="shared" si="7"/>
        <v>0.53830320006790577</v>
      </c>
      <c r="M6">
        <f t="shared" si="8"/>
        <v>0.73576309794988615</v>
      </c>
      <c r="S6">
        <f t="shared" si="9"/>
        <v>439</v>
      </c>
      <c r="W6">
        <v>26719</v>
      </c>
      <c r="X6">
        <v>0</v>
      </c>
      <c r="Y6">
        <v>1988</v>
      </c>
      <c r="Z6" s="5">
        <v>44860.02175925926</v>
      </c>
      <c r="AA6">
        <v>0</v>
      </c>
      <c r="AB6">
        <v>1</v>
      </c>
      <c r="AC6">
        <v>1</v>
      </c>
      <c r="AD6">
        <v>-2</v>
      </c>
      <c r="AE6">
        <v>-2</v>
      </c>
      <c r="AF6">
        <v>-2</v>
      </c>
      <c r="AG6">
        <v>1</v>
      </c>
      <c r="AH6">
        <v>-2</v>
      </c>
      <c r="AI6">
        <v>1</v>
      </c>
      <c r="AJ6">
        <v>1</v>
      </c>
      <c r="AK6">
        <v>1</v>
      </c>
      <c r="AL6">
        <f t="shared" si="10"/>
        <v>-2</v>
      </c>
      <c r="AM6">
        <f t="shared" si="11"/>
        <v>34</v>
      </c>
      <c r="AO6" t="s">
        <v>35</v>
      </c>
      <c r="AP6">
        <f>MAX(AM:AM)</f>
        <v>90</v>
      </c>
      <c r="AR6" t="s">
        <v>36</v>
      </c>
      <c r="AS6" s="1">
        <f>AVERAGE(X:X)</f>
        <v>0.17890772128060264</v>
      </c>
    </row>
    <row r="7" spans="1:45" x14ac:dyDescent="0.25">
      <c r="A7">
        <v>0</v>
      </c>
      <c r="B7">
        <v>-4</v>
      </c>
      <c r="C7">
        <v>-15</v>
      </c>
      <c r="D7">
        <f t="shared" si="0"/>
        <v>181</v>
      </c>
      <c r="E7">
        <f t="shared" si="1"/>
        <v>105</v>
      </c>
      <c r="F7">
        <f t="shared" si="2"/>
        <v>6</v>
      </c>
      <c r="G7">
        <f t="shared" si="3"/>
        <v>147</v>
      </c>
      <c r="H7" s="1">
        <f t="shared" si="4"/>
        <v>0.96791443850267378</v>
      </c>
      <c r="I7" s="1">
        <f t="shared" si="5"/>
        <v>0.58333333333333337</v>
      </c>
      <c r="J7">
        <f t="shared" si="6"/>
        <v>3.208556149732622E-2</v>
      </c>
      <c r="K7" s="1">
        <f t="shared" si="6"/>
        <v>0.41666666666666663</v>
      </c>
      <c r="L7" s="2">
        <f t="shared" si="7"/>
        <v>0.55124777183600715</v>
      </c>
      <c r="M7">
        <f t="shared" si="8"/>
        <v>0.74715261958997725</v>
      </c>
      <c r="S7">
        <f t="shared" si="9"/>
        <v>439</v>
      </c>
      <c r="W7">
        <v>26555</v>
      </c>
      <c r="X7">
        <v>0</v>
      </c>
      <c r="Y7">
        <v>1971</v>
      </c>
      <c r="Z7" s="5">
        <v>44859.510405092595</v>
      </c>
      <c r="AA7">
        <v>2</v>
      </c>
      <c r="AB7">
        <v>1</v>
      </c>
      <c r="AC7">
        <v>-2</v>
      </c>
      <c r="AD7">
        <v>-2</v>
      </c>
      <c r="AE7">
        <v>1</v>
      </c>
      <c r="AF7">
        <v>1</v>
      </c>
      <c r="AG7">
        <v>1</v>
      </c>
      <c r="AH7">
        <v>-1</v>
      </c>
      <c r="AI7">
        <v>-1</v>
      </c>
      <c r="AJ7">
        <v>2</v>
      </c>
      <c r="AK7">
        <v>2</v>
      </c>
      <c r="AL7">
        <f t="shared" si="10"/>
        <v>2</v>
      </c>
      <c r="AM7">
        <f t="shared" si="11"/>
        <v>51</v>
      </c>
      <c r="AO7" t="s">
        <v>37</v>
      </c>
      <c r="AP7">
        <f>AVERAGE(AM:AM)</f>
        <v>29.395480225988699</v>
      </c>
      <c r="AR7" t="s">
        <v>38</v>
      </c>
      <c r="AS7">
        <f>COUNTIF(X:X,"=1")</f>
        <v>95</v>
      </c>
    </row>
    <row r="8" spans="1:45" x14ac:dyDescent="0.25">
      <c r="A8">
        <v>0</v>
      </c>
      <c r="B8">
        <v>-4</v>
      </c>
      <c r="C8">
        <v>-14</v>
      </c>
      <c r="D8">
        <f t="shared" si="0"/>
        <v>177</v>
      </c>
      <c r="E8">
        <f t="shared" si="1"/>
        <v>92</v>
      </c>
      <c r="F8">
        <f t="shared" si="2"/>
        <v>10</v>
      </c>
      <c r="G8">
        <f t="shared" si="3"/>
        <v>160</v>
      </c>
      <c r="H8" s="1">
        <f t="shared" si="4"/>
        <v>0.946524064171123</v>
      </c>
      <c r="I8" s="1">
        <f t="shared" si="5"/>
        <v>0.63492063492063489</v>
      </c>
      <c r="J8">
        <f t="shared" si="6"/>
        <v>5.3475935828876997E-2</v>
      </c>
      <c r="K8" s="1">
        <f t="shared" si="6"/>
        <v>0.36507936507936511</v>
      </c>
      <c r="L8" s="2">
        <f t="shared" si="7"/>
        <v>0.58144469909175789</v>
      </c>
      <c r="M8">
        <f t="shared" si="8"/>
        <v>0.76765375854214124</v>
      </c>
      <c r="S8">
        <f t="shared" si="9"/>
        <v>439</v>
      </c>
      <c r="W8">
        <v>26540</v>
      </c>
      <c r="X8">
        <v>0</v>
      </c>
      <c r="Y8">
        <v>2000</v>
      </c>
      <c r="Z8" s="5">
        <v>44859.524571759262</v>
      </c>
      <c r="AA8">
        <v>2</v>
      </c>
      <c r="AB8">
        <v>2</v>
      </c>
      <c r="AC8">
        <v>1</v>
      </c>
      <c r="AD8">
        <v>-2</v>
      </c>
      <c r="AE8">
        <v>1</v>
      </c>
      <c r="AF8">
        <v>-2</v>
      </c>
      <c r="AG8">
        <v>2</v>
      </c>
      <c r="AH8">
        <v>2</v>
      </c>
      <c r="AI8">
        <v>-1</v>
      </c>
      <c r="AJ8">
        <v>2</v>
      </c>
      <c r="AK8">
        <v>2</v>
      </c>
      <c r="AL8">
        <f t="shared" si="10"/>
        <v>7</v>
      </c>
      <c r="AM8">
        <f t="shared" ref="AM8:AM10" si="13">2023-Y8</f>
        <v>23</v>
      </c>
      <c r="AO8" t="s">
        <v>39</v>
      </c>
      <c r="AP8">
        <f>MEDIAN(AM:AM)</f>
        <v>24</v>
      </c>
      <c r="AR8" t="s">
        <v>40</v>
      </c>
      <c r="AS8" s="1">
        <f>1-AS6</f>
        <v>0.82109227871939738</v>
      </c>
    </row>
    <row r="9" spans="1:45" x14ac:dyDescent="0.25">
      <c r="A9">
        <v>0</v>
      </c>
      <c r="B9">
        <v>-6</v>
      </c>
      <c r="C9">
        <v>-13</v>
      </c>
      <c r="D9">
        <f t="shared" si="0"/>
        <v>174</v>
      </c>
      <c r="E9">
        <f t="shared" si="1"/>
        <v>75</v>
      </c>
      <c r="F9">
        <f t="shared" si="2"/>
        <v>13</v>
      </c>
      <c r="G9">
        <f t="shared" si="3"/>
        <v>177</v>
      </c>
      <c r="H9" s="1">
        <f t="shared" si="4"/>
        <v>0.93048128342245995</v>
      </c>
      <c r="I9" s="1">
        <f t="shared" si="5"/>
        <v>0.70238095238095233</v>
      </c>
      <c r="J9">
        <f t="shared" si="6"/>
        <v>6.9518716577540052E-2</v>
      </c>
      <c r="K9" s="1">
        <f t="shared" si="6"/>
        <v>0.29761904761904767</v>
      </c>
      <c r="L9" s="2">
        <f t="shared" si="7"/>
        <v>0.63286223580341217</v>
      </c>
      <c r="M9">
        <f t="shared" si="8"/>
        <v>0.79954441913439633</v>
      </c>
      <c r="S9">
        <f t="shared" si="9"/>
        <v>439</v>
      </c>
      <c r="W9">
        <v>27030</v>
      </c>
      <c r="X9">
        <v>0</v>
      </c>
      <c r="Y9">
        <v>1999</v>
      </c>
      <c r="Z9" s="5">
        <v>44860.613032407404</v>
      </c>
      <c r="AA9">
        <v>0</v>
      </c>
      <c r="AB9">
        <v>-1</v>
      </c>
      <c r="AC9">
        <v>-1</v>
      </c>
      <c r="AD9">
        <v>-1</v>
      </c>
      <c r="AE9">
        <v>-1</v>
      </c>
      <c r="AF9">
        <v>-1</v>
      </c>
      <c r="AG9">
        <v>-1</v>
      </c>
      <c r="AH9">
        <v>0</v>
      </c>
      <c r="AI9">
        <v>1</v>
      </c>
      <c r="AJ9">
        <v>1</v>
      </c>
      <c r="AK9">
        <v>2</v>
      </c>
      <c r="AL9">
        <f t="shared" si="10"/>
        <v>-2</v>
      </c>
      <c r="AM9">
        <f t="shared" si="13"/>
        <v>24</v>
      </c>
      <c r="AR9" t="s">
        <v>41</v>
      </c>
      <c r="AS9">
        <f>COUNTIF(X:X,"=0")</f>
        <v>436</v>
      </c>
    </row>
    <row r="10" spans="1:45" x14ac:dyDescent="0.25">
      <c r="A10">
        <v>0</v>
      </c>
      <c r="B10">
        <v>-8</v>
      </c>
      <c r="C10">
        <v>-12</v>
      </c>
      <c r="D10">
        <f t="shared" si="0"/>
        <v>170</v>
      </c>
      <c r="E10">
        <f t="shared" si="1"/>
        <v>66</v>
      </c>
      <c r="F10">
        <f t="shared" si="2"/>
        <v>17</v>
      </c>
      <c r="G10">
        <f t="shared" si="3"/>
        <v>186</v>
      </c>
      <c r="H10" s="1">
        <f t="shared" si="4"/>
        <v>0.90909090909090906</v>
      </c>
      <c r="I10" s="1">
        <f t="shared" si="5"/>
        <v>0.73809523809523814</v>
      </c>
      <c r="J10">
        <f t="shared" si="6"/>
        <v>9.0909090909090939E-2</v>
      </c>
      <c r="K10" s="1">
        <f t="shared" si="6"/>
        <v>0.26190476190476186</v>
      </c>
      <c r="L10" s="2">
        <f t="shared" si="7"/>
        <v>0.64718614718614731</v>
      </c>
      <c r="M10">
        <f t="shared" si="8"/>
        <v>0.81093394077448755</v>
      </c>
      <c r="S10">
        <f t="shared" si="9"/>
        <v>439</v>
      </c>
      <c r="W10">
        <v>29702</v>
      </c>
      <c r="X10">
        <v>0</v>
      </c>
      <c r="Y10">
        <v>2004</v>
      </c>
      <c r="Z10" s="5">
        <v>44871.726284722223</v>
      </c>
      <c r="AA10">
        <v>0</v>
      </c>
      <c r="AB10">
        <v>-1</v>
      </c>
      <c r="AC10">
        <v>-1</v>
      </c>
      <c r="AD10">
        <v>1</v>
      </c>
      <c r="AE10">
        <v>-1</v>
      </c>
      <c r="AF10">
        <v>0</v>
      </c>
      <c r="AG10">
        <v>-1</v>
      </c>
      <c r="AH10">
        <v>-1</v>
      </c>
      <c r="AI10">
        <v>1</v>
      </c>
      <c r="AJ10">
        <v>-1</v>
      </c>
      <c r="AK10">
        <v>2</v>
      </c>
      <c r="AL10">
        <f t="shared" si="10"/>
        <v>-2</v>
      </c>
      <c r="AM10">
        <f t="shared" si="13"/>
        <v>19</v>
      </c>
    </row>
    <row r="11" spans="1:45" x14ac:dyDescent="0.25">
      <c r="A11">
        <v>0</v>
      </c>
      <c r="B11">
        <v>-8</v>
      </c>
      <c r="C11">
        <v>-11</v>
      </c>
      <c r="D11">
        <f t="shared" si="0"/>
        <v>165</v>
      </c>
      <c r="E11">
        <f t="shared" si="1"/>
        <v>61</v>
      </c>
      <c r="F11">
        <f t="shared" si="2"/>
        <v>22</v>
      </c>
      <c r="G11">
        <f t="shared" si="3"/>
        <v>191</v>
      </c>
      <c r="H11" s="1">
        <f t="shared" si="4"/>
        <v>0.88235294117647056</v>
      </c>
      <c r="I11" s="1">
        <f t="shared" si="5"/>
        <v>0.75793650793650791</v>
      </c>
      <c r="J11">
        <f t="shared" si="6"/>
        <v>0.11764705882352944</v>
      </c>
      <c r="K11" s="1">
        <f t="shared" si="6"/>
        <v>0.24206349206349209</v>
      </c>
      <c r="L11" s="2">
        <f t="shared" si="7"/>
        <v>0.64028944911297847</v>
      </c>
      <c r="M11">
        <f t="shared" si="8"/>
        <v>0.81093394077448744</v>
      </c>
      <c r="S11">
        <f t="shared" si="9"/>
        <v>439</v>
      </c>
      <c r="T11" t="s">
        <v>42</v>
      </c>
      <c r="U11" s="6">
        <f>MAX(L:L)</f>
        <v>0.65202444614209321</v>
      </c>
      <c r="W11">
        <v>26587</v>
      </c>
      <c r="X11">
        <v>0</v>
      </c>
      <c r="Y11">
        <v>1989</v>
      </c>
      <c r="Z11" s="5">
        <v>44859.540810185186</v>
      </c>
      <c r="AA11">
        <v>3</v>
      </c>
      <c r="AB11">
        <v>-1</v>
      </c>
      <c r="AC11">
        <v>-2</v>
      </c>
      <c r="AD11">
        <v>-2</v>
      </c>
      <c r="AE11">
        <v>-2</v>
      </c>
      <c r="AF11">
        <v>-2</v>
      </c>
      <c r="AG11">
        <v>1</v>
      </c>
      <c r="AH11">
        <v>-1</v>
      </c>
      <c r="AI11">
        <v>0</v>
      </c>
      <c r="AJ11">
        <v>1</v>
      </c>
      <c r="AK11">
        <v>2</v>
      </c>
      <c r="AL11">
        <f t="shared" si="10"/>
        <v>-6</v>
      </c>
      <c r="AM11">
        <f t="shared" si="11"/>
        <v>33</v>
      </c>
    </row>
    <row r="12" spans="1:45" x14ac:dyDescent="0.25">
      <c r="A12">
        <v>0</v>
      </c>
      <c r="B12">
        <v>-9</v>
      </c>
      <c r="C12" s="7">
        <v>-10</v>
      </c>
      <c r="D12" s="7">
        <f t="shared" si="0"/>
        <v>162</v>
      </c>
      <c r="E12" s="7">
        <f t="shared" si="1"/>
        <v>54</v>
      </c>
      <c r="F12" s="7">
        <f t="shared" si="2"/>
        <v>25</v>
      </c>
      <c r="G12" s="7">
        <f t="shared" si="3"/>
        <v>198</v>
      </c>
      <c r="H12" s="8">
        <f t="shared" si="4"/>
        <v>0.86631016042780751</v>
      </c>
      <c r="I12" s="8">
        <f t="shared" si="5"/>
        <v>0.7857142857142857</v>
      </c>
      <c r="J12" s="7">
        <f t="shared" si="6"/>
        <v>0.13368983957219249</v>
      </c>
      <c r="K12" s="8">
        <f t="shared" si="6"/>
        <v>0.2142857142857143</v>
      </c>
      <c r="L12" s="9">
        <f t="shared" si="7"/>
        <v>0.65202444614209321</v>
      </c>
      <c r="M12" s="10">
        <f t="shared" si="8"/>
        <v>0.82004555808656043</v>
      </c>
      <c r="S12">
        <f t="shared" si="9"/>
        <v>439</v>
      </c>
      <c r="T12" t="s">
        <v>43</v>
      </c>
      <c r="U12">
        <f>MAX(M:M)</f>
        <v>0.82004555808656043</v>
      </c>
      <c r="W12">
        <v>26525</v>
      </c>
      <c r="X12">
        <v>0</v>
      </c>
      <c r="Y12">
        <v>1999</v>
      </c>
      <c r="Z12" s="5">
        <v>44859.806921296295</v>
      </c>
      <c r="AA12">
        <v>2</v>
      </c>
      <c r="AB12">
        <v>-1</v>
      </c>
      <c r="AC12">
        <v>-1</v>
      </c>
      <c r="AD12">
        <v>-1</v>
      </c>
      <c r="AE12">
        <v>1</v>
      </c>
      <c r="AF12">
        <v>-2</v>
      </c>
      <c r="AG12">
        <v>2</v>
      </c>
      <c r="AH12">
        <v>2</v>
      </c>
      <c r="AI12">
        <v>2</v>
      </c>
      <c r="AJ12">
        <v>2</v>
      </c>
      <c r="AK12">
        <v>2</v>
      </c>
      <c r="AL12">
        <f t="shared" si="10"/>
        <v>6</v>
      </c>
      <c r="AM12">
        <f t="shared" ref="AM12:AM14" si="14">2023-Y12</f>
        <v>24</v>
      </c>
    </row>
    <row r="13" spans="1:45" x14ac:dyDescent="0.25">
      <c r="A13">
        <v>0</v>
      </c>
      <c r="B13">
        <v>-9</v>
      </c>
      <c r="C13">
        <v>-9</v>
      </c>
      <c r="D13">
        <f t="shared" si="0"/>
        <v>155</v>
      </c>
      <c r="E13">
        <f t="shared" si="1"/>
        <v>49</v>
      </c>
      <c r="F13">
        <f t="shared" si="2"/>
        <v>32</v>
      </c>
      <c r="G13">
        <f t="shared" si="3"/>
        <v>203</v>
      </c>
      <c r="H13" s="1">
        <f t="shared" si="4"/>
        <v>0.82887700534759357</v>
      </c>
      <c r="I13" s="1">
        <f t="shared" si="5"/>
        <v>0.80555555555555558</v>
      </c>
      <c r="J13">
        <f t="shared" si="6"/>
        <v>0.17112299465240643</v>
      </c>
      <c r="K13" s="1">
        <f t="shared" si="6"/>
        <v>0.19444444444444442</v>
      </c>
      <c r="L13" s="2">
        <f t="shared" si="7"/>
        <v>0.63443256090314915</v>
      </c>
      <c r="M13">
        <f t="shared" si="8"/>
        <v>0.81548974943052388</v>
      </c>
      <c r="S13">
        <f t="shared" si="9"/>
        <v>439</v>
      </c>
      <c r="W13">
        <v>26861</v>
      </c>
      <c r="X13">
        <v>0</v>
      </c>
      <c r="Y13">
        <v>1999</v>
      </c>
      <c r="Z13" s="5">
        <v>44868.90048611111</v>
      </c>
      <c r="AA13">
        <v>0</v>
      </c>
      <c r="AB13">
        <v>1</v>
      </c>
      <c r="AC13">
        <v>2</v>
      </c>
      <c r="AD13">
        <v>-2</v>
      </c>
      <c r="AE13">
        <v>1</v>
      </c>
      <c r="AF13">
        <v>-2</v>
      </c>
      <c r="AG13">
        <v>1</v>
      </c>
      <c r="AH13">
        <v>-1</v>
      </c>
      <c r="AI13">
        <v>-1</v>
      </c>
      <c r="AJ13">
        <v>-1</v>
      </c>
      <c r="AK13">
        <v>-1</v>
      </c>
      <c r="AL13">
        <f t="shared" si="10"/>
        <v>-3</v>
      </c>
      <c r="AM13">
        <f t="shared" si="14"/>
        <v>24</v>
      </c>
      <c r="AO13" t="s">
        <v>1</v>
      </c>
    </row>
    <row r="14" spans="1:45" x14ac:dyDescent="0.25">
      <c r="A14">
        <v>0</v>
      </c>
      <c r="B14">
        <v>-9</v>
      </c>
      <c r="C14">
        <v>-8</v>
      </c>
      <c r="D14">
        <f t="shared" si="0"/>
        <v>147</v>
      </c>
      <c r="E14">
        <f t="shared" si="1"/>
        <v>41</v>
      </c>
      <c r="F14">
        <f t="shared" si="2"/>
        <v>40</v>
      </c>
      <c r="G14">
        <f t="shared" si="3"/>
        <v>211</v>
      </c>
      <c r="H14" s="1">
        <f t="shared" si="4"/>
        <v>0.78609625668449201</v>
      </c>
      <c r="I14" s="1">
        <f t="shared" si="5"/>
        <v>0.83730158730158732</v>
      </c>
      <c r="J14">
        <f t="shared" si="6"/>
        <v>0.21390374331550799</v>
      </c>
      <c r="K14" s="1">
        <f t="shared" si="6"/>
        <v>0.16269841269841268</v>
      </c>
      <c r="L14" s="2">
        <f t="shared" si="7"/>
        <v>0.62339784398607945</v>
      </c>
      <c r="M14">
        <f t="shared" si="8"/>
        <v>0.81548974943052399</v>
      </c>
      <c r="S14">
        <f t="shared" si="9"/>
        <v>439</v>
      </c>
      <c r="W14">
        <v>27488</v>
      </c>
      <c r="X14">
        <v>0</v>
      </c>
      <c r="Y14">
        <v>1998</v>
      </c>
      <c r="Z14" s="5">
        <v>44860.945983796293</v>
      </c>
      <c r="AA14">
        <v>0</v>
      </c>
      <c r="AB14">
        <v>0</v>
      </c>
      <c r="AC14">
        <v>-1</v>
      </c>
      <c r="AD14">
        <v>-2</v>
      </c>
      <c r="AE14">
        <v>-2</v>
      </c>
      <c r="AF14">
        <v>-2</v>
      </c>
      <c r="AG14">
        <v>2</v>
      </c>
      <c r="AH14">
        <v>2</v>
      </c>
      <c r="AI14">
        <v>2</v>
      </c>
      <c r="AJ14">
        <v>-1</v>
      </c>
      <c r="AK14">
        <v>-2</v>
      </c>
      <c r="AL14">
        <f t="shared" si="10"/>
        <v>-4</v>
      </c>
      <c r="AM14">
        <f t="shared" si="14"/>
        <v>25</v>
      </c>
      <c r="AO14" t="s">
        <v>33</v>
      </c>
      <c r="AP14">
        <f>MIN(AL:AL)</f>
        <v>-20</v>
      </c>
    </row>
    <row r="15" spans="1:45" x14ac:dyDescent="0.25">
      <c r="A15">
        <v>0</v>
      </c>
      <c r="B15">
        <v>-9</v>
      </c>
      <c r="C15">
        <v>-7</v>
      </c>
      <c r="D15">
        <f t="shared" si="0"/>
        <v>139</v>
      </c>
      <c r="E15">
        <f t="shared" si="1"/>
        <v>37</v>
      </c>
      <c r="F15">
        <f t="shared" si="2"/>
        <v>48</v>
      </c>
      <c r="G15">
        <f t="shared" si="3"/>
        <v>215</v>
      </c>
      <c r="H15" s="1">
        <f t="shared" si="4"/>
        <v>0.74331550802139035</v>
      </c>
      <c r="I15" s="1">
        <f t="shared" si="5"/>
        <v>0.85317460317460314</v>
      </c>
      <c r="J15">
        <f t="shared" si="6"/>
        <v>0.25668449197860965</v>
      </c>
      <c r="K15" s="1">
        <f t="shared" si="6"/>
        <v>0.14682539682539686</v>
      </c>
      <c r="L15" s="2">
        <f t="shared" si="7"/>
        <v>0.59649011119599349</v>
      </c>
      <c r="M15">
        <f t="shared" si="8"/>
        <v>0.806378132118451</v>
      </c>
      <c r="S15">
        <f t="shared" si="9"/>
        <v>439</v>
      </c>
      <c r="W15">
        <v>26623</v>
      </c>
      <c r="X15">
        <v>0</v>
      </c>
      <c r="Y15">
        <v>1978</v>
      </c>
      <c r="Z15" s="5">
        <v>44859.84679398148</v>
      </c>
      <c r="AA15">
        <v>2</v>
      </c>
      <c r="AB15">
        <v>-2</v>
      </c>
      <c r="AC15">
        <v>-2</v>
      </c>
      <c r="AD15">
        <v>-2</v>
      </c>
      <c r="AE15">
        <v>-2</v>
      </c>
      <c r="AF15">
        <v>-1</v>
      </c>
      <c r="AG15">
        <v>-1</v>
      </c>
      <c r="AH15">
        <v>-1</v>
      </c>
      <c r="AI15">
        <v>-1</v>
      </c>
      <c r="AJ15">
        <v>1</v>
      </c>
      <c r="AK15">
        <v>2</v>
      </c>
      <c r="AL15">
        <f t="shared" si="10"/>
        <v>-9</v>
      </c>
      <c r="AM15">
        <f t="shared" si="11"/>
        <v>44</v>
      </c>
      <c r="AO15" t="s">
        <v>35</v>
      </c>
      <c r="AP15">
        <f>MAX(AL:AL)</f>
        <v>20</v>
      </c>
    </row>
    <row r="16" spans="1:45" x14ac:dyDescent="0.25">
      <c r="A16">
        <v>0</v>
      </c>
      <c r="B16">
        <v>-9</v>
      </c>
      <c r="C16">
        <v>-6</v>
      </c>
      <c r="D16">
        <f t="shared" si="0"/>
        <v>134</v>
      </c>
      <c r="E16">
        <f t="shared" si="1"/>
        <v>35</v>
      </c>
      <c r="F16">
        <f t="shared" si="2"/>
        <v>53</v>
      </c>
      <c r="G16">
        <f t="shared" si="3"/>
        <v>217</v>
      </c>
      <c r="H16" s="1">
        <f t="shared" si="4"/>
        <v>0.71657754010695185</v>
      </c>
      <c r="I16" s="1">
        <f t="shared" si="5"/>
        <v>0.86111111111111116</v>
      </c>
      <c r="J16">
        <f t="shared" si="6"/>
        <v>0.28342245989304815</v>
      </c>
      <c r="K16" s="1">
        <f t="shared" si="6"/>
        <v>0.13888888888888884</v>
      </c>
      <c r="L16" s="2">
        <f t="shared" si="7"/>
        <v>0.57768865121806301</v>
      </c>
      <c r="M16">
        <f t="shared" si="8"/>
        <v>0.79954441913439633</v>
      </c>
      <c r="S16">
        <f t="shared" si="9"/>
        <v>439</v>
      </c>
      <c r="W16">
        <v>26638</v>
      </c>
      <c r="X16">
        <v>0</v>
      </c>
      <c r="Y16">
        <v>1975</v>
      </c>
      <c r="Z16" s="5">
        <v>44859.847662037035</v>
      </c>
      <c r="AA16">
        <v>2</v>
      </c>
      <c r="AB16">
        <v>-1</v>
      </c>
      <c r="AC16">
        <v>-1</v>
      </c>
      <c r="AD16">
        <v>-2</v>
      </c>
      <c r="AE16">
        <v>0</v>
      </c>
      <c r="AF16">
        <v>-1</v>
      </c>
      <c r="AG16">
        <v>1</v>
      </c>
      <c r="AH16">
        <v>0</v>
      </c>
      <c r="AI16">
        <v>1</v>
      </c>
      <c r="AJ16">
        <v>1</v>
      </c>
      <c r="AK16">
        <v>2</v>
      </c>
      <c r="AL16">
        <f t="shared" si="10"/>
        <v>0</v>
      </c>
      <c r="AM16">
        <f t="shared" si="11"/>
        <v>47</v>
      </c>
    </row>
    <row r="17" spans="1:39" x14ac:dyDescent="0.25">
      <c r="A17">
        <v>0</v>
      </c>
      <c r="B17">
        <v>-10</v>
      </c>
      <c r="C17">
        <v>-5</v>
      </c>
      <c r="D17">
        <f t="shared" si="0"/>
        <v>126</v>
      </c>
      <c r="E17">
        <f t="shared" si="1"/>
        <v>31</v>
      </c>
      <c r="F17">
        <f t="shared" si="2"/>
        <v>61</v>
      </c>
      <c r="G17">
        <f t="shared" si="3"/>
        <v>221</v>
      </c>
      <c r="H17" s="1">
        <f t="shared" si="4"/>
        <v>0.6737967914438503</v>
      </c>
      <c r="I17" s="1">
        <f t="shared" si="5"/>
        <v>0.87698412698412698</v>
      </c>
      <c r="J17">
        <f t="shared" si="6"/>
        <v>0.3262032085561497</v>
      </c>
      <c r="K17" s="1">
        <f t="shared" si="6"/>
        <v>0.12301587301587302</v>
      </c>
      <c r="L17" s="2">
        <f t="shared" si="7"/>
        <v>0.55078091842797727</v>
      </c>
      <c r="M17">
        <f t="shared" si="8"/>
        <v>0.79043280182232345</v>
      </c>
      <c r="S17">
        <f t="shared" si="9"/>
        <v>439</v>
      </c>
      <c r="W17">
        <v>26634</v>
      </c>
      <c r="X17">
        <v>0</v>
      </c>
      <c r="Y17">
        <v>1968</v>
      </c>
      <c r="Z17" s="5">
        <v>44859.854062500002</v>
      </c>
      <c r="AA17">
        <v>2</v>
      </c>
      <c r="AB17">
        <v>1</v>
      </c>
      <c r="AC17">
        <v>-1</v>
      </c>
      <c r="AD17">
        <v>-2</v>
      </c>
      <c r="AE17">
        <v>1</v>
      </c>
      <c r="AF17">
        <v>-2</v>
      </c>
      <c r="AG17">
        <v>2</v>
      </c>
      <c r="AH17">
        <v>-2</v>
      </c>
      <c r="AI17">
        <v>-1</v>
      </c>
      <c r="AJ17">
        <v>2</v>
      </c>
      <c r="AK17">
        <v>2</v>
      </c>
      <c r="AL17">
        <f t="shared" si="10"/>
        <v>0</v>
      </c>
      <c r="AM17">
        <f t="shared" si="11"/>
        <v>54</v>
      </c>
    </row>
    <row r="18" spans="1:39" x14ac:dyDescent="0.25">
      <c r="A18">
        <v>0</v>
      </c>
      <c r="B18">
        <v>-10</v>
      </c>
      <c r="C18">
        <v>-4</v>
      </c>
      <c r="D18">
        <f t="shared" si="0"/>
        <v>117</v>
      </c>
      <c r="E18">
        <f t="shared" si="1"/>
        <v>25</v>
      </c>
      <c r="F18">
        <f t="shared" si="2"/>
        <v>70</v>
      </c>
      <c r="G18">
        <f t="shared" si="3"/>
        <v>227</v>
      </c>
      <c r="H18" s="1">
        <f t="shared" si="4"/>
        <v>0.62566844919786091</v>
      </c>
      <c r="I18" s="1">
        <f t="shared" si="5"/>
        <v>0.90079365079365081</v>
      </c>
      <c r="J18">
        <f t="shared" si="6"/>
        <v>0.37433155080213909</v>
      </c>
      <c r="K18" s="1">
        <f t="shared" si="6"/>
        <v>9.9206349206349187E-2</v>
      </c>
      <c r="L18" s="2">
        <f t="shared" si="7"/>
        <v>0.52646209999151172</v>
      </c>
      <c r="M18">
        <f t="shared" si="8"/>
        <v>0.7835990888382689</v>
      </c>
      <c r="S18">
        <f t="shared" si="9"/>
        <v>439</v>
      </c>
      <c r="W18">
        <v>26647</v>
      </c>
      <c r="X18">
        <v>1</v>
      </c>
      <c r="Y18">
        <v>1974</v>
      </c>
      <c r="Z18" s="5">
        <v>44859.854143518518</v>
      </c>
      <c r="AA18">
        <v>1</v>
      </c>
      <c r="AB18">
        <v>-1</v>
      </c>
      <c r="AC18">
        <v>-1</v>
      </c>
      <c r="AD18">
        <v>-1</v>
      </c>
      <c r="AE18">
        <v>-1</v>
      </c>
      <c r="AF18">
        <v>-2</v>
      </c>
      <c r="AG18">
        <v>1</v>
      </c>
      <c r="AH18">
        <v>-1</v>
      </c>
      <c r="AI18">
        <v>-2</v>
      </c>
      <c r="AJ18">
        <v>-1</v>
      </c>
      <c r="AK18">
        <v>1</v>
      </c>
      <c r="AL18">
        <f t="shared" si="10"/>
        <v>-8</v>
      </c>
      <c r="AM18">
        <f t="shared" si="11"/>
        <v>48</v>
      </c>
    </row>
    <row r="19" spans="1:39" x14ac:dyDescent="0.25">
      <c r="A19">
        <v>0</v>
      </c>
      <c r="B19">
        <v>-11</v>
      </c>
      <c r="C19">
        <v>-3</v>
      </c>
      <c r="D19">
        <f t="shared" si="0"/>
        <v>113</v>
      </c>
      <c r="E19">
        <f t="shared" si="1"/>
        <v>22</v>
      </c>
      <c r="F19">
        <f t="shared" si="2"/>
        <v>74</v>
      </c>
      <c r="G19">
        <f t="shared" si="3"/>
        <v>230</v>
      </c>
      <c r="H19" s="1">
        <f t="shared" si="4"/>
        <v>0.60427807486631013</v>
      </c>
      <c r="I19" s="1">
        <f t="shared" si="5"/>
        <v>0.91269841269841268</v>
      </c>
      <c r="J19">
        <f t="shared" si="6"/>
        <v>0.39572192513368987</v>
      </c>
      <c r="K19" s="1">
        <f t="shared" si="6"/>
        <v>8.7301587301587324E-2</v>
      </c>
      <c r="L19" s="2">
        <f t="shared" si="7"/>
        <v>0.51697648756472292</v>
      </c>
      <c r="M19">
        <f t="shared" si="8"/>
        <v>0.78132118451025057</v>
      </c>
      <c r="S19">
        <f t="shared" si="9"/>
        <v>439</v>
      </c>
      <c r="W19">
        <v>26644</v>
      </c>
      <c r="X19">
        <v>0</v>
      </c>
      <c r="Y19">
        <v>1963</v>
      </c>
      <c r="Z19" s="5">
        <v>44859.85564814815</v>
      </c>
      <c r="AA19" t="s">
        <v>44</v>
      </c>
      <c r="AB19">
        <v>-2</v>
      </c>
      <c r="AC19">
        <v>-2</v>
      </c>
      <c r="AD19">
        <v>-2</v>
      </c>
      <c r="AE19">
        <v>-1</v>
      </c>
      <c r="AF19">
        <v>-1</v>
      </c>
      <c r="AG19">
        <v>-1</v>
      </c>
      <c r="AH19">
        <v>-1</v>
      </c>
      <c r="AI19">
        <v>-1</v>
      </c>
      <c r="AJ19">
        <v>1</v>
      </c>
      <c r="AK19">
        <v>2</v>
      </c>
      <c r="AL19">
        <f t="shared" si="10"/>
        <v>-8</v>
      </c>
      <c r="AM19">
        <f t="shared" si="11"/>
        <v>59</v>
      </c>
    </row>
    <row r="20" spans="1:39" x14ac:dyDescent="0.25">
      <c r="A20">
        <v>0</v>
      </c>
      <c r="B20">
        <v>-12</v>
      </c>
      <c r="C20">
        <v>-2</v>
      </c>
      <c r="D20">
        <f t="shared" si="0"/>
        <v>104</v>
      </c>
      <c r="E20">
        <f t="shared" si="1"/>
        <v>18</v>
      </c>
      <c r="F20">
        <f t="shared" si="2"/>
        <v>83</v>
      </c>
      <c r="G20">
        <f t="shared" si="3"/>
        <v>234</v>
      </c>
      <c r="H20" s="1">
        <f t="shared" si="4"/>
        <v>0.55614973262032086</v>
      </c>
      <c r="I20" s="1">
        <f t="shared" si="5"/>
        <v>0.9285714285714286</v>
      </c>
      <c r="J20">
        <f t="shared" si="6"/>
        <v>0.44385026737967914</v>
      </c>
      <c r="K20" s="1">
        <f t="shared" si="6"/>
        <v>7.1428571428571397E-2</v>
      </c>
      <c r="L20" s="2">
        <f t="shared" si="7"/>
        <v>0.48472116119174946</v>
      </c>
      <c r="M20">
        <f t="shared" si="8"/>
        <v>0.76993166287015946</v>
      </c>
      <c r="S20">
        <f t="shared" si="9"/>
        <v>439</v>
      </c>
      <c r="W20">
        <v>26641</v>
      </c>
      <c r="X20">
        <v>0</v>
      </c>
      <c r="Y20">
        <v>1969</v>
      </c>
      <c r="Z20" s="5">
        <v>44859.856840277775</v>
      </c>
      <c r="AA20">
        <v>2</v>
      </c>
      <c r="AB20">
        <v>-2</v>
      </c>
      <c r="AC20">
        <v>-2</v>
      </c>
      <c r="AD20">
        <v>-2</v>
      </c>
      <c r="AE20">
        <v>-2</v>
      </c>
      <c r="AF20">
        <v>-2</v>
      </c>
      <c r="AG20">
        <v>1</v>
      </c>
      <c r="AH20">
        <v>0</v>
      </c>
      <c r="AI20">
        <v>2</v>
      </c>
      <c r="AJ20">
        <v>1</v>
      </c>
      <c r="AK20">
        <v>2</v>
      </c>
      <c r="AL20">
        <f t="shared" si="10"/>
        <v>-4</v>
      </c>
      <c r="AM20">
        <f t="shared" si="11"/>
        <v>53</v>
      </c>
    </row>
    <row r="21" spans="1:39" x14ac:dyDescent="0.25">
      <c r="A21">
        <v>0</v>
      </c>
      <c r="B21">
        <v>-12</v>
      </c>
      <c r="C21">
        <v>-1</v>
      </c>
      <c r="D21">
        <f t="shared" si="0"/>
        <v>92</v>
      </c>
      <c r="E21">
        <f t="shared" si="1"/>
        <v>13</v>
      </c>
      <c r="F21">
        <f t="shared" si="2"/>
        <v>95</v>
      </c>
      <c r="G21">
        <f t="shared" si="3"/>
        <v>239</v>
      </c>
      <c r="H21" s="1">
        <f t="shared" si="4"/>
        <v>0.49197860962566847</v>
      </c>
      <c r="I21" s="1">
        <f t="shared" si="5"/>
        <v>0.94841269841269837</v>
      </c>
      <c r="J21">
        <f t="shared" si="6"/>
        <v>0.50802139037433158</v>
      </c>
      <c r="K21" s="1">
        <f t="shared" si="6"/>
        <v>5.1587301587301626E-2</v>
      </c>
      <c r="L21" s="2">
        <f t="shared" si="7"/>
        <v>0.44039130803836679</v>
      </c>
      <c r="M21">
        <f t="shared" si="8"/>
        <v>0.75398633257403191</v>
      </c>
      <c r="S21">
        <f t="shared" si="9"/>
        <v>439</v>
      </c>
      <c r="W21">
        <v>28007</v>
      </c>
      <c r="X21">
        <v>0</v>
      </c>
      <c r="Y21">
        <v>2007</v>
      </c>
      <c r="Z21" s="5">
        <v>44861.871805555558</v>
      </c>
      <c r="AA21">
        <v>0</v>
      </c>
      <c r="AB21">
        <v>-1</v>
      </c>
      <c r="AC21">
        <v>-1</v>
      </c>
      <c r="AD21">
        <v>-1</v>
      </c>
      <c r="AE21">
        <v>-1</v>
      </c>
      <c r="AF21">
        <v>1</v>
      </c>
      <c r="AG21">
        <v>0</v>
      </c>
      <c r="AH21">
        <v>-2</v>
      </c>
      <c r="AI21">
        <v>-1</v>
      </c>
      <c r="AJ21">
        <v>1</v>
      </c>
      <c r="AK21">
        <v>1</v>
      </c>
      <c r="AL21">
        <f t="shared" si="10"/>
        <v>-4</v>
      </c>
      <c r="AM21">
        <f t="shared" ref="AM21:AM22" si="15">2023-Y21</f>
        <v>16</v>
      </c>
    </row>
    <row r="22" spans="1:39" x14ac:dyDescent="0.25">
      <c r="A22">
        <v>0</v>
      </c>
      <c r="B22">
        <v>-13</v>
      </c>
      <c r="C22">
        <v>0</v>
      </c>
      <c r="D22">
        <f t="shared" si="0"/>
        <v>84</v>
      </c>
      <c r="E22">
        <f t="shared" si="1"/>
        <v>12</v>
      </c>
      <c r="F22">
        <f t="shared" si="2"/>
        <v>103</v>
      </c>
      <c r="G22">
        <f t="shared" si="3"/>
        <v>240</v>
      </c>
      <c r="H22" s="1">
        <f t="shared" si="4"/>
        <v>0.44919786096256686</v>
      </c>
      <c r="I22" s="1">
        <f t="shared" si="5"/>
        <v>0.95238095238095233</v>
      </c>
      <c r="J22">
        <f t="shared" si="6"/>
        <v>0.55080213903743314</v>
      </c>
      <c r="K22" s="1">
        <f t="shared" si="6"/>
        <v>4.7619047619047672E-2</v>
      </c>
      <c r="L22" s="2">
        <f t="shared" si="7"/>
        <v>0.40157881334351919</v>
      </c>
      <c r="M22">
        <f t="shared" si="8"/>
        <v>0.73804100227790426</v>
      </c>
      <c r="P22" t="s">
        <v>45</v>
      </c>
      <c r="Q22" s="11">
        <v>0.89974324999999999</v>
      </c>
      <c r="S22">
        <f t="shared" si="9"/>
        <v>439</v>
      </c>
      <c r="W22">
        <v>26640</v>
      </c>
      <c r="X22">
        <v>0</v>
      </c>
      <c r="Y22">
        <v>1999</v>
      </c>
      <c r="Z22" s="5">
        <v>44859.868530092594</v>
      </c>
      <c r="AA22">
        <v>1</v>
      </c>
      <c r="AB22">
        <v>-2</v>
      </c>
      <c r="AC22">
        <v>-2</v>
      </c>
      <c r="AD22">
        <v>-2</v>
      </c>
      <c r="AE22">
        <v>-2</v>
      </c>
      <c r="AF22">
        <v>-2</v>
      </c>
      <c r="AG22">
        <v>-2</v>
      </c>
      <c r="AH22">
        <v>-2</v>
      </c>
      <c r="AI22">
        <v>-2</v>
      </c>
      <c r="AJ22">
        <v>-2</v>
      </c>
      <c r="AK22">
        <v>1</v>
      </c>
      <c r="AL22">
        <f t="shared" si="10"/>
        <v>-17</v>
      </c>
      <c r="AM22">
        <f t="shared" si="15"/>
        <v>24</v>
      </c>
    </row>
    <row r="23" spans="1:39" x14ac:dyDescent="0.25">
      <c r="A23">
        <v>0</v>
      </c>
      <c r="B23">
        <v>-13</v>
      </c>
      <c r="C23">
        <v>1</v>
      </c>
      <c r="D23">
        <f t="shared" si="0"/>
        <v>70</v>
      </c>
      <c r="E23">
        <f t="shared" si="1"/>
        <v>8</v>
      </c>
      <c r="F23">
        <f t="shared" si="2"/>
        <v>117</v>
      </c>
      <c r="G23">
        <f t="shared" si="3"/>
        <v>244</v>
      </c>
      <c r="H23" s="1">
        <f t="shared" si="4"/>
        <v>0.37433155080213903</v>
      </c>
      <c r="I23" s="1">
        <f t="shared" si="5"/>
        <v>0.96825396825396826</v>
      </c>
      <c r="J23">
        <f t="shared" si="6"/>
        <v>0.62566844919786102</v>
      </c>
      <c r="K23" s="1">
        <f t="shared" si="6"/>
        <v>3.1746031746031744E-2</v>
      </c>
      <c r="L23" s="2">
        <f t="shared" si="7"/>
        <v>0.34258551905610735</v>
      </c>
      <c r="M23">
        <f t="shared" si="8"/>
        <v>0.71526195899772205</v>
      </c>
      <c r="S23">
        <f t="shared" si="9"/>
        <v>439</v>
      </c>
      <c r="W23">
        <v>26656</v>
      </c>
      <c r="X23">
        <v>0</v>
      </c>
      <c r="Y23">
        <v>1994</v>
      </c>
      <c r="Z23" s="5">
        <v>44859.874745370369</v>
      </c>
      <c r="AA23">
        <v>2</v>
      </c>
      <c r="AB23">
        <v>1</v>
      </c>
      <c r="AC23">
        <v>-1</v>
      </c>
      <c r="AD23">
        <v>-2</v>
      </c>
      <c r="AE23">
        <v>-2</v>
      </c>
      <c r="AF23">
        <v>-2</v>
      </c>
      <c r="AG23">
        <v>1</v>
      </c>
      <c r="AH23">
        <v>-2</v>
      </c>
      <c r="AI23">
        <v>1</v>
      </c>
      <c r="AJ23">
        <v>1</v>
      </c>
      <c r="AK23">
        <v>2</v>
      </c>
      <c r="AL23">
        <f t="shared" si="10"/>
        <v>-3</v>
      </c>
      <c r="AM23">
        <f t="shared" si="11"/>
        <v>28</v>
      </c>
    </row>
    <row r="24" spans="1:39" x14ac:dyDescent="0.25">
      <c r="A24">
        <v>0</v>
      </c>
      <c r="B24">
        <v>-14</v>
      </c>
      <c r="C24">
        <v>2</v>
      </c>
      <c r="D24">
        <f t="shared" si="0"/>
        <v>59</v>
      </c>
      <c r="E24">
        <f t="shared" si="1"/>
        <v>6</v>
      </c>
      <c r="F24">
        <f t="shared" si="2"/>
        <v>128</v>
      </c>
      <c r="G24">
        <f t="shared" si="3"/>
        <v>246</v>
      </c>
      <c r="H24" s="1">
        <f t="shared" si="4"/>
        <v>0.31550802139037432</v>
      </c>
      <c r="I24" s="1">
        <f t="shared" si="5"/>
        <v>0.97619047619047616</v>
      </c>
      <c r="J24">
        <f t="shared" si="6"/>
        <v>0.68449197860962574</v>
      </c>
      <c r="K24" s="1">
        <f t="shared" si="6"/>
        <v>2.3809523809523836E-2</v>
      </c>
      <c r="L24" s="2">
        <f t="shared" si="7"/>
        <v>0.29169849758085054</v>
      </c>
      <c r="M24">
        <f t="shared" si="8"/>
        <v>0.69476082004555806</v>
      </c>
      <c r="S24">
        <f t="shared" si="9"/>
        <v>439</v>
      </c>
      <c r="W24">
        <v>26660</v>
      </c>
      <c r="X24">
        <v>0</v>
      </c>
      <c r="Y24">
        <v>1999</v>
      </c>
      <c r="Z24" s="5">
        <v>44859.877280092594</v>
      </c>
      <c r="AA24">
        <v>2</v>
      </c>
      <c r="AB24">
        <v>-1</v>
      </c>
      <c r="AC24">
        <v>-1</v>
      </c>
      <c r="AD24">
        <v>-2</v>
      </c>
      <c r="AE24">
        <v>-2</v>
      </c>
      <c r="AF24">
        <v>-2</v>
      </c>
      <c r="AG24">
        <v>-2</v>
      </c>
      <c r="AH24">
        <v>-2</v>
      </c>
      <c r="AI24">
        <v>-1</v>
      </c>
      <c r="AJ24">
        <v>2</v>
      </c>
      <c r="AK24">
        <v>2</v>
      </c>
      <c r="AL24">
        <f t="shared" si="10"/>
        <v>-9</v>
      </c>
      <c r="AM24">
        <f t="shared" ref="AM24:AM25" si="16">2023-Y24</f>
        <v>24</v>
      </c>
    </row>
    <row r="25" spans="1:39" x14ac:dyDescent="0.25">
      <c r="A25">
        <v>0</v>
      </c>
      <c r="B25">
        <v>-14</v>
      </c>
      <c r="C25">
        <v>3</v>
      </c>
      <c r="D25">
        <f t="shared" si="0"/>
        <v>49</v>
      </c>
      <c r="E25">
        <f t="shared" si="1"/>
        <v>4</v>
      </c>
      <c r="F25">
        <f t="shared" si="2"/>
        <v>138</v>
      </c>
      <c r="G25">
        <f t="shared" si="3"/>
        <v>248</v>
      </c>
      <c r="H25" s="1">
        <f t="shared" si="4"/>
        <v>0.26203208556149732</v>
      </c>
      <c r="I25" s="1">
        <f t="shared" si="5"/>
        <v>0.98412698412698407</v>
      </c>
      <c r="J25">
        <f t="shared" si="6"/>
        <v>0.73796791443850274</v>
      </c>
      <c r="K25" s="1">
        <f t="shared" si="6"/>
        <v>1.5873015873015928E-2</v>
      </c>
      <c r="L25" s="2">
        <f t="shared" si="7"/>
        <v>0.24615906968848145</v>
      </c>
      <c r="M25">
        <f t="shared" si="8"/>
        <v>0.67653758542141229</v>
      </c>
      <c r="S25">
        <f t="shared" si="9"/>
        <v>439</v>
      </c>
      <c r="W25">
        <v>26675</v>
      </c>
      <c r="X25">
        <v>0</v>
      </c>
      <c r="Y25">
        <v>1999</v>
      </c>
      <c r="Z25" s="5">
        <v>44859.892256944448</v>
      </c>
      <c r="AA25" t="s">
        <v>44</v>
      </c>
      <c r="AB25">
        <v>1</v>
      </c>
      <c r="AC25">
        <v>-2</v>
      </c>
      <c r="AD25">
        <v>-2</v>
      </c>
      <c r="AE25">
        <v>-2</v>
      </c>
      <c r="AF25">
        <v>1</v>
      </c>
      <c r="AG25">
        <v>1</v>
      </c>
      <c r="AH25">
        <v>-2</v>
      </c>
      <c r="AI25">
        <v>1</v>
      </c>
      <c r="AJ25">
        <v>1</v>
      </c>
      <c r="AK25">
        <v>2</v>
      </c>
      <c r="AL25">
        <f t="shared" si="10"/>
        <v>-1</v>
      </c>
      <c r="AM25">
        <f t="shared" si="16"/>
        <v>24</v>
      </c>
    </row>
    <row r="26" spans="1:39" x14ac:dyDescent="0.25">
      <c r="A26">
        <v>0</v>
      </c>
      <c r="B26">
        <v>-14</v>
      </c>
      <c r="C26">
        <v>4</v>
      </c>
      <c r="D26">
        <f t="shared" si="0"/>
        <v>43</v>
      </c>
      <c r="E26">
        <f t="shared" si="1"/>
        <v>3</v>
      </c>
      <c r="F26">
        <f t="shared" si="2"/>
        <v>144</v>
      </c>
      <c r="G26">
        <f t="shared" si="3"/>
        <v>249</v>
      </c>
      <c r="H26" s="1">
        <f t="shared" si="4"/>
        <v>0.22994652406417113</v>
      </c>
      <c r="I26" s="1">
        <f t="shared" si="5"/>
        <v>0.98809523809523814</v>
      </c>
      <c r="J26">
        <f t="shared" si="6"/>
        <v>0.77005347593582885</v>
      </c>
      <c r="K26" s="1">
        <f t="shared" si="6"/>
        <v>1.1904761904761862E-2</v>
      </c>
      <c r="L26" s="2">
        <f t="shared" si="7"/>
        <v>0.21804176215940929</v>
      </c>
      <c r="M26">
        <f t="shared" si="8"/>
        <v>0.66514806378132119</v>
      </c>
      <c r="S26">
        <f t="shared" si="9"/>
        <v>439</v>
      </c>
      <c r="W26">
        <v>27155</v>
      </c>
      <c r="X26">
        <v>0</v>
      </c>
      <c r="Y26">
        <v>1987</v>
      </c>
      <c r="Z26" s="5">
        <v>44860.671226851853</v>
      </c>
      <c r="AA26">
        <v>0</v>
      </c>
      <c r="AB26">
        <v>-1</v>
      </c>
      <c r="AC26">
        <v>-1</v>
      </c>
      <c r="AD26">
        <v>-1</v>
      </c>
      <c r="AE26">
        <v>-1</v>
      </c>
      <c r="AF26">
        <v>-1</v>
      </c>
      <c r="AG26">
        <v>-1</v>
      </c>
      <c r="AH26">
        <v>-1</v>
      </c>
      <c r="AI26">
        <v>1</v>
      </c>
      <c r="AJ26">
        <v>-1</v>
      </c>
      <c r="AK26">
        <v>1</v>
      </c>
      <c r="AL26">
        <f t="shared" si="10"/>
        <v>-6</v>
      </c>
      <c r="AM26">
        <f t="shared" si="11"/>
        <v>35</v>
      </c>
    </row>
    <row r="27" spans="1:39" x14ac:dyDescent="0.25">
      <c r="A27">
        <v>0</v>
      </c>
      <c r="B27">
        <v>-14</v>
      </c>
      <c r="C27">
        <v>5</v>
      </c>
      <c r="D27">
        <f t="shared" si="0"/>
        <v>33</v>
      </c>
      <c r="E27">
        <f t="shared" si="1"/>
        <v>2</v>
      </c>
      <c r="F27">
        <f t="shared" si="2"/>
        <v>154</v>
      </c>
      <c r="G27">
        <f t="shared" si="3"/>
        <v>250</v>
      </c>
      <c r="H27" s="1">
        <f t="shared" si="4"/>
        <v>0.17647058823529413</v>
      </c>
      <c r="I27" s="1">
        <f t="shared" si="5"/>
        <v>0.99206349206349209</v>
      </c>
      <c r="J27">
        <f t="shared" si="6"/>
        <v>0.82352941176470584</v>
      </c>
      <c r="K27" s="1">
        <f t="shared" si="6"/>
        <v>7.9365079365079083E-3</v>
      </c>
      <c r="L27" s="2">
        <f t="shared" si="7"/>
        <v>0.16853408029878625</v>
      </c>
      <c r="M27">
        <f t="shared" si="8"/>
        <v>0.6446469248291572</v>
      </c>
      <c r="S27">
        <f t="shared" si="9"/>
        <v>439</v>
      </c>
      <c r="W27">
        <v>26678</v>
      </c>
      <c r="X27">
        <v>0</v>
      </c>
      <c r="Y27">
        <v>1999</v>
      </c>
      <c r="Z27" s="5">
        <v>44859.911712962959</v>
      </c>
      <c r="AA27">
        <v>0</v>
      </c>
      <c r="AB27">
        <v>-1</v>
      </c>
      <c r="AC27">
        <v>-1</v>
      </c>
      <c r="AD27">
        <v>-1</v>
      </c>
      <c r="AE27">
        <v>-1</v>
      </c>
      <c r="AF27">
        <v>-1</v>
      </c>
      <c r="AG27">
        <v>-1</v>
      </c>
      <c r="AH27">
        <v>-1</v>
      </c>
      <c r="AI27">
        <v>1</v>
      </c>
      <c r="AJ27">
        <v>-1</v>
      </c>
      <c r="AK27">
        <v>-1</v>
      </c>
      <c r="AL27">
        <f t="shared" si="10"/>
        <v>-8</v>
      </c>
      <c r="AM27">
        <f t="shared" ref="AM27:AM30" si="17">2023-Y27</f>
        <v>24</v>
      </c>
    </row>
    <row r="28" spans="1:39" x14ac:dyDescent="0.25">
      <c r="A28">
        <v>0</v>
      </c>
      <c r="B28">
        <v>-14</v>
      </c>
      <c r="C28">
        <v>6</v>
      </c>
      <c r="D28">
        <f t="shared" si="0"/>
        <v>29</v>
      </c>
      <c r="E28">
        <f t="shared" si="1"/>
        <v>2</v>
      </c>
      <c r="F28">
        <f t="shared" si="2"/>
        <v>158</v>
      </c>
      <c r="G28">
        <f t="shared" si="3"/>
        <v>250</v>
      </c>
      <c r="H28" s="1">
        <f t="shared" si="4"/>
        <v>0.15508021390374332</v>
      </c>
      <c r="I28" s="1">
        <f t="shared" si="5"/>
        <v>0.99206349206349209</v>
      </c>
      <c r="J28">
        <f t="shared" si="6"/>
        <v>0.84491978609625673</v>
      </c>
      <c r="K28" s="1">
        <f t="shared" si="6"/>
        <v>7.9365079365079083E-3</v>
      </c>
      <c r="L28" s="2">
        <f t="shared" si="7"/>
        <v>0.14714370596723536</v>
      </c>
      <c r="M28">
        <f t="shared" si="8"/>
        <v>0.63553530751708431</v>
      </c>
      <c r="S28">
        <f t="shared" si="9"/>
        <v>439</v>
      </c>
      <c r="W28">
        <v>26697</v>
      </c>
      <c r="X28">
        <v>0</v>
      </c>
      <c r="Y28">
        <v>2006</v>
      </c>
      <c r="Z28" s="5">
        <v>44859.963750000003</v>
      </c>
      <c r="AA28">
        <v>1</v>
      </c>
      <c r="AB28">
        <v>-2</v>
      </c>
      <c r="AC28">
        <v>-2</v>
      </c>
      <c r="AD28">
        <v>-2</v>
      </c>
      <c r="AE28">
        <v>-2</v>
      </c>
      <c r="AF28">
        <v>-2</v>
      </c>
      <c r="AG28">
        <v>-2</v>
      </c>
      <c r="AH28">
        <v>-2</v>
      </c>
      <c r="AI28">
        <v>-1</v>
      </c>
      <c r="AJ28">
        <v>-1</v>
      </c>
      <c r="AK28">
        <v>1</v>
      </c>
      <c r="AL28">
        <f t="shared" si="10"/>
        <v>-15</v>
      </c>
      <c r="AM28">
        <f t="shared" si="17"/>
        <v>17</v>
      </c>
    </row>
    <row r="29" spans="1:39" x14ac:dyDescent="0.25">
      <c r="A29">
        <v>0</v>
      </c>
      <c r="B29">
        <v>-14</v>
      </c>
      <c r="C29">
        <v>7</v>
      </c>
      <c r="D29">
        <f t="shared" si="0"/>
        <v>21</v>
      </c>
      <c r="E29">
        <f t="shared" si="1"/>
        <v>2</v>
      </c>
      <c r="F29">
        <f t="shared" si="2"/>
        <v>166</v>
      </c>
      <c r="G29">
        <f t="shared" si="3"/>
        <v>250</v>
      </c>
      <c r="H29" s="1">
        <f t="shared" si="4"/>
        <v>0.11229946524064172</v>
      </c>
      <c r="I29" s="1">
        <f t="shared" si="5"/>
        <v>0.99206349206349209</v>
      </c>
      <c r="J29">
        <f t="shared" si="6"/>
        <v>0.88770053475935828</v>
      </c>
      <c r="K29" s="1">
        <f t="shared" si="6"/>
        <v>7.9365079365079083E-3</v>
      </c>
      <c r="L29" s="2">
        <f t="shared" si="7"/>
        <v>0.10436295730413381</v>
      </c>
      <c r="M29">
        <f t="shared" si="8"/>
        <v>0.61731207289293843</v>
      </c>
      <c r="S29">
        <f t="shared" si="9"/>
        <v>439</v>
      </c>
      <c r="W29">
        <v>26814</v>
      </c>
      <c r="X29">
        <v>0</v>
      </c>
      <c r="Y29">
        <v>2000</v>
      </c>
      <c r="Z29" s="5">
        <v>44866.428379629629</v>
      </c>
      <c r="AA29">
        <v>0</v>
      </c>
      <c r="AB29">
        <v>-1</v>
      </c>
      <c r="AC29">
        <v>-1</v>
      </c>
      <c r="AD29">
        <v>-1</v>
      </c>
      <c r="AE29">
        <v>-1</v>
      </c>
      <c r="AF29">
        <v>-2</v>
      </c>
      <c r="AG29">
        <v>0</v>
      </c>
      <c r="AH29">
        <v>-1</v>
      </c>
      <c r="AI29">
        <v>-1</v>
      </c>
      <c r="AJ29">
        <v>-1</v>
      </c>
      <c r="AK29">
        <v>1</v>
      </c>
      <c r="AL29">
        <f t="shared" si="10"/>
        <v>-8</v>
      </c>
      <c r="AM29">
        <f t="shared" si="17"/>
        <v>23</v>
      </c>
    </row>
    <row r="30" spans="1:39" x14ac:dyDescent="0.25">
      <c r="A30">
        <v>0</v>
      </c>
      <c r="B30">
        <v>-14</v>
      </c>
      <c r="C30">
        <v>8</v>
      </c>
      <c r="D30">
        <f t="shared" si="0"/>
        <v>16</v>
      </c>
      <c r="E30">
        <f t="shared" si="1"/>
        <v>1</v>
      </c>
      <c r="F30">
        <f t="shared" si="2"/>
        <v>171</v>
      </c>
      <c r="G30">
        <f t="shared" si="3"/>
        <v>251</v>
      </c>
      <c r="H30" s="1">
        <f t="shared" si="4"/>
        <v>8.5561497326203204E-2</v>
      </c>
      <c r="I30" s="1">
        <f t="shared" si="5"/>
        <v>0.99603174603174605</v>
      </c>
      <c r="J30">
        <f t="shared" si="6"/>
        <v>0.91443850267379678</v>
      </c>
      <c r="K30" s="1">
        <f t="shared" si="6"/>
        <v>3.9682539682539542E-3</v>
      </c>
      <c r="L30" s="2">
        <f t="shared" si="7"/>
        <v>8.1593243357949152E-2</v>
      </c>
      <c r="M30">
        <f t="shared" si="8"/>
        <v>0.60820045558086555</v>
      </c>
      <c r="S30">
        <f t="shared" si="9"/>
        <v>439</v>
      </c>
      <c r="W30">
        <v>26874</v>
      </c>
      <c r="X30">
        <v>1</v>
      </c>
      <c r="Y30">
        <v>2000</v>
      </c>
      <c r="Z30" s="5">
        <v>44860.484814814816</v>
      </c>
      <c r="AA30">
        <v>0</v>
      </c>
      <c r="AB30">
        <v>-1</v>
      </c>
      <c r="AC30">
        <v>-2</v>
      </c>
      <c r="AD30">
        <v>-2</v>
      </c>
      <c r="AE30">
        <v>-2</v>
      </c>
      <c r="AF30">
        <v>-1</v>
      </c>
      <c r="AG30">
        <v>0</v>
      </c>
      <c r="AH30">
        <v>-1</v>
      </c>
      <c r="AI30">
        <v>1</v>
      </c>
      <c r="AJ30">
        <v>-2</v>
      </c>
      <c r="AK30">
        <v>1</v>
      </c>
      <c r="AL30">
        <f t="shared" si="10"/>
        <v>-9</v>
      </c>
      <c r="AM30">
        <f t="shared" si="17"/>
        <v>23</v>
      </c>
    </row>
    <row r="31" spans="1:39" x14ac:dyDescent="0.25">
      <c r="A31">
        <v>0</v>
      </c>
      <c r="B31">
        <v>-14</v>
      </c>
      <c r="C31">
        <v>9</v>
      </c>
      <c r="D31">
        <f t="shared" si="0"/>
        <v>13</v>
      </c>
      <c r="E31">
        <f t="shared" si="1"/>
        <v>1</v>
      </c>
      <c r="F31">
        <f t="shared" si="2"/>
        <v>174</v>
      </c>
      <c r="G31">
        <f t="shared" si="3"/>
        <v>251</v>
      </c>
      <c r="H31" s="1">
        <f t="shared" si="4"/>
        <v>6.9518716577540107E-2</v>
      </c>
      <c r="I31" s="1">
        <f t="shared" si="5"/>
        <v>0.99603174603174605</v>
      </c>
      <c r="J31">
        <f t="shared" si="6"/>
        <v>0.93048128342245984</v>
      </c>
      <c r="K31" s="1">
        <f t="shared" si="6"/>
        <v>3.9682539682539542E-3</v>
      </c>
      <c r="L31" s="2">
        <f t="shared" si="7"/>
        <v>6.5550462609286209E-2</v>
      </c>
      <c r="M31">
        <f t="shared" si="8"/>
        <v>0.60136674259681089</v>
      </c>
      <c r="S31">
        <f t="shared" si="9"/>
        <v>439</v>
      </c>
      <c r="W31">
        <v>26730</v>
      </c>
      <c r="X31">
        <v>0</v>
      </c>
      <c r="Y31">
        <v>1978</v>
      </c>
      <c r="Z31" s="5">
        <v>44860.259652777779</v>
      </c>
      <c r="AA31">
        <v>1</v>
      </c>
      <c r="AB31">
        <v>-1</v>
      </c>
      <c r="AC31">
        <v>-1</v>
      </c>
      <c r="AD31">
        <v>-1</v>
      </c>
      <c r="AE31">
        <v>0</v>
      </c>
      <c r="AF31">
        <v>-1</v>
      </c>
      <c r="AG31">
        <v>1</v>
      </c>
      <c r="AH31">
        <v>1</v>
      </c>
      <c r="AI31">
        <v>-1</v>
      </c>
      <c r="AJ31">
        <v>0</v>
      </c>
      <c r="AK31">
        <v>2</v>
      </c>
      <c r="AL31">
        <f t="shared" si="10"/>
        <v>-1</v>
      </c>
      <c r="AM31">
        <f t="shared" si="11"/>
        <v>44</v>
      </c>
    </row>
    <row r="32" spans="1:39" x14ac:dyDescent="0.25">
      <c r="A32">
        <v>0</v>
      </c>
      <c r="B32">
        <v>-15</v>
      </c>
      <c r="C32">
        <v>10</v>
      </c>
      <c r="D32">
        <f t="shared" si="0"/>
        <v>12</v>
      </c>
      <c r="E32">
        <f t="shared" si="1"/>
        <v>0</v>
      </c>
      <c r="F32">
        <f t="shared" si="2"/>
        <v>175</v>
      </c>
      <c r="G32">
        <f t="shared" si="3"/>
        <v>252</v>
      </c>
      <c r="H32" s="1">
        <f t="shared" si="4"/>
        <v>6.4171122994652413E-2</v>
      </c>
      <c r="I32" s="1">
        <f t="shared" si="5"/>
        <v>1</v>
      </c>
      <c r="J32">
        <f t="shared" si="6"/>
        <v>0.93582887700534756</v>
      </c>
      <c r="K32" s="1">
        <f t="shared" si="6"/>
        <v>0</v>
      </c>
      <c r="L32" s="2">
        <f t="shared" si="7"/>
        <v>6.4171122994652441E-2</v>
      </c>
      <c r="M32">
        <f t="shared" si="8"/>
        <v>0.60136674259681089</v>
      </c>
      <c r="S32">
        <f t="shared" si="9"/>
        <v>439</v>
      </c>
      <c r="W32">
        <v>26743</v>
      </c>
      <c r="X32">
        <v>1</v>
      </c>
      <c r="Y32">
        <v>1999</v>
      </c>
      <c r="Z32" s="5">
        <v>44860.337858796294</v>
      </c>
      <c r="AA32">
        <v>2</v>
      </c>
      <c r="AB32">
        <v>-1</v>
      </c>
      <c r="AC32">
        <v>-2</v>
      </c>
      <c r="AD32">
        <v>-2</v>
      </c>
      <c r="AE32">
        <v>1</v>
      </c>
      <c r="AF32">
        <v>-1</v>
      </c>
      <c r="AG32">
        <v>-1</v>
      </c>
      <c r="AH32">
        <v>1</v>
      </c>
      <c r="AI32">
        <v>1</v>
      </c>
      <c r="AJ32">
        <v>2</v>
      </c>
      <c r="AK32">
        <v>2</v>
      </c>
      <c r="AL32">
        <f t="shared" si="10"/>
        <v>0</v>
      </c>
      <c r="AM32">
        <f>2023-Y32</f>
        <v>24</v>
      </c>
    </row>
    <row r="33" spans="1:39" x14ac:dyDescent="0.25">
      <c r="A33">
        <v>0</v>
      </c>
      <c r="B33">
        <v>-15</v>
      </c>
      <c r="C33">
        <v>11</v>
      </c>
      <c r="D33">
        <f t="shared" si="0"/>
        <v>10</v>
      </c>
      <c r="E33">
        <f t="shared" si="1"/>
        <v>0</v>
      </c>
      <c r="F33">
        <f t="shared" si="2"/>
        <v>177</v>
      </c>
      <c r="G33">
        <f t="shared" si="3"/>
        <v>252</v>
      </c>
      <c r="H33" s="1">
        <f t="shared" si="4"/>
        <v>5.3475935828877004E-2</v>
      </c>
      <c r="I33" s="1">
        <f t="shared" si="5"/>
        <v>1</v>
      </c>
      <c r="J33">
        <f t="shared" si="6"/>
        <v>0.946524064171123</v>
      </c>
      <c r="K33" s="1">
        <f t="shared" si="6"/>
        <v>0</v>
      </c>
      <c r="L33" s="2">
        <f t="shared" si="7"/>
        <v>5.3475935828876997E-2</v>
      </c>
      <c r="M33">
        <f t="shared" si="8"/>
        <v>0.59681093394077445</v>
      </c>
      <c r="S33">
        <f t="shared" si="9"/>
        <v>439</v>
      </c>
      <c r="W33">
        <v>26746</v>
      </c>
      <c r="X33">
        <v>0</v>
      </c>
      <c r="Y33">
        <v>1966</v>
      </c>
      <c r="Z33" s="5">
        <v>44860.340277777781</v>
      </c>
      <c r="AA33" t="s">
        <v>44</v>
      </c>
      <c r="AB33">
        <v>1</v>
      </c>
      <c r="AC33">
        <v>1</v>
      </c>
      <c r="AD33">
        <v>0</v>
      </c>
      <c r="AE33">
        <v>1</v>
      </c>
      <c r="AF33">
        <v>1</v>
      </c>
      <c r="AG33">
        <v>1</v>
      </c>
      <c r="AH33">
        <v>-2</v>
      </c>
      <c r="AI33">
        <v>1</v>
      </c>
      <c r="AJ33">
        <v>2</v>
      </c>
      <c r="AK33">
        <v>2</v>
      </c>
      <c r="AL33">
        <f t="shared" si="10"/>
        <v>8</v>
      </c>
      <c r="AM33">
        <f t="shared" si="11"/>
        <v>56</v>
      </c>
    </row>
    <row r="34" spans="1:39" x14ac:dyDescent="0.25">
      <c r="A34">
        <v>0</v>
      </c>
      <c r="B34">
        <v>-15</v>
      </c>
      <c r="C34">
        <v>12</v>
      </c>
      <c r="D34">
        <f t="shared" si="0"/>
        <v>9</v>
      </c>
      <c r="E34">
        <f t="shared" si="1"/>
        <v>0</v>
      </c>
      <c r="F34">
        <f t="shared" si="2"/>
        <v>178</v>
      </c>
      <c r="G34">
        <f t="shared" si="3"/>
        <v>252</v>
      </c>
      <c r="H34" s="1">
        <f t="shared" si="4"/>
        <v>4.8128342245989303E-2</v>
      </c>
      <c r="I34" s="1">
        <f t="shared" si="5"/>
        <v>1</v>
      </c>
      <c r="J34">
        <f t="shared" si="6"/>
        <v>0.95187165775401072</v>
      </c>
      <c r="K34" s="1">
        <f t="shared" si="6"/>
        <v>0</v>
      </c>
      <c r="L34" s="2">
        <f t="shared" si="7"/>
        <v>4.8128342245989275E-2</v>
      </c>
      <c r="M34">
        <f t="shared" si="8"/>
        <v>0.59453302961275623</v>
      </c>
      <c r="S34">
        <f t="shared" si="9"/>
        <v>439</v>
      </c>
      <c r="W34">
        <v>26617</v>
      </c>
      <c r="X34">
        <v>0</v>
      </c>
      <c r="Y34">
        <v>2000</v>
      </c>
      <c r="Z34" s="5">
        <v>44860.363275462965</v>
      </c>
      <c r="AA34">
        <v>2</v>
      </c>
      <c r="AB34">
        <v>1</v>
      </c>
      <c r="AC34">
        <v>1</v>
      </c>
      <c r="AD34">
        <v>-2</v>
      </c>
      <c r="AE34">
        <v>-1</v>
      </c>
      <c r="AF34">
        <v>-2</v>
      </c>
      <c r="AG34">
        <v>1</v>
      </c>
      <c r="AH34">
        <v>-2</v>
      </c>
      <c r="AI34">
        <v>1</v>
      </c>
      <c r="AJ34">
        <v>2</v>
      </c>
      <c r="AK34">
        <v>2</v>
      </c>
      <c r="AL34">
        <f t="shared" si="10"/>
        <v>1</v>
      </c>
      <c r="AM34">
        <f t="shared" ref="AM34:AM38" si="18">2023-Y34</f>
        <v>23</v>
      </c>
    </row>
    <row r="35" spans="1:39" x14ac:dyDescent="0.25">
      <c r="A35">
        <v>0</v>
      </c>
      <c r="B35">
        <v>-15</v>
      </c>
      <c r="C35">
        <v>13</v>
      </c>
      <c r="D35">
        <f t="shared" si="0"/>
        <v>7</v>
      </c>
      <c r="E35">
        <f t="shared" si="1"/>
        <v>0</v>
      </c>
      <c r="F35">
        <f t="shared" si="2"/>
        <v>180</v>
      </c>
      <c r="G35">
        <f t="shared" si="3"/>
        <v>252</v>
      </c>
      <c r="H35" s="1">
        <f t="shared" si="4"/>
        <v>3.7433155080213901E-2</v>
      </c>
      <c r="I35" s="1">
        <f t="shared" si="5"/>
        <v>1</v>
      </c>
      <c r="J35">
        <f t="shared" si="6"/>
        <v>0.96256684491978606</v>
      </c>
      <c r="K35" s="1">
        <f t="shared" si="6"/>
        <v>0</v>
      </c>
      <c r="L35" s="2">
        <f t="shared" si="7"/>
        <v>3.7433155080213831E-2</v>
      </c>
      <c r="M35">
        <f t="shared" si="8"/>
        <v>0.58997722095671978</v>
      </c>
      <c r="S35">
        <f t="shared" si="9"/>
        <v>439</v>
      </c>
      <c r="W35">
        <v>26753</v>
      </c>
      <c r="X35">
        <v>0</v>
      </c>
      <c r="Y35">
        <v>2000</v>
      </c>
      <c r="Z35" s="5">
        <v>44860.364351851851</v>
      </c>
      <c r="AA35">
        <v>2</v>
      </c>
      <c r="AB35">
        <v>1</v>
      </c>
      <c r="AC35">
        <v>0</v>
      </c>
      <c r="AD35">
        <v>1</v>
      </c>
      <c r="AE35">
        <v>-1</v>
      </c>
      <c r="AF35">
        <v>-2</v>
      </c>
      <c r="AG35">
        <v>-1</v>
      </c>
      <c r="AH35">
        <v>-1</v>
      </c>
      <c r="AI35">
        <v>-1</v>
      </c>
      <c r="AJ35">
        <v>1</v>
      </c>
      <c r="AK35">
        <v>2</v>
      </c>
      <c r="AL35">
        <f t="shared" si="10"/>
        <v>-1</v>
      </c>
      <c r="AM35">
        <f t="shared" si="18"/>
        <v>23</v>
      </c>
    </row>
    <row r="36" spans="1:39" x14ac:dyDescent="0.25">
      <c r="A36">
        <v>0</v>
      </c>
      <c r="B36">
        <v>-15</v>
      </c>
      <c r="C36">
        <v>14</v>
      </c>
      <c r="D36">
        <f t="shared" si="0"/>
        <v>6</v>
      </c>
      <c r="E36">
        <f t="shared" si="1"/>
        <v>0</v>
      </c>
      <c r="F36">
        <f t="shared" si="2"/>
        <v>181</v>
      </c>
      <c r="G36">
        <f t="shared" si="3"/>
        <v>252</v>
      </c>
      <c r="H36" s="1">
        <f t="shared" si="4"/>
        <v>3.2085561497326207E-2</v>
      </c>
      <c r="I36" s="1">
        <f t="shared" si="5"/>
        <v>1</v>
      </c>
      <c r="J36">
        <f t="shared" si="6"/>
        <v>0.96791443850267378</v>
      </c>
      <c r="K36" s="1">
        <f t="shared" si="6"/>
        <v>0</v>
      </c>
      <c r="L36" s="2">
        <f t="shared" si="7"/>
        <v>3.2085561497326109E-2</v>
      </c>
      <c r="M36">
        <f t="shared" si="8"/>
        <v>0.58769931662870156</v>
      </c>
      <c r="S36">
        <f t="shared" si="9"/>
        <v>439</v>
      </c>
      <c r="W36">
        <v>26770</v>
      </c>
      <c r="X36">
        <v>0</v>
      </c>
      <c r="Y36">
        <v>1999</v>
      </c>
      <c r="Z36" s="5">
        <v>44860.382326388892</v>
      </c>
      <c r="AA36">
        <v>1</v>
      </c>
      <c r="AB36">
        <v>1</v>
      </c>
      <c r="AC36">
        <v>1</v>
      </c>
      <c r="AD36">
        <v>-1</v>
      </c>
      <c r="AE36">
        <v>-1</v>
      </c>
      <c r="AF36">
        <v>-1</v>
      </c>
      <c r="AG36">
        <v>1</v>
      </c>
      <c r="AH36">
        <v>-1</v>
      </c>
      <c r="AI36">
        <v>1</v>
      </c>
      <c r="AJ36">
        <v>1</v>
      </c>
      <c r="AK36">
        <v>1</v>
      </c>
      <c r="AL36">
        <f t="shared" si="10"/>
        <v>2</v>
      </c>
      <c r="AM36">
        <f t="shared" si="18"/>
        <v>24</v>
      </c>
    </row>
    <row r="37" spans="1:39" x14ac:dyDescent="0.25">
      <c r="A37">
        <v>0</v>
      </c>
      <c r="B37">
        <v>-15</v>
      </c>
      <c r="C37">
        <v>15</v>
      </c>
      <c r="D37">
        <f t="shared" si="0"/>
        <v>4</v>
      </c>
      <c r="E37">
        <f t="shared" si="1"/>
        <v>0</v>
      </c>
      <c r="F37">
        <f t="shared" si="2"/>
        <v>183</v>
      </c>
      <c r="G37">
        <f t="shared" si="3"/>
        <v>252</v>
      </c>
      <c r="H37" s="1">
        <f t="shared" si="4"/>
        <v>2.1390374331550801E-2</v>
      </c>
      <c r="I37" s="1">
        <f t="shared" si="5"/>
        <v>1</v>
      </c>
      <c r="J37">
        <f t="shared" si="6"/>
        <v>0.97860962566844922</v>
      </c>
      <c r="K37" s="1">
        <f t="shared" si="6"/>
        <v>0</v>
      </c>
      <c r="L37" s="2">
        <f t="shared" si="7"/>
        <v>2.1390374331550888E-2</v>
      </c>
      <c r="M37">
        <f t="shared" si="8"/>
        <v>0.58314350797266512</v>
      </c>
      <c r="S37">
        <f t="shared" si="9"/>
        <v>439</v>
      </c>
      <c r="W37">
        <v>26769</v>
      </c>
      <c r="X37">
        <v>0</v>
      </c>
      <c r="Y37">
        <v>2000</v>
      </c>
      <c r="Z37" s="5">
        <v>44860.384432870371</v>
      </c>
      <c r="AA37">
        <v>2</v>
      </c>
      <c r="AB37">
        <v>1</v>
      </c>
      <c r="AC37">
        <v>1</v>
      </c>
      <c r="AD37">
        <v>-2</v>
      </c>
      <c r="AE37">
        <v>-2</v>
      </c>
      <c r="AF37">
        <v>-2</v>
      </c>
      <c r="AG37">
        <v>2</v>
      </c>
      <c r="AH37">
        <v>-1</v>
      </c>
      <c r="AI37">
        <v>1</v>
      </c>
      <c r="AJ37">
        <v>2</v>
      </c>
      <c r="AK37">
        <v>2</v>
      </c>
      <c r="AL37">
        <f t="shared" si="10"/>
        <v>2</v>
      </c>
      <c r="AM37">
        <f t="shared" si="18"/>
        <v>23</v>
      </c>
    </row>
    <row r="38" spans="1:39" x14ac:dyDescent="0.25">
      <c r="A38">
        <v>0</v>
      </c>
      <c r="B38">
        <v>-16</v>
      </c>
      <c r="C38">
        <v>16</v>
      </c>
      <c r="D38">
        <f t="shared" si="0"/>
        <v>4</v>
      </c>
      <c r="E38">
        <f t="shared" si="1"/>
        <v>0</v>
      </c>
      <c r="F38">
        <f t="shared" si="2"/>
        <v>183</v>
      </c>
      <c r="G38">
        <f t="shared" si="3"/>
        <v>252</v>
      </c>
      <c r="H38" s="1">
        <f t="shared" si="4"/>
        <v>2.1390374331550801E-2</v>
      </c>
      <c r="I38" s="1">
        <f t="shared" si="5"/>
        <v>1</v>
      </c>
      <c r="J38">
        <f t="shared" si="6"/>
        <v>0.97860962566844922</v>
      </c>
      <c r="K38" s="1">
        <f t="shared" si="6"/>
        <v>0</v>
      </c>
      <c r="L38" s="2">
        <f t="shared" si="7"/>
        <v>2.1390374331550888E-2</v>
      </c>
      <c r="M38">
        <f t="shared" si="8"/>
        <v>0.58314350797266512</v>
      </c>
      <c r="S38">
        <f t="shared" si="9"/>
        <v>439</v>
      </c>
      <c r="W38">
        <v>26778</v>
      </c>
      <c r="X38">
        <v>0</v>
      </c>
      <c r="Y38">
        <v>1996</v>
      </c>
      <c r="Z38" s="5">
        <v>44860.392557870371</v>
      </c>
      <c r="AA38">
        <v>2</v>
      </c>
      <c r="AB38">
        <v>1</v>
      </c>
      <c r="AC38">
        <v>-1</v>
      </c>
      <c r="AD38">
        <v>-1</v>
      </c>
      <c r="AE38">
        <v>1</v>
      </c>
      <c r="AF38">
        <v>-1</v>
      </c>
      <c r="AG38">
        <v>-1</v>
      </c>
      <c r="AH38">
        <v>1</v>
      </c>
      <c r="AI38">
        <v>1</v>
      </c>
      <c r="AJ38">
        <v>1</v>
      </c>
      <c r="AK38">
        <v>2</v>
      </c>
      <c r="AL38">
        <f t="shared" si="10"/>
        <v>3</v>
      </c>
      <c r="AM38">
        <f t="shared" si="18"/>
        <v>27</v>
      </c>
    </row>
    <row r="39" spans="1:39" x14ac:dyDescent="0.25">
      <c r="A39">
        <v>0</v>
      </c>
      <c r="B39">
        <v>-16</v>
      </c>
      <c r="C39">
        <v>17</v>
      </c>
      <c r="D39">
        <f t="shared" si="0"/>
        <v>4</v>
      </c>
      <c r="E39">
        <f t="shared" si="1"/>
        <v>0</v>
      </c>
      <c r="F39">
        <f t="shared" si="2"/>
        <v>183</v>
      </c>
      <c r="G39">
        <f t="shared" si="3"/>
        <v>252</v>
      </c>
      <c r="H39" s="1">
        <f t="shared" si="4"/>
        <v>2.1390374331550801E-2</v>
      </c>
      <c r="I39" s="1">
        <f t="shared" si="5"/>
        <v>1</v>
      </c>
      <c r="J39">
        <f t="shared" si="6"/>
        <v>0.97860962566844922</v>
      </c>
      <c r="K39" s="1">
        <f t="shared" si="6"/>
        <v>0</v>
      </c>
      <c r="L39" s="2">
        <f t="shared" si="7"/>
        <v>2.1390374331550888E-2</v>
      </c>
      <c r="M39">
        <f t="shared" si="8"/>
        <v>0.58314350797266512</v>
      </c>
      <c r="S39">
        <f t="shared" si="9"/>
        <v>439</v>
      </c>
      <c r="W39">
        <v>27344</v>
      </c>
      <c r="X39">
        <v>0</v>
      </c>
      <c r="Y39">
        <v>1970</v>
      </c>
      <c r="Z39" s="5">
        <v>44860.797615740739</v>
      </c>
      <c r="AA39">
        <v>0</v>
      </c>
      <c r="AB39">
        <v>-1</v>
      </c>
      <c r="AC39">
        <v>-1</v>
      </c>
      <c r="AD39">
        <v>-1</v>
      </c>
      <c r="AE39">
        <v>0</v>
      </c>
      <c r="AF39">
        <v>-1</v>
      </c>
      <c r="AG39">
        <v>0</v>
      </c>
      <c r="AH39">
        <v>-1</v>
      </c>
      <c r="AI39">
        <v>-1</v>
      </c>
      <c r="AJ39">
        <v>-1</v>
      </c>
      <c r="AK39">
        <v>-2</v>
      </c>
      <c r="AL39">
        <f t="shared" si="10"/>
        <v>-9</v>
      </c>
      <c r="AM39">
        <f t="shared" si="11"/>
        <v>52</v>
      </c>
    </row>
    <row r="40" spans="1:39" x14ac:dyDescent="0.25">
      <c r="A40">
        <v>0</v>
      </c>
      <c r="B40">
        <v>-16</v>
      </c>
      <c r="C40">
        <v>18</v>
      </c>
      <c r="D40">
        <f t="shared" si="0"/>
        <v>3</v>
      </c>
      <c r="E40">
        <f t="shared" si="1"/>
        <v>0</v>
      </c>
      <c r="F40">
        <f t="shared" si="2"/>
        <v>184</v>
      </c>
      <c r="G40">
        <f t="shared" si="3"/>
        <v>252</v>
      </c>
      <c r="H40" s="1">
        <f t="shared" si="4"/>
        <v>1.6042780748663103E-2</v>
      </c>
      <c r="I40" s="1">
        <f t="shared" si="5"/>
        <v>1</v>
      </c>
      <c r="J40">
        <f t="shared" si="6"/>
        <v>0.98395721925133695</v>
      </c>
      <c r="K40" s="1">
        <f t="shared" si="6"/>
        <v>0</v>
      </c>
      <c r="L40" s="2">
        <f t="shared" si="7"/>
        <v>1.6042780748663166E-2</v>
      </c>
      <c r="M40">
        <f t="shared" si="8"/>
        <v>0.5808656036446469</v>
      </c>
      <c r="S40">
        <f t="shared" si="9"/>
        <v>439</v>
      </c>
      <c r="W40">
        <v>26963</v>
      </c>
      <c r="X40">
        <v>0</v>
      </c>
      <c r="Y40">
        <v>1998</v>
      </c>
      <c r="Z40" s="5">
        <v>44861.358449074076</v>
      </c>
      <c r="AA40">
        <v>0</v>
      </c>
      <c r="AB40">
        <v>-2</v>
      </c>
      <c r="AC40">
        <v>-2</v>
      </c>
      <c r="AD40">
        <v>-2</v>
      </c>
      <c r="AE40">
        <v>-1</v>
      </c>
      <c r="AF40">
        <v>-1</v>
      </c>
      <c r="AG40">
        <v>-1</v>
      </c>
      <c r="AH40">
        <v>-1</v>
      </c>
      <c r="AI40">
        <v>-1</v>
      </c>
      <c r="AJ40">
        <v>1</v>
      </c>
      <c r="AK40">
        <v>1</v>
      </c>
      <c r="AL40">
        <f t="shared" si="10"/>
        <v>-9</v>
      </c>
      <c r="AM40">
        <f t="shared" ref="AM40:AM42" si="19">2023-Y40</f>
        <v>25</v>
      </c>
    </row>
    <row r="41" spans="1:39" x14ac:dyDescent="0.25">
      <c r="A41">
        <v>0</v>
      </c>
      <c r="B41">
        <v>-16</v>
      </c>
      <c r="C41">
        <v>19</v>
      </c>
      <c r="D41">
        <f t="shared" si="0"/>
        <v>1</v>
      </c>
      <c r="E41">
        <f t="shared" si="1"/>
        <v>0</v>
      </c>
      <c r="F41">
        <f t="shared" si="2"/>
        <v>186</v>
      </c>
      <c r="G41">
        <f t="shared" si="3"/>
        <v>252</v>
      </c>
      <c r="H41" s="1">
        <f t="shared" si="4"/>
        <v>5.3475935828877002E-3</v>
      </c>
      <c r="I41" s="1">
        <f t="shared" si="5"/>
        <v>1</v>
      </c>
      <c r="J41">
        <f t="shared" si="6"/>
        <v>0.99465240641711228</v>
      </c>
      <c r="K41" s="1">
        <f t="shared" si="6"/>
        <v>0</v>
      </c>
      <c r="L41" s="2">
        <f t="shared" si="7"/>
        <v>5.3475935828877219E-3</v>
      </c>
      <c r="M41">
        <f t="shared" si="8"/>
        <v>0.57630979498861046</v>
      </c>
      <c r="S41">
        <f t="shared" si="9"/>
        <v>439</v>
      </c>
      <c r="W41">
        <v>26807</v>
      </c>
      <c r="X41">
        <v>0</v>
      </c>
      <c r="Y41">
        <v>2000</v>
      </c>
      <c r="Z41" s="5">
        <v>44860.431446759256</v>
      </c>
      <c r="AA41">
        <v>1</v>
      </c>
      <c r="AB41">
        <v>-1</v>
      </c>
      <c r="AC41">
        <v>-2</v>
      </c>
      <c r="AD41">
        <v>-2</v>
      </c>
      <c r="AE41">
        <v>-2</v>
      </c>
      <c r="AF41">
        <v>-2</v>
      </c>
      <c r="AG41">
        <v>-1</v>
      </c>
      <c r="AH41">
        <v>-2</v>
      </c>
      <c r="AI41">
        <v>-1</v>
      </c>
      <c r="AJ41">
        <v>-1</v>
      </c>
      <c r="AK41">
        <v>1</v>
      </c>
      <c r="AL41">
        <f t="shared" si="10"/>
        <v>-13</v>
      </c>
      <c r="AM41">
        <f t="shared" si="19"/>
        <v>23</v>
      </c>
    </row>
    <row r="42" spans="1:39" x14ac:dyDescent="0.25">
      <c r="A42">
        <v>0</v>
      </c>
      <c r="B42">
        <v>-17</v>
      </c>
      <c r="C42">
        <v>20</v>
      </c>
      <c r="D42">
        <f t="shared" si="0"/>
        <v>1</v>
      </c>
      <c r="E42">
        <f t="shared" si="1"/>
        <v>0</v>
      </c>
      <c r="F42">
        <f t="shared" si="2"/>
        <v>186</v>
      </c>
      <c r="G42">
        <f t="shared" si="3"/>
        <v>252</v>
      </c>
      <c r="H42" s="1">
        <f t="shared" si="4"/>
        <v>5.3475935828877002E-3</v>
      </c>
      <c r="I42" s="1">
        <f t="shared" si="5"/>
        <v>1</v>
      </c>
      <c r="J42">
        <f t="shared" si="6"/>
        <v>0.99465240641711228</v>
      </c>
      <c r="K42" s="1">
        <f t="shared" si="6"/>
        <v>0</v>
      </c>
      <c r="L42" s="2">
        <f t="shared" si="7"/>
        <v>5.3475935828877219E-3</v>
      </c>
      <c r="M42">
        <f t="shared" si="8"/>
        <v>0.57630979498861046</v>
      </c>
      <c r="W42">
        <v>26808</v>
      </c>
      <c r="X42">
        <v>0</v>
      </c>
      <c r="Y42">
        <v>2000</v>
      </c>
      <c r="Z42" s="5">
        <v>44860.434988425928</v>
      </c>
      <c r="AA42">
        <v>3</v>
      </c>
      <c r="AB42">
        <v>0</v>
      </c>
      <c r="AC42">
        <v>1</v>
      </c>
      <c r="AD42">
        <v>-1</v>
      </c>
      <c r="AE42">
        <v>-1</v>
      </c>
      <c r="AF42">
        <v>-1</v>
      </c>
      <c r="AG42">
        <v>1</v>
      </c>
      <c r="AH42">
        <v>1</v>
      </c>
      <c r="AI42">
        <v>-1</v>
      </c>
      <c r="AJ42">
        <v>1</v>
      </c>
      <c r="AK42">
        <v>2</v>
      </c>
      <c r="AL42">
        <f t="shared" si="10"/>
        <v>2</v>
      </c>
      <c r="AM42">
        <f t="shared" si="19"/>
        <v>23</v>
      </c>
    </row>
    <row r="43" spans="1:39" x14ac:dyDescent="0.25">
      <c r="A43">
        <v>0</v>
      </c>
      <c r="B43">
        <v>-17</v>
      </c>
      <c r="W43">
        <v>26819</v>
      </c>
      <c r="X43">
        <v>0</v>
      </c>
      <c r="Y43">
        <v>1991</v>
      </c>
      <c r="Z43" s="5">
        <v>44860.442777777775</v>
      </c>
      <c r="AA43">
        <v>2</v>
      </c>
      <c r="AB43">
        <v>-1</v>
      </c>
      <c r="AC43">
        <v>1</v>
      </c>
      <c r="AD43">
        <v>-1</v>
      </c>
      <c r="AE43">
        <v>-1</v>
      </c>
      <c r="AF43">
        <v>-1</v>
      </c>
      <c r="AG43">
        <v>-1</v>
      </c>
      <c r="AH43">
        <v>-1</v>
      </c>
      <c r="AI43">
        <v>-1</v>
      </c>
      <c r="AJ43">
        <v>1</v>
      </c>
      <c r="AK43">
        <v>2</v>
      </c>
      <c r="AL43">
        <f t="shared" si="10"/>
        <v>-3</v>
      </c>
      <c r="AM43">
        <f t="shared" si="11"/>
        <v>31</v>
      </c>
    </row>
    <row r="44" spans="1:39" x14ac:dyDescent="0.25">
      <c r="A44">
        <v>0</v>
      </c>
      <c r="B44">
        <v>-17</v>
      </c>
      <c r="W44">
        <v>26821</v>
      </c>
      <c r="X44">
        <v>0</v>
      </c>
      <c r="Y44">
        <v>2000</v>
      </c>
      <c r="Z44" s="5">
        <v>44860.45521990741</v>
      </c>
      <c r="AA44">
        <v>2</v>
      </c>
      <c r="AB44">
        <v>0</v>
      </c>
      <c r="AC44">
        <v>1</v>
      </c>
      <c r="AD44">
        <v>-2</v>
      </c>
      <c r="AE44">
        <v>-1</v>
      </c>
      <c r="AF44">
        <v>0</v>
      </c>
      <c r="AG44">
        <v>0</v>
      </c>
      <c r="AH44">
        <v>0</v>
      </c>
      <c r="AI44">
        <v>-2</v>
      </c>
      <c r="AJ44">
        <v>0</v>
      </c>
      <c r="AK44">
        <v>1</v>
      </c>
      <c r="AL44">
        <f t="shared" si="10"/>
        <v>-3</v>
      </c>
      <c r="AM44">
        <f>2023-Y44</f>
        <v>23</v>
      </c>
    </row>
    <row r="45" spans="1:39" x14ac:dyDescent="0.25">
      <c r="A45">
        <v>0</v>
      </c>
      <c r="B45">
        <v>-17</v>
      </c>
      <c r="W45">
        <v>26831</v>
      </c>
      <c r="X45">
        <v>0</v>
      </c>
      <c r="Y45">
        <v>1992</v>
      </c>
      <c r="Z45" s="5">
        <v>44860.458356481482</v>
      </c>
      <c r="AA45">
        <v>2</v>
      </c>
      <c r="AB45">
        <v>1</v>
      </c>
      <c r="AC45">
        <v>-1</v>
      </c>
      <c r="AD45">
        <v>1</v>
      </c>
      <c r="AE45">
        <v>-1</v>
      </c>
      <c r="AF45">
        <v>-2</v>
      </c>
      <c r="AG45">
        <v>1</v>
      </c>
      <c r="AH45">
        <v>2</v>
      </c>
      <c r="AI45">
        <v>1</v>
      </c>
      <c r="AJ45">
        <v>2</v>
      </c>
      <c r="AK45">
        <v>2</v>
      </c>
      <c r="AL45">
        <f t="shared" si="10"/>
        <v>6</v>
      </c>
      <c r="AM45">
        <f t="shared" si="11"/>
        <v>30</v>
      </c>
    </row>
    <row r="46" spans="1:39" x14ac:dyDescent="0.25">
      <c r="A46">
        <v>0</v>
      </c>
      <c r="B46">
        <v>-17</v>
      </c>
      <c r="W46">
        <v>26756</v>
      </c>
      <c r="X46">
        <v>0</v>
      </c>
      <c r="Y46">
        <v>1986</v>
      </c>
      <c r="Z46" s="5">
        <v>44860.464062500003</v>
      </c>
      <c r="AA46">
        <v>5</v>
      </c>
      <c r="AB46">
        <v>1</v>
      </c>
      <c r="AC46">
        <v>-2</v>
      </c>
      <c r="AD46">
        <v>-2</v>
      </c>
      <c r="AE46">
        <v>-2</v>
      </c>
      <c r="AF46">
        <v>-2</v>
      </c>
      <c r="AG46">
        <v>1</v>
      </c>
      <c r="AH46">
        <v>-2</v>
      </c>
      <c r="AI46">
        <v>2</v>
      </c>
      <c r="AJ46">
        <v>2</v>
      </c>
      <c r="AK46">
        <v>2</v>
      </c>
      <c r="AL46">
        <f t="shared" si="10"/>
        <v>-2</v>
      </c>
      <c r="AM46">
        <f t="shared" si="11"/>
        <v>36</v>
      </c>
    </row>
    <row r="47" spans="1:39" x14ac:dyDescent="0.25">
      <c r="A47">
        <v>0</v>
      </c>
      <c r="B47">
        <v>-17</v>
      </c>
      <c r="W47">
        <v>27847</v>
      </c>
      <c r="X47">
        <v>1</v>
      </c>
      <c r="Y47">
        <v>1980</v>
      </c>
      <c r="Z47" s="5">
        <v>44861.559467592589</v>
      </c>
      <c r="AA47">
        <v>0</v>
      </c>
      <c r="AB47">
        <v>-1</v>
      </c>
      <c r="AC47">
        <v>-2</v>
      </c>
      <c r="AD47">
        <v>-2</v>
      </c>
      <c r="AE47">
        <v>-2</v>
      </c>
      <c r="AF47">
        <v>-1</v>
      </c>
      <c r="AG47">
        <v>-1</v>
      </c>
      <c r="AH47">
        <v>-2</v>
      </c>
      <c r="AI47">
        <v>1</v>
      </c>
      <c r="AJ47">
        <v>-1</v>
      </c>
      <c r="AK47">
        <v>2</v>
      </c>
      <c r="AL47">
        <f t="shared" si="10"/>
        <v>-9</v>
      </c>
      <c r="AM47">
        <f t="shared" si="11"/>
        <v>42</v>
      </c>
    </row>
    <row r="48" spans="1:39" x14ac:dyDescent="0.25">
      <c r="A48">
        <v>0</v>
      </c>
      <c r="B48">
        <v>-18</v>
      </c>
      <c r="W48">
        <v>26859</v>
      </c>
      <c r="X48">
        <v>0</v>
      </c>
      <c r="Y48">
        <v>1981</v>
      </c>
      <c r="Z48" s="5">
        <v>44860.472233796296</v>
      </c>
      <c r="AA48">
        <v>3</v>
      </c>
      <c r="AB48">
        <v>2</v>
      </c>
      <c r="AC48">
        <v>-1</v>
      </c>
      <c r="AD48">
        <v>-1</v>
      </c>
      <c r="AE48">
        <v>-1</v>
      </c>
      <c r="AF48">
        <v>-1</v>
      </c>
      <c r="AG48">
        <v>2</v>
      </c>
      <c r="AH48">
        <v>2</v>
      </c>
      <c r="AI48">
        <v>-1</v>
      </c>
      <c r="AJ48">
        <v>2</v>
      </c>
      <c r="AK48">
        <v>2</v>
      </c>
      <c r="AL48">
        <f t="shared" si="10"/>
        <v>5</v>
      </c>
      <c r="AM48">
        <f t="shared" si="11"/>
        <v>41</v>
      </c>
    </row>
    <row r="49" spans="1:39" x14ac:dyDescent="0.25">
      <c r="A49">
        <v>0</v>
      </c>
      <c r="B49">
        <v>-18</v>
      </c>
      <c r="W49">
        <v>28656</v>
      </c>
      <c r="X49">
        <v>0</v>
      </c>
      <c r="Y49">
        <v>1999</v>
      </c>
      <c r="Z49" s="5">
        <v>44865.92328703704</v>
      </c>
      <c r="AA49">
        <v>0</v>
      </c>
      <c r="AB49">
        <v>-1</v>
      </c>
      <c r="AC49">
        <v>-2</v>
      </c>
      <c r="AD49">
        <v>-2</v>
      </c>
      <c r="AE49">
        <v>1</v>
      </c>
      <c r="AF49">
        <v>-1</v>
      </c>
      <c r="AG49">
        <v>1</v>
      </c>
      <c r="AH49">
        <v>-1</v>
      </c>
      <c r="AI49">
        <v>-1</v>
      </c>
      <c r="AJ49">
        <v>-2</v>
      </c>
      <c r="AK49">
        <v>-1</v>
      </c>
      <c r="AL49">
        <f t="shared" si="10"/>
        <v>-9</v>
      </c>
      <c r="AM49">
        <f t="shared" ref="AM49:AM52" si="20">2023-Y49</f>
        <v>24</v>
      </c>
    </row>
    <row r="50" spans="1:39" x14ac:dyDescent="0.25">
      <c r="A50">
        <v>0</v>
      </c>
      <c r="B50">
        <v>-18</v>
      </c>
      <c r="W50">
        <v>29437</v>
      </c>
      <c r="X50">
        <v>0</v>
      </c>
      <c r="Y50">
        <v>2003</v>
      </c>
      <c r="Z50" s="5">
        <v>44869.667858796296</v>
      </c>
      <c r="AA50">
        <v>0</v>
      </c>
      <c r="AB50">
        <v>-1</v>
      </c>
      <c r="AC50">
        <v>-1</v>
      </c>
      <c r="AD50">
        <v>-1</v>
      </c>
      <c r="AE50">
        <v>-1</v>
      </c>
      <c r="AF50">
        <v>-1</v>
      </c>
      <c r="AG50">
        <v>-1</v>
      </c>
      <c r="AH50">
        <v>-1</v>
      </c>
      <c r="AI50">
        <v>-1</v>
      </c>
      <c r="AJ50">
        <v>-1</v>
      </c>
      <c r="AK50">
        <v>-1</v>
      </c>
      <c r="AL50">
        <f t="shared" si="10"/>
        <v>-10</v>
      </c>
      <c r="AM50">
        <f t="shared" si="20"/>
        <v>20</v>
      </c>
    </row>
    <row r="51" spans="1:39" x14ac:dyDescent="0.25">
      <c r="A51">
        <v>0</v>
      </c>
      <c r="B51">
        <v>-18</v>
      </c>
      <c r="W51">
        <v>30086</v>
      </c>
      <c r="X51">
        <v>0</v>
      </c>
      <c r="Y51">
        <v>2002</v>
      </c>
      <c r="Z51" s="5">
        <v>44876.580763888887</v>
      </c>
      <c r="AA51">
        <v>0</v>
      </c>
      <c r="AB51">
        <v>-1</v>
      </c>
      <c r="AC51">
        <v>-1</v>
      </c>
      <c r="AD51">
        <v>-1</v>
      </c>
      <c r="AE51">
        <v>-1</v>
      </c>
      <c r="AF51">
        <v>-1</v>
      </c>
      <c r="AG51">
        <v>-1</v>
      </c>
      <c r="AH51">
        <v>-1</v>
      </c>
      <c r="AI51">
        <v>-1</v>
      </c>
      <c r="AJ51">
        <v>-1</v>
      </c>
      <c r="AK51">
        <v>-1</v>
      </c>
      <c r="AL51">
        <f t="shared" si="10"/>
        <v>-10</v>
      </c>
      <c r="AM51">
        <f t="shared" si="20"/>
        <v>21</v>
      </c>
    </row>
    <row r="52" spans="1:39" x14ac:dyDescent="0.25">
      <c r="A52">
        <v>0</v>
      </c>
      <c r="B52">
        <v>-18</v>
      </c>
      <c r="W52">
        <v>28178</v>
      </c>
      <c r="X52">
        <v>0</v>
      </c>
      <c r="Y52">
        <v>2006</v>
      </c>
      <c r="Z52" s="5">
        <v>44862.651400462964</v>
      </c>
      <c r="AA52">
        <v>0</v>
      </c>
      <c r="AB52">
        <v>0</v>
      </c>
      <c r="AC52">
        <v>-2</v>
      </c>
      <c r="AD52">
        <v>-2</v>
      </c>
      <c r="AE52">
        <v>-1</v>
      </c>
      <c r="AF52">
        <v>-2</v>
      </c>
      <c r="AG52">
        <v>-1</v>
      </c>
      <c r="AH52">
        <v>0</v>
      </c>
      <c r="AI52">
        <v>-1</v>
      </c>
      <c r="AJ52">
        <v>-2</v>
      </c>
      <c r="AK52">
        <v>0</v>
      </c>
      <c r="AL52">
        <f t="shared" si="10"/>
        <v>-11</v>
      </c>
      <c r="AM52">
        <f t="shared" si="20"/>
        <v>17</v>
      </c>
    </row>
    <row r="53" spans="1:39" x14ac:dyDescent="0.25">
      <c r="A53">
        <v>0</v>
      </c>
      <c r="B53">
        <v>-18</v>
      </c>
      <c r="W53">
        <v>26816</v>
      </c>
      <c r="X53">
        <v>0</v>
      </c>
      <c r="Y53">
        <v>1945</v>
      </c>
      <c r="Z53" s="5">
        <v>44860.491481481484</v>
      </c>
      <c r="AA53">
        <v>3</v>
      </c>
      <c r="AB53">
        <v>-1</v>
      </c>
      <c r="AC53">
        <v>-1</v>
      </c>
      <c r="AD53">
        <v>-2</v>
      </c>
      <c r="AE53">
        <v>-1</v>
      </c>
      <c r="AF53">
        <v>0</v>
      </c>
      <c r="AG53">
        <v>-2</v>
      </c>
      <c r="AH53">
        <v>-2</v>
      </c>
      <c r="AI53">
        <v>1</v>
      </c>
      <c r="AJ53">
        <v>0</v>
      </c>
      <c r="AK53">
        <v>-2</v>
      </c>
      <c r="AL53">
        <f t="shared" si="10"/>
        <v>-10</v>
      </c>
      <c r="AM53">
        <f t="shared" si="11"/>
        <v>77</v>
      </c>
    </row>
    <row r="54" spans="1:39" x14ac:dyDescent="0.25">
      <c r="A54">
        <v>0</v>
      </c>
      <c r="B54">
        <v>-19</v>
      </c>
      <c r="W54">
        <v>26840</v>
      </c>
      <c r="X54">
        <v>1</v>
      </c>
      <c r="Y54">
        <v>1998</v>
      </c>
      <c r="Z54" s="5">
        <v>44860.476226851853</v>
      </c>
      <c r="AA54">
        <v>0</v>
      </c>
      <c r="AB54">
        <v>-2</v>
      </c>
      <c r="AC54">
        <v>1</v>
      </c>
      <c r="AD54">
        <v>-2</v>
      </c>
      <c r="AE54">
        <v>-2</v>
      </c>
      <c r="AF54">
        <v>-2</v>
      </c>
      <c r="AG54">
        <v>-2</v>
      </c>
      <c r="AH54">
        <v>-1</v>
      </c>
      <c r="AI54">
        <v>1</v>
      </c>
      <c r="AJ54">
        <v>-2</v>
      </c>
      <c r="AK54">
        <v>-1</v>
      </c>
      <c r="AL54">
        <f t="shared" si="10"/>
        <v>-12</v>
      </c>
      <c r="AM54">
        <f t="shared" ref="AM54:AM55" si="21">2023-Y54</f>
        <v>25</v>
      </c>
    </row>
    <row r="55" spans="1:39" x14ac:dyDescent="0.25">
      <c r="A55">
        <v>0</v>
      </c>
      <c r="B55">
        <v>-19</v>
      </c>
      <c r="W55">
        <v>26927</v>
      </c>
      <c r="X55">
        <v>0</v>
      </c>
      <c r="Y55">
        <v>2000</v>
      </c>
      <c r="Z55" s="5">
        <v>44860.527037037034</v>
      </c>
      <c r="AA55">
        <v>1</v>
      </c>
      <c r="AB55">
        <v>-1</v>
      </c>
      <c r="AC55">
        <v>-2</v>
      </c>
      <c r="AD55">
        <v>-2</v>
      </c>
      <c r="AE55">
        <v>-2</v>
      </c>
      <c r="AF55">
        <v>-2</v>
      </c>
      <c r="AG55">
        <v>-2</v>
      </c>
      <c r="AH55">
        <v>-2</v>
      </c>
      <c r="AI55">
        <v>2</v>
      </c>
      <c r="AJ55">
        <v>-1</v>
      </c>
      <c r="AK55">
        <v>1</v>
      </c>
      <c r="AL55">
        <f t="shared" si="10"/>
        <v>-11</v>
      </c>
      <c r="AM55">
        <f t="shared" si="21"/>
        <v>23</v>
      </c>
    </row>
    <row r="56" spans="1:39" x14ac:dyDescent="0.25">
      <c r="A56">
        <v>0</v>
      </c>
      <c r="B56">
        <v>-19</v>
      </c>
      <c r="W56">
        <v>26923</v>
      </c>
      <c r="X56">
        <v>0</v>
      </c>
      <c r="Y56">
        <v>1976</v>
      </c>
      <c r="Z56" s="5">
        <v>44860.529236111113</v>
      </c>
      <c r="AA56">
        <v>2</v>
      </c>
      <c r="AB56">
        <v>-1</v>
      </c>
      <c r="AC56">
        <v>-1</v>
      </c>
      <c r="AD56">
        <v>-1</v>
      </c>
      <c r="AE56">
        <v>-1</v>
      </c>
      <c r="AF56">
        <v>-1</v>
      </c>
      <c r="AG56">
        <v>-1</v>
      </c>
      <c r="AH56">
        <v>-1</v>
      </c>
      <c r="AI56">
        <v>1</v>
      </c>
      <c r="AJ56">
        <v>1</v>
      </c>
      <c r="AK56">
        <v>2</v>
      </c>
      <c r="AL56">
        <f t="shared" si="10"/>
        <v>-3</v>
      </c>
      <c r="AM56">
        <f t="shared" si="11"/>
        <v>46</v>
      </c>
    </row>
    <row r="57" spans="1:39" x14ac:dyDescent="0.25">
      <c r="A57">
        <v>0</v>
      </c>
      <c r="B57">
        <v>-19</v>
      </c>
      <c r="W57">
        <v>26931</v>
      </c>
      <c r="X57">
        <v>0</v>
      </c>
      <c r="Y57">
        <v>1999</v>
      </c>
      <c r="Z57" s="5">
        <v>44860.540671296294</v>
      </c>
      <c r="AA57" t="s">
        <v>44</v>
      </c>
      <c r="AB57">
        <v>1</v>
      </c>
      <c r="AC57">
        <v>1</v>
      </c>
      <c r="AD57">
        <v>-1</v>
      </c>
      <c r="AE57">
        <v>-1</v>
      </c>
      <c r="AF57">
        <v>-1</v>
      </c>
      <c r="AG57">
        <v>1</v>
      </c>
      <c r="AH57">
        <v>-1</v>
      </c>
      <c r="AI57">
        <v>1</v>
      </c>
      <c r="AJ57">
        <v>2</v>
      </c>
      <c r="AK57">
        <v>2</v>
      </c>
      <c r="AL57">
        <f t="shared" si="10"/>
        <v>4</v>
      </c>
      <c r="AM57">
        <f t="shared" ref="AM57:AM62" si="22">2023-Y57</f>
        <v>24</v>
      </c>
    </row>
    <row r="58" spans="1:39" x14ac:dyDescent="0.25">
      <c r="A58">
        <v>0</v>
      </c>
      <c r="B58">
        <v>-19</v>
      </c>
      <c r="W58">
        <v>26945</v>
      </c>
      <c r="X58">
        <v>0</v>
      </c>
      <c r="Y58">
        <v>1999</v>
      </c>
      <c r="Z58" s="5">
        <v>44860.545266203706</v>
      </c>
      <c r="AA58">
        <v>2</v>
      </c>
      <c r="AB58">
        <v>2</v>
      </c>
      <c r="AC58">
        <v>-2</v>
      </c>
      <c r="AD58">
        <v>-2</v>
      </c>
      <c r="AE58">
        <v>-2</v>
      </c>
      <c r="AF58">
        <v>-2</v>
      </c>
      <c r="AG58">
        <v>2</v>
      </c>
      <c r="AH58">
        <v>-2</v>
      </c>
      <c r="AI58">
        <v>-2</v>
      </c>
      <c r="AJ58">
        <v>-2</v>
      </c>
      <c r="AK58">
        <v>2</v>
      </c>
      <c r="AL58">
        <f t="shared" si="10"/>
        <v>-8</v>
      </c>
      <c r="AM58">
        <f t="shared" si="22"/>
        <v>24</v>
      </c>
    </row>
    <row r="59" spans="1:39" x14ac:dyDescent="0.25">
      <c r="A59">
        <v>0</v>
      </c>
      <c r="B59">
        <v>-19</v>
      </c>
      <c r="W59">
        <v>26965</v>
      </c>
      <c r="X59">
        <v>0</v>
      </c>
      <c r="Y59">
        <v>1998</v>
      </c>
      <c r="Z59" s="5">
        <v>44860.560729166667</v>
      </c>
      <c r="AA59" t="s">
        <v>44</v>
      </c>
      <c r="AB59">
        <v>1</v>
      </c>
      <c r="AC59">
        <v>0</v>
      </c>
      <c r="AD59">
        <v>-2</v>
      </c>
      <c r="AE59">
        <v>-2</v>
      </c>
      <c r="AF59">
        <v>-2</v>
      </c>
      <c r="AG59">
        <v>1</v>
      </c>
      <c r="AH59">
        <v>-2</v>
      </c>
      <c r="AI59">
        <v>1</v>
      </c>
      <c r="AJ59">
        <v>2</v>
      </c>
      <c r="AK59">
        <v>2</v>
      </c>
      <c r="AL59">
        <f t="shared" si="10"/>
        <v>-1</v>
      </c>
      <c r="AM59">
        <f t="shared" si="22"/>
        <v>25</v>
      </c>
    </row>
    <row r="60" spans="1:39" x14ac:dyDescent="0.25">
      <c r="A60">
        <v>0</v>
      </c>
      <c r="B60">
        <v>-19</v>
      </c>
      <c r="W60">
        <v>29899</v>
      </c>
      <c r="X60">
        <v>0</v>
      </c>
      <c r="Y60">
        <v>1999</v>
      </c>
      <c r="Z60" s="5">
        <v>44872.712916666664</v>
      </c>
      <c r="AA60">
        <v>0</v>
      </c>
      <c r="AB60">
        <v>-2</v>
      </c>
      <c r="AC60">
        <v>-2</v>
      </c>
      <c r="AD60">
        <v>-1</v>
      </c>
      <c r="AE60">
        <v>-1</v>
      </c>
      <c r="AF60">
        <v>-1</v>
      </c>
      <c r="AG60">
        <v>-1</v>
      </c>
      <c r="AH60">
        <v>-1</v>
      </c>
      <c r="AI60">
        <v>-1</v>
      </c>
      <c r="AJ60">
        <v>-1</v>
      </c>
      <c r="AK60">
        <v>-1</v>
      </c>
      <c r="AL60">
        <f t="shared" si="10"/>
        <v>-12</v>
      </c>
      <c r="AM60">
        <f t="shared" si="22"/>
        <v>24</v>
      </c>
    </row>
    <row r="61" spans="1:39" x14ac:dyDescent="0.25">
      <c r="A61">
        <v>0</v>
      </c>
      <c r="B61">
        <v>-19</v>
      </c>
      <c r="W61">
        <v>26990</v>
      </c>
      <c r="X61">
        <v>0</v>
      </c>
      <c r="Y61">
        <v>2000</v>
      </c>
      <c r="Z61" s="5">
        <v>44860.570393518516</v>
      </c>
      <c r="AA61" t="s">
        <v>44</v>
      </c>
      <c r="AB61">
        <v>-2</v>
      </c>
      <c r="AC61">
        <v>-2</v>
      </c>
      <c r="AD61">
        <v>-2</v>
      </c>
      <c r="AE61">
        <v>-2</v>
      </c>
      <c r="AF61">
        <v>-2</v>
      </c>
      <c r="AG61">
        <v>-2</v>
      </c>
      <c r="AH61">
        <v>-2</v>
      </c>
      <c r="AI61">
        <v>-1</v>
      </c>
      <c r="AJ61">
        <v>-2</v>
      </c>
      <c r="AK61">
        <v>1</v>
      </c>
      <c r="AL61">
        <f t="shared" si="10"/>
        <v>-16</v>
      </c>
      <c r="AM61">
        <f t="shared" si="22"/>
        <v>23</v>
      </c>
    </row>
    <row r="62" spans="1:39" x14ac:dyDescent="0.25">
      <c r="A62">
        <v>0</v>
      </c>
      <c r="B62">
        <v>-19</v>
      </c>
      <c r="W62">
        <v>27008</v>
      </c>
      <c r="X62">
        <v>0</v>
      </c>
      <c r="Y62">
        <v>1999</v>
      </c>
      <c r="Z62" s="5">
        <v>44860.57707175926</v>
      </c>
      <c r="AA62">
        <v>2</v>
      </c>
      <c r="AB62">
        <v>-1</v>
      </c>
      <c r="AC62">
        <v>1</v>
      </c>
      <c r="AD62">
        <v>-1</v>
      </c>
      <c r="AE62">
        <v>-1</v>
      </c>
      <c r="AF62">
        <v>1</v>
      </c>
      <c r="AG62">
        <v>0</v>
      </c>
      <c r="AH62">
        <v>0</v>
      </c>
      <c r="AI62">
        <v>1</v>
      </c>
      <c r="AJ62">
        <v>1</v>
      </c>
      <c r="AK62">
        <v>-1</v>
      </c>
      <c r="AL62">
        <f t="shared" si="10"/>
        <v>0</v>
      </c>
      <c r="AM62">
        <f t="shared" si="22"/>
        <v>24</v>
      </c>
    </row>
    <row r="63" spans="1:39" x14ac:dyDescent="0.25">
      <c r="A63">
        <v>0</v>
      </c>
      <c r="B63">
        <v>-19</v>
      </c>
      <c r="W63">
        <v>26648</v>
      </c>
      <c r="X63">
        <v>1</v>
      </c>
      <c r="Y63">
        <v>1994</v>
      </c>
      <c r="Z63" s="5">
        <v>44859.858530092592</v>
      </c>
      <c r="AA63">
        <v>0</v>
      </c>
      <c r="AB63">
        <v>-2</v>
      </c>
      <c r="AC63">
        <v>-2</v>
      </c>
      <c r="AD63">
        <v>-2</v>
      </c>
      <c r="AE63">
        <v>-2</v>
      </c>
      <c r="AF63">
        <v>-2</v>
      </c>
      <c r="AG63">
        <v>-2</v>
      </c>
      <c r="AH63">
        <v>-2</v>
      </c>
      <c r="AI63">
        <v>0</v>
      </c>
      <c r="AJ63">
        <v>-1</v>
      </c>
      <c r="AK63">
        <v>2</v>
      </c>
      <c r="AL63">
        <f t="shared" si="10"/>
        <v>-13</v>
      </c>
      <c r="AM63">
        <f t="shared" si="11"/>
        <v>28</v>
      </c>
    </row>
    <row r="64" spans="1:39" x14ac:dyDescent="0.25">
      <c r="A64">
        <v>0</v>
      </c>
      <c r="B64">
        <v>-19</v>
      </c>
      <c r="W64">
        <v>27003</v>
      </c>
      <c r="X64">
        <v>0</v>
      </c>
      <c r="Y64">
        <v>1993</v>
      </c>
      <c r="Z64" s="5">
        <v>44860.579317129632</v>
      </c>
      <c r="AA64">
        <v>0</v>
      </c>
      <c r="AB64">
        <v>-2</v>
      </c>
      <c r="AC64">
        <v>-2</v>
      </c>
      <c r="AD64">
        <v>-2</v>
      </c>
      <c r="AE64">
        <v>-1</v>
      </c>
      <c r="AF64">
        <v>-2</v>
      </c>
      <c r="AG64">
        <v>1</v>
      </c>
      <c r="AH64">
        <v>-2</v>
      </c>
      <c r="AI64">
        <v>-1</v>
      </c>
      <c r="AJ64">
        <v>-1</v>
      </c>
      <c r="AK64">
        <v>-1</v>
      </c>
      <c r="AL64">
        <f t="shared" si="10"/>
        <v>-13</v>
      </c>
      <c r="AM64">
        <f t="shared" si="11"/>
        <v>29</v>
      </c>
    </row>
    <row r="65" spans="1:39" x14ac:dyDescent="0.25">
      <c r="A65">
        <v>0</v>
      </c>
      <c r="B65">
        <v>-19</v>
      </c>
      <c r="W65">
        <v>27009</v>
      </c>
      <c r="X65">
        <v>0</v>
      </c>
      <c r="Y65">
        <v>1995</v>
      </c>
      <c r="Z65" s="5">
        <v>44860.580196759256</v>
      </c>
      <c r="AA65">
        <v>2</v>
      </c>
      <c r="AB65">
        <v>-1</v>
      </c>
      <c r="AC65">
        <v>-1</v>
      </c>
      <c r="AD65">
        <v>-1</v>
      </c>
      <c r="AE65">
        <v>0</v>
      </c>
      <c r="AF65">
        <v>-1</v>
      </c>
      <c r="AG65">
        <v>1</v>
      </c>
      <c r="AH65">
        <v>0</v>
      </c>
      <c r="AI65">
        <v>1</v>
      </c>
      <c r="AJ65">
        <v>1</v>
      </c>
      <c r="AK65">
        <v>2</v>
      </c>
      <c r="AL65">
        <f t="shared" si="10"/>
        <v>1</v>
      </c>
      <c r="AM65">
        <f t="shared" si="11"/>
        <v>27</v>
      </c>
    </row>
    <row r="66" spans="1:39" x14ac:dyDescent="0.25">
      <c r="A66">
        <v>0</v>
      </c>
      <c r="B66">
        <v>-19</v>
      </c>
      <c r="W66">
        <v>26563</v>
      </c>
      <c r="X66">
        <v>0</v>
      </c>
      <c r="Y66">
        <v>2003</v>
      </c>
      <c r="Z66" s="5">
        <v>44859.509189814817</v>
      </c>
      <c r="AA66">
        <v>0</v>
      </c>
      <c r="AB66">
        <v>-1</v>
      </c>
      <c r="AC66">
        <v>-2</v>
      </c>
      <c r="AD66">
        <v>-2</v>
      </c>
      <c r="AE66">
        <v>-2</v>
      </c>
      <c r="AF66">
        <v>-2</v>
      </c>
      <c r="AG66">
        <v>-1</v>
      </c>
      <c r="AH66">
        <v>-2</v>
      </c>
      <c r="AI66">
        <v>-2</v>
      </c>
      <c r="AJ66">
        <v>-1</v>
      </c>
      <c r="AK66">
        <v>1</v>
      </c>
      <c r="AL66">
        <f t="shared" si="10"/>
        <v>-14</v>
      </c>
      <c r="AM66">
        <f t="shared" ref="AM66:AM81" si="23">2023-Y66</f>
        <v>20</v>
      </c>
    </row>
    <row r="67" spans="1:39" x14ac:dyDescent="0.25">
      <c r="A67">
        <v>0</v>
      </c>
      <c r="B67">
        <v>-19</v>
      </c>
      <c r="W67">
        <v>27004</v>
      </c>
      <c r="X67">
        <v>1</v>
      </c>
      <c r="Y67">
        <v>1998</v>
      </c>
      <c r="Z67" s="5">
        <v>44860.586006944446</v>
      </c>
      <c r="AA67">
        <v>5</v>
      </c>
      <c r="AB67">
        <v>1</v>
      </c>
      <c r="AC67">
        <v>1</v>
      </c>
      <c r="AD67">
        <v>0</v>
      </c>
      <c r="AE67">
        <v>0</v>
      </c>
      <c r="AF67">
        <v>0</v>
      </c>
      <c r="AG67">
        <v>1</v>
      </c>
      <c r="AH67">
        <v>-1</v>
      </c>
      <c r="AI67">
        <v>0</v>
      </c>
      <c r="AJ67">
        <v>1</v>
      </c>
      <c r="AK67">
        <v>2</v>
      </c>
      <c r="AL67">
        <f t="shared" ref="AL67:AL130" si="24">SUM(AB67:AK67)</f>
        <v>5</v>
      </c>
      <c r="AM67">
        <f t="shared" si="23"/>
        <v>25</v>
      </c>
    </row>
    <row r="68" spans="1:39" x14ac:dyDescent="0.25">
      <c r="A68">
        <v>0</v>
      </c>
      <c r="B68">
        <v>-19</v>
      </c>
      <c r="W68">
        <v>27023</v>
      </c>
      <c r="X68">
        <v>0</v>
      </c>
      <c r="Y68">
        <v>2001</v>
      </c>
      <c r="Z68" s="5">
        <v>44860.5862037037</v>
      </c>
      <c r="AA68">
        <v>2</v>
      </c>
      <c r="AB68">
        <v>1</v>
      </c>
      <c r="AC68">
        <v>0</v>
      </c>
      <c r="AD68">
        <v>-2</v>
      </c>
      <c r="AE68">
        <v>-1</v>
      </c>
      <c r="AF68">
        <v>-2</v>
      </c>
      <c r="AG68">
        <v>1</v>
      </c>
      <c r="AH68">
        <v>1</v>
      </c>
      <c r="AI68">
        <v>0</v>
      </c>
      <c r="AJ68">
        <v>1</v>
      </c>
      <c r="AK68">
        <v>2</v>
      </c>
      <c r="AL68">
        <f t="shared" si="24"/>
        <v>1</v>
      </c>
      <c r="AM68">
        <f t="shared" si="23"/>
        <v>22</v>
      </c>
    </row>
    <row r="69" spans="1:39" x14ac:dyDescent="0.25">
      <c r="A69">
        <v>0</v>
      </c>
      <c r="B69">
        <v>-19</v>
      </c>
      <c r="W69">
        <v>27025</v>
      </c>
      <c r="X69">
        <v>0</v>
      </c>
      <c r="Y69">
        <v>1999</v>
      </c>
      <c r="Z69" s="5">
        <v>44860.586226851854</v>
      </c>
      <c r="AA69">
        <v>3</v>
      </c>
      <c r="AB69">
        <v>-1</v>
      </c>
      <c r="AC69">
        <v>-1</v>
      </c>
      <c r="AD69">
        <v>-1</v>
      </c>
      <c r="AE69">
        <v>-1</v>
      </c>
      <c r="AF69">
        <v>-1</v>
      </c>
      <c r="AG69">
        <v>1</v>
      </c>
      <c r="AH69">
        <v>1</v>
      </c>
      <c r="AI69">
        <v>-1</v>
      </c>
      <c r="AJ69">
        <v>1</v>
      </c>
      <c r="AK69">
        <v>2</v>
      </c>
      <c r="AL69">
        <f t="shared" si="24"/>
        <v>-1</v>
      </c>
      <c r="AM69">
        <f t="shared" si="23"/>
        <v>24</v>
      </c>
    </row>
    <row r="70" spans="1:39" x14ac:dyDescent="0.25">
      <c r="A70">
        <v>0</v>
      </c>
      <c r="B70">
        <v>-19</v>
      </c>
      <c r="W70">
        <v>27040</v>
      </c>
      <c r="X70">
        <v>1</v>
      </c>
      <c r="Y70">
        <v>1997</v>
      </c>
      <c r="Z70" s="5">
        <v>44860.59269675926</v>
      </c>
      <c r="AA70" t="s">
        <v>44</v>
      </c>
      <c r="AB70">
        <v>1</v>
      </c>
      <c r="AC70">
        <v>1</v>
      </c>
      <c r="AD70">
        <v>-2</v>
      </c>
      <c r="AE70">
        <v>-2</v>
      </c>
      <c r="AF70">
        <v>-2</v>
      </c>
      <c r="AG70">
        <v>1</v>
      </c>
      <c r="AH70">
        <v>-1</v>
      </c>
      <c r="AI70">
        <v>-1</v>
      </c>
      <c r="AJ70">
        <v>1</v>
      </c>
      <c r="AK70">
        <v>1</v>
      </c>
      <c r="AL70">
        <f t="shared" si="24"/>
        <v>-3</v>
      </c>
      <c r="AM70">
        <f t="shared" si="23"/>
        <v>26</v>
      </c>
    </row>
    <row r="71" spans="1:39" x14ac:dyDescent="0.25">
      <c r="A71">
        <v>0</v>
      </c>
      <c r="B71">
        <v>-19</v>
      </c>
      <c r="W71">
        <v>26801</v>
      </c>
      <c r="X71">
        <v>0</v>
      </c>
      <c r="Y71">
        <v>1999</v>
      </c>
      <c r="Z71" s="5">
        <v>44860.416886574072</v>
      </c>
      <c r="AA71">
        <v>0</v>
      </c>
      <c r="AB71">
        <v>-2</v>
      </c>
      <c r="AC71">
        <v>-2</v>
      </c>
      <c r="AD71">
        <v>-2</v>
      </c>
      <c r="AE71">
        <v>-2</v>
      </c>
      <c r="AF71">
        <v>-2</v>
      </c>
      <c r="AG71">
        <v>-1</v>
      </c>
      <c r="AH71">
        <v>-2</v>
      </c>
      <c r="AI71">
        <v>-1</v>
      </c>
      <c r="AJ71">
        <v>-1</v>
      </c>
      <c r="AK71">
        <v>1</v>
      </c>
      <c r="AL71">
        <f t="shared" si="24"/>
        <v>-14</v>
      </c>
      <c r="AM71">
        <f t="shared" si="23"/>
        <v>24</v>
      </c>
    </row>
    <row r="72" spans="1:39" x14ac:dyDescent="0.25">
      <c r="A72">
        <v>0</v>
      </c>
      <c r="B72">
        <v>-19</v>
      </c>
      <c r="W72">
        <v>27044</v>
      </c>
      <c r="X72">
        <v>0</v>
      </c>
      <c r="Y72">
        <v>1999</v>
      </c>
      <c r="Z72" s="5">
        <v>44860.595081018517</v>
      </c>
      <c r="AA72" t="s">
        <v>44</v>
      </c>
      <c r="AB72">
        <v>0</v>
      </c>
      <c r="AC72">
        <v>1</v>
      </c>
      <c r="AD72">
        <v>-1</v>
      </c>
      <c r="AE72">
        <v>-1</v>
      </c>
      <c r="AF72">
        <v>0</v>
      </c>
      <c r="AG72">
        <v>0</v>
      </c>
      <c r="AH72">
        <v>1</v>
      </c>
      <c r="AI72">
        <v>1</v>
      </c>
      <c r="AJ72">
        <v>2</v>
      </c>
      <c r="AK72">
        <v>2</v>
      </c>
      <c r="AL72">
        <f t="shared" si="24"/>
        <v>5</v>
      </c>
      <c r="AM72">
        <f t="shared" si="23"/>
        <v>24</v>
      </c>
    </row>
    <row r="73" spans="1:39" x14ac:dyDescent="0.25">
      <c r="A73">
        <v>0</v>
      </c>
      <c r="B73">
        <v>-19</v>
      </c>
      <c r="W73">
        <v>27055</v>
      </c>
      <c r="X73">
        <v>0</v>
      </c>
      <c r="Y73">
        <v>1999</v>
      </c>
      <c r="Z73" s="5">
        <v>44860.604155092595</v>
      </c>
      <c r="AA73">
        <v>4</v>
      </c>
      <c r="AB73">
        <v>2</v>
      </c>
      <c r="AC73">
        <v>2</v>
      </c>
      <c r="AD73">
        <v>-1</v>
      </c>
      <c r="AE73">
        <v>-1</v>
      </c>
      <c r="AF73">
        <v>-1</v>
      </c>
      <c r="AG73">
        <v>-1</v>
      </c>
      <c r="AH73">
        <v>1</v>
      </c>
      <c r="AI73">
        <v>-1</v>
      </c>
      <c r="AJ73">
        <v>2</v>
      </c>
      <c r="AK73">
        <v>2</v>
      </c>
      <c r="AL73">
        <f t="shared" si="24"/>
        <v>4</v>
      </c>
      <c r="AM73">
        <f t="shared" si="23"/>
        <v>24</v>
      </c>
    </row>
    <row r="74" spans="1:39" x14ac:dyDescent="0.25">
      <c r="A74">
        <v>0</v>
      </c>
      <c r="B74">
        <v>-19</v>
      </c>
      <c r="W74">
        <v>26800</v>
      </c>
      <c r="X74">
        <v>0</v>
      </c>
      <c r="Y74">
        <v>1999</v>
      </c>
      <c r="Z74" s="5">
        <v>44860.422523148147</v>
      </c>
      <c r="AA74">
        <v>0</v>
      </c>
      <c r="AB74">
        <v>-2</v>
      </c>
      <c r="AC74">
        <v>-2</v>
      </c>
      <c r="AD74">
        <v>-2</v>
      </c>
      <c r="AE74">
        <v>-2</v>
      </c>
      <c r="AF74">
        <v>-2</v>
      </c>
      <c r="AG74">
        <v>-2</v>
      </c>
      <c r="AH74">
        <v>-1</v>
      </c>
      <c r="AI74">
        <v>1</v>
      </c>
      <c r="AJ74">
        <v>-1</v>
      </c>
      <c r="AK74">
        <v>-1</v>
      </c>
      <c r="AL74">
        <f t="shared" si="24"/>
        <v>-14</v>
      </c>
      <c r="AM74">
        <f t="shared" si="23"/>
        <v>24</v>
      </c>
    </row>
    <row r="75" spans="1:39" x14ac:dyDescent="0.25">
      <c r="A75">
        <v>0</v>
      </c>
      <c r="B75">
        <v>-19</v>
      </c>
      <c r="W75">
        <v>27014</v>
      </c>
      <c r="X75">
        <v>1</v>
      </c>
      <c r="Y75">
        <v>2000</v>
      </c>
      <c r="Z75" s="5">
        <v>44860.579837962963</v>
      </c>
      <c r="AA75">
        <v>0</v>
      </c>
      <c r="AB75">
        <v>-1</v>
      </c>
      <c r="AC75">
        <v>-2</v>
      </c>
      <c r="AD75">
        <v>-2</v>
      </c>
      <c r="AE75">
        <v>-2</v>
      </c>
      <c r="AF75">
        <v>-2</v>
      </c>
      <c r="AG75">
        <v>-1</v>
      </c>
      <c r="AH75">
        <v>-2</v>
      </c>
      <c r="AI75">
        <v>-2</v>
      </c>
      <c r="AJ75">
        <v>-1</v>
      </c>
      <c r="AK75">
        <v>1</v>
      </c>
      <c r="AL75">
        <f t="shared" si="24"/>
        <v>-14</v>
      </c>
      <c r="AM75">
        <f t="shared" si="23"/>
        <v>23</v>
      </c>
    </row>
    <row r="76" spans="1:39" x14ac:dyDescent="0.25">
      <c r="A76">
        <v>0</v>
      </c>
      <c r="B76">
        <v>-19</v>
      </c>
      <c r="W76">
        <v>27070</v>
      </c>
      <c r="X76">
        <v>0</v>
      </c>
      <c r="Y76">
        <v>2000</v>
      </c>
      <c r="Z76" s="5">
        <v>44860.619525462964</v>
      </c>
      <c r="AA76">
        <v>1</v>
      </c>
      <c r="AB76">
        <v>1</v>
      </c>
      <c r="AC76">
        <v>2</v>
      </c>
      <c r="AD76">
        <v>-1</v>
      </c>
      <c r="AE76">
        <v>-1</v>
      </c>
      <c r="AF76">
        <v>-2</v>
      </c>
      <c r="AG76">
        <v>2</v>
      </c>
      <c r="AH76">
        <v>2</v>
      </c>
      <c r="AI76">
        <v>1</v>
      </c>
      <c r="AJ76">
        <v>1</v>
      </c>
      <c r="AK76">
        <v>2</v>
      </c>
      <c r="AL76">
        <f t="shared" si="24"/>
        <v>7</v>
      </c>
      <c r="AM76">
        <f t="shared" si="23"/>
        <v>23</v>
      </c>
    </row>
    <row r="77" spans="1:39" x14ac:dyDescent="0.25">
      <c r="A77">
        <v>0</v>
      </c>
      <c r="B77">
        <v>-20</v>
      </c>
      <c r="W77">
        <v>26884</v>
      </c>
      <c r="X77">
        <v>0</v>
      </c>
      <c r="Y77">
        <v>2000</v>
      </c>
      <c r="Z77" s="5">
        <v>44860.623449074075</v>
      </c>
      <c r="AA77">
        <v>2</v>
      </c>
      <c r="AB77">
        <v>1</v>
      </c>
      <c r="AC77">
        <v>1</v>
      </c>
      <c r="AD77">
        <v>-1</v>
      </c>
      <c r="AE77">
        <v>-1</v>
      </c>
      <c r="AF77">
        <v>-1</v>
      </c>
      <c r="AG77">
        <v>0</v>
      </c>
      <c r="AH77">
        <v>1</v>
      </c>
      <c r="AI77">
        <v>1</v>
      </c>
      <c r="AJ77">
        <v>1</v>
      </c>
      <c r="AK77">
        <v>1</v>
      </c>
      <c r="AL77">
        <f t="shared" si="24"/>
        <v>3</v>
      </c>
      <c r="AM77">
        <f t="shared" si="23"/>
        <v>23</v>
      </c>
    </row>
    <row r="78" spans="1:39" x14ac:dyDescent="0.25">
      <c r="A78">
        <v>0</v>
      </c>
      <c r="B78">
        <v>-20</v>
      </c>
      <c r="W78">
        <v>27079</v>
      </c>
      <c r="X78">
        <v>0</v>
      </c>
      <c r="Y78">
        <v>2001</v>
      </c>
      <c r="Z78" s="5">
        <v>44860.625821759262</v>
      </c>
      <c r="AA78">
        <v>2</v>
      </c>
      <c r="AB78">
        <v>-1</v>
      </c>
      <c r="AC78">
        <v>-1</v>
      </c>
      <c r="AD78">
        <v>-1</v>
      </c>
      <c r="AE78">
        <v>-1</v>
      </c>
      <c r="AF78">
        <v>-1</v>
      </c>
      <c r="AG78">
        <v>-1</v>
      </c>
      <c r="AH78">
        <v>-1</v>
      </c>
      <c r="AI78">
        <v>-1</v>
      </c>
      <c r="AJ78">
        <v>-1</v>
      </c>
      <c r="AK78">
        <v>2</v>
      </c>
      <c r="AL78">
        <f t="shared" si="24"/>
        <v>-7</v>
      </c>
      <c r="AM78">
        <f t="shared" si="23"/>
        <v>22</v>
      </c>
    </row>
    <row r="79" spans="1:39" x14ac:dyDescent="0.25">
      <c r="A79">
        <v>0</v>
      </c>
      <c r="B79">
        <v>-20</v>
      </c>
      <c r="W79">
        <v>27084</v>
      </c>
      <c r="X79">
        <v>0</v>
      </c>
      <c r="Y79">
        <v>2000</v>
      </c>
      <c r="Z79" s="5">
        <v>44860.626817129632</v>
      </c>
      <c r="AA79" t="s">
        <v>44</v>
      </c>
      <c r="AB79">
        <v>1</v>
      </c>
      <c r="AC79">
        <v>1</v>
      </c>
      <c r="AD79">
        <v>-1</v>
      </c>
      <c r="AE79">
        <v>-1</v>
      </c>
      <c r="AF79">
        <v>-2</v>
      </c>
      <c r="AG79">
        <v>2</v>
      </c>
      <c r="AH79">
        <v>2</v>
      </c>
      <c r="AI79">
        <v>1</v>
      </c>
      <c r="AJ79">
        <v>2</v>
      </c>
      <c r="AK79">
        <v>2</v>
      </c>
      <c r="AL79">
        <f t="shared" si="24"/>
        <v>7</v>
      </c>
      <c r="AM79">
        <f t="shared" si="23"/>
        <v>23</v>
      </c>
    </row>
    <row r="80" spans="1:39" x14ac:dyDescent="0.25">
      <c r="A80">
        <v>0</v>
      </c>
      <c r="B80">
        <v>-20</v>
      </c>
      <c r="W80">
        <v>27086</v>
      </c>
      <c r="X80">
        <v>0</v>
      </c>
      <c r="Y80">
        <v>2000</v>
      </c>
      <c r="Z80" s="5">
        <v>44860.631874999999</v>
      </c>
      <c r="AA80" t="s">
        <v>44</v>
      </c>
      <c r="AB80">
        <v>-2</v>
      </c>
      <c r="AC80">
        <v>-2</v>
      </c>
      <c r="AD80">
        <v>-2</v>
      </c>
      <c r="AE80">
        <v>-2</v>
      </c>
      <c r="AF80">
        <v>-2</v>
      </c>
      <c r="AG80">
        <v>-2</v>
      </c>
      <c r="AH80">
        <v>-1</v>
      </c>
      <c r="AI80">
        <v>-1</v>
      </c>
      <c r="AJ80">
        <v>-2</v>
      </c>
      <c r="AK80">
        <v>-1</v>
      </c>
      <c r="AL80">
        <f t="shared" si="24"/>
        <v>-17</v>
      </c>
      <c r="AM80">
        <f t="shared" si="23"/>
        <v>23</v>
      </c>
    </row>
    <row r="81" spans="1:39" x14ac:dyDescent="0.25">
      <c r="A81">
        <v>0</v>
      </c>
      <c r="B81">
        <v>-20</v>
      </c>
      <c r="W81">
        <v>27095</v>
      </c>
      <c r="X81">
        <v>0</v>
      </c>
      <c r="Y81">
        <v>2004</v>
      </c>
      <c r="Z81" s="5">
        <v>44860.633125</v>
      </c>
      <c r="AA81">
        <v>2</v>
      </c>
      <c r="AB81">
        <v>-2</v>
      </c>
      <c r="AC81">
        <v>-2</v>
      </c>
      <c r="AD81">
        <v>-2</v>
      </c>
      <c r="AE81">
        <v>-2</v>
      </c>
      <c r="AF81">
        <v>-2</v>
      </c>
      <c r="AG81">
        <v>-2</v>
      </c>
      <c r="AH81">
        <v>-2</v>
      </c>
      <c r="AI81">
        <v>2</v>
      </c>
      <c r="AJ81">
        <v>2</v>
      </c>
      <c r="AK81">
        <v>2</v>
      </c>
      <c r="AL81">
        <f t="shared" si="24"/>
        <v>-8</v>
      </c>
      <c r="AM81">
        <f t="shared" si="23"/>
        <v>19</v>
      </c>
    </row>
    <row r="82" spans="1:39" x14ac:dyDescent="0.25">
      <c r="A82">
        <v>0</v>
      </c>
      <c r="B82">
        <v>-20</v>
      </c>
      <c r="W82">
        <v>27087</v>
      </c>
      <c r="X82">
        <v>1</v>
      </c>
      <c r="Y82">
        <v>1991</v>
      </c>
      <c r="Z82" s="5">
        <v>44860.635381944441</v>
      </c>
      <c r="AA82">
        <v>1</v>
      </c>
      <c r="AB82">
        <v>1</v>
      </c>
      <c r="AC82">
        <v>1</v>
      </c>
      <c r="AD82">
        <v>-2</v>
      </c>
      <c r="AE82">
        <v>-2</v>
      </c>
      <c r="AF82">
        <v>0</v>
      </c>
      <c r="AG82">
        <v>1</v>
      </c>
      <c r="AH82">
        <v>-2</v>
      </c>
      <c r="AI82">
        <v>-2</v>
      </c>
      <c r="AJ82">
        <v>1</v>
      </c>
      <c r="AK82">
        <v>2</v>
      </c>
      <c r="AL82">
        <f t="shared" si="24"/>
        <v>-2</v>
      </c>
      <c r="AM82">
        <f t="shared" ref="AM82:AM129" si="25">2022-Y82</f>
        <v>31</v>
      </c>
    </row>
    <row r="83" spans="1:39" x14ac:dyDescent="0.25">
      <c r="A83">
        <v>0</v>
      </c>
      <c r="B83">
        <v>-20</v>
      </c>
      <c r="W83">
        <v>27078</v>
      </c>
      <c r="X83">
        <v>0</v>
      </c>
      <c r="Y83">
        <v>1958</v>
      </c>
      <c r="Z83" s="5">
        <v>44860.636550925927</v>
      </c>
      <c r="AA83" t="s">
        <v>44</v>
      </c>
      <c r="AB83">
        <v>-1</v>
      </c>
      <c r="AC83">
        <v>-1</v>
      </c>
      <c r="AD83">
        <v>-2</v>
      </c>
      <c r="AE83">
        <v>-1</v>
      </c>
      <c r="AF83">
        <v>-2</v>
      </c>
      <c r="AG83">
        <v>1</v>
      </c>
      <c r="AH83">
        <v>1</v>
      </c>
      <c r="AI83">
        <v>-2</v>
      </c>
      <c r="AJ83">
        <v>-1</v>
      </c>
      <c r="AK83">
        <v>2</v>
      </c>
      <c r="AL83">
        <f t="shared" si="24"/>
        <v>-6</v>
      </c>
      <c r="AM83">
        <f t="shared" si="25"/>
        <v>64</v>
      </c>
    </row>
    <row r="84" spans="1:39" x14ac:dyDescent="0.25">
      <c r="A84">
        <v>0</v>
      </c>
      <c r="B84">
        <v>-20</v>
      </c>
      <c r="W84">
        <v>27068</v>
      </c>
      <c r="X84">
        <v>1</v>
      </c>
      <c r="Y84">
        <v>1964</v>
      </c>
      <c r="Z84" s="5">
        <v>44860.637152777781</v>
      </c>
      <c r="AA84">
        <v>6</v>
      </c>
      <c r="AB84">
        <v>-1</v>
      </c>
      <c r="AC84">
        <v>-1</v>
      </c>
      <c r="AD84">
        <v>-1</v>
      </c>
      <c r="AE84">
        <v>-1</v>
      </c>
      <c r="AF84">
        <v>-1</v>
      </c>
      <c r="AG84">
        <v>-1</v>
      </c>
      <c r="AH84">
        <v>-1</v>
      </c>
      <c r="AI84">
        <v>1</v>
      </c>
      <c r="AJ84">
        <v>2</v>
      </c>
      <c r="AK84">
        <v>2</v>
      </c>
      <c r="AL84">
        <f t="shared" si="24"/>
        <v>-2</v>
      </c>
      <c r="AM84">
        <f t="shared" si="25"/>
        <v>58</v>
      </c>
    </row>
    <row r="85" spans="1:39" x14ac:dyDescent="0.25">
      <c r="A85">
        <v>0</v>
      </c>
      <c r="B85">
        <v>-20</v>
      </c>
      <c r="W85">
        <v>27053</v>
      </c>
      <c r="X85">
        <v>0</v>
      </c>
      <c r="Y85">
        <v>2000</v>
      </c>
      <c r="Z85" s="5">
        <v>44860.645543981482</v>
      </c>
      <c r="AA85">
        <v>2</v>
      </c>
      <c r="AB85">
        <v>1</v>
      </c>
      <c r="AC85">
        <v>1</v>
      </c>
      <c r="AD85">
        <v>-1</v>
      </c>
      <c r="AE85">
        <v>-1</v>
      </c>
      <c r="AF85">
        <v>-1</v>
      </c>
      <c r="AG85">
        <v>-1</v>
      </c>
      <c r="AH85">
        <v>-1</v>
      </c>
      <c r="AI85">
        <v>2</v>
      </c>
      <c r="AJ85">
        <v>1</v>
      </c>
      <c r="AK85">
        <v>2</v>
      </c>
      <c r="AL85">
        <f t="shared" si="24"/>
        <v>2</v>
      </c>
      <c r="AM85">
        <f>2023-Y85</f>
        <v>23</v>
      </c>
    </row>
    <row r="86" spans="1:39" x14ac:dyDescent="0.25">
      <c r="A86">
        <v>0</v>
      </c>
      <c r="B86">
        <v>-20</v>
      </c>
      <c r="W86">
        <v>27116</v>
      </c>
      <c r="X86">
        <v>0</v>
      </c>
      <c r="Y86">
        <v>1990</v>
      </c>
      <c r="Z86" s="5">
        <v>44860.648518518516</v>
      </c>
      <c r="AA86" t="s">
        <v>44</v>
      </c>
      <c r="AB86">
        <v>-2</v>
      </c>
      <c r="AC86">
        <v>-2</v>
      </c>
      <c r="AD86">
        <v>-2</v>
      </c>
      <c r="AE86">
        <v>-2</v>
      </c>
      <c r="AF86">
        <v>-2</v>
      </c>
      <c r="AG86">
        <v>-2</v>
      </c>
      <c r="AH86">
        <v>-2</v>
      </c>
      <c r="AI86">
        <v>1</v>
      </c>
      <c r="AJ86">
        <v>-2</v>
      </c>
      <c r="AK86">
        <v>2</v>
      </c>
      <c r="AL86">
        <f t="shared" si="24"/>
        <v>-13</v>
      </c>
      <c r="AM86">
        <f t="shared" si="25"/>
        <v>32</v>
      </c>
    </row>
    <row r="87" spans="1:39" x14ac:dyDescent="0.25">
      <c r="A87">
        <v>0</v>
      </c>
      <c r="B87">
        <v>-20</v>
      </c>
      <c r="W87">
        <v>27131</v>
      </c>
      <c r="X87">
        <v>1</v>
      </c>
      <c r="Y87">
        <v>1999</v>
      </c>
      <c r="Z87" s="5">
        <v>44860.657604166663</v>
      </c>
      <c r="AA87">
        <v>1</v>
      </c>
      <c r="AB87">
        <v>-2</v>
      </c>
      <c r="AC87">
        <v>-2</v>
      </c>
      <c r="AD87">
        <v>-2</v>
      </c>
      <c r="AE87">
        <v>-2</v>
      </c>
      <c r="AF87">
        <v>-2</v>
      </c>
      <c r="AG87">
        <v>-1</v>
      </c>
      <c r="AH87">
        <v>-1</v>
      </c>
      <c r="AI87">
        <v>-1</v>
      </c>
      <c r="AJ87">
        <v>-1</v>
      </c>
      <c r="AK87">
        <v>1</v>
      </c>
      <c r="AL87">
        <f t="shared" si="24"/>
        <v>-13</v>
      </c>
      <c r="AM87">
        <f t="shared" ref="AM87:AM88" si="26">2023-Y87</f>
        <v>24</v>
      </c>
    </row>
    <row r="88" spans="1:39" x14ac:dyDescent="0.25">
      <c r="A88">
        <v>0</v>
      </c>
      <c r="B88">
        <v>-20</v>
      </c>
      <c r="W88">
        <v>27129</v>
      </c>
      <c r="X88">
        <v>0</v>
      </c>
      <c r="Y88">
        <v>1998</v>
      </c>
      <c r="Z88" s="5">
        <v>44860.657905092594</v>
      </c>
      <c r="AA88" t="s">
        <v>44</v>
      </c>
      <c r="AB88">
        <v>0</v>
      </c>
      <c r="AC88">
        <v>0</v>
      </c>
      <c r="AD88">
        <v>-2</v>
      </c>
      <c r="AE88">
        <v>-2</v>
      </c>
      <c r="AF88">
        <v>-2</v>
      </c>
      <c r="AG88">
        <v>0</v>
      </c>
      <c r="AH88">
        <v>-2</v>
      </c>
      <c r="AI88">
        <v>0</v>
      </c>
      <c r="AJ88">
        <v>1</v>
      </c>
      <c r="AK88">
        <v>1</v>
      </c>
      <c r="AL88">
        <f t="shared" si="24"/>
        <v>-6</v>
      </c>
      <c r="AM88">
        <f t="shared" si="26"/>
        <v>25</v>
      </c>
    </row>
    <row r="89" spans="1:39" x14ac:dyDescent="0.25">
      <c r="A89">
        <v>0</v>
      </c>
      <c r="B89">
        <v>-20</v>
      </c>
      <c r="W89">
        <v>27139</v>
      </c>
      <c r="X89">
        <v>1</v>
      </c>
      <c r="Y89">
        <v>1995</v>
      </c>
      <c r="Z89" s="5">
        <v>44860.66300925926</v>
      </c>
      <c r="AA89">
        <v>2</v>
      </c>
      <c r="AB89">
        <v>0</v>
      </c>
      <c r="AC89">
        <v>1</v>
      </c>
      <c r="AD89">
        <v>-1</v>
      </c>
      <c r="AE89">
        <v>-1</v>
      </c>
      <c r="AF89">
        <v>1</v>
      </c>
      <c r="AG89">
        <v>1</v>
      </c>
      <c r="AH89">
        <v>-1</v>
      </c>
      <c r="AI89">
        <v>0</v>
      </c>
      <c r="AJ89">
        <v>2</v>
      </c>
      <c r="AK89">
        <v>2</v>
      </c>
      <c r="AL89">
        <f t="shared" si="24"/>
        <v>4</v>
      </c>
      <c r="AM89">
        <f t="shared" si="25"/>
        <v>27</v>
      </c>
    </row>
    <row r="90" spans="1:39" x14ac:dyDescent="0.25">
      <c r="A90">
        <v>0</v>
      </c>
      <c r="B90">
        <v>-20</v>
      </c>
      <c r="W90">
        <v>27146</v>
      </c>
      <c r="X90">
        <v>0</v>
      </c>
      <c r="Y90">
        <v>1989</v>
      </c>
      <c r="Z90" s="5">
        <v>44860.669421296298</v>
      </c>
      <c r="AA90" t="s">
        <v>44</v>
      </c>
      <c r="AB90">
        <v>-2</v>
      </c>
      <c r="AC90">
        <v>-2</v>
      </c>
      <c r="AD90">
        <v>-2</v>
      </c>
      <c r="AE90">
        <v>-2</v>
      </c>
      <c r="AF90">
        <v>-2</v>
      </c>
      <c r="AG90">
        <v>-2</v>
      </c>
      <c r="AH90">
        <v>-2</v>
      </c>
      <c r="AI90">
        <v>-2</v>
      </c>
      <c r="AJ90">
        <v>-2</v>
      </c>
      <c r="AK90">
        <v>-2</v>
      </c>
      <c r="AL90">
        <f t="shared" si="24"/>
        <v>-20</v>
      </c>
      <c r="AM90">
        <f t="shared" si="25"/>
        <v>33</v>
      </c>
    </row>
    <row r="91" spans="1:39" x14ac:dyDescent="0.25">
      <c r="A91">
        <v>0</v>
      </c>
      <c r="B91">
        <v>-20</v>
      </c>
      <c r="W91">
        <v>27973</v>
      </c>
      <c r="X91">
        <v>0</v>
      </c>
      <c r="Y91">
        <v>2008</v>
      </c>
      <c r="Z91" s="5">
        <v>44861.82671296296</v>
      </c>
      <c r="AA91">
        <v>0</v>
      </c>
      <c r="AB91">
        <v>-2</v>
      </c>
      <c r="AC91">
        <v>-1</v>
      </c>
      <c r="AD91">
        <v>-2</v>
      </c>
      <c r="AE91">
        <v>-2</v>
      </c>
      <c r="AF91">
        <v>-2</v>
      </c>
      <c r="AG91">
        <v>-1</v>
      </c>
      <c r="AH91">
        <v>-2</v>
      </c>
      <c r="AI91">
        <v>1</v>
      </c>
      <c r="AJ91">
        <v>-2</v>
      </c>
      <c r="AK91">
        <v>-1</v>
      </c>
      <c r="AL91">
        <f t="shared" si="24"/>
        <v>-14</v>
      </c>
      <c r="AM91">
        <f t="shared" ref="AM91:AM96" si="27">2023-Y91</f>
        <v>15</v>
      </c>
    </row>
    <row r="92" spans="1:39" x14ac:dyDescent="0.25">
      <c r="A92">
        <v>0</v>
      </c>
      <c r="B92">
        <v>-20</v>
      </c>
      <c r="W92">
        <v>27148</v>
      </c>
      <c r="X92">
        <v>0</v>
      </c>
      <c r="Y92">
        <v>1997</v>
      </c>
      <c r="Z92" s="5">
        <v>44860.674004629633</v>
      </c>
      <c r="AA92">
        <v>1</v>
      </c>
      <c r="AB92">
        <v>-1</v>
      </c>
      <c r="AC92">
        <v>-2</v>
      </c>
      <c r="AD92">
        <v>-2</v>
      </c>
      <c r="AE92">
        <v>-2</v>
      </c>
      <c r="AF92">
        <v>-2</v>
      </c>
      <c r="AG92">
        <v>-1</v>
      </c>
      <c r="AH92">
        <v>-1</v>
      </c>
      <c r="AI92">
        <v>1</v>
      </c>
      <c r="AJ92">
        <v>-2</v>
      </c>
      <c r="AK92">
        <v>-1</v>
      </c>
      <c r="AL92">
        <f t="shared" si="24"/>
        <v>-13</v>
      </c>
      <c r="AM92">
        <f t="shared" si="27"/>
        <v>26</v>
      </c>
    </row>
    <row r="93" spans="1:39" x14ac:dyDescent="0.25">
      <c r="A93">
        <v>0</v>
      </c>
      <c r="B93">
        <v>-20</v>
      </c>
      <c r="W93">
        <v>26932</v>
      </c>
      <c r="X93">
        <v>0</v>
      </c>
      <c r="Y93">
        <v>2000</v>
      </c>
      <c r="Z93" s="5">
        <v>44860.684120370373</v>
      </c>
      <c r="AA93">
        <v>3</v>
      </c>
      <c r="AB93">
        <v>1</v>
      </c>
      <c r="AC93">
        <v>-1</v>
      </c>
      <c r="AD93">
        <v>-1</v>
      </c>
      <c r="AE93">
        <v>-1</v>
      </c>
      <c r="AF93">
        <v>-1</v>
      </c>
      <c r="AG93">
        <v>1</v>
      </c>
      <c r="AH93">
        <v>-1</v>
      </c>
      <c r="AI93">
        <v>1</v>
      </c>
      <c r="AJ93">
        <v>1</v>
      </c>
      <c r="AK93">
        <v>2</v>
      </c>
      <c r="AL93">
        <f t="shared" si="24"/>
        <v>1</v>
      </c>
      <c r="AM93">
        <f t="shared" si="27"/>
        <v>23</v>
      </c>
    </row>
    <row r="94" spans="1:39" x14ac:dyDescent="0.25">
      <c r="A94">
        <v>0</v>
      </c>
      <c r="B94">
        <v>-20</v>
      </c>
      <c r="W94">
        <v>27201</v>
      </c>
      <c r="X94">
        <v>1</v>
      </c>
      <c r="Y94">
        <v>2002</v>
      </c>
      <c r="Z94" s="5">
        <v>44860.69908564815</v>
      </c>
      <c r="AA94">
        <v>2</v>
      </c>
      <c r="AB94">
        <v>1</v>
      </c>
      <c r="AC94">
        <v>2</v>
      </c>
      <c r="AD94">
        <v>-2</v>
      </c>
      <c r="AE94">
        <v>-2</v>
      </c>
      <c r="AF94">
        <v>-1</v>
      </c>
      <c r="AG94">
        <v>1</v>
      </c>
      <c r="AH94">
        <v>-2</v>
      </c>
      <c r="AI94">
        <v>-1</v>
      </c>
      <c r="AJ94">
        <v>-1</v>
      </c>
      <c r="AK94">
        <v>1</v>
      </c>
      <c r="AL94">
        <f t="shared" si="24"/>
        <v>-4</v>
      </c>
      <c r="AM94">
        <f t="shared" si="27"/>
        <v>21</v>
      </c>
    </row>
    <row r="95" spans="1:39" x14ac:dyDescent="0.25">
      <c r="A95">
        <v>0</v>
      </c>
      <c r="B95">
        <v>-20</v>
      </c>
      <c r="W95">
        <v>28128</v>
      </c>
      <c r="X95">
        <v>0</v>
      </c>
      <c r="Y95">
        <v>2006</v>
      </c>
      <c r="Z95" s="5">
        <v>44862.494618055556</v>
      </c>
      <c r="AA95">
        <v>0</v>
      </c>
      <c r="AB95">
        <v>-2</v>
      </c>
      <c r="AC95">
        <v>-2</v>
      </c>
      <c r="AD95">
        <v>-2</v>
      </c>
      <c r="AE95">
        <v>-2</v>
      </c>
      <c r="AF95">
        <v>-2</v>
      </c>
      <c r="AG95">
        <v>-2</v>
      </c>
      <c r="AH95">
        <v>-2</v>
      </c>
      <c r="AI95">
        <v>1</v>
      </c>
      <c r="AJ95">
        <v>1</v>
      </c>
      <c r="AK95">
        <v>-2</v>
      </c>
      <c r="AL95">
        <f t="shared" si="24"/>
        <v>-14</v>
      </c>
      <c r="AM95">
        <f t="shared" si="27"/>
        <v>17</v>
      </c>
    </row>
    <row r="96" spans="1:39" x14ac:dyDescent="0.25">
      <c r="A96">
        <v>0</v>
      </c>
      <c r="B96">
        <v>-20</v>
      </c>
      <c r="W96">
        <v>28923</v>
      </c>
      <c r="X96">
        <v>0</v>
      </c>
      <c r="Y96">
        <v>1997</v>
      </c>
      <c r="Z96" s="5">
        <v>44866.469918981478</v>
      </c>
      <c r="AA96">
        <v>0</v>
      </c>
      <c r="AB96">
        <v>-1</v>
      </c>
      <c r="AC96">
        <v>-2</v>
      </c>
      <c r="AD96">
        <v>-2</v>
      </c>
      <c r="AE96">
        <v>-2</v>
      </c>
      <c r="AF96">
        <v>-2</v>
      </c>
      <c r="AG96">
        <v>-1</v>
      </c>
      <c r="AH96">
        <v>-1</v>
      </c>
      <c r="AI96">
        <v>1</v>
      </c>
      <c r="AJ96">
        <v>-2</v>
      </c>
      <c r="AK96">
        <v>-2</v>
      </c>
      <c r="AL96">
        <f t="shared" si="24"/>
        <v>-14</v>
      </c>
      <c r="AM96">
        <f t="shared" si="27"/>
        <v>26</v>
      </c>
    </row>
    <row r="97" spans="1:39" x14ac:dyDescent="0.25">
      <c r="A97">
        <v>0</v>
      </c>
      <c r="B97">
        <v>-20</v>
      </c>
      <c r="W97">
        <v>27181</v>
      </c>
      <c r="X97">
        <v>0</v>
      </c>
      <c r="Y97">
        <v>1989</v>
      </c>
      <c r="Z97" s="5">
        <v>44860.705000000002</v>
      </c>
      <c r="AA97">
        <v>2</v>
      </c>
      <c r="AB97">
        <v>-1</v>
      </c>
      <c r="AC97">
        <v>-1</v>
      </c>
      <c r="AD97">
        <v>-1</v>
      </c>
      <c r="AE97">
        <v>-1</v>
      </c>
      <c r="AF97">
        <v>-1</v>
      </c>
      <c r="AG97">
        <v>-1</v>
      </c>
      <c r="AH97">
        <v>-1</v>
      </c>
      <c r="AI97">
        <v>-1</v>
      </c>
      <c r="AJ97">
        <v>-1</v>
      </c>
      <c r="AK97">
        <v>2</v>
      </c>
      <c r="AL97">
        <f t="shared" si="24"/>
        <v>-7</v>
      </c>
      <c r="AM97">
        <f t="shared" si="25"/>
        <v>33</v>
      </c>
    </row>
    <row r="98" spans="1:39" x14ac:dyDescent="0.25">
      <c r="A98">
        <v>0</v>
      </c>
      <c r="B98">
        <v>-20</v>
      </c>
      <c r="W98">
        <v>27218</v>
      </c>
      <c r="X98">
        <v>0</v>
      </c>
      <c r="Y98">
        <v>1996</v>
      </c>
      <c r="Z98" s="5">
        <v>44860.70689814815</v>
      </c>
      <c r="AA98">
        <v>5</v>
      </c>
      <c r="AB98">
        <v>1</v>
      </c>
      <c r="AC98">
        <v>2</v>
      </c>
      <c r="AD98">
        <v>1</v>
      </c>
      <c r="AE98">
        <v>1</v>
      </c>
      <c r="AF98">
        <v>2</v>
      </c>
      <c r="AG98">
        <v>1</v>
      </c>
      <c r="AH98">
        <v>1</v>
      </c>
      <c r="AI98">
        <v>1</v>
      </c>
      <c r="AJ98">
        <v>2</v>
      </c>
      <c r="AK98">
        <v>2</v>
      </c>
      <c r="AL98">
        <f t="shared" si="24"/>
        <v>14</v>
      </c>
      <c r="AM98">
        <f>2023-Y98</f>
        <v>27</v>
      </c>
    </row>
    <row r="99" spans="1:39" x14ac:dyDescent="0.25">
      <c r="A99">
        <v>0</v>
      </c>
      <c r="B99">
        <v>-20</v>
      </c>
      <c r="W99">
        <v>29130</v>
      </c>
      <c r="X99">
        <v>0</v>
      </c>
      <c r="Y99">
        <v>1979</v>
      </c>
      <c r="Z99" s="5">
        <v>44867.383136574077</v>
      </c>
      <c r="AA99">
        <v>0</v>
      </c>
      <c r="AB99">
        <v>-2</v>
      </c>
      <c r="AC99">
        <v>-2</v>
      </c>
      <c r="AD99">
        <v>-2</v>
      </c>
      <c r="AE99">
        <v>-2</v>
      </c>
      <c r="AF99">
        <v>-2</v>
      </c>
      <c r="AG99">
        <v>-2</v>
      </c>
      <c r="AH99">
        <v>-2</v>
      </c>
      <c r="AI99">
        <v>-2</v>
      </c>
      <c r="AJ99">
        <v>1</v>
      </c>
      <c r="AK99">
        <v>1</v>
      </c>
      <c r="AL99">
        <f t="shared" si="24"/>
        <v>-14</v>
      </c>
      <c r="AM99">
        <f t="shared" si="25"/>
        <v>43</v>
      </c>
    </row>
    <row r="100" spans="1:39" x14ac:dyDescent="0.25">
      <c r="A100">
        <v>0</v>
      </c>
      <c r="B100">
        <v>-20</v>
      </c>
      <c r="W100">
        <v>27211</v>
      </c>
      <c r="X100">
        <v>0</v>
      </c>
      <c r="Y100">
        <v>1976</v>
      </c>
      <c r="Z100" s="5">
        <v>44860.719837962963</v>
      </c>
      <c r="AA100">
        <v>1</v>
      </c>
      <c r="AB100">
        <v>-2</v>
      </c>
      <c r="AC100">
        <v>-2</v>
      </c>
      <c r="AD100">
        <v>-2</v>
      </c>
      <c r="AE100">
        <v>-2</v>
      </c>
      <c r="AF100">
        <v>-2</v>
      </c>
      <c r="AG100">
        <v>-2</v>
      </c>
      <c r="AH100">
        <v>-2</v>
      </c>
      <c r="AI100">
        <v>-2</v>
      </c>
      <c r="AJ100">
        <v>1</v>
      </c>
      <c r="AK100">
        <v>2</v>
      </c>
      <c r="AL100">
        <f t="shared" si="24"/>
        <v>-13</v>
      </c>
      <c r="AM100">
        <f t="shared" si="25"/>
        <v>46</v>
      </c>
    </row>
    <row r="101" spans="1:39" x14ac:dyDescent="0.25">
      <c r="A101">
        <v>0</v>
      </c>
      <c r="B101">
        <v>-20</v>
      </c>
      <c r="W101">
        <v>27043</v>
      </c>
      <c r="X101">
        <v>0</v>
      </c>
      <c r="Y101">
        <v>2000</v>
      </c>
      <c r="Z101" s="5">
        <v>44860.594849537039</v>
      </c>
      <c r="AA101">
        <v>0</v>
      </c>
      <c r="AB101">
        <v>-1</v>
      </c>
      <c r="AC101">
        <v>-1</v>
      </c>
      <c r="AD101">
        <v>-1</v>
      </c>
      <c r="AE101">
        <v>-2</v>
      </c>
      <c r="AF101">
        <v>-2</v>
      </c>
      <c r="AG101">
        <v>-2</v>
      </c>
      <c r="AH101">
        <v>-2</v>
      </c>
      <c r="AI101">
        <v>0</v>
      </c>
      <c r="AJ101">
        <v>-2</v>
      </c>
      <c r="AK101">
        <v>-2</v>
      </c>
      <c r="AL101">
        <f t="shared" si="24"/>
        <v>-15</v>
      </c>
      <c r="AM101">
        <f t="shared" ref="AM101:AM105" si="28">2023-Y101</f>
        <v>23</v>
      </c>
    </row>
    <row r="102" spans="1:39" x14ac:dyDescent="0.25">
      <c r="A102">
        <v>0</v>
      </c>
      <c r="B102">
        <v>-20</v>
      </c>
      <c r="W102">
        <v>27697</v>
      </c>
      <c r="X102">
        <v>0</v>
      </c>
      <c r="Y102">
        <v>1998</v>
      </c>
      <c r="Z102" s="5">
        <v>44861.428738425922</v>
      </c>
      <c r="AA102">
        <v>0</v>
      </c>
      <c r="AB102">
        <v>-2</v>
      </c>
      <c r="AC102">
        <v>-2</v>
      </c>
      <c r="AD102">
        <v>-2</v>
      </c>
      <c r="AE102">
        <v>-2</v>
      </c>
      <c r="AF102">
        <v>-2</v>
      </c>
      <c r="AG102">
        <v>-2</v>
      </c>
      <c r="AH102">
        <v>-2</v>
      </c>
      <c r="AI102">
        <v>-1</v>
      </c>
      <c r="AJ102">
        <v>-1</v>
      </c>
      <c r="AK102">
        <v>1</v>
      </c>
      <c r="AL102">
        <f t="shared" si="24"/>
        <v>-15</v>
      </c>
      <c r="AM102">
        <f t="shared" si="28"/>
        <v>25</v>
      </c>
    </row>
    <row r="103" spans="1:39" x14ac:dyDescent="0.25">
      <c r="A103">
        <v>0</v>
      </c>
      <c r="B103">
        <v>-20</v>
      </c>
      <c r="W103">
        <v>27253</v>
      </c>
      <c r="X103">
        <v>0</v>
      </c>
      <c r="Y103">
        <v>1998</v>
      </c>
      <c r="Z103" s="5">
        <v>44860.730902777781</v>
      </c>
      <c r="AA103" t="s">
        <v>44</v>
      </c>
      <c r="AB103">
        <v>-2</v>
      </c>
      <c r="AC103">
        <v>-2</v>
      </c>
      <c r="AD103">
        <v>-2</v>
      </c>
      <c r="AE103">
        <v>-2</v>
      </c>
      <c r="AF103">
        <v>-2</v>
      </c>
      <c r="AG103">
        <v>-2</v>
      </c>
      <c r="AH103">
        <v>-2</v>
      </c>
      <c r="AI103">
        <v>-2</v>
      </c>
      <c r="AJ103">
        <v>-1</v>
      </c>
      <c r="AK103">
        <v>1</v>
      </c>
      <c r="AL103">
        <f t="shared" si="24"/>
        <v>-16</v>
      </c>
      <c r="AM103">
        <f t="shared" si="28"/>
        <v>25</v>
      </c>
    </row>
    <row r="104" spans="1:39" x14ac:dyDescent="0.25">
      <c r="A104">
        <v>0</v>
      </c>
      <c r="B104">
        <v>-20</v>
      </c>
      <c r="W104">
        <v>27264</v>
      </c>
      <c r="X104">
        <v>0</v>
      </c>
      <c r="Y104">
        <v>1998</v>
      </c>
      <c r="Z104" s="5">
        <v>44860.732974537037</v>
      </c>
      <c r="AA104">
        <v>2</v>
      </c>
      <c r="AB104">
        <v>-1</v>
      </c>
      <c r="AC104">
        <v>-2</v>
      </c>
      <c r="AD104">
        <v>-2</v>
      </c>
      <c r="AE104">
        <v>-1</v>
      </c>
      <c r="AF104">
        <v>-2</v>
      </c>
      <c r="AG104">
        <v>2</v>
      </c>
      <c r="AH104">
        <v>-1</v>
      </c>
      <c r="AI104">
        <v>-1</v>
      </c>
      <c r="AJ104">
        <v>0</v>
      </c>
      <c r="AK104">
        <v>2</v>
      </c>
      <c r="AL104">
        <f t="shared" si="24"/>
        <v>-6</v>
      </c>
      <c r="AM104">
        <f t="shared" si="28"/>
        <v>25</v>
      </c>
    </row>
    <row r="105" spans="1:39" x14ac:dyDescent="0.25">
      <c r="A105">
        <v>0</v>
      </c>
      <c r="B105">
        <v>-20</v>
      </c>
      <c r="W105">
        <v>27774</v>
      </c>
      <c r="X105">
        <v>0</v>
      </c>
      <c r="Y105">
        <v>2002</v>
      </c>
      <c r="Z105" s="5">
        <v>44861.512743055559</v>
      </c>
      <c r="AA105">
        <v>0</v>
      </c>
      <c r="AB105">
        <v>-2</v>
      </c>
      <c r="AC105">
        <v>-2</v>
      </c>
      <c r="AD105">
        <v>-2</v>
      </c>
      <c r="AE105">
        <v>-2</v>
      </c>
      <c r="AF105">
        <v>-2</v>
      </c>
      <c r="AG105">
        <v>-1</v>
      </c>
      <c r="AH105">
        <v>-1</v>
      </c>
      <c r="AI105">
        <v>-1</v>
      </c>
      <c r="AJ105">
        <v>-1</v>
      </c>
      <c r="AK105">
        <v>-1</v>
      </c>
      <c r="AL105">
        <f t="shared" si="24"/>
        <v>-15</v>
      </c>
      <c r="AM105">
        <f t="shared" si="28"/>
        <v>21</v>
      </c>
    </row>
    <row r="106" spans="1:39" x14ac:dyDescent="0.25">
      <c r="A106">
        <v>0</v>
      </c>
      <c r="B106">
        <v>-20</v>
      </c>
      <c r="W106">
        <v>27268</v>
      </c>
      <c r="X106">
        <v>0</v>
      </c>
      <c r="Y106">
        <v>1970</v>
      </c>
      <c r="Z106" s="5">
        <v>44860.742638888885</v>
      </c>
      <c r="AA106" s="12"/>
      <c r="AB106">
        <v>3</v>
      </c>
      <c r="AC106">
        <v>-2</v>
      </c>
      <c r="AD106">
        <v>-2</v>
      </c>
      <c r="AE106">
        <v>-2</v>
      </c>
      <c r="AF106">
        <v>-2</v>
      </c>
      <c r="AG106">
        <v>-2</v>
      </c>
      <c r="AH106">
        <v>-2</v>
      </c>
      <c r="AI106">
        <v>-2</v>
      </c>
      <c r="AJ106">
        <v>-1</v>
      </c>
      <c r="AK106">
        <v>-1</v>
      </c>
      <c r="AL106">
        <f t="shared" si="24"/>
        <v>-13</v>
      </c>
      <c r="AM106">
        <f t="shared" si="25"/>
        <v>52</v>
      </c>
    </row>
    <row r="107" spans="1:39" x14ac:dyDescent="0.25">
      <c r="A107">
        <v>0</v>
      </c>
      <c r="B107">
        <v>-20</v>
      </c>
      <c r="W107">
        <v>27265</v>
      </c>
      <c r="X107">
        <v>0</v>
      </c>
      <c r="Y107">
        <v>1972</v>
      </c>
      <c r="Z107" s="5">
        <v>44860.752222222225</v>
      </c>
      <c r="AA107">
        <v>3</v>
      </c>
      <c r="AB107">
        <v>-2</v>
      </c>
      <c r="AC107">
        <v>-2</v>
      </c>
      <c r="AD107">
        <v>-2</v>
      </c>
      <c r="AE107">
        <v>-2</v>
      </c>
      <c r="AF107">
        <v>-2</v>
      </c>
      <c r="AG107">
        <v>-2</v>
      </c>
      <c r="AH107">
        <v>-2</v>
      </c>
      <c r="AI107">
        <v>1</v>
      </c>
      <c r="AJ107">
        <v>2</v>
      </c>
      <c r="AK107">
        <v>2</v>
      </c>
      <c r="AL107">
        <f t="shared" si="24"/>
        <v>-9</v>
      </c>
      <c r="AM107">
        <f t="shared" si="25"/>
        <v>50</v>
      </c>
    </row>
    <row r="108" spans="1:39" x14ac:dyDescent="0.25">
      <c r="A108">
        <v>0</v>
      </c>
      <c r="B108">
        <v>-20</v>
      </c>
      <c r="W108">
        <v>27283</v>
      </c>
      <c r="X108">
        <v>0</v>
      </c>
      <c r="Y108">
        <v>1998</v>
      </c>
      <c r="Z108" s="5">
        <v>44860.752638888887</v>
      </c>
      <c r="AA108" t="s">
        <v>44</v>
      </c>
      <c r="AB108">
        <v>-2</v>
      </c>
      <c r="AC108">
        <v>-2</v>
      </c>
      <c r="AD108">
        <v>-2</v>
      </c>
      <c r="AE108">
        <v>-2</v>
      </c>
      <c r="AF108">
        <v>-2</v>
      </c>
      <c r="AG108">
        <v>1</v>
      </c>
      <c r="AH108">
        <v>-1</v>
      </c>
      <c r="AI108">
        <v>2</v>
      </c>
      <c r="AJ108">
        <v>2</v>
      </c>
      <c r="AK108">
        <v>2</v>
      </c>
      <c r="AL108">
        <f t="shared" si="24"/>
        <v>-4</v>
      </c>
      <c r="AM108">
        <f t="shared" ref="AM108:AM110" si="29">2023-Y108</f>
        <v>25</v>
      </c>
    </row>
    <row r="109" spans="1:39" x14ac:dyDescent="0.25">
      <c r="A109">
        <v>0</v>
      </c>
      <c r="B109">
        <v>-20</v>
      </c>
      <c r="W109">
        <v>27962</v>
      </c>
      <c r="X109">
        <v>0</v>
      </c>
      <c r="Y109">
        <v>2002</v>
      </c>
      <c r="Z109" s="5">
        <v>44861.813819444447</v>
      </c>
      <c r="AA109">
        <v>0</v>
      </c>
      <c r="AB109">
        <v>-2</v>
      </c>
      <c r="AC109">
        <v>-2</v>
      </c>
      <c r="AD109">
        <v>-2</v>
      </c>
      <c r="AE109">
        <v>-2</v>
      </c>
      <c r="AF109">
        <v>-2</v>
      </c>
      <c r="AG109">
        <v>-2</v>
      </c>
      <c r="AH109">
        <v>-2</v>
      </c>
      <c r="AI109">
        <v>-1</v>
      </c>
      <c r="AJ109">
        <v>-1</v>
      </c>
      <c r="AK109">
        <v>1</v>
      </c>
      <c r="AL109">
        <f t="shared" si="24"/>
        <v>-15</v>
      </c>
      <c r="AM109">
        <f t="shared" si="29"/>
        <v>21</v>
      </c>
    </row>
    <row r="110" spans="1:39" x14ac:dyDescent="0.25">
      <c r="A110">
        <v>0</v>
      </c>
      <c r="B110">
        <v>-20</v>
      </c>
      <c r="W110">
        <v>27297</v>
      </c>
      <c r="X110">
        <v>0</v>
      </c>
      <c r="Y110">
        <v>2003</v>
      </c>
      <c r="Z110" s="5">
        <v>44860.762303240743</v>
      </c>
      <c r="AA110">
        <v>2</v>
      </c>
      <c r="AB110">
        <v>-2</v>
      </c>
      <c r="AC110">
        <v>-2</v>
      </c>
      <c r="AD110">
        <v>-2</v>
      </c>
      <c r="AE110">
        <v>-2</v>
      </c>
      <c r="AF110">
        <v>-2</v>
      </c>
      <c r="AG110">
        <v>-2</v>
      </c>
      <c r="AH110">
        <v>-2</v>
      </c>
      <c r="AI110">
        <v>-2</v>
      </c>
      <c r="AJ110">
        <v>-2</v>
      </c>
      <c r="AK110">
        <v>1</v>
      </c>
      <c r="AL110">
        <f t="shared" si="24"/>
        <v>-17</v>
      </c>
      <c r="AM110">
        <f t="shared" si="29"/>
        <v>20</v>
      </c>
    </row>
    <row r="111" spans="1:39" x14ac:dyDescent="0.25">
      <c r="A111">
        <v>0</v>
      </c>
      <c r="B111">
        <v>-20</v>
      </c>
      <c r="W111">
        <v>27301</v>
      </c>
      <c r="X111">
        <v>0</v>
      </c>
      <c r="Y111">
        <v>1966</v>
      </c>
      <c r="Z111" s="5">
        <v>44860.765798611108</v>
      </c>
      <c r="AA111" t="s">
        <v>44</v>
      </c>
      <c r="AB111">
        <v>-2</v>
      </c>
      <c r="AC111">
        <v>-2</v>
      </c>
      <c r="AD111">
        <v>-2</v>
      </c>
      <c r="AE111">
        <v>-1</v>
      </c>
      <c r="AF111">
        <v>-1</v>
      </c>
      <c r="AG111">
        <v>-1</v>
      </c>
      <c r="AH111">
        <v>1</v>
      </c>
      <c r="AI111">
        <v>-1</v>
      </c>
      <c r="AJ111">
        <v>1</v>
      </c>
      <c r="AK111">
        <v>1</v>
      </c>
      <c r="AL111">
        <f t="shared" si="24"/>
        <v>-7</v>
      </c>
      <c r="AM111">
        <f t="shared" si="25"/>
        <v>56</v>
      </c>
    </row>
    <row r="112" spans="1:39" x14ac:dyDescent="0.25">
      <c r="A112">
        <v>0</v>
      </c>
      <c r="B112">
        <v>-20</v>
      </c>
      <c r="W112">
        <v>27308</v>
      </c>
      <c r="X112">
        <v>0</v>
      </c>
      <c r="Y112">
        <v>1991</v>
      </c>
      <c r="Z112" s="5">
        <v>44860.767418981479</v>
      </c>
      <c r="AA112" t="s">
        <v>44</v>
      </c>
      <c r="AB112">
        <v>-2</v>
      </c>
      <c r="AC112">
        <v>-2</v>
      </c>
      <c r="AD112">
        <v>-2</v>
      </c>
      <c r="AE112">
        <v>-2</v>
      </c>
      <c r="AF112">
        <v>-2</v>
      </c>
      <c r="AG112">
        <v>-2</v>
      </c>
      <c r="AH112">
        <v>-2</v>
      </c>
      <c r="AI112">
        <v>-2</v>
      </c>
      <c r="AJ112">
        <v>-2</v>
      </c>
      <c r="AK112">
        <v>-2</v>
      </c>
      <c r="AL112">
        <f t="shared" si="24"/>
        <v>-20</v>
      </c>
      <c r="AM112">
        <f t="shared" si="25"/>
        <v>31</v>
      </c>
    </row>
    <row r="113" spans="1:39" x14ac:dyDescent="0.25">
      <c r="A113">
        <v>0</v>
      </c>
      <c r="B113">
        <v>-20</v>
      </c>
      <c r="W113">
        <v>27992</v>
      </c>
      <c r="X113">
        <v>0</v>
      </c>
      <c r="Y113">
        <v>2004</v>
      </c>
      <c r="Z113" s="5">
        <v>44861.849756944444</v>
      </c>
      <c r="AA113">
        <v>0</v>
      </c>
      <c r="AB113">
        <v>-2</v>
      </c>
      <c r="AC113">
        <v>-2</v>
      </c>
      <c r="AD113">
        <v>-2</v>
      </c>
      <c r="AE113">
        <v>-2</v>
      </c>
      <c r="AF113">
        <v>-2</v>
      </c>
      <c r="AG113">
        <v>-2</v>
      </c>
      <c r="AH113">
        <v>-2</v>
      </c>
      <c r="AI113">
        <v>1</v>
      </c>
      <c r="AJ113">
        <v>-1</v>
      </c>
      <c r="AK113">
        <v>-1</v>
      </c>
      <c r="AL113">
        <f t="shared" si="24"/>
        <v>-15</v>
      </c>
      <c r="AM113">
        <f>2023-Y113</f>
        <v>19</v>
      </c>
    </row>
    <row r="114" spans="1:39" x14ac:dyDescent="0.25">
      <c r="A114">
        <v>0</v>
      </c>
      <c r="B114">
        <v>-20</v>
      </c>
      <c r="W114">
        <v>27307</v>
      </c>
      <c r="X114">
        <v>0</v>
      </c>
      <c r="Y114">
        <v>1984</v>
      </c>
      <c r="Z114" s="5">
        <v>44860.769687499997</v>
      </c>
      <c r="AA114">
        <v>4</v>
      </c>
      <c r="AB114">
        <v>0</v>
      </c>
      <c r="AC114">
        <v>1</v>
      </c>
      <c r="AD114">
        <v>-1</v>
      </c>
      <c r="AE114">
        <v>-1</v>
      </c>
      <c r="AF114">
        <v>-2</v>
      </c>
      <c r="AG114">
        <v>-1</v>
      </c>
      <c r="AH114">
        <v>0</v>
      </c>
      <c r="AI114">
        <v>1</v>
      </c>
      <c r="AJ114">
        <v>1</v>
      </c>
      <c r="AK114">
        <v>2</v>
      </c>
      <c r="AL114">
        <f t="shared" si="24"/>
        <v>0</v>
      </c>
      <c r="AM114">
        <f t="shared" si="25"/>
        <v>38</v>
      </c>
    </row>
    <row r="115" spans="1:39" x14ac:dyDescent="0.25">
      <c r="A115">
        <v>0</v>
      </c>
      <c r="B115">
        <v>-20</v>
      </c>
      <c r="W115">
        <v>28557</v>
      </c>
      <c r="X115">
        <v>1</v>
      </c>
      <c r="Y115">
        <v>1999</v>
      </c>
      <c r="Z115" s="5">
        <v>44864.57912037037</v>
      </c>
      <c r="AA115">
        <v>0</v>
      </c>
      <c r="AB115">
        <v>0</v>
      </c>
      <c r="AC115">
        <v>-2</v>
      </c>
      <c r="AD115">
        <v>-2</v>
      </c>
      <c r="AE115">
        <v>-2</v>
      </c>
      <c r="AF115">
        <v>-2</v>
      </c>
      <c r="AG115">
        <v>-1</v>
      </c>
      <c r="AH115">
        <v>-2</v>
      </c>
      <c r="AI115">
        <v>0</v>
      </c>
      <c r="AJ115">
        <v>-2</v>
      </c>
      <c r="AK115">
        <v>-2</v>
      </c>
      <c r="AL115">
        <f t="shared" si="24"/>
        <v>-15</v>
      </c>
      <c r="AM115">
        <f>2023-Y115</f>
        <v>24</v>
      </c>
    </row>
    <row r="116" spans="1:39" x14ac:dyDescent="0.25">
      <c r="A116">
        <v>0</v>
      </c>
      <c r="B116">
        <v>-20</v>
      </c>
      <c r="W116">
        <v>27325</v>
      </c>
      <c r="X116">
        <v>0</v>
      </c>
      <c r="Y116">
        <v>1978</v>
      </c>
      <c r="Z116" s="5">
        <v>44860.775891203702</v>
      </c>
      <c r="AA116">
        <v>3</v>
      </c>
      <c r="AB116">
        <v>-1</v>
      </c>
      <c r="AC116">
        <v>-1</v>
      </c>
      <c r="AD116">
        <v>-1</v>
      </c>
      <c r="AE116">
        <v>-1</v>
      </c>
      <c r="AF116">
        <v>-1</v>
      </c>
      <c r="AG116">
        <v>-1</v>
      </c>
      <c r="AH116">
        <v>-1</v>
      </c>
      <c r="AI116">
        <v>-1</v>
      </c>
      <c r="AJ116">
        <v>1</v>
      </c>
      <c r="AK116">
        <v>2</v>
      </c>
      <c r="AL116">
        <f t="shared" si="24"/>
        <v>-5</v>
      </c>
      <c r="AM116">
        <f t="shared" si="25"/>
        <v>44</v>
      </c>
    </row>
    <row r="117" spans="1:39" x14ac:dyDescent="0.25">
      <c r="A117">
        <v>0</v>
      </c>
      <c r="B117">
        <v>-20</v>
      </c>
      <c r="W117">
        <v>27460</v>
      </c>
      <c r="X117">
        <v>0</v>
      </c>
      <c r="Y117">
        <v>2001</v>
      </c>
      <c r="Z117" s="5">
        <v>44860.925335648149</v>
      </c>
      <c r="AA117">
        <v>0</v>
      </c>
      <c r="AB117">
        <v>-2</v>
      </c>
      <c r="AC117">
        <v>-2</v>
      </c>
      <c r="AD117">
        <v>-2</v>
      </c>
      <c r="AE117">
        <v>-2</v>
      </c>
      <c r="AF117">
        <v>-2</v>
      </c>
      <c r="AG117">
        <v>-2</v>
      </c>
      <c r="AH117">
        <v>-2</v>
      </c>
      <c r="AI117">
        <v>2</v>
      </c>
      <c r="AJ117">
        <v>-2</v>
      </c>
      <c r="AK117">
        <v>-2</v>
      </c>
      <c r="AL117">
        <f t="shared" si="24"/>
        <v>-16</v>
      </c>
      <c r="AM117">
        <f t="shared" ref="AM117:AM119" si="30">2023-Y117</f>
        <v>22</v>
      </c>
    </row>
    <row r="118" spans="1:39" x14ac:dyDescent="0.25">
      <c r="A118">
        <v>0</v>
      </c>
      <c r="B118">
        <v>-20</v>
      </c>
      <c r="W118">
        <v>27242</v>
      </c>
      <c r="X118">
        <v>0</v>
      </c>
      <c r="Y118">
        <v>1997</v>
      </c>
      <c r="Z118" s="5">
        <v>44860.782500000001</v>
      </c>
      <c r="AA118">
        <v>2</v>
      </c>
      <c r="AB118">
        <v>-2</v>
      </c>
      <c r="AC118">
        <v>-2</v>
      </c>
      <c r="AD118">
        <v>-2</v>
      </c>
      <c r="AE118">
        <v>-2</v>
      </c>
      <c r="AF118">
        <v>-2</v>
      </c>
      <c r="AG118">
        <v>-2</v>
      </c>
      <c r="AH118">
        <v>-2</v>
      </c>
      <c r="AI118">
        <v>-1</v>
      </c>
      <c r="AJ118">
        <v>-1</v>
      </c>
      <c r="AK118">
        <v>2</v>
      </c>
      <c r="AL118">
        <f t="shared" si="24"/>
        <v>-14</v>
      </c>
      <c r="AM118">
        <f t="shared" si="30"/>
        <v>26</v>
      </c>
    </row>
    <row r="119" spans="1:39" x14ac:dyDescent="0.25">
      <c r="A119">
        <v>0</v>
      </c>
      <c r="B119">
        <v>-20</v>
      </c>
      <c r="W119">
        <v>27333</v>
      </c>
      <c r="X119">
        <v>0</v>
      </c>
      <c r="Y119">
        <v>1999</v>
      </c>
      <c r="Z119" s="5">
        <v>44860.785231481481</v>
      </c>
      <c r="AA119">
        <v>2</v>
      </c>
      <c r="AB119">
        <v>-2</v>
      </c>
      <c r="AC119">
        <v>-2</v>
      </c>
      <c r="AD119">
        <v>-2</v>
      </c>
      <c r="AE119">
        <v>1</v>
      </c>
      <c r="AF119">
        <v>-2</v>
      </c>
      <c r="AG119">
        <v>-1</v>
      </c>
      <c r="AH119">
        <v>-2</v>
      </c>
      <c r="AI119">
        <v>-2</v>
      </c>
      <c r="AJ119">
        <v>-2</v>
      </c>
      <c r="AK119">
        <v>1</v>
      </c>
      <c r="AL119">
        <f t="shared" si="24"/>
        <v>-13</v>
      </c>
      <c r="AM119">
        <f t="shared" si="30"/>
        <v>24</v>
      </c>
    </row>
    <row r="120" spans="1:39" x14ac:dyDescent="0.25">
      <c r="A120">
        <v>0</v>
      </c>
      <c r="B120">
        <v>-20</v>
      </c>
      <c r="W120">
        <v>27225</v>
      </c>
      <c r="X120">
        <v>0</v>
      </c>
      <c r="Y120">
        <v>1994</v>
      </c>
      <c r="Z120" s="5">
        <v>44860.787222222221</v>
      </c>
      <c r="AA120">
        <v>2</v>
      </c>
      <c r="AB120">
        <v>-2</v>
      </c>
      <c r="AC120">
        <v>-2</v>
      </c>
      <c r="AD120">
        <v>-2</v>
      </c>
      <c r="AE120">
        <v>-2</v>
      </c>
      <c r="AF120">
        <v>-2</v>
      </c>
      <c r="AG120">
        <v>-2</v>
      </c>
      <c r="AH120">
        <v>-2</v>
      </c>
      <c r="AI120">
        <v>-1</v>
      </c>
      <c r="AJ120">
        <v>-1</v>
      </c>
      <c r="AK120">
        <v>2</v>
      </c>
      <c r="AL120">
        <f t="shared" si="24"/>
        <v>-14</v>
      </c>
      <c r="AM120">
        <f t="shared" si="25"/>
        <v>28</v>
      </c>
    </row>
    <row r="121" spans="1:39" x14ac:dyDescent="0.25">
      <c r="A121">
        <v>0</v>
      </c>
      <c r="B121">
        <v>-20</v>
      </c>
      <c r="W121">
        <v>27340</v>
      </c>
      <c r="X121">
        <v>0</v>
      </c>
      <c r="Y121">
        <v>2000</v>
      </c>
      <c r="Z121" s="5">
        <v>44860.788761574076</v>
      </c>
      <c r="AA121" t="s">
        <v>44</v>
      </c>
      <c r="AB121">
        <v>-2</v>
      </c>
      <c r="AC121">
        <v>-2</v>
      </c>
      <c r="AD121">
        <v>-2</v>
      </c>
      <c r="AE121">
        <v>-2</v>
      </c>
      <c r="AF121">
        <v>-2</v>
      </c>
      <c r="AG121">
        <v>-2</v>
      </c>
      <c r="AH121">
        <v>-2</v>
      </c>
      <c r="AI121">
        <v>-2</v>
      </c>
      <c r="AJ121">
        <v>-1</v>
      </c>
      <c r="AK121">
        <v>1</v>
      </c>
      <c r="AL121">
        <f t="shared" si="24"/>
        <v>-16</v>
      </c>
      <c r="AM121">
        <f>2023-Y121</f>
        <v>23</v>
      </c>
    </row>
    <row r="122" spans="1:39" x14ac:dyDescent="0.25">
      <c r="A122">
        <v>0</v>
      </c>
      <c r="B122">
        <v>-20</v>
      </c>
      <c r="W122">
        <v>27345</v>
      </c>
      <c r="X122">
        <v>0</v>
      </c>
      <c r="Y122">
        <v>1990</v>
      </c>
      <c r="Z122" s="5">
        <v>44860.790983796294</v>
      </c>
      <c r="AA122" t="s">
        <v>44</v>
      </c>
      <c r="AB122">
        <v>-2</v>
      </c>
      <c r="AC122">
        <v>-2</v>
      </c>
      <c r="AD122">
        <v>-2</v>
      </c>
      <c r="AE122">
        <v>-2</v>
      </c>
      <c r="AF122">
        <v>-2</v>
      </c>
      <c r="AG122">
        <v>-2</v>
      </c>
      <c r="AH122">
        <v>-2</v>
      </c>
      <c r="AI122">
        <v>-2</v>
      </c>
      <c r="AJ122">
        <v>0</v>
      </c>
      <c r="AK122">
        <v>2</v>
      </c>
      <c r="AL122">
        <f t="shared" si="24"/>
        <v>-14</v>
      </c>
      <c r="AM122">
        <f t="shared" si="25"/>
        <v>32</v>
      </c>
    </row>
    <row r="123" spans="1:39" x14ac:dyDescent="0.25">
      <c r="A123">
        <v>0</v>
      </c>
      <c r="B123">
        <v>-20</v>
      </c>
      <c r="W123">
        <v>27346</v>
      </c>
      <c r="X123">
        <v>0</v>
      </c>
      <c r="Y123">
        <v>1998</v>
      </c>
      <c r="Z123" s="5">
        <v>44860.793356481481</v>
      </c>
      <c r="AA123">
        <v>1</v>
      </c>
      <c r="AB123">
        <v>-2</v>
      </c>
      <c r="AC123">
        <v>-2</v>
      </c>
      <c r="AD123">
        <v>-2</v>
      </c>
      <c r="AE123">
        <v>-2</v>
      </c>
      <c r="AF123">
        <v>-2</v>
      </c>
      <c r="AG123">
        <v>-2</v>
      </c>
      <c r="AH123">
        <v>-2</v>
      </c>
      <c r="AI123">
        <v>-2</v>
      </c>
      <c r="AJ123">
        <v>-2</v>
      </c>
      <c r="AK123">
        <v>2</v>
      </c>
      <c r="AL123">
        <f t="shared" si="24"/>
        <v>-16</v>
      </c>
      <c r="AM123">
        <f t="shared" ref="AM123:AM124" si="31">2023-Y123</f>
        <v>25</v>
      </c>
    </row>
    <row r="124" spans="1:39" x14ac:dyDescent="0.25">
      <c r="A124">
        <v>0</v>
      </c>
      <c r="B124">
        <v>-20</v>
      </c>
      <c r="W124">
        <v>27969</v>
      </c>
      <c r="X124">
        <v>0</v>
      </c>
      <c r="Y124">
        <v>2008</v>
      </c>
      <c r="Z124" s="5">
        <v>44861.824513888889</v>
      </c>
      <c r="AA124">
        <v>0</v>
      </c>
      <c r="AB124">
        <v>-2</v>
      </c>
      <c r="AC124">
        <v>-2</v>
      </c>
      <c r="AD124">
        <v>-2</v>
      </c>
      <c r="AE124">
        <v>-2</v>
      </c>
      <c r="AF124">
        <v>-2</v>
      </c>
      <c r="AG124">
        <v>-2</v>
      </c>
      <c r="AH124">
        <v>-2</v>
      </c>
      <c r="AI124">
        <v>1</v>
      </c>
      <c r="AJ124">
        <v>-2</v>
      </c>
      <c r="AK124">
        <v>-1</v>
      </c>
      <c r="AL124">
        <f t="shared" si="24"/>
        <v>-16</v>
      </c>
      <c r="AM124">
        <f t="shared" si="31"/>
        <v>15</v>
      </c>
    </row>
    <row r="125" spans="1:39" x14ac:dyDescent="0.25">
      <c r="A125">
        <v>0</v>
      </c>
      <c r="B125">
        <v>-20</v>
      </c>
      <c r="W125">
        <v>27355</v>
      </c>
      <c r="X125">
        <v>0</v>
      </c>
      <c r="Y125">
        <v>1989</v>
      </c>
      <c r="Z125" s="5">
        <v>44860.798680555556</v>
      </c>
      <c r="AA125">
        <v>1</v>
      </c>
      <c r="AB125">
        <v>-2</v>
      </c>
      <c r="AC125">
        <v>-2</v>
      </c>
      <c r="AD125">
        <v>-2</v>
      </c>
      <c r="AE125">
        <v>-2</v>
      </c>
      <c r="AF125">
        <v>-2</v>
      </c>
      <c r="AG125">
        <v>-2</v>
      </c>
      <c r="AH125">
        <v>-2</v>
      </c>
      <c r="AI125">
        <v>0</v>
      </c>
      <c r="AJ125">
        <v>-1</v>
      </c>
      <c r="AK125">
        <v>1</v>
      </c>
      <c r="AL125">
        <f t="shared" si="24"/>
        <v>-14</v>
      </c>
      <c r="AM125">
        <f t="shared" si="25"/>
        <v>33</v>
      </c>
    </row>
    <row r="126" spans="1:39" x14ac:dyDescent="0.25">
      <c r="A126">
        <v>0</v>
      </c>
      <c r="B126">
        <v>-20</v>
      </c>
      <c r="W126">
        <v>26970</v>
      </c>
      <c r="X126">
        <v>1</v>
      </c>
      <c r="Y126">
        <v>2001</v>
      </c>
      <c r="Z126" s="5">
        <v>44861.929675925923</v>
      </c>
      <c r="AA126">
        <v>0</v>
      </c>
      <c r="AB126">
        <v>-2</v>
      </c>
      <c r="AC126">
        <v>-2</v>
      </c>
      <c r="AD126">
        <v>-2</v>
      </c>
      <c r="AE126">
        <v>-2</v>
      </c>
      <c r="AF126">
        <v>-2</v>
      </c>
      <c r="AG126">
        <v>-2</v>
      </c>
      <c r="AH126">
        <v>-2</v>
      </c>
      <c r="AI126">
        <v>2</v>
      </c>
      <c r="AJ126">
        <v>-2</v>
      </c>
      <c r="AK126">
        <v>-2</v>
      </c>
      <c r="AL126">
        <f t="shared" si="24"/>
        <v>-16</v>
      </c>
      <c r="AM126">
        <f t="shared" ref="AM126:AM128" si="32">2023-Y126</f>
        <v>22</v>
      </c>
    </row>
    <row r="127" spans="1:39" x14ac:dyDescent="0.25">
      <c r="A127">
        <v>0</v>
      </c>
      <c r="B127">
        <v>-20</v>
      </c>
      <c r="W127">
        <v>29491</v>
      </c>
      <c r="X127">
        <v>0</v>
      </c>
      <c r="Y127">
        <v>2002</v>
      </c>
      <c r="Z127" s="5">
        <v>44869.942407407405</v>
      </c>
      <c r="AA127">
        <v>0</v>
      </c>
      <c r="AB127">
        <v>-2</v>
      </c>
      <c r="AC127">
        <v>-2</v>
      </c>
      <c r="AD127">
        <v>-2</v>
      </c>
      <c r="AE127">
        <v>-2</v>
      </c>
      <c r="AF127">
        <v>-2</v>
      </c>
      <c r="AG127">
        <v>-2</v>
      </c>
      <c r="AH127">
        <v>-2</v>
      </c>
      <c r="AI127">
        <v>1</v>
      </c>
      <c r="AJ127">
        <v>-2</v>
      </c>
      <c r="AK127">
        <v>-1</v>
      </c>
      <c r="AL127">
        <f t="shared" si="24"/>
        <v>-16</v>
      </c>
      <c r="AM127">
        <f t="shared" si="32"/>
        <v>21</v>
      </c>
    </row>
    <row r="128" spans="1:39" x14ac:dyDescent="0.25">
      <c r="A128">
        <v>0</v>
      </c>
      <c r="B128">
        <v>-20</v>
      </c>
      <c r="W128">
        <v>27380</v>
      </c>
      <c r="X128">
        <v>1</v>
      </c>
      <c r="Y128">
        <v>1999</v>
      </c>
      <c r="Z128" s="5">
        <v>44860.818993055553</v>
      </c>
      <c r="AA128" t="s">
        <v>44</v>
      </c>
      <c r="AB128">
        <v>2</v>
      </c>
      <c r="AC128">
        <v>2</v>
      </c>
      <c r="AD128">
        <v>1</v>
      </c>
      <c r="AE128">
        <v>2</v>
      </c>
      <c r="AF128">
        <v>0</v>
      </c>
      <c r="AG128">
        <v>2</v>
      </c>
      <c r="AH128">
        <v>2</v>
      </c>
      <c r="AI128">
        <v>2</v>
      </c>
      <c r="AJ128">
        <v>2</v>
      </c>
      <c r="AK128">
        <v>2</v>
      </c>
      <c r="AL128">
        <f t="shared" si="24"/>
        <v>17</v>
      </c>
      <c r="AM128">
        <f t="shared" si="32"/>
        <v>24</v>
      </c>
    </row>
    <row r="129" spans="1:39" x14ac:dyDescent="0.25">
      <c r="A129">
        <v>0</v>
      </c>
      <c r="B129">
        <v>-20</v>
      </c>
      <c r="W129">
        <v>26606</v>
      </c>
      <c r="X129">
        <v>0</v>
      </c>
      <c r="Y129">
        <v>1982</v>
      </c>
      <c r="Z129" s="5">
        <v>44860.824467592596</v>
      </c>
      <c r="AA129">
        <v>3</v>
      </c>
      <c r="AB129">
        <v>0</v>
      </c>
      <c r="AC129">
        <v>-2</v>
      </c>
      <c r="AD129">
        <v>-2</v>
      </c>
      <c r="AE129">
        <v>-1</v>
      </c>
      <c r="AF129">
        <v>-1</v>
      </c>
      <c r="AG129">
        <v>1</v>
      </c>
      <c r="AH129">
        <v>-1</v>
      </c>
      <c r="AI129">
        <v>0</v>
      </c>
      <c r="AJ129">
        <v>1</v>
      </c>
      <c r="AK129">
        <v>2</v>
      </c>
      <c r="AL129">
        <f t="shared" si="24"/>
        <v>-3</v>
      </c>
      <c r="AM129">
        <f t="shared" si="25"/>
        <v>40</v>
      </c>
    </row>
    <row r="130" spans="1:39" x14ac:dyDescent="0.25">
      <c r="A130">
        <v>0</v>
      </c>
      <c r="B130">
        <v>-20</v>
      </c>
      <c r="W130">
        <v>27393</v>
      </c>
      <c r="X130">
        <v>0</v>
      </c>
      <c r="Y130">
        <v>1997</v>
      </c>
      <c r="Z130" s="5">
        <v>44860.827696759261</v>
      </c>
      <c r="AA130">
        <v>2</v>
      </c>
      <c r="AB130">
        <v>0</v>
      </c>
      <c r="AC130">
        <v>0</v>
      </c>
      <c r="AD130">
        <v>-1</v>
      </c>
      <c r="AE130">
        <v>-2</v>
      </c>
      <c r="AF130">
        <v>-1</v>
      </c>
      <c r="AG130">
        <v>1</v>
      </c>
      <c r="AH130">
        <v>0</v>
      </c>
      <c r="AI130">
        <v>1</v>
      </c>
      <c r="AJ130">
        <v>2</v>
      </c>
      <c r="AK130">
        <v>2</v>
      </c>
      <c r="AL130">
        <f t="shared" si="24"/>
        <v>2</v>
      </c>
      <c r="AM130">
        <f t="shared" ref="AM130:AM133" si="33">2023-Y130</f>
        <v>26</v>
      </c>
    </row>
    <row r="131" spans="1:39" x14ac:dyDescent="0.25">
      <c r="A131">
        <v>0</v>
      </c>
      <c r="B131">
        <v>-20</v>
      </c>
      <c r="W131">
        <v>26538</v>
      </c>
      <c r="X131">
        <v>0</v>
      </c>
      <c r="Y131">
        <v>2000</v>
      </c>
      <c r="Z131" s="5">
        <v>44859.497777777775</v>
      </c>
      <c r="AA131">
        <v>0</v>
      </c>
      <c r="AB131">
        <v>-2</v>
      </c>
      <c r="AC131">
        <v>-2</v>
      </c>
      <c r="AD131">
        <v>-2</v>
      </c>
      <c r="AE131">
        <v>-2</v>
      </c>
      <c r="AF131">
        <v>-2</v>
      </c>
      <c r="AG131">
        <v>-2</v>
      </c>
      <c r="AH131">
        <v>-2</v>
      </c>
      <c r="AI131">
        <v>1</v>
      </c>
      <c r="AJ131">
        <v>-2</v>
      </c>
      <c r="AK131">
        <v>-2</v>
      </c>
      <c r="AL131">
        <f t="shared" ref="AL131:AL194" si="34">SUM(AB131:AK131)</f>
        <v>-17</v>
      </c>
      <c r="AM131">
        <f t="shared" si="33"/>
        <v>23</v>
      </c>
    </row>
    <row r="132" spans="1:39" x14ac:dyDescent="0.25">
      <c r="A132">
        <v>0</v>
      </c>
      <c r="B132">
        <v>-20</v>
      </c>
      <c r="W132">
        <v>27210</v>
      </c>
      <c r="X132">
        <v>0</v>
      </c>
      <c r="Y132">
        <v>1997</v>
      </c>
      <c r="Z132" s="5">
        <v>44860.837210648147</v>
      </c>
      <c r="AA132">
        <v>5</v>
      </c>
      <c r="AB132">
        <v>0</v>
      </c>
      <c r="AC132">
        <v>1</v>
      </c>
      <c r="AD132">
        <v>-1</v>
      </c>
      <c r="AE132">
        <v>-1</v>
      </c>
      <c r="AF132">
        <v>-1</v>
      </c>
      <c r="AG132">
        <v>0</v>
      </c>
      <c r="AH132">
        <v>0</v>
      </c>
      <c r="AI132">
        <v>0</v>
      </c>
      <c r="AJ132">
        <v>1</v>
      </c>
      <c r="AK132">
        <v>2</v>
      </c>
      <c r="AL132">
        <f t="shared" si="34"/>
        <v>1</v>
      </c>
      <c r="AM132">
        <f t="shared" si="33"/>
        <v>26</v>
      </c>
    </row>
    <row r="133" spans="1:39" x14ac:dyDescent="0.25">
      <c r="A133">
        <v>0</v>
      </c>
      <c r="B133">
        <v>-20</v>
      </c>
      <c r="W133">
        <v>27403</v>
      </c>
      <c r="X133">
        <v>0</v>
      </c>
      <c r="Y133">
        <v>1999</v>
      </c>
      <c r="Z133" s="5">
        <v>44860.839039351849</v>
      </c>
      <c r="AA133" t="s">
        <v>44</v>
      </c>
      <c r="AB133">
        <v>-2</v>
      </c>
      <c r="AC133">
        <v>-2</v>
      </c>
      <c r="AD133">
        <v>-2</v>
      </c>
      <c r="AE133">
        <v>-2</v>
      </c>
      <c r="AF133">
        <v>-2</v>
      </c>
      <c r="AG133">
        <v>-2</v>
      </c>
      <c r="AH133">
        <v>-2</v>
      </c>
      <c r="AI133">
        <v>-1</v>
      </c>
      <c r="AJ133">
        <v>-2</v>
      </c>
      <c r="AK133">
        <v>-2</v>
      </c>
      <c r="AL133">
        <f t="shared" si="34"/>
        <v>-19</v>
      </c>
      <c r="AM133">
        <f t="shared" si="33"/>
        <v>24</v>
      </c>
    </row>
    <row r="134" spans="1:39" x14ac:dyDescent="0.25">
      <c r="A134">
        <v>0</v>
      </c>
      <c r="B134">
        <v>-20</v>
      </c>
      <c r="W134">
        <v>27392</v>
      </c>
      <c r="X134">
        <v>0</v>
      </c>
      <c r="Y134">
        <v>1992</v>
      </c>
      <c r="Z134" s="5">
        <v>44860.839120370372</v>
      </c>
      <c r="AA134">
        <v>3</v>
      </c>
      <c r="AB134">
        <v>0</v>
      </c>
      <c r="AC134">
        <v>1</v>
      </c>
      <c r="AD134">
        <v>0</v>
      </c>
      <c r="AE134">
        <v>1</v>
      </c>
      <c r="AF134">
        <v>1</v>
      </c>
      <c r="AG134">
        <v>1</v>
      </c>
      <c r="AH134">
        <v>-1</v>
      </c>
      <c r="AI134">
        <v>1</v>
      </c>
      <c r="AJ134">
        <v>1</v>
      </c>
      <c r="AK134">
        <v>1</v>
      </c>
      <c r="AL134">
        <f t="shared" si="34"/>
        <v>6</v>
      </c>
      <c r="AM134">
        <f t="shared" ref="AM134:AM194" si="35">2022-Y134</f>
        <v>30</v>
      </c>
    </row>
    <row r="135" spans="1:39" x14ac:dyDescent="0.25">
      <c r="A135">
        <v>0</v>
      </c>
      <c r="B135">
        <v>-20</v>
      </c>
      <c r="W135">
        <v>27401</v>
      </c>
      <c r="X135">
        <v>0</v>
      </c>
      <c r="Y135">
        <v>2000</v>
      </c>
      <c r="Z135" s="5">
        <v>44860.842777777776</v>
      </c>
      <c r="AA135">
        <v>2</v>
      </c>
      <c r="AB135">
        <v>0</v>
      </c>
      <c r="AC135">
        <v>2</v>
      </c>
      <c r="AD135">
        <v>0</v>
      </c>
      <c r="AE135">
        <v>2</v>
      </c>
      <c r="AF135">
        <v>0</v>
      </c>
      <c r="AG135">
        <v>2</v>
      </c>
      <c r="AH135">
        <v>-2</v>
      </c>
      <c r="AI135">
        <v>2</v>
      </c>
      <c r="AJ135">
        <v>2</v>
      </c>
      <c r="AK135">
        <v>2</v>
      </c>
      <c r="AL135">
        <f t="shared" si="34"/>
        <v>10</v>
      </c>
      <c r="AM135">
        <f t="shared" ref="AM135:AM136" si="36">2023-Y135</f>
        <v>23</v>
      </c>
    </row>
    <row r="136" spans="1:39" x14ac:dyDescent="0.25">
      <c r="A136">
        <v>0</v>
      </c>
      <c r="B136">
        <v>-20</v>
      </c>
      <c r="W136">
        <v>27402</v>
      </c>
      <c r="X136">
        <v>0</v>
      </c>
      <c r="Y136">
        <v>1999</v>
      </c>
      <c r="Z136" s="5">
        <v>44860.847349537034</v>
      </c>
      <c r="AA136">
        <v>1</v>
      </c>
      <c r="AB136">
        <v>0</v>
      </c>
      <c r="AC136">
        <v>-2</v>
      </c>
      <c r="AD136">
        <v>-2</v>
      </c>
      <c r="AE136">
        <v>-2</v>
      </c>
      <c r="AF136">
        <v>-2</v>
      </c>
      <c r="AG136">
        <v>-2</v>
      </c>
      <c r="AH136">
        <v>-2</v>
      </c>
      <c r="AI136">
        <v>-1</v>
      </c>
      <c r="AJ136">
        <v>1</v>
      </c>
      <c r="AK136">
        <v>2</v>
      </c>
      <c r="AL136">
        <f t="shared" si="34"/>
        <v>-10</v>
      </c>
      <c r="AM136">
        <f t="shared" si="36"/>
        <v>24</v>
      </c>
    </row>
    <row r="137" spans="1:39" x14ac:dyDescent="0.25">
      <c r="A137">
        <v>0</v>
      </c>
      <c r="B137">
        <v>-20</v>
      </c>
      <c r="W137">
        <v>27390</v>
      </c>
      <c r="X137">
        <v>0</v>
      </c>
      <c r="Y137">
        <v>1973</v>
      </c>
      <c r="Z137" s="5">
        <v>44860.851921296293</v>
      </c>
      <c r="AA137">
        <v>1</v>
      </c>
      <c r="AB137">
        <v>-1</v>
      </c>
      <c r="AC137">
        <v>-1</v>
      </c>
      <c r="AD137">
        <v>-2</v>
      </c>
      <c r="AE137">
        <v>-2</v>
      </c>
      <c r="AF137">
        <v>-2</v>
      </c>
      <c r="AG137">
        <v>-2</v>
      </c>
      <c r="AH137">
        <v>-2</v>
      </c>
      <c r="AI137">
        <v>1</v>
      </c>
      <c r="AJ137">
        <v>-1</v>
      </c>
      <c r="AK137">
        <v>1</v>
      </c>
      <c r="AL137">
        <f t="shared" si="34"/>
        <v>-11</v>
      </c>
      <c r="AM137">
        <f t="shared" si="35"/>
        <v>49</v>
      </c>
    </row>
    <row r="138" spans="1:39" x14ac:dyDescent="0.25">
      <c r="A138">
        <v>0</v>
      </c>
      <c r="B138">
        <v>-20</v>
      </c>
      <c r="W138">
        <v>27426</v>
      </c>
      <c r="X138">
        <v>1</v>
      </c>
      <c r="Y138">
        <v>1995</v>
      </c>
      <c r="Z138" s="5">
        <v>44860.863923611112</v>
      </c>
      <c r="AA138">
        <v>5</v>
      </c>
      <c r="AB138">
        <v>0</v>
      </c>
      <c r="AC138">
        <v>1</v>
      </c>
      <c r="AD138">
        <v>-1</v>
      </c>
      <c r="AE138">
        <v>0</v>
      </c>
      <c r="AF138">
        <v>0</v>
      </c>
      <c r="AG138">
        <v>0</v>
      </c>
      <c r="AH138">
        <v>-2</v>
      </c>
      <c r="AI138">
        <v>2</v>
      </c>
      <c r="AJ138">
        <v>2</v>
      </c>
      <c r="AK138">
        <v>2</v>
      </c>
      <c r="AL138">
        <f t="shared" si="34"/>
        <v>4</v>
      </c>
      <c r="AM138">
        <f t="shared" si="35"/>
        <v>27</v>
      </c>
    </row>
    <row r="139" spans="1:39" x14ac:dyDescent="0.25">
      <c r="A139">
        <v>0</v>
      </c>
      <c r="B139">
        <v>-20</v>
      </c>
      <c r="W139">
        <v>27444</v>
      </c>
      <c r="X139">
        <v>0</v>
      </c>
      <c r="Y139">
        <v>1988</v>
      </c>
      <c r="Z139" s="5">
        <v>44860.88349537037</v>
      </c>
      <c r="AA139">
        <v>3</v>
      </c>
      <c r="AB139">
        <v>0</v>
      </c>
      <c r="AC139">
        <v>-2</v>
      </c>
      <c r="AD139">
        <v>-2</v>
      </c>
      <c r="AE139">
        <v>-2</v>
      </c>
      <c r="AF139">
        <v>-2</v>
      </c>
      <c r="AG139">
        <v>1</v>
      </c>
      <c r="AH139">
        <v>-2</v>
      </c>
      <c r="AI139">
        <v>-2</v>
      </c>
      <c r="AJ139">
        <v>1</v>
      </c>
      <c r="AK139">
        <v>2</v>
      </c>
      <c r="AL139">
        <f t="shared" si="34"/>
        <v>-8</v>
      </c>
      <c r="AM139">
        <f t="shared" si="35"/>
        <v>34</v>
      </c>
    </row>
    <row r="140" spans="1:39" x14ac:dyDescent="0.25">
      <c r="A140">
        <v>0</v>
      </c>
      <c r="B140">
        <v>-20</v>
      </c>
      <c r="W140">
        <v>27450</v>
      </c>
      <c r="X140">
        <v>1</v>
      </c>
      <c r="Y140">
        <v>1983</v>
      </c>
      <c r="Z140" s="5">
        <v>44860.89230324074</v>
      </c>
      <c r="AA140">
        <v>1</v>
      </c>
      <c r="AB140">
        <v>-2</v>
      </c>
      <c r="AC140">
        <v>-2</v>
      </c>
      <c r="AD140">
        <v>-2</v>
      </c>
      <c r="AE140">
        <v>-2</v>
      </c>
      <c r="AF140">
        <v>-2</v>
      </c>
      <c r="AG140">
        <v>-2</v>
      </c>
      <c r="AH140">
        <v>-2</v>
      </c>
      <c r="AI140">
        <v>1</v>
      </c>
      <c r="AJ140">
        <v>-1</v>
      </c>
      <c r="AK140">
        <v>-1</v>
      </c>
      <c r="AL140">
        <f t="shared" si="34"/>
        <v>-15</v>
      </c>
      <c r="AM140">
        <f t="shared" si="35"/>
        <v>39</v>
      </c>
    </row>
    <row r="141" spans="1:39" x14ac:dyDescent="0.25">
      <c r="A141">
        <v>0</v>
      </c>
      <c r="B141">
        <v>-20</v>
      </c>
      <c r="W141">
        <v>27461</v>
      </c>
      <c r="X141">
        <v>0</v>
      </c>
      <c r="Y141">
        <v>1986</v>
      </c>
      <c r="Z141" s="5">
        <v>44860.897361111114</v>
      </c>
      <c r="AA141">
        <v>3</v>
      </c>
      <c r="AB141">
        <v>1</v>
      </c>
      <c r="AC141">
        <v>-1</v>
      </c>
      <c r="AD141">
        <v>-2</v>
      </c>
      <c r="AE141">
        <v>-1</v>
      </c>
      <c r="AF141">
        <v>-2</v>
      </c>
      <c r="AG141">
        <v>1</v>
      </c>
      <c r="AH141">
        <v>-1</v>
      </c>
      <c r="AI141">
        <v>-2</v>
      </c>
      <c r="AJ141">
        <v>0</v>
      </c>
      <c r="AK141">
        <v>2</v>
      </c>
      <c r="AL141">
        <f t="shared" si="34"/>
        <v>-5</v>
      </c>
      <c r="AM141">
        <f t="shared" si="35"/>
        <v>36</v>
      </c>
    </row>
    <row r="142" spans="1:39" x14ac:dyDescent="0.25">
      <c r="A142">
        <v>0</v>
      </c>
      <c r="B142">
        <v>-20</v>
      </c>
      <c r="W142">
        <v>27431</v>
      </c>
      <c r="X142">
        <v>0</v>
      </c>
      <c r="Y142">
        <v>1980</v>
      </c>
      <c r="Z142" s="5">
        <v>44860.899236111109</v>
      </c>
      <c r="AA142" t="s">
        <v>44</v>
      </c>
      <c r="AB142">
        <v>0</v>
      </c>
      <c r="AC142">
        <v>-1</v>
      </c>
      <c r="AD142">
        <v>-2</v>
      </c>
      <c r="AE142">
        <v>-2</v>
      </c>
      <c r="AF142">
        <v>-2</v>
      </c>
      <c r="AG142">
        <v>1</v>
      </c>
      <c r="AH142">
        <v>0</v>
      </c>
      <c r="AI142">
        <v>-2</v>
      </c>
      <c r="AJ142">
        <v>1</v>
      </c>
      <c r="AK142">
        <v>2</v>
      </c>
      <c r="AL142">
        <f t="shared" si="34"/>
        <v>-5</v>
      </c>
      <c r="AM142">
        <f t="shared" si="35"/>
        <v>42</v>
      </c>
    </row>
    <row r="143" spans="1:39" x14ac:dyDescent="0.25">
      <c r="A143">
        <v>0</v>
      </c>
      <c r="B143">
        <v>-20</v>
      </c>
      <c r="W143">
        <v>27472</v>
      </c>
      <c r="X143">
        <v>0</v>
      </c>
      <c r="Y143">
        <v>1999</v>
      </c>
      <c r="Z143" s="5">
        <v>44860.903344907405</v>
      </c>
      <c r="AA143">
        <v>3</v>
      </c>
      <c r="AB143">
        <v>-1</v>
      </c>
      <c r="AC143">
        <v>1</v>
      </c>
      <c r="AD143">
        <v>0</v>
      </c>
      <c r="AE143">
        <v>1</v>
      </c>
      <c r="AF143">
        <v>0</v>
      </c>
      <c r="AG143">
        <v>1</v>
      </c>
      <c r="AH143">
        <v>1</v>
      </c>
      <c r="AI143">
        <v>-1</v>
      </c>
      <c r="AJ143">
        <v>1</v>
      </c>
      <c r="AK143">
        <v>2</v>
      </c>
      <c r="AL143">
        <f t="shared" si="34"/>
        <v>5</v>
      </c>
      <c r="AM143">
        <f t="shared" ref="AM143:AM144" si="37">2023-Y143</f>
        <v>24</v>
      </c>
    </row>
    <row r="144" spans="1:39" x14ac:dyDescent="0.25">
      <c r="A144">
        <v>0</v>
      </c>
      <c r="B144">
        <v>-20</v>
      </c>
      <c r="W144">
        <v>27295</v>
      </c>
      <c r="X144">
        <v>0</v>
      </c>
      <c r="Y144">
        <v>2003</v>
      </c>
      <c r="Z144" s="5">
        <v>44860.770289351851</v>
      </c>
      <c r="AA144">
        <v>0</v>
      </c>
      <c r="AB144">
        <v>-2</v>
      </c>
      <c r="AC144">
        <v>-2</v>
      </c>
      <c r="AD144">
        <v>-2</v>
      </c>
      <c r="AE144">
        <v>-2</v>
      </c>
      <c r="AF144">
        <v>-2</v>
      </c>
      <c r="AG144">
        <v>-2</v>
      </c>
      <c r="AH144">
        <v>-2</v>
      </c>
      <c r="AI144">
        <v>-2</v>
      </c>
      <c r="AJ144">
        <v>-2</v>
      </c>
      <c r="AK144">
        <v>1</v>
      </c>
      <c r="AL144">
        <f t="shared" si="34"/>
        <v>-17</v>
      </c>
      <c r="AM144">
        <f t="shared" si="37"/>
        <v>20</v>
      </c>
    </row>
    <row r="145" spans="1:39" x14ac:dyDescent="0.25">
      <c r="A145">
        <v>0</v>
      </c>
      <c r="B145">
        <v>-20</v>
      </c>
      <c r="W145">
        <v>27482</v>
      </c>
      <c r="X145">
        <v>1</v>
      </c>
      <c r="Y145">
        <v>1978</v>
      </c>
      <c r="Z145" s="5">
        <v>44860.90730324074</v>
      </c>
      <c r="AA145" t="s">
        <v>44</v>
      </c>
      <c r="AB145">
        <v>0</v>
      </c>
      <c r="AC145">
        <v>-2</v>
      </c>
      <c r="AD145">
        <v>-2</v>
      </c>
      <c r="AE145">
        <v>-2</v>
      </c>
      <c r="AF145">
        <v>-2</v>
      </c>
      <c r="AG145">
        <v>-1</v>
      </c>
      <c r="AH145">
        <v>-2</v>
      </c>
      <c r="AI145">
        <v>1</v>
      </c>
      <c r="AJ145">
        <v>-2</v>
      </c>
      <c r="AK145">
        <v>-2</v>
      </c>
      <c r="AL145">
        <f t="shared" si="34"/>
        <v>-14</v>
      </c>
      <c r="AM145">
        <f t="shared" si="35"/>
        <v>44</v>
      </c>
    </row>
    <row r="146" spans="1:39" x14ac:dyDescent="0.25">
      <c r="A146">
        <v>0</v>
      </c>
      <c r="B146">
        <v>-20</v>
      </c>
      <c r="W146">
        <v>28101</v>
      </c>
      <c r="X146">
        <v>1</v>
      </c>
      <c r="Y146">
        <v>2001</v>
      </c>
      <c r="Z146" s="5">
        <v>44862.383703703701</v>
      </c>
      <c r="AA146">
        <v>0</v>
      </c>
      <c r="AB146">
        <v>-2</v>
      </c>
      <c r="AC146">
        <v>-2</v>
      </c>
      <c r="AD146">
        <v>-2</v>
      </c>
      <c r="AE146">
        <v>-2</v>
      </c>
      <c r="AF146">
        <v>-2</v>
      </c>
      <c r="AG146">
        <v>-2</v>
      </c>
      <c r="AH146">
        <v>-2</v>
      </c>
      <c r="AI146">
        <v>-2</v>
      </c>
      <c r="AJ146">
        <v>-2</v>
      </c>
      <c r="AK146">
        <v>1</v>
      </c>
      <c r="AL146">
        <f t="shared" si="34"/>
        <v>-17</v>
      </c>
      <c r="AM146">
        <f>2023-Y146</f>
        <v>22</v>
      </c>
    </row>
    <row r="147" spans="1:39" x14ac:dyDescent="0.25">
      <c r="A147">
        <v>0</v>
      </c>
      <c r="B147">
        <v>-20</v>
      </c>
      <c r="W147">
        <v>27502</v>
      </c>
      <c r="X147">
        <v>0</v>
      </c>
      <c r="Y147">
        <v>1977</v>
      </c>
      <c r="Z147" s="5">
        <v>44860.927233796298</v>
      </c>
      <c r="AA147" t="s">
        <v>44</v>
      </c>
      <c r="AB147">
        <v>1</v>
      </c>
      <c r="AC147">
        <v>-2</v>
      </c>
      <c r="AD147">
        <v>-2</v>
      </c>
      <c r="AE147">
        <v>-2</v>
      </c>
      <c r="AF147">
        <v>-2</v>
      </c>
      <c r="AG147">
        <v>-1</v>
      </c>
      <c r="AH147">
        <v>-2</v>
      </c>
      <c r="AI147">
        <v>-1</v>
      </c>
      <c r="AJ147">
        <v>-2</v>
      </c>
      <c r="AK147">
        <v>1</v>
      </c>
      <c r="AL147">
        <f t="shared" si="34"/>
        <v>-12</v>
      </c>
      <c r="AM147">
        <f t="shared" si="35"/>
        <v>45</v>
      </c>
    </row>
    <row r="148" spans="1:39" x14ac:dyDescent="0.25">
      <c r="A148">
        <v>0</v>
      </c>
      <c r="B148">
        <v>-20</v>
      </c>
      <c r="W148">
        <v>27513</v>
      </c>
      <c r="X148">
        <v>0</v>
      </c>
      <c r="Y148">
        <v>1997</v>
      </c>
      <c r="Z148" s="5">
        <v>44860.932754629626</v>
      </c>
      <c r="AA148">
        <v>2</v>
      </c>
      <c r="AB148">
        <v>-1</v>
      </c>
      <c r="AC148">
        <v>-1</v>
      </c>
      <c r="AD148">
        <v>-2</v>
      </c>
      <c r="AE148">
        <v>-1</v>
      </c>
      <c r="AF148">
        <v>-1</v>
      </c>
      <c r="AG148">
        <v>0</v>
      </c>
      <c r="AH148">
        <v>0</v>
      </c>
      <c r="AI148">
        <v>2</v>
      </c>
      <c r="AJ148">
        <v>2</v>
      </c>
      <c r="AK148">
        <v>2</v>
      </c>
      <c r="AL148">
        <f t="shared" si="34"/>
        <v>0</v>
      </c>
      <c r="AM148">
        <f>2023-Y148</f>
        <v>26</v>
      </c>
    </row>
    <row r="149" spans="1:39" x14ac:dyDescent="0.25">
      <c r="A149">
        <v>0</v>
      </c>
      <c r="B149">
        <v>-20</v>
      </c>
      <c r="W149">
        <v>27503</v>
      </c>
      <c r="X149">
        <v>0</v>
      </c>
      <c r="Y149">
        <v>1977</v>
      </c>
      <c r="Z149" s="5">
        <v>44860.934224537035</v>
      </c>
      <c r="AA149">
        <v>3</v>
      </c>
      <c r="AB149">
        <v>0</v>
      </c>
      <c r="AC149">
        <v>0</v>
      </c>
      <c r="AD149">
        <v>-2</v>
      </c>
      <c r="AE149">
        <v>-1</v>
      </c>
      <c r="AF149">
        <v>-1</v>
      </c>
      <c r="AG149">
        <v>1</v>
      </c>
      <c r="AH149">
        <v>2</v>
      </c>
      <c r="AI149">
        <v>1</v>
      </c>
      <c r="AJ149">
        <v>2</v>
      </c>
      <c r="AK149">
        <v>2</v>
      </c>
      <c r="AL149">
        <f t="shared" si="34"/>
        <v>4</v>
      </c>
      <c r="AM149">
        <f t="shared" si="35"/>
        <v>45</v>
      </c>
    </row>
    <row r="150" spans="1:39" x14ac:dyDescent="0.25">
      <c r="A150">
        <v>0</v>
      </c>
      <c r="B150">
        <v>-20</v>
      </c>
      <c r="W150">
        <v>28746</v>
      </c>
      <c r="X150">
        <v>0</v>
      </c>
      <c r="Y150">
        <v>2004</v>
      </c>
      <c r="Z150" s="5">
        <v>44865.571956018517</v>
      </c>
      <c r="AA150">
        <v>0</v>
      </c>
      <c r="AB150">
        <v>-2</v>
      </c>
      <c r="AC150">
        <v>-2</v>
      </c>
      <c r="AD150">
        <v>-2</v>
      </c>
      <c r="AE150">
        <v>-2</v>
      </c>
      <c r="AF150">
        <v>-2</v>
      </c>
      <c r="AG150">
        <v>-2</v>
      </c>
      <c r="AH150">
        <v>-2</v>
      </c>
      <c r="AI150">
        <v>1</v>
      </c>
      <c r="AJ150">
        <v>-2</v>
      </c>
      <c r="AK150">
        <v>-2</v>
      </c>
      <c r="AL150">
        <f t="shared" si="34"/>
        <v>-17</v>
      </c>
      <c r="AM150">
        <f>2023-Y150</f>
        <v>19</v>
      </c>
    </row>
    <row r="151" spans="1:39" x14ac:dyDescent="0.25">
      <c r="A151">
        <v>0</v>
      </c>
      <c r="B151">
        <v>-20</v>
      </c>
      <c r="W151">
        <v>27510</v>
      </c>
      <c r="X151">
        <v>0</v>
      </c>
      <c r="Y151">
        <v>1994</v>
      </c>
      <c r="Z151" s="5">
        <v>44860.935185185182</v>
      </c>
      <c r="AA151">
        <v>1</v>
      </c>
      <c r="AB151">
        <v>-2</v>
      </c>
      <c r="AC151">
        <v>-2</v>
      </c>
      <c r="AD151">
        <v>-2</v>
      </c>
      <c r="AE151">
        <v>-2</v>
      </c>
      <c r="AF151">
        <v>-2</v>
      </c>
      <c r="AG151">
        <v>-2</v>
      </c>
      <c r="AH151">
        <v>-2</v>
      </c>
      <c r="AI151">
        <v>-2</v>
      </c>
      <c r="AJ151">
        <v>-2</v>
      </c>
      <c r="AK151">
        <v>-2</v>
      </c>
      <c r="AL151">
        <f t="shared" si="34"/>
        <v>-20</v>
      </c>
      <c r="AM151">
        <f t="shared" si="35"/>
        <v>28</v>
      </c>
    </row>
    <row r="152" spans="1:39" x14ac:dyDescent="0.25">
      <c r="A152">
        <v>0</v>
      </c>
      <c r="B152">
        <v>-20</v>
      </c>
      <c r="W152">
        <v>29418</v>
      </c>
      <c r="X152">
        <v>1</v>
      </c>
      <c r="Y152">
        <v>1997</v>
      </c>
      <c r="Z152" s="5">
        <v>44869.467592592591</v>
      </c>
      <c r="AA152">
        <v>0</v>
      </c>
      <c r="AB152">
        <v>-1</v>
      </c>
      <c r="AC152">
        <v>-2</v>
      </c>
      <c r="AD152">
        <v>-2</v>
      </c>
      <c r="AE152">
        <v>-2</v>
      </c>
      <c r="AF152">
        <v>-2</v>
      </c>
      <c r="AG152">
        <v>-1</v>
      </c>
      <c r="AH152">
        <v>-2</v>
      </c>
      <c r="AI152">
        <v>-2</v>
      </c>
      <c r="AJ152">
        <v>-2</v>
      </c>
      <c r="AK152">
        <v>-1</v>
      </c>
      <c r="AL152">
        <f t="shared" si="34"/>
        <v>-17</v>
      </c>
      <c r="AM152">
        <f>2023-Y152</f>
        <v>26</v>
      </c>
    </row>
    <row r="153" spans="1:39" x14ac:dyDescent="0.25">
      <c r="A153">
        <v>0</v>
      </c>
      <c r="B153">
        <v>-20</v>
      </c>
      <c r="W153">
        <v>27521</v>
      </c>
      <c r="X153">
        <v>0</v>
      </c>
      <c r="Y153">
        <v>1980</v>
      </c>
      <c r="Z153" s="5">
        <v>44860.942476851851</v>
      </c>
      <c r="AA153">
        <v>3</v>
      </c>
      <c r="AB153">
        <v>1</v>
      </c>
      <c r="AC153">
        <v>-1</v>
      </c>
      <c r="AD153">
        <v>-2</v>
      </c>
      <c r="AE153">
        <v>2</v>
      </c>
      <c r="AF153">
        <v>0</v>
      </c>
      <c r="AG153">
        <v>2</v>
      </c>
      <c r="AH153">
        <v>0</v>
      </c>
      <c r="AI153">
        <v>2</v>
      </c>
      <c r="AJ153">
        <v>2</v>
      </c>
      <c r="AK153">
        <v>2</v>
      </c>
      <c r="AL153">
        <f t="shared" si="34"/>
        <v>8</v>
      </c>
      <c r="AM153">
        <f t="shared" si="35"/>
        <v>42</v>
      </c>
    </row>
    <row r="154" spans="1:39" x14ac:dyDescent="0.25">
      <c r="A154">
        <v>0</v>
      </c>
      <c r="B154">
        <v>-20</v>
      </c>
      <c r="W154">
        <v>29512</v>
      </c>
      <c r="X154">
        <v>0</v>
      </c>
      <c r="Y154">
        <v>2004</v>
      </c>
      <c r="Z154" s="5">
        <v>44870.041192129633</v>
      </c>
      <c r="AA154">
        <v>0</v>
      </c>
      <c r="AB154">
        <v>-2</v>
      </c>
      <c r="AC154">
        <v>-2</v>
      </c>
      <c r="AD154">
        <v>-2</v>
      </c>
      <c r="AE154">
        <v>-2</v>
      </c>
      <c r="AF154">
        <v>-2</v>
      </c>
      <c r="AG154">
        <v>-2</v>
      </c>
      <c r="AH154">
        <v>-2</v>
      </c>
      <c r="AI154">
        <v>-2</v>
      </c>
      <c r="AJ154">
        <v>-2</v>
      </c>
      <c r="AK154">
        <v>1</v>
      </c>
      <c r="AL154">
        <f t="shared" si="34"/>
        <v>-17</v>
      </c>
      <c r="AM154">
        <f t="shared" ref="AM154:AM157" si="38">2023-Y154</f>
        <v>19</v>
      </c>
    </row>
    <row r="155" spans="1:39" x14ac:dyDescent="0.25">
      <c r="A155">
        <v>0</v>
      </c>
      <c r="B155">
        <v>-20</v>
      </c>
      <c r="W155">
        <v>27523</v>
      </c>
      <c r="X155">
        <v>0</v>
      </c>
      <c r="Y155">
        <v>1996</v>
      </c>
      <c r="Z155" s="5">
        <v>44860.957199074073</v>
      </c>
      <c r="AA155">
        <v>2</v>
      </c>
      <c r="AB155">
        <v>1</v>
      </c>
      <c r="AC155">
        <v>-2</v>
      </c>
      <c r="AD155">
        <v>-2</v>
      </c>
      <c r="AE155">
        <v>-2</v>
      </c>
      <c r="AF155">
        <v>1</v>
      </c>
      <c r="AG155">
        <v>-1</v>
      </c>
      <c r="AH155">
        <v>-2</v>
      </c>
      <c r="AI155">
        <v>1</v>
      </c>
      <c r="AJ155">
        <v>-1</v>
      </c>
      <c r="AK155">
        <v>1</v>
      </c>
      <c r="AL155">
        <f t="shared" si="34"/>
        <v>-6</v>
      </c>
      <c r="AM155">
        <f t="shared" si="38"/>
        <v>27</v>
      </c>
    </row>
    <row r="156" spans="1:39" x14ac:dyDescent="0.25">
      <c r="A156">
        <v>0</v>
      </c>
      <c r="B156">
        <v>-20</v>
      </c>
      <c r="W156">
        <v>27305</v>
      </c>
      <c r="X156">
        <v>0</v>
      </c>
      <c r="Y156">
        <v>2002</v>
      </c>
      <c r="Z156" s="5">
        <v>44860.768449074072</v>
      </c>
      <c r="AA156">
        <v>0</v>
      </c>
      <c r="AB156">
        <v>-2</v>
      </c>
      <c r="AC156">
        <v>-2</v>
      </c>
      <c r="AD156">
        <v>-2</v>
      </c>
      <c r="AE156">
        <v>-2</v>
      </c>
      <c r="AF156">
        <v>-2</v>
      </c>
      <c r="AG156">
        <v>-2</v>
      </c>
      <c r="AH156">
        <v>-2</v>
      </c>
      <c r="AI156">
        <v>-1</v>
      </c>
      <c r="AJ156">
        <v>-2</v>
      </c>
      <c r="AK156">
        <v>-1</v>
      </c>
      <c r="AL156">
        <f t="shared" si="34"/>
        <v>-18</v>
      </c>
      <c r="AM156">
        <f t="shared" si="38"/>
        <v>21</v>
      </c>
    </row>
    <row r="157" spans="1:39" x14ac:dyDescent="0.25">
      <c r="A157">
        <v>0</v>
      </c>
      <c r="B157">
        <v>-20</v>
      </c>
      <c r="W157">
        <v>27542</v>
      </c>
      <c r="X157">
        <v>1</v>
      </c>
      <c r="Y157">
        <v>2000</v>
      </c>
      <c r="Z157" s="5">
        <v>44860.9684837963</v>
      </c>
      <c r="AA157">
        <v>1</v>
      </c>
      <c r="AB157">
        <v>1</v>
      </c>
      <c r="AC157">
        <v>1</v>
      </c>
      <c r="AD157">
        <v>-1</v>
      </c>
      <c r="AE157">
        <v>-1</v>
      </c>
      <c r="AF157">
        <v>-1</v>
      </c>
      <c r="AG157">
        <v>1</v>
      </c>
      <c r="AH157">
        <v>1</v>
      </c>
      <c r="AI157">
        <v>-1</v>
      </c>
      <c r="AJ157">
        <v>-1</v>
      </c>
      <c r="AK157">
        <v>2</v>
      </c>
      <c r="AL157">
        <f t="shared" si="34"/>
        <v>1</v>
      </c>
      <c r="AM157">
        <f t="shared" si="38"/>
        <v>23</v>
      </c>
    </row>
    <row r="158" spans="1:39" x14ac:dyDescent="0.25">
      <c r="A158">
        <v>0</v>
      </c>
      <c r="B158">
        <v>-20</v>
      </c>
      <c r="W158">
        <v>27524</v>
      </c>
      <c r="X158">
        <v>0</v>
      </c>
      <c r="Y158">
        <v>1967</v>
      </c>
      <c r="Z158" s="5">
        <v>44860.972349537034</v>
      </c>
      <c r="AA158">
        <v>2</v>
      </c>
      <c r="AB158">
        <v>-2</v>
      </c>
      <c r="AC158">
        <v>-2</v>
      </c>
      <c r="AD158">
        <v>-2</v>
      </c>
      <c r="AE158">
        <v>-2</v>
      </c>
      <c r="AF158">
        <v>-2</v>
      </c>
      <c r="AG158">
        <v>1</v>
      </c>
      <c r="AH158">
        <v>-2</v>
      </c>
      <c r="AI158">
        <v>-2</v>
      </c>
      <c r="AJ158">
        <v>2</v>
      </c>
      <c r="AK158">
        <v>2</v>
      </c>
      <c r="AL158">
        <f t="shared" si="34"/>
        <v>-9</v>
      </c>
      <c r="AM158">
        <f t="shared" si="35"/>
        <v>55</v>
      </c>
    </row>
    <row r="159" spans="1:39" x14ac:dyDescent="0.25">
      <c r="A159">
        <v>0</v>
      </c>
      <c r="B159">
        <v>-20</v>
      </c>
      <c r="W159">
        <v>27554</v>
      </c>
      <c r="X159">
        <v>0</v>
      </c>
      <c r="Y159">
        <v>1994</v>
      </c>
      <c r="Z159" s="5">
        <v>44860.975914351853</v>
      </c>
      <c r="AA159" t="s">
        <v>44</v>
      </c>
      <c r="AB159">
        <v>-1</v>
      </c>
      <c r="AC159">
        <v>-2</v>
      </c>
      <c r="AD159">
        <v>-2</v>
      </c>
      <c r="AE159">
        <v>-2</v>
      </c>
      <c r="AF159">
        <v>-2</v>
      </c>
      <c r="AG159">
        <v>-2</v>
      </c>
      <c r="AH159">
        <v>-1</v>
      </c>
      <c r="AI159">
        <v>1</v>
      </c>
      <c r="AJ159">
        <v>1</v>
      </c>
      <c r="AK159">
        <v>2</v>
      </c>
      <c r="AL159">
        <f t="shared" si="34"/>
        <v>-8</v>
      </c>
      <c r="AM159">
        <f t="shared" si="35"/>
        <v>28</v>
      </c>
    </row>
    <row r="160" spans="1:39" x14ac:dyDescent="0.25">
      <c r="A160">
        <v>0</v>
      </c>
      <c r="B160">
        <v>-20</v>
      </c>
      <c r="W160">
        <v>27349</v>
      </c>
      <c r="X160">
        <v>1</v>
      </c>
      <c r="Y160">
        <v>2002</v>
      </c>
      <c r="Z160" s="5">
        <v>44860.804618055554</v>
      </c>
      <c r="AA160">
        <v>0</v>
      </c>
      <c r="AB160">
        <v>-2</v>
      </c>
      <c r="AC160">
        <v>-2</v>
      </c>
      <c r="AD160">
        <v>-2</v>
      </c>
      <c r="AE160">
        <v>-2</v>
      </c>
      <c r="AF160">
        <v>-2</v>
      </c>
      <c r="AG160">
        <v>-2</v>
      </c>
      <c r="AH160">
        <v>-2</v>
      </c>
      <c r="AI160">
        <v>-1</v>
      </c>
      <c r="AJ160">
        <v>-2</v>
      </c>
      <c r="AK160">
        <v>-1</v>
      </c>
      <c r="AL160">
        <f t="shared" si="34"/>
        <v>-18</v>
      </c>
      <c r="AM160">
        <f t="shared" ref="AM160:AM164" si="39">2023-Y160</f>
        <v>21</v>
      </c>
    </row>
    <row r="161" spans="1:39" x14ac:dyDescent="0.25">
      <c r="A161">
        <v>0</v>
      </c>
      <c r="B161">
        <v>-20</v>
      </c>
      <c r="W161">
        <v>27977</v>
      </c>
      <c r="X161">
        <v>0</v>
      </c>
      <c r="Y161">
        <v>2002</v>
      </c>
      <c r="Z161" s="5">
        <v>44861.828831018516</v>
      </c>
      <c r="AA161">
        <v>0</v>
      </c>
      <c r="AB161">
        <v>-2</v>
      </c>
      <c r="AC161">
        <v>-2</v>
      </c>
      <c r="AD161">
        <v>-2</v>
      </c>
      <c r="AE161">
        <v>-2</v>
      </c>
      <c r="AF161">
        <v>-2</v>
      </c>
      <c r="AG161">
        <v>-2</v>
      </c>
      <c r="AH161">
        <v>-2</v>
      </c>
      <c r="AI161">
        <v>-1</v>
      </c>
      <c r="AJ161">
        <v>-1</v>
      </c>
      <c r="AK161">
        <v>-2</v>
      </c>
      <c r="AL161">
        <f t="shared" si="34"/>
        <v>-18</v>
      </c>
      <c r="AM161">
        <f t="shared" si="39"/>
        <v>21</v>
      </c>
    </row>
    <row r="162" spans="1:39" x14ac:dyDescent="0.25">
      <c r="A162">
        <v>0</v>
      </c>
      <c r="B162">
        <v>-20</v>
      </c>
      <c r="W162">
        <v>28046</v>
      </c>
      <c r="X162">
        <v>0</v>
      </c>
      <c r="Y162">
        <v>2004</v>
      </c>
      <c r="Z162" s="5">
        <v>44861.932627314818</v>
      </c>
      <c r="AA162">
        <v>0</v>
      </c>
      <c r="AB162">
        <v>-2</v>
      </c>
      <c r="AC162">
        <v>-2</v>
      </c>
      <c r="AD162">
        <v>-2</v>
      </c>
      <c r="AE162">
        <v>-2</v>
      </c>
      <c r="AF162">
        <v>-2</v>
      </c>
      <c r="AG162">
        <v>-2</v>
      </c>
      <c r="AH162">
        <v>-2</v>
      </c>
      <c r="AI162">
        <v>-1</v>
      </c>
      <c r="AJ162">
        <v>-2</v>
      </c>
      <c r="AK162">
        <v>-1</v>
      </c>
      <c r="AL162">
        <f t="shared" si="34"/>
        <v>-18</v>
      </c>
      <c r="AM162">
        <f t="shared" si="39"/>
        <v>19</v>
      </c>
    </row>
    <row r="163" spans="1:39" x14ac:dyDescent="0.25">
      <c r="A163">
        <v>0</v>
      </c>
      <c r="B163">
        <v>-20</v>
      </c>
      <c r="W163">
        <v>27573</v>
      </c>
      <c r="X163">
        <v>0</v>
      </c>
      <c r="Y163">
        <v>1999</v>
      </c>
      <c r="Z163" s="5">
        <v>44860.996053240742</v>
      </c>
      <c r="AA163" t="s">
        <v>44</v>
      </c>
      <c r="AB163">
        <v>-1</v>
      </c>
      <c r="AC163">
        <v>-1</v>
      </c>
      <c r="AD163">
        <v>-1</v>
      </c>
      <c r="AE163">
        <v>-1</v>
      </c>
      <c r="AF163">
        <v>-1</v>
      </c>
      <c r="AG163">
        <v>-1</v>
      </c>
      <c r="AH163">
        <v>-1</v>
      </c>
      <c r="AI163">
        <v>1</v>
      </c>
      <c r="AJ163">
        <v>-1</v>
      </c>
      <c r="AK163">
        <v>-1</v>
      </c>
      <c r="AL163">
        <f t="shared" si="34"/>
        <v>-8</v>
      </c>
      <c r="AM163">
        <f t="shared" si="39"/>
        <v>24</v>
      </c>
    </row>
    <row r="164" spans="1:39" x14ac:dyDescent="0.25">
      <c r="A164">
        <v>0</v>
      </c>
      <c r="B164">
        <v>-20</v>
      </c>
      <c r="W164">
        <v>27572</v>
      </c>
      <c r="X164">
        <v>0</v>
      </c>
      <c r="Y164">
        <v>2001</v>
      </c>
      <c r="Z164" s="5">
        <v>44860.998553240737</v>
      </c>
      <c r="AA164">
        <v>2</v>
      </c>
      <c r="AB164">
        <v>0</v>
      </c>
      <c r="AC164">
        <v>1</v>
      </c>
      <c r="AD164">
        <v>-2</v>
      </c>
      <c r="AE164">
        <v>-2</v>
      </c>
      <c r="AF164">
        <v>-2</v>
      </c>
      <c r="AG164">
        <v>1</v>
      </c>
      <c r="AH164">
        <v>-2</v>
      </c>
      <c r="AI164">
        <v>2</v>
      </c>
      <c r="AJ164">
        <v>2</v>
      </c>
      <c r="AK164">
        <v>2</v>
      </c>
      <c r="AL164">
        <f t="shared" si="34"/>
        <v>0</v>
      </c>
      <c r="AM164">
        <f t="shared" si="39"/>
        <v>22</v>
      </c>
    </row>
    <row r="165" spans="1:39" x14ac:dyDescent="0.25">
      <c r="A165">
        <v>0</v>
      </c>
      <c r="B165">
        <v>-20</v>
      </c>
      <c r="W165">
        <v>27571</v>
      </c>
      <c r="X165">
        <v>0</v>
      </c>
      <c r="Y165">
        <v>1983</v>
      </c>
      <c r="Z165" s="5">
        <v>44861.001759259256</v>
      </c>
      <c r="AA165">
        <v>5</v>
      </c>
      <c r="AB165">
        <v>-2</v>
      </c>
      <c r="AC165">
        <v>-2</v>
      </c>
      <c r="AD165">
        <v>-2</v>
      </c>
      <c r="AE165">
        <v>-2</v>
      </c>
      <c r="AF165">
        <v>-2</v>
      </c>
      <c r="AG165">
        <v>-2</v>
      </c>
      <c r="AH165">
        <v>1</v>
      </c>
      <c r="AI165">
        <v>-1</v>
      </c>
      <c r="AJ165">
        <v>-1</v>
      </c>
      <c r="AK165">
        <v>2</v>
      </c>
      <c r="AL165">
        <f t="shared" si="34"/>
        <v>-11</v>
      </c>
      <c r="AM165">
        <f t="shared" si="35"/>
        <v>39</v>
      </c>
    </row>
    <row r="166" spans="1:39" x14ac:dyDescent="0.25">
      <c r="A166">
        <v>0</v>
      </c>
      <c r="B166">
        <v>0</v>
      </c>
      <c r="W166">
        <v>28815</v>
      </c>
      <c r="X166">
        <v>0</v>
      </c>
      <c r="Y166">
        <v>1995</v>
      </c>
      <c r="Z166" s="5">
        <v>44865.793645833335</v>
      </c>
      <c r="AA166">
        <v>0</v>
      </c>
      <c r="AB166">
        <v>-1</v>
      </c>
      <c r="AC166">
        <v>-2</v>
      </c>
      <c r="AD166">
        <v>-2</v>
      </c>
      <c r="AE166">
        <v>-2</v>
      </c>
      <c r="AF166">
        <v>-2</v>
      </c>
      <c r="AG166">
        <v>-2</v>
      </c>
      <c r="AH166">
        <v>-2</v>
      </c>
      <c r="AI166">
        <v>-1</v>
      </c>
      <c r="AJ166">
        <v>-2</v>
      </c>
      <c r="AK166">
        <v>-2</v>
      </c>
      <c r="AL166">
        <f t="shared" si="34"/>
        <v>-18</v>
      </c>
      <c r="AM166">
        <f t="shared" si="35"/>
        <v>27</v>
      </c>
    </row>
    <row r="167" spans="1:39" x14ac:dyDescent="0.25">
      <c r="A167">
        <v>0</v>
      </c>
      <c r="B167">
        <v>-8</v>
      </c>
      <c r="W167">
        <v>27583</v>
      </c>
      <c r="X167">
        <v>0</v>
      </c>
      <c r="Y167">
        <v>1994</v>
      </c>
      <c r="Z167" s="5">
        <v>44861.02039351852</v>
      </c>
      <c r="AA167" t="s">
        <v>44</v>
      </c>
      <c r="AB167">
        <v>-2</v>
      </c>
      <c r="AC167">
        <v>-2</v>
      </c>
      <c r="AD167">
        <v>-2</v>
      </c>
      <c r="AE167">
        <v>-2</v>
      </c>
      <c r="AF167">
        <v>-2</v>
      </c>
      <c r="AG167">
        <v>-2</v>
      </c>
      <c r="AH167">
        <v>-2</v>
      </c>
      <c r="AI167">
        <v>-2</v>
      </c>
      <c r="AJ167">
        <v>-2</v>
      </c>
      <c r="AK167">
        <v>-2</v>
      </c>
      <c r="AL167">
        <f t="shared" si="34"/>
        <v>-20</v>
      </c>
      <c r="AM167">
        <f t="shared" si="35"/>
        <v>28</v>
      </c>
    </row>
    <row r="168" spans="1:39" x14ac:dyDescent="0.25">
      <c r="A168">
        <v>0</v>
      </c>
      <c r="B168">
        <v>-17</v>
      </c>
      <c r="W168">
        <v>27584</v>
      </c>
      <c r="X168">
        <v>0</v>
      </c>
      <c r="Y168">
        <v>1997</v>
      </c>
      <c r="Z168" s="5">
        <v>44861.035613425927</v>
      </c>
      <c r="AA168">
        <v>1</v>
      </c>
      <c r="AB168">
        <v>-2</v>
      </c>
      <c r="AC168">
        <v>-2</v>
      </c>
      <c r="AD168">
        <v>-2</v>
      </c>
      <c r="AE168">
        <v>-2</v>
      </c>
      <c r="AF168">
        <v>-2</v>
      </c>
      <c r="AG168">
        <v>-2</v>
      </c>
      <c r="AH168">
        <v>-2</v>
      </c>
      <c r="AI168">
        <v>-2</v>
      </c>
      <c r="AJ168">
        <v>-1</v>
      </c>
      <c r="AK168">
        <v>1</v>
      </c>
      <c r="AL168">
        <f t="shared" si="34"/>
        <v>-16</v>
      </c>
      <c r="AM168">
        <f>2023-Y168</f>
        <v>26</v>
      </c>
    </row>
    <row r="169" spans="1:39" x14ac:dyDescent="0.25">
      <c r="A169">
        <v>0</v>
      </c>
      <c r="B169">
        <v>-15</v>
      </c>
      <c r="W169">
        <v>28873</v>
      </c>
      <c r="X169">
        <v>1</v>
      </c>
      <c r="Y169">
        <v>1966</v>
      </c>
      <c r="Z169" s="5">
        <v>44873.562523148146</v>
      </c>
      <c r="AA169">
        <v>0</v>
      </c>
      <c r="AB169">
        <v>-2</v>
      </c>
      <c r="AC169">
        <v>-2</v>
      </c>
      <c r="AD169">
        <v>-2</v>
      </c>
      <c r="AE169">
        <v>-2</v>
      </c>
      <c r="AF169">
        <v>-2</v>
      </c>
      <c r="AG169">
        <v>-2</v>
      </c>
      <c r="AH169">
        <v>-2</v>
      </c>
      <c r="AI169">
        <v>-1</v>
      </c>
      <c r="AJ169">
        <v>-2</v>
      </c>
      <c r="AK169">
        <v>-1</v>
      </c>
      <c r="AL169">
        <f t="shared" si="34"/>
        <v>-18</v>
      </c>
      <c r="AM169">
        <f t="shared" si="35"/>
        <v>56</v>
      </c>
    </row>
    <row r="170" spans="1:39" x14ac:dyDescent="0.25">
      <c r="A170">
        <v>0</v>
      </c>
      <c r="B170">
        <v>-1</v>
      </c>
      <c r="W170">
        <v>27617</v>
      </c>
      <c r="X170">
        <v>0</v>
      </c>
      <c r="Y170">
        <v>1998</v>
      </c>
      <c r="Z170" s="5">
        <v>44861.325775462959</v>
      </c>
      <c r="AA170">
        <v>1</v>
      </c>
      <c r="AB170">
        <v>-2</v>
      </c>
      <c r="AC170">
        <v>-2</v>
      </c>
      <c r="AD170">
        <v>-2</v>
      </c>
      <c r="AE170">
        <v>-2</v>
      </c>
      <c r="AF170">
        <v>-2</v>
      </c>
      <c r="AG170">
        <v>-2</v>
      </c>
      <c r="AH170">
        <v>-2</v>
      </c>
      <c r="AI170">
        <v>-1</v>
      </c>
      <c r="AJ170">
        <v>-1</v>
      </c>
      <c r="AK170">
        <v>2</v>
      </c>
      <c r="AL170">
        <f t="shared" si="34"/>
        <v>-14</v>
      </c>
      <c r="AM170">
        <f t="shared" ref="AM170:AM172" si="40">2023-Y170</f>
        <v>25</v>
      </c>
    </row>
    <row r="171" spans="1:39" x14ac:dyDescent="0.25">
      <c r="A171">
        <v>0</v>
      </c>
      <c r="B171">
        <v>2</v>
      </c>
      <c r="W171">
        <v>27200</v>
      </c>
      <c r="X171">
        <v>1</v>
      </c>
      <c r="Y171">
        <v>2000</v>
      </c>
      <c r="Z171" s="5">
        <v>44860.699201388888</v>
      </c>
      <c r="AA171">
        <v>0</v>
      </c>
      <c r="AB171">
        <v>-1</v>
      </c>
      <c r="AC171">
        <v>-2</v>
      </c>
      <c r="AD171">
        <v>-2</v>
      </c>
      <c r="AE171">
        <v>-2</v>
      </c>
      <c r="AF171">
        <v>-2</v>
      </c>
      <c r="AG171">
        <v>-2</v>
      </c>
      <c r="AH171">
        <v>-2</v>
      </c>
      <c r="AI171">
        <v>-2</v>
      </c>
      <c r="AJ171">
        <v>-2</v>
      </c>
      <c r="AK171">
        <v>-2</v>
      </c>
      <c r="AL171">
        <f t="shared" si="34"/>
        <v>-19</v>
      </c>
      <c r="AM171">
        <f t="shared" si="40"/>
        <v>23</v>
      </c>
    </row>
    <row r="172" spans="1:39" x14ac:dyDescent="0.25">
      <c r="A172">
        <v>0</v>
      </c>
      <c r="B172">
        <v>-13</v>
      </c>
      <c r="W172">
        <v>27631</v>
      </c>
      <c r="X172">
        <v>0</v>
      </c>
      <c r="Y172">
        <v>2000</v>
      </c>
      <c r="Z172" s="5">
        <v>44861.360879629632</v>
      </c>
      <c r="AA172" t="s">
        <v>44</v>
      </c>
      <c r="AB172">
        <v>-2</v>
      </c>
      <c r="AC172">
        <v>-2</v>
      </c>
      <c r="AD172">
        <v>-2</v>
      </c>
      <c r="AE172">
        <v>-2</v>
      </c>
      <c r="AF172">
        <v>-2</v>
      </c>
      <c r="AG172">
        <v>-1</v>
      </c>
      <c r="AH172">
        <v>-2</v>
      </c>
      <c r="AI172">
        <v>-1</v>
      </c>
      <c r="AJ172">
        <v>1</v>
      </c>
      <c r="AK172">
        <v>2</v>
      </c>
      <c r="AL172">
        <f t="shared" si="34"/>
        <v>-11</v>
      </c>
      <c r="AM172">
        <f t="shared" si="40"/>
        <v>23</v>
      </c>
    </row>
    <row r="173" spans="1:39" x14ac:dyDescent="0.25">
      <c r="A173">
        <v>0</v>
      </c>
      <c r="B173">
        <v>-11</v>
      </c>
      <c r="W173">
        <v>27625</v>
      </c>
      <c r="X173">
        <v>0</v>
      </c>
      <c r="Y173">
        <v>1993</v>
      </c>
      <c r="Z173" s="5">
        <v>44861.371203703704</v>
      </c>
      <c r="AA173">
        <v>4</v>
      </c>
      <c r="AB173">
        <v>-1</v>
      </c>
      <c r="AC173">
        <v>-2</v>
      </c>
      <c r="AD173">
        <v>-2</v>
      </c>
      <c r="AE173">
        <v>-2</v>
      </c>
      <c r="AF173">
        <v>-1</v>
      </c>
      <c r="AG173">
        <v>1</v>
      </c>
      <c r="AH173">
        <v>-2</v>
      </c>
      <c r="AI173">
        <v>1</v>
      </c>
      <c r="AJ173">
        <v>1</v>
      </c>
      <c r="AK173">
        <v>2</v>
      </c>
      <c r="AL173">
        <f t="shared" si="34"/>
        <v>-5</v>
      </c>
      <c r="AM173">
        <f t="shared" si="35"/>
        <v>29</v>
      </c>
    </row>
    <row r="174" spans="1:39" x14ac:dyDescent="0.25">
      <c r="A174">
        <v>0</v>
      </c>
      <c r="B174">
        <v>7</v>
      </c>
      <c r="W174">
        <v>27640</v>
      </c>
      <c r="X174">
        <v>0</v>
      </c>
      <c r="Y174">
        <v>1998</v>
      </c>
      <c r="Z174" s="5">
        <v>44861.378009259257</v>
      </c>
      <c r="AA174">
        <v>2</v>
      </c>
      <c r="AB174">
        <v>-1</v>
      </c>
      <c r="AC174">
        <v>-2</v>
      </c>
      <c r="AD174">
        <v>-2</v>
      </c>
      <c r="AE174">
        <v>-1</v>
      </c>
      <c r="AF174">
        <v>0</v>
      </c>
      <c r="AG174">
        <v>1</v>
      </c>
      <c r="AH174">
        <v>1</v>
      </c>
      <c r="AI174">
        <v>1</v>
      </c>
      <c r="AJ174">
        <v>1</v>
      </c>
      <c r="AK174">
        <v>2</v>
      </c>
      <c r="AL174">
        <f t="shared" si="34"/>
        <v>0</v>
      </c>
      <c r="AM174">
        <f t="shared" ref="AM174:AM191" si="41">2023-Y174</f>
        <v>25</v>
      </c>
    </row>
    <row r="175" spans="1:39" x14ac:dyDescent="0.25">
      <c r="A175">
        <v>0</v>
      </c>
      <c r="B175">
        <v>-2</v>
      </c>
      <c r="W175">
        <v>27646</v>
      </c>
      <c r="X175">
        <v>0</v>
      </c>
      <c r="Y175">
        <v>2005</v>
      </c>
      <c r="Z175" s="5">
        <v>44861.394467592596</v>
      </c>
      <c r="AA175" t="s">
        <v>44</v>
      </c>
      <c r="AB175">
        <v>-1</v>
      </c>
      <c r="AC175">
        <v>-1</v>
      </c>
      <c r="AD175">
        <v>-1</v>
      </c>
      <c r="AE175">
        <v>-1</v>
      </c>
      <c r="AF175">
        <v>-1</v>
      </c>
      <c r="AG175">
        <v>-1</v>
      </c>
      <c r="AH175">
        <v>-1</v>
      </c>
      <c r="AI175">
        <v>-1</v>
      </c>
      <c r="AJ175">
        <v>-1</v>
      </c>
      <c r="AK175">
        <v>-1</v>
      </c>
      <c r="AL175">
        <f t="shared" si="34"/>
        <v>-10</v>
      </c>
      <c r="AM175">
        <f t="shared" si="41"/>
        <v>18</v>
      </c>
    </row>
    <row r="176" spans="1:39" x14ac:dyDescent="0.25">
      <c r="A176">
        <v>0</v>
      </c>
      <c r="B176">
        <v>-13</v>
      </c>
      <c r="W176">
        <v>27674</v>
      </c>
      <c r="X176">
        <v>0</v>
      </c>
      <c r="Y176">
        <v>1998</v>
      </c>
      <c r="Z176" s="5">
        <v>44861.415046296293</v>
      </c>
      <c r="AA176" t="s">
        <v>44</v>
      </c>
      <c r="AB176">
        <v>-2</v>
      </c>
      <c r="AC176">
        <v>-2</v>
      </c>
      <c r="AD176">
        <v>-2</v>
      </c>
      <c r="AE176">
        <v>-2</v>
      </c>
      <c r="AF176">
        <v>-2</v>
      </c>
      <c r="AG176">
        <v>-2</v>
      </c>
      <c r="AH176">
        <v>-2</v>
      </c>
      <c r="AI176">
        <v>1</v>
      </c>
      <c r="AJ176">
        <v>-2</v>
      </c>
      <c r="AK176">
        <v>-2</v>
      </c>
      <c r="AL176">
        <f t="shared" si="34"/>
        <v>-17</v>
      </c>
      <c r="AM176">
        <f t="shared" si="41"/>
        <v>25</v>
      </c>
    </row>
    <row r="177" spans="1:39" x14ac:dyDescent="0.25">
      <c r="A177">
        <v>0</v>
      </c>
      <c r="B177">
        <v>-13</v>
      </c>
      <c r="W177">
        <v>27212</v>
      </c>
      <c r="X177">
        <v>1</v>
      </c>
      <c r="Y177">
        <v>1998</v>
      </c>
      <c r="Z177" s="5">
        <v>44860.703969907408</v>
      </c>
      <c r="AA177">
        <v>0</v>
      </c>
      <c r="AB177">
        <v>-2</v>
      </c>
      <c r="AC177">
        <v>-2</v>
      </c>
      <c r="AD177">
        <v>-2</v>
      </c>
      <c r="AE177">
        <v>-2</v>
      </c>
      <c r="AF177">
        <v>-2</v>
      </c>
      <c r="AG177">
        <v>-2</v>
      </c>
      <c r="AH177">
        <v>-2</v>
      </c>
      <c r="AI177">
        <v>-2</v>
      </c>
      <c r="AJ177">
        <v>-2</v>
      </c>
      <c r="AK177">
        <v>-1</v>
      </c>
      <c r="AL177">
        <f t="shared" si="34"/>
        <v>-19</v>
      </c>
      <c r="AM177">
        <f t="shared" si="41"/>
        <v>25</v>
      </c>
    </row>
    <row r="178" spans="1:39" x14ac:dyDescent="0.25">
      <c r="A178">
        <v>0</v>
      </c>
      <c r="B178">
        <v>-13</v>
      </c>
      <c r="W178">
        <v>27696</v>
      </c>
      <c r="X178">
        <v>0</v>
      </c>
      <c r="Y178">
        <v>1999</v>
      </c>
      <c r="Z178" s="5">
        <v>44861.423530092594</v>
      </c>
      <c r="AA178">
        <v>2</v>
      </c>
      <c r="AB178">
        <v>-2</v>
      </c>
      <c r="AC178">
        <v>-2</v>
      </c>
      <c r="AD178">
        <v>-2</v>
      </c>
      <c r="AE178">
        <v>-2</v>
      </c>
      <c r="AF178">
        <v>-2</v>
      </c>
      <c r="AG178">
        <v>-2</v>
      </c>
      <c r="AH178">
        <v>-1</v>
      </c>
      <c r="AI178">
        <v>1</v>
      </c>
      <c r="AJ178">
        <v>-1</v>
      </c>
      <c r="AK178">
        <v>1</v>
      </c>
      <c r="AL178">
        <f t="shared" si="34"/>
        <v>-12</v>
      </c>
      <c r="AM178">
        <f t="shared" si="41"/>
        <v>24</v>
      </c>
    </row>
    <row r="179" spans="1:39" x14ac:dyDescent="0.25">
      <c r="A179">
        <v>0</v>
      </c>
      <c r="B179">
        <v>-16</v>
      </c>
      <c r="W179">
        <v>27511</v>
      </c>
      <c r="X179">
        <v>0</v>
      </c>
      <c r="Y179">
        <v>2002</v>
      </c>
      <c r="Z179" s="5">
        <v>44860.934270833335</v>
      </c>
      <c r="AA179">
        <v>0</v>
      </c>
      <c r="AB179">
        <v>-2</v>
      </c>
      <c r="AC179">
        <v>-2</v>
      </c>
      <c r="AD179">
        <v>-2</v>
      </c>
      <c r="AE179">
        <v>-2</v>
      </c>
      <c r="AF179">
        <v>-2</v>
      </c>
      <c r="AG179">
        <v>-2</v>
      </c>
      <c r="AH179">
        <v>-2</v>
      </c>
      <c r="AI179">
        <v>-1</v>
      </c>
      <c r="AJ179">
        <v>-2</v>
      </c>
      <c r="AK179">
        <v>-2</v>
      </c>
      <c r="AL179">
        <f t="shared" si="34"/>
        <v>-19</v>
      </c>
      <c r="AM179">
        <f t="shared" si="41"/>
        <v>21</v>
      </c>
    </row>
    <row r="180" spans="1:39" x14ac:dyDescent="0.25">
      <c r="A180">
        <v>0</v>
      </c>
      <c r="B180">
        <v>-14</v>
      </c>
      <c r="W180">
        <v>27701</v>
      </c>
      <c r="X180">
        <v>0</v>
      </c>
      <c r="Y180">
        <v>1998</v>
      </c>
      <c r="Z180" s="5">
        <v>44861.425833333335</v>
      </c>
      <c r="AA180">
        <v>1</v>
      </c>
      <c r="AB180">
        <v>-1</v>
      </c>
      <c r="AC180">
        <v>-2</v>
      </c>
      <c r="AD180">
        <v>-2</v>
      </c>
      <c r="AE180">
        <v>-2</v>
      </c>
      <c r="AF180">
        <v>-2</v>
      </c>
      <c r="AG180">
        <v>-1</v>
      </c>
      <c r="AH180">
        <v>1</v>
      </c>
      <c r="AI180">
        <v>-1</v>
      </c>
      <c r="AJ180">
        <v>-1</v>
      </c>
      <c r="AK180">
        <v>1</v>
      </c>
      <c r="AL180">
        <f t="shared" si="34"/>
        <v>-10</v>
      </c>
      <c r="AM180">
        <f t="shared" si="41"/>
        <v>25</v>
      </c>
    </row>
    <row r="181" spans="1:39" x14ac:dyDescent="0.25">
      <c r="A181">
        <v>0</v>
      </c>
      <c r="B181">
        <v>-10</v>
      </c>
      <c r="W181">
        <v>27256</v>
      </c>
      <c r="X181">
        <v>0</v>
      </c>
      <c r="Y181">
        <v>1999</v>
      </c>
      <c r="Z181" s="5">
        <v>44860.985625000001</v>
      </c>
      <c r="AA181">
        <v>0</v>
      </c>
      <c r="AB181">
        <v>-2</v>
      </c>
      <c r="AC181">
        <v>-2</v>
      </c>
      <c r="AD181">
        <v>-2</v>
      </c>
      <c r="AE181">
        <v>-2</v>
      </c>
      <c r="AF181">
        <v>-2</v>
      </c>
      <c r="AG181">
        <v>-2</v>
      </c>
      <c r="AH181">
        <v>-2</v>
      </c>
      <c r="AI181">
        <v>-2</v>
      </c>
      <c r="AJ181">
        <v>-2</v>
      </c>
      <c r="AK181">
        <v>-1</v>
      </c>
      <c r="AL181">
        <f t="shared" si="34"/>
        <v>-19</v>
      </c>
      <c r="AM181">
        <f t="shared" si="41"/>
        <v>24</v>
      </c>
    </row>
    <row r="182" spans="1:39" x14ac:dyDescent="0.25">
      <c r="A182">
        <v>0</v>
      </c>
      <c r="B182">
        <v>-11</v>
      </c>
      <c r="W182">
        <v>27706</v>
      </c>
      <c r="X182">
        <v>1</v>
      </c>
      <c r="Y182">
        <v>1999</v>
      </c>
      <c r="Z182" s="5">
        <v>44861.427743055552</v>
      </c>
      <c r="AA182">
        <v>1</v>
      </c>
      <c r="AB182">
        <v>-2</v>
      </c>
      <c r="AC182">
        <v>-2</v>
      </c>
      <c r="AD182">
        <v>-2</v>
      </c>
      <c r="AE182">
        <v>-2</v>
      </c>
      <c r="AF182">
        <v>-2</v>
      </c>
      <c r="AG182">
        <v>-2</v>
      </c>
      <c r="AH182">
        <v>-2</v>
      </c>
      <c r="AI182">
        <v>-1</v>
      </c>
      <c r="AJ182">
        <v>-1</v>
      </c>
      <c r="AK182">
        <v>2</v>
      </c>
      <c r="AL182">
        <f t="shared" si="34"/>
        <v>-14</v>
      </c>
      <c r="AM182">
        <f t="shared" si="41"/>
        <v>24</v>
      </c>
    </row>
    <row r="183" spans="1:39" x14ac:dyDescent="0.25">
      <c r="A183">
        <v>0</v>
      </c>
      <c r="B183">
        <v>-15</v>
      </c>
      <c r="W183">
        <v>27657</v>
      </c>
      <c r="X183">
        <v>0</v>
      </c>
      <c r="Y183">
        <v>2002</v>
      </c>
      <c r="Z183" s="5">
        <v>44861.419861111113</v>
      </c>
      <c r="AA183">
        <v>0</v>
      </c>
      <c r="AB183">
        <v>-2</v>
      </c>
      <c r="AC183">
        <v>-2</v>
      </c>
      <c r="AD183">
        <v>-2</v>
      </c>
      <c r="AE183">
        <v>-2</v>
      </c>
      <c r="AF183">
        <v>-2</v>
      </c>
      <c r="AG183">
        <v>-2</v>
      </c>
      <c r="AH183">
        <v>-2</v>
      </c>
      <c r="AI183">
        <v>-1</v>
      </c>
      <c r="AJ183">
        <v>-2</v>
      </c>
      <c r="AK183">
        <v>-2</v>
      </c>
      <c r="AL183">
        <f t="shared" si="34"/>
        <v>-19</v>
      </c>
      <c r="AM183">
        <f t="shared" si="41"/>
        <v>21</v>
      </c>
    </row>
    <row r="184" spans="1:39" x14ac:dyDescent="0.25">
      <c r="A184">
        <v>0</v>
      </c>
      <c r="B184">
        <v>-20</v>
      </c>
      <c r="W184">
        <v>27690</v>
      </c>
      <c r="X184">
        <v>0</v>
      </c>
      <c r="Y184">
        <v>1998</v>
      </c>
      <c r="Z184" s="5">
        <v>44861.428449074076</v>
      </c>
      <c r="AA184">
        <v>1</v>
      </c>
      <c r="AB184">
        <v>-2</v>
      </c>
      <c r="AC184">
        <v>-2</v>
      </c>
      <c r="AD184">
        <v>-2</v>
      </c>
      <c r="AE184">
        <v>-2</v>
      </c>
      <c r="AF184">
        <v>-2</v>
      </c>
      <c r="AG184">
        <v>-2</v>
      </c>
      <c r="AH184">
        <v>-1</v>
      </c>
      <c r="AI184">
        <v>1</v>
      </c>
      <c r="AJ184">
        <v>2</v>
      </c>
      <c r="AK184">
        <v>1</v>
      </c>
      <c r="AL184">
        <f t="shared" si="34"/>
        <v>-9</v>
      </c>
      <c r="AM184">
        <f t="shared" si="41"/>
        <v>25</v>
      </c>
    </row>
    <row r="185" spans="1:39" x14ac:dyDescent="0.25">
      <c r="A185">
        <v>0</v>
      </c>
      <c r="B185">
        <v>1</v>
      </c>
      <c r="W185">
        <v>27688</v>
      </c>
      <c r="X185">
        <v>0</v>
      </c>
      <c r="Y185">
        <v>2000</v>
      </c>
      <c r="Z185" s="5">
        <v>44861.427685185183</v>
      </c>
      <c r="AA185">
        <v>0</v>
      </c>
      <c r="AB185">
        <v>-2</v>
      </c>
      <c r="AC185">
        <v>-2</v>
      </c>
      <c r="AD185">
        <v>-2</v>
      </c>
      <c r="AE185">
        <v>-2</v>
      </c>
      <c r="AF185">
        <v>-2</v>
      </c>
      <c r="AG185">
        <v>-2</v>
      </c>
      <c r="AH185">
        <v>-2</v>
      </c>
      <c r="AI185">
        <v>-2</v>
      </c>
      <c r="AJ185">
        <v>-2</v>
      </c>
      <c r="AK185">
        <v>-1</v>
      </c>
      <c r="AL185">
        <f t="shared" si="34"/>
        <v>-19</v>
      </c>
      <c r="AM185">
        <f t="shared" si="41"/>
        <v>23</v>
      </c>
    </row>
    <row r="186" spans="1:39" x14ac:dyDescent="0.25">
      <c r="A186">
        <v>0</v>
      </c>
      <c r="B186">
        <v>-16</v>
      </c>
      <c r="W186">
        <v>27723</v>
      </c>
      <c r="X186">
        <v>0</v>
      </c>
      <c r="Y186">
        <v>2000</v>
      </c>
      <c r="Z186" s="5">
        <v>44861.43886574074</v>
      </c>
      <c r="AA186">
        <v>4</v>
      </c>
      <c r="AB186">
        <v>2</v>
      </c>
      <c r="AC186">
        <v>1</v>
      </c>
      <c r="AD186">
        <v>2</v>
      </c>
      <c r="AE186">
        <v>1</v>
      </c>
      <c r="AF186">
        <v>1</v>
      </c>
      <c r="AG186">
        <v>2</v>
      </c>
      <c r="AH186">
        <v>-1</v>
      </c>
      <c r="AI186">
        <v>1</v>
      </c>
      <c r="AJ186">
        <v>2</v>
      </c>
      <c r="AK186">
        <v>2</v>
      </c>
      <c r="AL186">
        <f t="shared" si="34"/>
        <v>13</v>
      </c>
      <c r="AM186">
        <f t="shared" si="41"/>
        <v>23</v>
      </c>
    </row>
    <row r="187" spans="1:39" x14ac:dyDescent="0.25">
      <c r="A187">
        <v>0</v>
      </c>
      <c r="B187">
        <v>-14</v>
      </c>
      <c r="W187">
        <v>27720</v>
      </c>
      <c r="X187">
        <v>0</v>
      </c>
      <c r="Y187">
        <v>1999</v>
      </c>
      <c r="Z187" s="5">
        <v>44861.439363425925</v>
      </c>
      <c r="AA187">
        <v>2</v>
      </c>
      <c r="AB187">
        <v>-1</v>
      </c>
      <c r="AC187">
        <v>-1</v>
      </c>
      <c r="AD187">
        <v>-1</v>
      </c>
      <c r="AE187">
        <v>-1</v>
      </c>
      <c r="AF187">
        <v>-1</v>
      </c>
      <c r="AG187">
        <v>-1</v>
      </c>
      <c r="AH187">
        <v>1</v>
      </c>
      <c r="AI187">
        <v>0</v>
      </c>
      <c r="AJ187">
        <v>1</v>
      </c>
      <c r="AK187">
        <v>2</v>
      </c>
      <c r="AL187">
        <f t="shared" si="34"/>
        <v>-2</v>
      </c>
      <c r="AM187">
        <f t="shared" si="41"/>
        <v>24</v>
      </c>
    </row>
    <row r="188" spans="1:39" x14ac:dyDescent="0.25">
      <c r="A188">
        <v>0</v>
      </c>
      <c r="B188">
        <v>-10</v>
      </c>
      <c r="W188">
        <v>27976</v>
      </c>
      <c r="X188">
        <v>0</v>
      </c>
      <c r="Y188">
        <v>2006</v>
      </c>
      <c r="Z188" s="5">
        <v>44861.851365740738</v>
      </c>
      <c r="AA188">
        <v>0</v>
      </c>
      <c r="AB188">
        <v>-2</v>
      </c>
      <c r="AC188">
        <v>-2</v>
      </c>
      <c r="AD188">
        <v>-2</v>
      </c>
      <c r="AE188">
        <v>-2</v>
      </c>
      <c r="AF188">
        <v>-2</v>
      </c>
      <c r="AG188">
        <v>-2</v>
      </c>
      <c r="AH188">
        <v>-2</v>
      </c>
      <c r="AI188">
        <v>-1</v>
      </c>
      <c r="AJ188">
        <v>-2</v>
      </c>
      <c r="AK188">
        <v>-2</v>
      </c>
      <c r="AL188">
        <f t="shared" si="34"/>
        <v>-19</v>
      </c>
      <c r="AM188">
        <f t="shared" si="41"/>
        <v>17</v>
      </c>
    </row>
    <row r="189" spans="1:39" x14ac:dyDescent="0.25">
      <c r="A189">
        <v>0</v>
      </c>
      <c r="B189">
        <v>-14</v>
      </c>
      <c r="W189">
        <v>27694</v>
      </c>
      <c r="X189">
        <v>0</v>
      </c>
      <c r="Y189">
        <v>1999</v>
      </c>
      <c r="Z189" s="5">
        <v>44861.453599537039</v>
      </c>
      <c r="AA189">
        <v>1</v>
      </c>
      <c r="AB189">
        <v>-2</v>
      </c>
      <c r="AC189">
        <v>-2</v>
      </c>
      <c r="AD189">
        <v>-2</v>
      </c>
      <c r="AE189">
        <v>-2</v>
      </c>
      <c r="AF189">
        <v>-2</v>
      </c>
      <c r="AG189">
        <v>-2</v>
      </c>
      <c r="AH189">
        <v>-2</v>
      </c>
      <c r="AI189">
        <v>1</v>
      </c>
      <c r="AJ189">
        <v>-1</v>
      </c>
      <c r="AK189">
        <v>1</v>
      </c>
      <c r="AL189">
        <f t="shared" si="34"/>
        <v>-13</v>
      </c>
      <c r="AM189">
        <f t="shared" si="41"/>
        <v>24</v>
      </c>
    </row>
    <row r="190" spans="1:39" x14ac:dyDescent="0.25">
      <c r="A190">
        <v>0</v>
      </c>
      <c r="B190">
        <v>-9</v>
      </c>
      <c r="W190">
        <v>27745</v>
      </c>
      <c r="X190">
        <v>0</v>
      </c>
      <c r="Y190">
        <v>2004</v>
      </c>
      <c r="Z190" s="5">
        <v>44861.455138888887</v>
      </c>
      <c r="AA190">
        <v>2</v>
      </c>
      <c r="AB190">
        <v>-1</v>
      </c>
      <c r="AC190">
        <v>1</v>
      </c>
      <c r="AD190">
        <v>-1</v>
      </c>
      <c r="AE190">
        <v>-1</v>
      </c>
      <c r="AF190">
        <v>-1</v>
      </c>
      <c r="AG190">
        <v>-1</v>
      </c>
      <c r="AH190">
        <v>-1</v>
      </c>
      <c r="AI190">
        <v>1</v>
      </c>
      <c r="AJ190">
        <v>2</v>
      </c>
      <c r="AK190">
        <v>2</v>
      </c>
      <c r="AL190">
        <f t="shared" si="34"/>
        <v>0</v>
      </c>
      <c r="AM190">
        <f t="shared" si="41"/>
        <v>19</v>
      </c>
    </row>
    <row r="191" spans="1:39" x14ac:dyDescent="0.25">
      <c r="A191">
        <v>0</v>
      </c>
      <c r="B191">
        <v>-13</v>
      </c>
      <c r="W191">
        <v>28009</v>
      </c>
      <c r="X191">
        <v>0</v>
      </c>
      <c r="Y191">
        <v>2003</v>
      </c>
      <c r="Z191" s="5">
        <v>44861.869988425926</v>
      </c>
      <c r="AA191">
        <v>0</v>
      </c>
      <c r="AB191">
        <v>-2</v>
      </c>
      <c r="AC191">
        <v>-2</v>
      </c>
      <c r="AD191">
        <v>-2</v>
      </c>
      <c r="AE191">
        <v>-2</v>
      </c>
      <c r="AF191">
        <v>-2</v>
      </c>
      <c r="AG191">
        <v>-2</v>
      </c>
      <c r="AH191">
        <v>-2</v>
      </c>
      <c r="AI191">
        <v>-2</v>
      </c>
      <c r="AJ191">
        <v>-2</v>
      </c>
      <c r="AK191">
        <v>-1</v>
      </c>
      <c r="AL191">
        <f t="shared" si="34"/>
        <v>-19</v>
      </c>
      <c r="AM191">
        <f t="shared" si="41"/>
        <v>20</v>
      </c>
    </row>
    <row r="192" spans="1:39" x14ac:dyDescent="0.25">
      <c r="A192">
        <v>0</v>
      </c>
      <c r="B192">
        <v>-16</v>
      </c>
      <c r="W192">
        <v>28089</v>
      </c>
      <c r="X192">
        <v>0</v>
      </c>
      <c r="Y192">
        <v>1994</v>
      </c>
      <c r="Z192" s="5">
        <v>44862.326898148145</v>
      </c>
      <c r="AA192">
        <v>0</v>
      </c>
      <c r="AB192">
        <v>-2</v>
      </c>
      <c r="AC192">
        <v>-2</v>
      </c>
      <c r="AD192">
        <v>-2</v>
      </c>
      <c r="AE192">
        <v>-2</v>
      </c>
      <c r="AF192">
        <v>-2</v>
      </c>
      <c r="AG192">
        <v>-2</v>
      </c>
      <c r="AH192">
        <v>-2</v>
      </c>
      <c r="AI192">
        <v>-1</v>
      </c>
      <c r="AJ192">
        <v>-2</v>
      </c>
      <c r="AK192">
        <v>-2</v>
      </c>
      <c r="AL192">
        <f t="shared" si="34"/>
        <v>-19</v>
      </c>
      <c r="AM192">
        <f t="shared" si="35"/>
        <v>28</v>
      </c>
    </row>
    <row r="193" spans="1:39" x14ac:dyDescent="0.25">
      <c r="A193">
        <v>0</v>
      </c>
      <c r="B193">
        <v>-5</v>
      </c>
      <c r="W193">
        <v>27760</v>
      </c>
      <c r="X193">
        <v>0</v>
      </c>
      <c r="Y193">
        <v>2002</v>
      </c>
      <c r="Z193" s="5">
        <v>44861.470300925925</v>
      </c>
      <c r="AA193">
        <v>1</v>
      </c>
      <c r="AB193">
        <v>-2</v>
      </c>
      <c r="AC193">
        <v>-2</v>
      </c>
      <c r="AD193">
        <v>-2</v>
      </c>
      <c r="AE193">
        <v>-2</v>
      </c>
      <c r="AF193">
        <v>-2</v>
      </c>
      <c r="AG193">
        <v>-2</v>
      </c>
      <c r="AH193">
        <v>-2</v>
      </c>
      <c r="AI193">
        <v>1</v>
      </c>
      <c r="AJ193">
        <v>-2</v>
      </c>
      <c r="AK193">
        <v>-1</v>
      </c>
      <c r="AL193">
        <f t="shared" si="34"/>
        <v>-16</v>
      </c>
      <c r="AM193">
        <f>2023-Y193</f>
        <v>21</v>
      </c>
    </row>
    <row r="194" spans="1:39" x14ac:dyDescent="0.25">
      <c r="A194">
        <v>0</v>
      </c>
      <c r="B194">
        <v>-8</v>
      </c>
      <c r="W194">
        <v>27785</v>
      </c>
      <c r="X194">
        <v>1</v>
      </c>
      <c r="Y194">
        <v>1975</v>
      </c>
      <c r="Z194" s="5">
        <v>44861.480034722219</v>
      </c>
      <c r="AA194" t="s">
        <v>44</v>
      </c>
      <c r="AB194">
        <v>-2</v>
      </c>
      <c r="AC194">
        <v>-2</v>
      </c>
      <c r="AD194">
        <v>-2</v>
      </c>
      <c r="AE194">
        <v>-2</v>
      </c>
      <c r="AF194">
        <v>-2</v>
      </c>
      <c r="AG194">
        <v>-1</v>
      </c>
      <c r="AH194">
        <v>-1</v>
      </c>
      <c r="AI194">
        <v>-1</v>
      </c>
      <c r="AJ194">
        <v>-1</v>
      </c>
      <c r="AK194">
        <v>2</v>
      </c>
      <c r="AL194">
        <f t="shared" si="34"/>
        <v>-12</v>
      </c>
      <c r="AM194">
        <f t="shared" si="35"/>
        <v>47</v>
      </c>
    </row>
    <row r="195" spans="1:39" x14ac:dyDescent="0.25">
      <c r="A195">
        <v>0</v>
      </c>
      <c r="B195">
        <v>-10</v>
      </c>
      <c r="W195">
        <v>28125</v>
      </c>
      <c r="X195">
        <v>0</v>
      </c>
      <c r="Y195">
        <v>1998</v>
      </c>
      <c r="Z195" s="5">
        <v>44862.470833333333</v>
      </c>
      <c r="AA195">
        <v>0</v>
      </c>
      <c r="AB195">
        <v>-2</v>
      </c>
      <c r="AC195">
        <v>-2</v>
      </c>
      <c r="AD195">
        <v>-2</v>
      </c>
      <c r="AE195">
        <v>-2</v>
      </c>
      <c r="AF195">
        <v>-2</v>
      </c>
      <c r="AG195">
        <v>-2</v>
      </c>
      <c r="AH195">
        <v>-2</v>
      </c>
      <c r="AI195">
        <v>-1</v>
      </c>
      <c r="AJ195">
        <v>-2</v>
      </c>
      <c r="AK195">
        <v>-2</v>
      </c>
      <c r="AL195">
        <f t="shared" ref="AL195:AL258" si="42">SUM(AB195:AK195)</f>
        <v>-19</v>
      </c>
      <c r="AM195">
        <f t="shared" ref="AM195:AM199" si="43">2023-Y195</f>
        <v>25</v>
      </c>
    </row>
    <row r="196" spans="1:39" x14ac:dyDescent="0.25">
      <c r="A196">
        <v>0</v>
      </c>
      <c r="B196">
        <v>-5</v>
      </c>
      <c r="W196">
        <v>28144</v>
      </c>
      <c r="X196">
        <v>0</v>
      </c>
      <c r="Y196">
        <v>2006</v>
      </c>
      <c r="Z196" s="5">
        <v>44862.528460648151</v>
      </c>
      <c r="AA196">
        <v>0</v>
      </c>
      <c r="AB196">
        <v>-2</v>
      </c>
      <c r="AC196">
        <v>-2</v>
      </c>
      <c r="AD196">
        <v>-2</v>
      </c>
      <c r="AE196">
        <v>-2</v>
      </c>
      <c r="AF196">
        <v>-2</v>
      </c>
      <c r="AG196">
        <v>-2</v>
      </c>
      <c r="AH196">
        <v>-2</v>
      </c>
      <c r="AI196">
        <v>-2</v>
      </c>
      <c r="AJ196">
        <v>-2</v>
      </c>
      <c r="AK196">
        <v>-1</v>
      </c>
      <c r="AL196">
        <f t="shared" si="42"/>
        <v>-19</v>
      </c>
      <c r="AM196">
        <f t="shared" si="43"/>
        <v>17</v>
      </c>
    </row>
    <row r="197" spans="1:39" x14ac:dyDescent="0.25">
      <c r="A197">
        <v>0</v>
      </c>
      <c r="B197">
        <v>-17</v>
      </c>
      <c r="W197">
        <v>26566</v>
      </c>
      <c r="X197">
        <v>0</v>
      </c>
      <c r="Y197">
        <v>1999</v>
      </c>
      <c r="Z197" s="5">
        <v>44861.497048611112</v>
      </c>
      <c r="AA197">
        <v>2</v>
      </c>
      <c r="AB197">
        <v>1</v>
      </c>
      <c r="AC197">
        <v>-2</v>
      </c>
      <c r="AD197">
        <v>-2</v>
      </c>
      <c r="AE197">
        <v>-2</v>
      </c>
      <c r="AF197">
        <v>-2</v>
      </c>
      <c r="AG197">
        <v>1</v>
      </c>
      <c r="AH197">
        <v>-1</v>
      </c>
      <c r="AI197">
        <v>-1</v>
      </c>
      <c r="AJ197">
        <v>-1</v>
      </c>
      <c r="AK197">
        <v>2</v>
      </c>
      <c r="AL197">
        <f t="shared" si="42"/>
        <v>-7</v>
      </c>
      <c r="AM197">
        <f t="shared" si="43"/>
        <v>24</v>
      </c>
    </row>
    <row r="198" spans="1:39" x14ac:dyDescent="0.25">
      <c r="A198">
        <v>0</v>
      </c>
      <c r="B198">
        <v>-13</v>
      </c>
      <c r="W198">
        <v>27813</v>
      </c>
      <c r="X198">
        <v>0</v>
      </c>
      <c r="Y198">
        <v>1998</v>
      </c>
      <c r="Z198" s="5">
        <v>44861.509421296294</v>
      </c>
      <c r="AA198">
        <v>1</v>
      </c>
      <c r="AB198">
        <v>1</v>
      </c>
      <c r="AC198">
        <v>-1</v>
      </c>
      <c r="AD198">
        <v>-2</v>
      </c>
      <c r="AE198">
        <v>-2</v>
      </c>
      <c r="AF198">
        <v>-2</v>
      </c>
      <c r="AG198">
        <v>0</v>
      </c>
      <c r="AH198">
        <v>-2</v>
      </c>
      <c r="AI198">
        <v>1</v>
      </c>
      <c r="AJ198">
        <v>1</v>
      </c>
      <c r="AK198">
        <v>1</v>
      </c>
      <c r="AL198">
        <f t="shared" si="42"/>
        <v>-5</v>
      </c>
      <c r="AM198">
        <f t="shared" si="43"/>
        <v>25</v>
      </c>
    </row>
    <row r="199" spans="1:39" x14ac:dyDescent="0.25">
      <c r="A199">
        <v>0</v>
      </c>
      <c r="B199">
        <v>-12</v>
      </c>
      <c r="W199">
        <v>27810</v>
      </c>
      <c r="X199">
        <v>0</v>
      </c>
      <c r="Y199">
        <v>2006</v>
      </c>
      <c r="Z199" s="5">
        <v>44861.510879629626</v>
      </c>
      <c r="AA199">
        <v>4</v>
      </c>
      <c r="AB199">
        <v>2</v>
      </c>
      <c r="AC199">
        <v>1</v>
      </c>
      <c r="AD199">
        <v>-1</v>
      </c>
      <c r="AE199">
        <v>-1</v>
      </c>
      <c r="AF199">
        <v>-1</v>
      </c>
      <c r="AG199">
        <v>2</v>
      </c>
      <c r="AH199">
        <v>-2</v>
      </c>
      <c r="AI199">
        <v>1</v>
      </c>
      <c r="AJ199">
        <v>1</v>
      </c>
      <c r="AK199">
        <v>2</v>
      </c>
      <c r="AL199">
        <f t="shared" si="42"/>
        <v>4</v>
      </c>
      <c r="AM199">
        <f t="shared" si="43"/>
        <v>17</v>
      </c>
    </row>
    <row r="200" spans="1:39" x14ac:dyDescent="0.25">
      <c r="A200">
        <v>0</v>
      </c>
      <c r="B200">
        <v>-17</v>
      </c>
      <c r="W200">
        <v>28290</v>
      </c>
      <c r="X200">
        <v>0</v>
      </c>
      <c r="Y200">
        <v>1977</v>
      </c>
      <c r="Z200" s="5">
        <v>44862.842106481483</v>
      </c>
      <c r="AA200">
        <v>0</v>
      </c>
      <c r="AB200">
        <v>-2</v>
      </c>
      <c r="AC200">
        <v>-2</v>
      </c>
      <c r="AD200">
        <v>-2</v>
      </c>
      <c r="AE200">
        <v>-2</v>
      </c>
      <c r="AF200">
        <v>-2</v>
      </c>
      <c r="AG200">
        <v>-2</v>
      </c>
      <c r="AH200">
        <v>-2</v>
      </c>
      <c r="AI200">
        <v>-1</v>
      </c>
      <c r="AJ200">
        <v>-2</v>
      </c>
      <c r="AK200">
        <v>-2</v>
      </c>
      <c r="AL200">
        <f t="shared" si="42"/>
        <v>-19</v>
      </c>
      <c r="AM200">
        <f t="shared" ref="AM200:AM255" si="44">2022-Y200</f>
        <v>45</v>
      </c>
    </row>
    <row r="201" spans="1:39" x14ac:dyDescent="0.25">
      <c r="A201">
        <v>0</v>
      </c>
      <c r="B201">
        <v>-5</v>
      </c>
      <c r="W201">
        <v>27812</v>
      </c>
      <c r="X201">
        <v>0</v>
      </c>
      <c r="Y201">
        <v>1996</v>
      </c>
      <c r="Z201" s="5">
        <v>44861.515648148146</v>
      </c>
      <c r="AA201">
        <v>1</v>
      </c>
      <c r="AB201">
        <v>-2</v>
      </c>
      <c r="AC201">
        <v>1</v>
      </c>
      <c r="AD201">
        <v>-2</v>
      </c>
      <c r="AE201">
        <v>-2</v>
      </c>
      <c r="AF201">
        <v>-2</v>
      </c>
      <c r="AG201">
        <v>1</v>
      </c>
      <c r="AH201">
        <v>-2</v>
      </c>
      <c r="AI201">
        <v>-2</v>
      </c>
      <c r="AJ201">
        <v>1</v>
      </c>
      <c r="AK201">
        <v>1</v>
      </c>
      <c r="AL201">
        <f t="shared" si="42"/>
        <v>-8</v>
      </c>
      <c r="AM201">
        <f t="shared" ref="AM201:AM205" si="45">2023-Y201</f>
        <v>27</v>
      </c>
    </row>
    <row r="202" spans="1:39" x14ac:dyDescent="0.25">
      <c r="A202">
        <v>0</v>
      </c>
      <c r="B202">
        <v>-3</v>
      </c>
      <c r="W202">
        <v>27822</v>
      </c>
      <c r="X202">
        <v>0</v>
      </c>
      <c r="Y202">
        <v>2002</v>
      </c>
      <c r="Z202" s="5">
        <v>44861.520057870373</v>
      </c>
      <c r="AB202">
        <v>-2</v>
      </c>
      <c r="AC202">
        <v>-2</v>
      </c>
      <c r="AD202">
        <v>-2</v>
      </c>
      <c r="AE202">
        <v>-2</v>
      </c>
      <c r="AF202">
        <v>-2</v>
      </c>
      <c r="AG202">
        <v>-2</v>
      </c>
      <c r="AH202">
        <v>-2</v>
      </c>
      <c r="AI202">
        <v>-1</v>
      </c>
      <c r="AJ202">
        <v>1</v>
      </c>
      <c r="AK202">
        <v>2</v>
      </c>
      <c r="AL202">
        <f t="shared" si="42"/>
        <v>-12</v>
      </c>
      <c r="AM202">
        <f t="shared" si="45"/>
        <v>21</v>
      </c>
    </row>
    <row r="203" spans="1:39" x14ac:dyDescent="0.25">
      <c r="A203">
        <v>0</v>
      </c>
      <c r="B203">
        <v>-16</v>
      </c>
      <c r="W203">
        <v>27825</v>
      </c>
      <c r="X203">
        <v>0</v>
      </c>
      <c r="Y203">
        <v>2001</v>
      </c>
      <c r="Z203" s="5">
        <v>44861.520902777775</v>
      </c>
      <c r="AA203">
        <v>2</v>
      </c>
      <c r="AB203">
        <v>-2</v>
      </c>
      <c r="AC203">
        <v>-2</v>
      </c>
      <c r="AD203">
        <v>-2</v>
      </c>
      <c r="AE203">
        <v>-2</v>
      </c>
      <c r="AF203">
        <v>-2</v>
      </c>
      <c r="AG203">
        <v>1</v>
      </c>
      <c r="AH203">
        <v>-2</v>
      </c>
      <c r="AI203">
        <v>1</v>
      </c>
      <c r="AJ203">
        <v>2</v>
      </c>
      <c r="AK203">
        <v>2</v>
      </c>
      <c r="AL203">
        <f t="shared" si="42"/>
        <v>-6</v>
      </c>
      <c r="AM203">
        <f t="shared" si="45"/>
        <v>22</v>
      </c>
    </row>
    <row r="204" spans="1:39" x14ac:dyDescent="0.25">
      <c r="A204">
        <v>0</v>
      </c>
      <c r="B204">
        <v>-19</v>
      </c>
      <c r="W204">
        <v>28418</v>
      </c>
      <c r="X204">
        <v>0</v>
      </c>
      <c r="Y204">
        <v>2004</v>
      </c>
      <c r="Z204" s="5">
        <v>44863.509027777778</v>
      </c>
      <c r="AA204">
        <v>0</v>
      </c>
      <c r="AB204">
        <v>-2</v>
      </c>
      <c r="AC204">
        <v>-2</v>
      </c>
      <c r="AD204">
        <v>-2</v>
      </c>
      <c r="AE204">
        <v>-2</v>
      </c>
      <c r="AF204">
        <v>-2</v>
      </c>
      <c r="AG204">
        <v>-2</v>
      </c>
      <c r="AH204">
        <v>-2</v>
      </c>
      <c r="AI204">
        <v>-2</v>
      </c>
      <c r="AJ204">
        <v>-2</v>
      </c>
      <c r="AK204">
        <v>-1</v>
      </c>
      <c r="AL204">
        <f t="shared" si="42"/>
        <v>-19</v>
      </c>
      <c r="AM204">
        <f t="shared" si="45"/>
        <v>19</v>
      </c>
    </row>
    <row r="205" spans="1:39" x14ac:dyDescent="0.25">
      <c r="A205">
        <v>0</v>
      </c>
      <c r="B205">
        <v>-19</v>
      </c>
      <c r="W205">
        <v>27835</v>
      </c>
      <c r="X205">
        <v>0</v>
      </c>
      <c r="Y205">
        <v>2003</v>
      </c>
      <c r="Z205" s="5">
        <v>44861.537754629629</v>
      </c>
      <c r="AA205" t="s">
        <v>44</v>
      </c>
      <c r="AB205">
        <v>-1</v>
      </c>
      <c r="AC205">
        <v>-2</v>
      </c>
      <c r="AD205">
        <v>-1</v>
      </c>
      <c r="AE205">
        <v>-2</v>
      </c>
      <c r="AF205">
        <v>-2</v>
      </c>
      <c r="AG205">
        <v>1</v>
      </c>
      <c r="AH205">
        <v>-2</v>
      </c>
      <c r="AI205">
        <v>2</v>
      </c>
      <c r="AJ205">
        <v>-1</v>
      </c>
      <c r="AK205">
        <v>2</v>
      </c>
      <c r="AL205">
        <f t="shared" si="42"/>
        <v>-6</v>
      </c>
      <c r="AM205">
        <f t="shared" si="45"/>
        <v>20</v>
      </c>
    </row>
    <row r="206" spans="1:39" x14ac:dyDescent="0.25">
      <c r="A206">
        <v>0</v>
      </c>
      <c r="B206">
        <v>-11</v>
      </c>
      <c r="W206">
        <v>27831</v>
      </c>
      <c r="X206">
        <v>1</v>
      </c>
      <c r="Y206">
        <v>1992</v>
      </c>
      <c r="Z206" s="5">
        <v>44861.551365740743</v>
      </c>
      <c r="AA206">
        <v>2</v>
      </c>
      <c r="AB206">
        <v>-2</v>
      </c>
      <c r="AC206">
        <v>-2</v>
      </c>
      <c r="AD206">
        <v>-2</v>
      </c>
      <c r="AE206">
        <v>-2</v>
      </c>
      <c r="AF206">
        <v>-2</v>
      </c>
      <c r="AG206">
        <v>-1</v>
      </c>
      <c r="AH206">
        <v>-2</v>
      </c>
      <c r="AI206">
        <v>-2</v>
      </c>
      <c r="AJ206">
        <v>-2</v>
      </c>
      <c r="AK206">
        <v>2</v>
      </c>
      <c r="AL206">
        <f t="shared" si="42"/>
        <v>-15</v>
      </c>
      <c r="AM206">
        <f t="shared" si="44"/>
        <v>30</v>
      </c>
    </row>
    <row r="207" spans="1:39" x14ac:dyDescent="0.25">
      <c r="A207">
        <v>0</v>
      </c>
      <c r="B207">
        <v>-2</v>
      </c>
      <c r="W207">
        <v>28983</v>
      </c>
      <c r="X207">
        <v>0</v>
      </c>
      <c r="Y207">
        <v>1999</v>
      </c>
      <c r="Z207" s="5">
        <v>44866.519895833335</v>
      </c>
      <c r="AA207">
        <v>0</v>
      </c>
      <c r="AB207">
        <v>-2</v>
      </c>
      <c r="AC207">
        <v>-2</v>
      </c>
      <c r="AD207">
        <v>-2</v>
      </c>
      <c r="AE207">
        <v>-2</v>
      </c>
      <c r="AF207">
        <v>-2</v>
      </c>
      <c r="AG207">
        <v>-2</v>
      </c>
      <c r="AH207">
        <v>-2</v>
      </c>
      <c r="AI207">
        <v>-1</v>
      </c>
      <c r="AJ207">
        <v>-2</v>
      </c>
      <c r="AK207">
        <v>-2</v>
      </c>
      <c r="AL207">
        <f t="shared" si="42"/>
        <v>-19</v>
      </c>
      <c r="AM207">
        <f>2023-Y207</f>
        <v>24</v>
      </c>
    </row>
    <row r="208" spans="1:39" x14ac:dyDescent="0.25">
      <c r="A208">
        <v>0</v>
      </c>
      <c r="B208">
        <v>-16</v>
      </c>
      <c r="W208">
        <v>29135</v>
      </c>
      <c r="X208">
        <v>1</v>
      </c>
      <c r="Y208">
        <v>1950</v>
      </c>
      <c r="Z208" s="5">
        <v>44867.379490740743</v>
      </c>
      <c r="AA208">
        <v>0</v>
      </c>
      <c r="AB208">
        <v>-2</v>
      </c>
      <c r="AC208">
        <v>-2</v>
      </c>
      <c r="AD208">
        <v>-2</v>
      </c>
      <c r="AE208">
        <v>-2</v>
      </c>
      <c r="AF208">
        <v>-2</v>
      </c>
      <c r="AG208">
        <v>-1</v>
      </c>
      <c r="AH208">
        <v>-2</v>
      </c>
      <c r="AI208">
        <v>-2</v>
      </c>
      <c r="AJ208">
        <v>-2</v>
      </c>
      <c r="AK208">
        <v>-2</v>
      </c>
      <c r="AL208">
        <f t="shared" si="42"/>
        <v>-19</v>
      </c>
      <c r="AM208">
        <f t="shared" si="44"/>
        <v>72</v>
      </c>
    </row>
    <row r="209" spans="1:39" x14ac:dyDescent="0.25">
      <c r="A209">
        <v>0</v>
      </c>
      <c r="B209">
        <v>-4</v>
      </c>
      <c r="W209">
        <v>27854</v>
      </c>
      <c r="X209">
        <v>0</v>
      </c>
      <c r="Y209">
        <v>1999</v>
      </c>
      <c r="Z209" s="5">
        <v>44861.590173611112</v>
      </c>
      <c r="AA209">
        <v>4</v>
      </c>
      <c r="AB209">
        <v>2</v>
      </c>
      <c r="AC209">
        <v>2</v>
      </c>
      <c r="AD209">
        <v>-2</v>
      </c>
      <c r="AE209">
        <v>-2</v>
      </c>
      <c r="AF209">
        <v>2</v>
      </c>
      <c r="AG209">
        <v>1</v>
      </c>
      <c r="AH209">
        <v>-1</v>
      </c>
      <c r="AI209">
        <v>2</v>
      </c>
      <c r="AJ209">
        <v>2</v>
      </c>
      <c r="AK209">
        <v>2</v>
      </c>
      <c r="AL209">
        <f t="shared" si="42"/>
        <v>8</v>
      </c>
      <c r="AM209">
        <f>2023-Y209</f>
        <v>24</v>
      </c>
    </row>
    <row r="210" spans="1:39" x14ac:dyDescent="0.25">
      <c r="A210">
        <v>0</v>
      </c>
      <c r="B210">
        <v>-6</v>
      </c>
      <c r="W210">
        <v>27866</v>
      </c>
      <c r="X210">
        <v>0</v>
      </c>
      <c r="Y210">
        <v>1992</v>
      </c>
      <c r="Z210" s="5">
        <v>44861.615243055552</v>
      </c>
      <c r="AA210" t="s">
        <v>44</v>
      </c>
      <c r="AB210">
        <v>1</v>
      </c>
      <c r="AC210">
        <v>0</v>
      </c>
      <c r="AD210">
        <v>-1</v>
      </c>
      <c r="AE210">
        <v>-1</v>
      </c>
      <c r="AF210">
        <v>-1</v>
      </c>
      <c r="AG210">
        <v>1</v>
      </c>
      <c r="AH210">
        <v>-1</v>
      </c>
      <c r="AI210">
        <v>2</v>
      </c>
      <c r="AJ210">
        <v>2</v>
      </c>
      <c r="AK210">
        <v>2</v>
      </c>
      <c r="AL210">
        <f t="shared" si="42"/>
        <v>4</v>
      </c>
      <c r="AM210">
        <f t="shared" si="44"/>
        <v>30</v>
      </c>
    </row>
    <row r="211" spans="1:39" x14ac:dyDescent="0.25">
      <c r="A211">
        <v>0</v>
      </c>
      <c r="B211">
        <v>-12</v>
      </c>
      <c r="W211">
        <v>27823</v>
      </c>
      <c r="X211">
        <v>0</v>
      </c>
      <c r="Y211">
        <v>2000</v>
      </c>
      <c r="Z211" s="5">
        <v>44861.627187500002</v>
      </c>
      <c r="AA211">
        <v>1</v>
      </c>
      <c r="AB211">
        <v>-1</v>
      </c>
      <c r="AC211">
        <v>-1</v>
      </c>
      <c r="AD211">
        <v>-2</v>
      </c>
      <c r="AE211">
        <v>-2</v>
      </c>
      <c r="AF211">
        <v>-2</v>
      </c>
      <c r="AG211">
        <v>-1</v>
      </c>
      <c r="AH211">
        <v>-2</v>
      </c>
      <c r="AI211">
        <v>1</v>
      </c>
      <c r="AJ211">
        <v>-1</v>
      </c>
      <c r="AK211">
        <v>1</v>
      </c>
      <c r="AL211">
        <f t="shared" si="42"/>
        <v>-10</v>
      </c>
      <c r="AM211">
        <f t="shared" ref="AM211:AM223" si="46">2023-Y211</f>
        <v>23</v>
      </c>
    </row>
    <row r="212" spans="1:39" x14ac:dyDescent="0.25">
      <c r="A212">
        <v>0</v>
      </c>
      <c r="B212">
        <v>-14</v>
      </c>
      <c r="W212">
        <v>27698</v>
      </c>
      <c r="X212">
        <v>0</v>
      </c>
      <c r="Y212">
        <v>1999</v>
      </c>
      <c r="Z212" s="5">
        <v>44861.663773148146</v>
      </c>
      <c r="AA212">
        <v>1</v>
      </c>
      <c r="AB212">
        <v>1</v>
      </c>
      <c r="AC212">
        <v>-2</v>
      </c>
      <c r="AD212">
        <v>-2</v>
      </c>
      <c r="AE212">
        <v>-2</v>
      </c>
      <c r="AF212">
        <v>-1</v>
      </c>
      <c r="AG212">
        <v>-1</v>
      </c>
      <c r="AH212">
        <v>-2</v>
      </c>
      <c r="AI212">
        <v>1</v>
      </c>
      <c r="AJ212">
        <v>2</v>
      </c>
      <c r="AK212">
        <v>1</v>
      </c>
      <c r="AL212">
        <f t="shared" si="42"/>
        <v>-5</v>
      </c>
      <c r="AM212">
        <f t="shared" si="46"/>
        <v>24</v>
      </c>
    </row>
    <row r="213" spans="1:39" x14ac:dyDescent="0.25">
      <c r="A213">
        <v>0</v>
      </c>
      <c r="B213">
        <v>9</v>
      </c>
      <c r="W213">
        <v>27904</v>
      </c>
      <c r="X213">
        <v>1</v>
      </c>
      <c r="Y213">
        <v>1998</v>
      </c>
      <c r="Z213" s="5">
        <v>44861.696886574071</v>
      </c>
      <c r="AA213">
        <v>2</v>
      </c>
      <c r="AB213">
        <v>1</v>
      </c>
      <c r="AC213">
        <v>-1</v>
      </c>
      <c r="AD213">
        <v>-2</v>
      </c>
      <c r="AE213">
        <v>-2</v>
      </c>
      <c r="AF213">
        <v>-2</v>
      </c>
      <c r="AG213">
        <v>2</v>
      </c>
      <c r="AH213">
        <v>1</v>
      </c>
      <c r="AI213">
        <v>-1</v>
      </c>
      <c r="AJ213">
        <v>1</v>
      </c>
      <c r="AK213">
        <v>2</v>
      </c>
      <c r="AL213">
        <f t="shared" si="42"/>
        <v>-1</v>
      </c>
      <c r="AM213">
        <f t="shared" si="46"/>
        <v>25</v>
      </c>
    </row>
    <row r="214" spans="1:39" x14ac:dyDescent="0.25">
      <c r="A214">
        <v>0</v>
      </c>
      <c r="B214">
        <v>-6</v>
      </c>
      <c r="W214">
        <v>29285</v>
      </c>
      <c r="X214">
        <v>1</v>
      </c>
      <c r="Y214">
        <v>2000</v>
      </c>
      <c r="Z214" s="5">
        <v>44868.370011574072</v>
      </c>
      <c r="AA214">
        <v>0</v>
      </c>
      <c r="AB214">
        <v>-2</v>
      </c>
      <c r="AC214">
        <v>-2</v>
      </c>
      <c r="AD214">
        <v>-2</v>
      </c>
      <c r="AE214">
        <v>-2</v>
      </c>
      <c r="AF214">
        <v>-2</v>
      </c>
      <c r="AG214">
        <v>-2</v>
      </c>
      <c r="AH214">
        <v>-2</v>
      </c>
      <c r="AI214">
        <v>-2</v>
      </c>
      <c r="AJ214">
        <v>-2</v>
      </c>
      <c r="AK214">
        <v>-1</v>
      </c>
      <c r="AL214">
        <f t="shared" si="42"/>
        <v>-19</v>
      </c>
      <c r="AM214">
        <f t="shared" si="46"/>
        <v>23</v>
      </c>
    </row>
    <row r="215" spans="1:39" x14ac:dyDescent="0.25">
      <c r="A215">
        <v>0</v>
      </c>
      <c r="B215">
        <v>-7</v>
      </c>
      <c r="W215">
        <v>27914</v>
      </c>
      <c r="X215">
        <v>0</v>
      </c>
      <c r="Y215">
        <v>1999</v>
      </c>
      <c r="Z215" s="5">
        <v>44861.718402777777</v>
      </c>
      <c r="AA215">
        <v>2</v>
      </c>
      <c r="AB215">
        <v>-2</v>
      </c>
      <c r="AC215">
        <v>-2</v>
      </c>
      <c r="AD215">
        <v>-2</v>
      </c>
      <c r="AE215">
        <v>-2</v>
      </c>
      <c r="AF215">
        <v>1</v>
      </c>
      <c r="AG215">
        <v>-2</v>
      </c>
      <c r="AH215">
        <v>-2</v>
      </c>
      <c r="AI215">
        <v>-1</v>
      </c>
      <c r="AJ215">
        <v>1</v>
      </c>
      <c r="AK215">
        <v>1</v>
      </c>
      <c r="AL215">
        <f t="shared" si="42"/>
        <v>-10</v>
      </c>
      <c r="AM215">
        <f t="shared" si="46"/>
        <v>24</v>
      </c>
    </row>
    <row r="216" spans="1:39" x14ac:dyDescent="0.25">
      <c r="A216">
        <v>0</v>
      </c>
      <c r="B216">
        <v>-9</v>
      </c>
      <c r="W216">
        <v>27912</v>
      </c>
      <c r="X216">
        <v>0</v>
      </c>
      <c r="Y216">
        <v>1999</v>
      </c>
      <c r="Z216" s="5">
        <v>44861.724016203705</v>
      </c>
      <c r="AA216">
        <v>3</v>
      </c>
      <c r="AB216">
        <v>-1</v>
      </c>
      <c r="AC216">
        <v>-1</v>
      </c>
      <c r="AD216">
        <v>-1</v>
      </c>
      <c r="AE216">
        <v>-1</v>
      </c>
      <c r="AF216">
        <v>-1</v>
      </c>
      <c r="AG216">
        <v>1</v>
      </c>
      <c r="AH216">
        <v>-1</v>
      </c>
      <c r="AI216">
        <v>1</v>
      </c>
      <c r="AJ216">
        <v>1</v>
      </c>
      <c r="AK216">
        <v>1</v>
      </c>
      <c r="AL216">
        <f t="shared" si="42"/>
        <v>-2</v>
      </c>
      <c r="AM216">
        <f t="shared" si="46"/>
        <v>24</v>
      </c>
    </row>
    <row r="217" spans="1:39" x14ac:dyDescent="0.25">
      <c r="A217">
        <v>0</v>
      </c>
      <c r="B217">
        <v>-5</v>
      </c>
      <c r="W217">
        <v>27925</v>
      </c>
      <c r="X217">
        <v>1</v>
      </c>
      <c r="Y217">
        <v>2009</v>
      </c>
      <c r="Z217" s="5">
        <v>44861.759895833333</v>
      </c>
      <c r="AA217">
        <v>2</v>
      </c>
      <c r="AB217">
        <v>1</v>
      </c>
      <c r="AC217">
        <v>-1</v>
      </c>
      <c r="AD217">
        <v>-1</v>
      </c>
      <c r="AE217">
        <v>-1</v>
      </c>
      <c r="AF217">
        <v>1</v>
      </c>
      <c r="AG217">
        <v>1</v>
      </c>
      <c r="AH217">
        <v>1</v>
      </c>
      <c r="AI217">
        <v>2</v>
      </c>
      <c r="AJ217">
        <v>0</v>
      </c>
      <c r="AK217">
        <v>1</v>
      </c>
      <c r="AL217">
        <f t="shared" si="42"/>
        <v>4</v>
      </c>
      <c r="AM217">
        <f t="shared" si="46"/>
        <v>14</v>
      </c>
    </row>
    <row r="218" spans="1:39" x14ac:dyDescent="0.25">
      <c r="A218">
        <v>0</v>
      </c>
      <c r="B218">
        <v>-11</v>
      </c>
      <c r="W218">
        <v>29427</v>
      </c>
      <c r="X218">
        <v>0</v>
      </c>
      <c r="Y218">
        <v>2002</v>
      </c>
      <c r="Z218" s="5">
        <v>44869.571932870371</v>
      </c>
      <c r="AA218">
        <v>0</v>
      </c>
      <c r="AB218">
        <v>-2</v>
      </c>
      <c r="AC218">
        <v>-2</v>
      </c>
      <c r="AD218">
        <v>-2</v>
      </c>
      <c r="AE218">
        <v>-2</v>
      </c>
      <c r="AF218">
        <v>-2</v>
      </c>
      <c r="AG218">
        <v>-2</v>
      </c>
      <c r="AH218">
        <v>-2</v>
      </c>
      <c r="AI218">
        <v>-2</v>
      </c>
      <c r="AJ218">
        <v>-2</v>
      </c>
      <c r="AK218">
        <v>-1</v>
      </c>
      <c r="AL218">
        <f t="shared" si="42"/>
        <v>-19</v>
      </c>
      <c r="AM218">
        <f t="shared" si="46"/>
        <v>21</v>
      </c>
    </row>
    <row r="219" spans="1:39" x14ac:dyDescent="0.25">
      <c r="A219">
        <v>0</v>
      </c>
      <c r="B219">
        <v>0</v>
      </c>
      <c r="W219">
        <v>27935</v>
      </c>
      <c r="X219">
        <v>0</v>
      </c>
      <c r="Y219">
        <v>2009</v>
      </c>
      <c r="Z219" s="5">
        <v>44861.773657407408</v>
      </c>
      <c r="AA219">
        <v>1</v>
      </c>
      <c r="AB219">
        <v>-2</v>
      </c>
      <c r="AC219">
        <v>-2</v>
      </c>
      <c r="AD219">
        <v>-2</v>
      </c>
      <c r="AE219">
        <v>-2</v>
      </c>
      <c r="AF219">
        <v>-2</v>
      </c>
      <c r="AG219">
        <v>-1</v>
      </c>
      <c r="AH219">
        <v>-2</v>
      </c>
      <c r="AI219">
        <v>-1</v>
      </c>
      <c r="AJ219">
        <v>-2</v>
      </c>
      <c r="AK219">
        <v>-1</v>
      </c>
      <c r="AL219">
        <f t="shared" si="42"/>
        <v>-17</v>
      </c>
      <c r="AM219">
        <f t="shared" si="46"/>
        <v>14</v>
      </c>
    </row>
    <row r="220" spans="1:39" x14ac:dyDescent="0.25">
      <c r="A220">
        <v>0</v>
      </c>
      <c r="B220">
        <v>-3</v>
      </c>
      <c r="W220">
        <v>27937</v>
      </c>
      <c r="X220">
        <v>0</v>
      </c>
      <c r="Y220">
        <v>2005</v>
      </c>
      <c r="Z220" s="5">
        <v>44861.777789351851</v>
      </c>
      <c r="AA220" t="s">
        <v>44</v>
      </c>
      <c r="AB220">
        <v>0</v>
      </c>
      <c r="AC220">
        <v>0</v>
      </c>
      <c r="AD220">
        <v>-1</v>
      </c>
      <c r="AE220">
        <v>-2</v>
      </c>
      <c r="AF220">
        <v>0</v>
      </c>
      <c r="AG220">
        <v>0</v>
      </c>
      <c r="AH220">
        <v>0</v>
      </c>
      <c r="AI220">
        <v>0</v>
      </c>
      <c r="AJ220">
        <v>-1</v>
      </c>
      <c r="AK220">
        <v>0</v>
      </c>
      <c r="AL220">
        <f t="shared" si="42"/>
        <v>-4</v>
      </c>
      <c r="AM220">
        <f t="shared" si="46"/>
        <v>18</v>
      </c>
    </row>
    <row r="221" spans="1:39" x14ac:dyDescent="0.25">
      <c r="A221">
        <v>0</v>
      </c>
      <c r="B221">
        <v>-15</v>
      </c>
      <c r="W221">
        <v>27933</v>
      </c>
      <c r="X221">
        <v>1</v>
      </c>
      <c r="Y221">
        <v>2005</v>
      </c>
      <c r="Z221" s="5">
        <v>44861.77925925926</v>
      </c>
      <c r="AA221" t="s">
        <v>44</v>
      </c>
      <c r="AB221">
        <v>-2</v>
      </c>
      <c r="AC221">
        <v>-2</v>
      </c>
      <c r="AD221">
        <v>-1</v>
      </c>
      <c r="AE221">
        <v>-1</v>
      </c>
      <c r="AF221">
        <v>0</v>
      </c>
      <c r="AG221">
        <v>0</v>
      </c>
      <c r="AH221">
        <v>-1</v>
      </c>
      <c r="AI221">
        <v>-1</v>
      </c>
      <c r="AJ221">
        <v>1</v>
      </c>
      <c r="AK221">
        <v>2</v>
      </c>
      <c r="AL221">
        <f t="shared" si="42"/>
        <v>-5</v>
      </c>
      <c r="AM221">
        <f t="shared" si="46"/>
        <v>18</v>
      </c>
    </row>
    <row r="222" spans="1:39" x14ac:dyDescent="0.25">
      <c r="A222">
        <v>0</v>
      </c>
      <c r="B222">
        <v>-17</v>
      </c>
      <c r="W222">
        <v>29504</v>
      </c>
      <c r="X222">
        <v>0</v>
      </c>
      <c r="Y222">
        <v>2002</v>
      </c>
      <c r="Z222" s="5">
        <v>44869.972800925927</v>
      </c>
      <c r="AA222">
        <v>0</v>
      </c>
      <c r="AB222">
        <v>-2</v>
      </c>
      <c r="AC222">
        <v>-2</v>
      </c>
      <c r="AD222">
        <v>-2</v>
      </c>
      <c r="AE222">
        <v>-2</v>
      </c>
      <c r="AF222">
        <v>-2</v>
      </c>
      <c r="AG222">
        <v>-2</v>
      </c>
      <c r="AH222">
        <v>-2</v>
      </c>
      <c r="AI222">
        <v>-2</v>
      </c>
      <c r="AJ222">
        <v>-2</v>
      </c>
      <c r="AK222">
        <v>-1</v>
      </c>
      <c r="AL222">
        <f t="shared" si="42"/>
        <v>-19</v>
      </c>
      <c r="AM222">
        <f t="shared" si="46"/>
        <v>21</v>
      </c>
    </row>
    <row r="223" spans="1:39" x14ac:dyDescent="0.25">
      <c r="A223">
        <v>0</v>
      </c>
      <c r="B223">
        <v>-13</v>
      </c>
      <c r="W223">
        <v>27944</v>
      </c>
      <c r="X223">
        <v>0</v>
      </c>
      <c r="Y223">
        <v>2009</v>
      </c>
      <c r="Z223" s="5">
        <v>44861.791747685187</v>
      </c>
      <c r="AB223">
        <v>-2</v>
      </c>
      <c r="AC223">
        <v>-2</v>
      </c>
      <c r="AD223">
        <v>-2</v>
      </c>
      <c r="AE223">
        <v>-2</v>
      </c>
      <c r="AF223">
        <v>-2</v>
      </c>
      <c r="AG223">
        <v>-2</v>
      </c>
      <c r="AH223">
        <v>-2</v>
      </c>
      <c r="AI223">
        <v>0</v>
      </c>
      <c r="AJ223">
        <v>-2</v>
      </c>
      <c r="AK223">
        <v>-2</v>
      </c>
      <c r="AL223">
        <f t="shared" si="42"/>
        <v>-18</v>
      </c>
      <c r="AM223">
        <f t="shared" si="46"/>
        <v>14</v>
      </c>
    </row>
    <row r="224" spans="1:39" x14ac:dyDescent="0.25">
      <c r="A224">
        <v>0</v>
      </c>
      <c r="B224">
        <v>-5</v>
      </c>
      <c r="W224">
        <v>27946</v>
      </c>
      <c r="X224">
        <v>1</v>
      </c>
      <c r="Y224">
        <v>1969</v>
      </c>
      <c r="Z224" s="5">
        <v>44861.793078703704</v>
      </c>
      <c r="AA224">
        <v>2</v>
      </c>
      <c r="AB224">
        <v>1</v>
      </c>
      <c r="AC224">
        <v>-2</v>
      </c>
      <c r="AD224">
        <v>-2</v>
      </c>
      <c r="AE224">
        <v>-2</v>
      </c>
      <c r="AF224">
        <v>-2</v>
      </c>
      <c r="AG224">
        <v>-1</v>
      </c>
      <c r="AH224">
        <v>-2</v>
      </c>
      <c r="AI224">
        <v>-1</v>
      </c>
      <c r="AJ224">
        <v>0</v>
      </c>
      <c r="AK224">
        <v>2</v>
      </c>
      <c r="AL224">
        <f t="shared" si="42"/>
        <v>-9</v>
      </c>
      <c r="AM224">
        <f t="shared" si="44"/>
        <v>53</v>
      </c>
    </row>
    <row r="225" spans="1:39" x14ac:dyDescent="0.25">
      <c r="A225">
        <v>0</v>
      </c>
      <c r="B225">
        <v>-14</v>
      </c>
      <c r="W225">
        <v>27951</v>
      </c>
      <c r="X225">
        <v>0</v>
      </c>
      <c r="Y225">
        <v>2001</v>
      </c>
      <c r="Z225" s="5">
        <v>44861.799537037034</v>
      </c>
      <c r="AA225" t="s">
        <v>44</v>
      </c>
      <c r="AB225">
        <v>-2</v>
      </c>
      <c r="AC225">
        <v>-1</v>
      </c>
      <c r="AD225">
        <v>-2</v>
      </c>
      <c r="AE225">
        <v>-2</v>
      </c>
      <c r="AF225">
        <v>-2</v>
      </c>
      <c r="AG225">
        <v>-1</v>
      </c>
      <c r="AH225">
        <v>-2</v>
      </c>
      <c r="AI225">
        <v>1</v>
      </c>
      <c r="AJ225">
        <v>-1</v>
      </c>
      <c r="AK225">
        <v>-1</v>
      </c>
      <c r="AL225">
        <f t="shared" si="42"/>
        <v>-13</v>
      </c>
      <c r="AM225">
        <f>2023-Y225</f>
        <v>22</v>
      </c>
    </row>
    <row r="226" spans="1:39" x14ac:dyDescent="0.25">
      <c r="A226">
        <v>0</v>
      </c>
      <c r="B226">
        <v>-17</v>
      </c>
      <c r="W226">
        <v>27952</v>
      </c>
      <c r="X226">
        <v>0</v>
      </c>
      <c r="Y226">
        <v>1984</v>
      </c>
      <c r="Z226" s="5">
        <v>44861.800925925927</v>
      </c>
      <c r="AA226">
        <v>2</v>
      </c>
      <c r="AB226">
        <v>-1</v>
      </c>
      <c r="AC226">
        <v>-2</v>
      </c>
      <c r="AD226">
        <v>-2</v>
      </c>
      <c r="AE226">
        <v>1</v>
      </c>
      <c r="AF226">
        <v>-1</v>
      </c>
      <c r="AG226">
        <v>0</v>
      </c>
      <c r="AH226">
        <v>-1</v>
      </c>
      <c r="AI226">
        <v>1</v>
      </c>
      <c r="AJ226">
        <v>1</v>
      </c>
      <c r="AK226">
        <v>2</v>
      </c>
      <c r="AL226">
        <f t="shared" si="42"/>
        <v>-2</v>
      </c>
      <c r="AM226">
        <f t="shared" si="44"/>
        <v>38</v>
      </c>
    </row>
    <row r="227" spans="1:39" x14ac:dyDescent="0.25">
      <c r="A227">
        <v>0</v>
      </c>
      <c r="B227">
        <v>-5</v>
      </c>
      <c r="W227">
        <v>27950</v>
      </c>
      <c r="X227">
        <v>0</v>
      </c>
      <c r="Y227">
        <v>2000</v>
      </c>
      <c r="Z227" s="5">
        <v>44861.800995370373</v>
      </c>
      <c r="AA227">
        <v>3</v>
      </c>
      <c r="AB227">
        <v>2</v>
      </c>
      <c r="AC227">
        <v>2</v>
      </c>
      <c r="AD227">
        <v>-1</v>
      </c>
      <c r="AE227">
        <v>1</v>
      </c>
      <c r="AF227">
        <v>1</v>
      </c>
      <c r="AG227">
        <v>2</v>
      </c>
      <c r="AH227">
        <v>1</v>
      </c>
      <c r="AI227">
        <v>0</v>
      </c>
      <c r="AJ227">
        <v>2</v>
      </c>
      <c r="AK227">
        <v>2</v>
      </c>
      <c r="AL227">
        <f t="shared" si="42"/>
        <v>12</v>
      </c>
      <c r="AM227">
        <f>2023-Y227</f>
        <v>23</v>
      </c>
    </row>
    <row r="228" spans="1:39" x14ac:dyDescent="0.25">
      <c r="A228">
        <v>0</v>
      </c>
      <c r="B228">
        <v>-14</v>
      </c>
      <c r="W228">
        <v>27953</v>
      </c>
      <c r="X228">
        <v>0</v>
      </c>
      <c r="Y228">
        <v>1990</v>
      </c>
      <c r="Z228" s="5">
        <v>44861.80269675926</v>
      </c>
      <c r="AA228">
        <v>2</v>
      </c>
      <c r="AB228">
        <v>0</v>
      </c>
      <c r="AC228">
        <v>0</v>
      </c>
      <c r="AD228">
        <v>-2</v>
      </c>
      <c r="AE228">
        <v>-2</v>
      </c>
      <c r="AF228">
        <v>0</v>
      </c>
      <c r="AG228">
        <v>1</v>
      </c>
      <c r="AH228">
        <v>-2</v>
      </c>
      <c r="AI228">
        <v>2</v>
      </c>
      <c r="AJ228">
        <v>1</v>
      </c>
      <c r="AK228">
        <v>2</v>
      </c>
      <c r="AL228">
        <f t="shared" si="42"/>
        <v>0</v>
      </c>
      <c r="AM228">
        <f t="shared" si="44"/>
        <v>32</v>
      </c>
    </row>
    <row r="229" spans="1:39" x14ac:dyDescent="0.25">
      <c r="A229">
        <v>0</v>
      </c>
      <c r="B229">
        <v>-14</v>
      </c>
      <c r="W229">
        <v>27955</v>
      </c>
      <c r="X229">
        <v>0</v>
      </c>
      <c r="Y229">
        <v>2000</v>
      </c>
      <c r="Z229" s="5">
        <v>44861.80741898148</v>
      </c>
      <c r="AA229">
        <v>1</v>
      </c>
      <c r="AB229">
        <v>-1</v>
      </c>
      <c r="AC229">
        <v>-1</v>
      </c>
      <c r="AD229">
        <v>-2</v>
      </c>
      <c r="AE229">
        <v>-2</v>
      </c>
      <c r="AF229">
        <v>-2</v>
      </c>
      <c r="AG229">
        <v>0</v>
      </c>
      <c r="AH229">
        <v>-2</v>
      </c>
      <c r="AI229">
        <v>-1</v>
      </c>
      <c r="AJ229">
        <v>-1</v>
      </c>
      <c r="AK229">
        <v>-1</v>
      </c>
      <c r="AL229">
        <f t="shared" si="42"/>
        <v>-13</v>
      </c>
      <c r="AM229">
        <f t="shared" ref="AM229:AM230" si="47">2023-Y229</f>
        <v>23</v>
      </c>
    </row>
    <row r="230" spans="1:39" x14ac:dyDescent="0.25">
      <c r="A230">
        <v>0</v>
      </c>
      <c r="B230">
        <v>-20</v>
      </c>
      <c r="W230">
        <v>27956</v>
      </c>
      <c r="X230">
        <v>0</v>
      </c>
      <c r="Y230">
        <v>1997</v>
      </c>
      <c r="Z230" s="5">
        <v>44861.808692129627</v>
      </c>
      <c r="AA230">
        <v>2</v>
      </c>
      <c r="AB230">
        <v>1</v>
      </c>
      <c r="AC230">
        <v>1</v>
      </c>
      <c r="AD230">
        <v>-1</v>
      </c>
      <c r="AE230">
        <v>0</v>
      </c>
      <c r="AF230">
        <v>-2</v>
      </c>
      <c r="AG230">
        <v>1</v>
      </c>
      <c r="AH230">
        <v>1</v>
      </c>
      <c r="AI230">
        <v>-1</v>
      </c>
      <c r="AJ230">
        <v>1</v>
      </c>
      <c r="AK230">
        <v>2</v>
      </c>
      <c r="AL230">
        <f t="shared" si="42"/>
        <v>3</v>
      </c>
      <c r="AM230">
        <f t="shared" si="47"/>
        <v>26</v>
      </c>
    </row>
    <row r="231" spans="1:39" x14ac:dyDescent="0.25">
      <c r="A231">
        <v>0</v>
      </c>
      <c r="B231">
        <v>-17</v>
      </c>
      <c r="W231">
        <v>27961</v>
      </c>
      <c r="X231">
        <v>0</v>
      </c>
      <c r="Y231">
        <v>1992</v>
      </c>
      <c r="Z231" s="5">
        <v>44861.812592592592</v>
      </c>
      <c r="AA231">
        <v>4</v>
      </c>
      <c r="AB231">
        <v>-2</v>
      </c>
      <c r="AC231">
        <v>0</v>
      </c>
      <c r="AD231">
        <v>-2</v>
      </c>
      <c r="AE231">
        <v>-1</v>
      </c>
      <c r="AF231">
        <v>0</v>
      </c>
      <c r="AG231">
        <v>0</v>
      </c>
      <c r="AH231">
        <v>0</v>
      </c>
      <c r="AI231">
        <v>1</v>
      </c>
      <c r="AJ231">
        <v>2</v>
      </c>
      <c r="AK231">
        <v>2</v>
      </c>
      <c r="AL231">
        <f t="shared" si="42"/>
        <v>0</v>
      </c>
      <c r="AM231">
        <f t="shared" si="44"/>
        <v>30</v>
      </c>
    </row>
    <row r="232" spans="1:39" x14ac:dyDescent="0.25">
      <c r="A232">
        <v>0</v>
      </c>
      <c r="B232">
        <v>-11</v>
      </c>
      <c r="W232">
        <v>29518</v>
      </c>
      <c r="X232">
        <v>0</v>
      </c>
      <c r="Y232">
        <v>2000</v>
      </c>
      <c r="Z232" s="5">
        <v>44870.295763888891</v>
      </c>
      <c r="AA232">
        <v>0</v>
      </c>
      <c r="AB232">
        <v>-2</v>
      </c>
      <c r="AC232">
        <v>-2</v>
      </c>
      <c r="AD232">
        <v>-2</v>
      </c>
      <c r="AE232">
        <v>-2</v>
      </c>
      <c r="AF232">
        <v>-2</v>
      </c>
      <c r="AG232">
        <v>-2</v>
      </c>
      <c r="AH232">
        <v>-2</v>
      </c>
      <c r="AI232">
        <v>-2</v>
      </c>
      <c r="AJ232">
        <v>-2</v>
      </c>
      <c r="AK232">
        <v>-1</v>
      </c>
      <c r="AL232">
        <f t="shared" si="42"/>
        <v>-19</v>
      </c>
      <c r="AM232">
        <f t="shared" ref="AM232:AM240" si="48">2023-Y232</f>
        <v>23</v>
      </c>
    </row>
    <row r="233" spans="1:39" x14ac:dyDescent="0.25">
      <c r="A233">
        <v>0</v>
      </c>
      <c r="B233">
        <v>-15</v>
      </c>
      <c r="W233">
        <v>27968</v>
      </c>
      <c r="X233">
        <v>0</v>
      </c>
      <c r="Y233">
        <v>2007</v>
      </c>
      <c r="Z233" s="5">
        <v>44861.821759259263</v>
      </c>
      <c r="AA233">
        <v>2</v>
      </c>
      <c r="AB233">
        <v>0</v>
      </c>
      <c r="AC233">
        <v>1</v>
      </c>
      <c r="AD233">
        <v>-2</v>
      </c>
      <c r="AE233">
        <v>-2</v>
      </c>
      <c r="AF233">
        <v>-2</v>
      </c>
      <c r="AG233">
        <v>1</v>
      </c>
      <c r="AH233">
        <v>1</v>
      </c>
      <c r="AI233">
        <v>2</v>
      </c>
      <c r="AJ233">
        <v>2</v>
      </c>
      <c r="AK233">
        <v>2</v>
      </c>
      <c r="AL233">
        <f t="shared" si="42"/>
        <v>3</v>
      </c>
      <c r="AM233">
        <f t="shared" si="48"/>
        <v>16</v>
      </c>
    </row>
    <row r="234" spans="1:39" x14ac:dyDescent="0.25">
      <c r="A234">
        <v>0</v>
      </c>
      <c r="B234">
        <v>-16</v>
      </c>
      <c r="W234">
        <v>29790</v>
      </c>
      <c r="X234">
        <v>0</v>
      </c>
      <c r="Y234">
        <v>2000</v>
      </c>
      <c r="Z234" s="5">
        <v>44871.964745370373</v>
      </c>
      <c r="AA234">
        <v>0</v>
      </c>
      <c r="AB234">
        <v>-2</v>
      </c>
      <c r="AC234">
        <v>-2</v>
      </c>
      <c r="AD234">
        <v>-2</v>
      </c>
      <c r="AE234">
        <v>-2</v>
      </c>
      <c r="AF234">
        <v>-2</v>
      </c>
      <c r="AG234">
        <v>-2</v>
      </c>
      <c r="AH234">
        <v>-2</v>
      </c>
      <c r="AI234">
        <v>-2</v>
      </c>
      <c r="AJ234">
        <v>-2</v>
      </c>
      <c r="AK234">
        <v>-1</v>
      </c>
      <c r="AL234">
        <f t="shared" si="42"/>
        <v>-19</v>
      </c>
      <c r="AM234">
        <f t="shared" si="48"/>
        <v>23</v>
      </c>
    </row>
    <row r="235" spans="1:39" x14ac:dyDescent="0.25">
      <c r="A235">
        <v>0</v>
      </c>
      <c r="B235">
        <v>-6</v>
      </c>
      <c r="W235">
        <v>29815</v>
      </c>
      <c r="X235">
        <v>0</v>
      </c>
      <c r="Y235">
        <v>2003</v>
      </c>
      <c r="Z235" s="5">
        <v>44872.445057870369</v>
      </c>
      <c r="AA235">
        <v>0</v>
      </c>
      <c r="AB235">
        <v>-2</v>
      </c>
      <c r="AC235">
        <v>-2</v>
      </c>
      <c r="AD235">
        <v>-2</v>
      </c>
      <c r="AE235">
        <v>-2</v>
      </c>
      <c r="AF235">
        <v>-2</v>
      </c>
      <c r="AG235">
        <v>-2</v>
      </c>
      <c r="AH235">
        <v>-2</v>
      </c>
      <c r="AI235">
        <v>-2</v>
      </c>
      <c r="AJ235">
        <v>-2</v>
      </c>
      <c r="AK235">
        <v>-1</v>
      </c>
      <c r="AL235">
        <f t="shared" si="42"/>
        <v>-19</v>
      </c>
      <c r="AM235">
        <f t="shared" si="48"/>
        <v>20</v>
      </c>
    </row>
    <row r="236" spans="1:39" x14ac:dyDescent="0.25">
      <c r="A236">
        <v>0</v>
      </c>
      <c r="B236">
        <v>-9</v>
      </c>
      <c r="W236">
        <v>27974</v>
      </c>
      <c r="X236">
        <v>0</v>
      </c>
      <c r="Y236">
        <v>1998</v>
      </c>
      <c r="Z236" s="5">
        <v>44861.826284722221</v>
      </c>
      <c r="AA236">
        <v>2</v>
      </c>
      <c r="AB236">
        <v>0</v>
      </c>
      <c r="AC236">
        <v>2</v>
      </c>
      <c r="AD236">
        <v>-2</v>
      </c>
      <c r="AE236">
        <v>1</v>
      </c>
      <c r="AF236">
        <v>-2</v>
      </c>
      <c r="AG236">
        <v>1</v>
      </c>
      <c r="AH236">
        <v>1</v>
      </c>
      <c r="AI236">
        <v>-1</v>
      </c>
      <c r="AJ236">
        <v>2</v>
      </c>
      <c r="AK236">
        <v>2</v>
      </c>
      <c r="AL236">
        <f t="shared" si="42"/>
        <v>4</v>
      </c>
      <c r="AM236">
        <f t="shared" si="48"/>
        <v>25</v>
      </c>
    </row>
    <row r="237" spans="1:39" x14ac:dyDescent="0.25">
      <c r="A237">
        <v>0</v>
      </c>
      <c r="B237">
        <v>-19</v>
      </c>
      <c r="W237">
        <v>30029</v>
      </c>
      <c r="X237">
        <v>1</v>
      </c>
      <c r="Y237">
        <v>2002</v>
      </c>
      <c r="Z237" s="5">
        <v>44874.548078703701</v>
      </c>
      <c r="AA237">
        <v>0</v>
      </c>
      <c r="AB237">
        <v>-2</v>
      </c>
      <c r="AC237">
        <v>-2</v>
      </c>
      <c r="AD237">
        <v>-2</v>
      </c>
      <c r="AE237">
        <v>-2</v>
      </c>
      <c r="AF237">
        <v>-2</v>
      </c>
      <c r="AG237">
        <v>-2</v>
      </c>
      <c r="AH237">
        <v>-2</v>
      </c>
      <c r="AI237">
        <v>-2</v>
      </c>
      <c r="AJ237">
        <v>-2</v>
      </c>
      <c r="AK237">
        <v>-1</v>
      </c>
      <c r="AL237">
        <f t="shared" si="42"/>
        <v>-19</v>
      </c>
      <c r="AM237">
        <f t="shared" si="48"/>
        <v>21</v>
      </c>
    </row>
    <row r="238" spans="1:39" x14ac:dyDescent="0.25">
      <c r="A238">
        <v>0</v>
      </c>
      <c r="B238">
        <v>-3</v>
      </c>
      <c r="W238">
        <v>27975</v>
      </c>
      <c r="X238">
        <v>0</v>
      </c>
      <c r="Y238">
        <v>2001</v>
      </c>
      <c r="Z238" s="5">
        <v>44861.828043981484</v>
      </c>
      <c r="AA238">
        <v>1</v>
      </c>
      <c r="AB238">
        <v>-2</v>
      </c>
      <c r="AC238">
        <v>1</v>
      </c>
      <c r="AD238">
        <v>-2</v>
      </c>
      <c r="AE238">
        <v>-2</v>
      </c>
      <c r="AF238">
        <v>-2</v>
      </c>
      <c r="AG238">
        <v>-2</v>
      </c>
      <c r="AH238">
        <v>-2</v>
      </c>
      <c r="AI238">
        <v>-1</v>
      </c>
      <c r="AJ238">
        <v>-1</v>
      </c>
      <c r="AK238">
        <v>1</v>
      </c>
      <c r="AL238">
        <f t="shared" si="42"/>
        <v>-12</v>
      </c>
      <c r="AM238">
        <f t="shared" si="48"/>
        <v>22</v>
      </c>
    </row>
    <row r="239" spans="1:39" x14ac:dyDescent="0.25">
      <c r="A239">
        <v>0</v>
      </c>
      <c r="B239">
        <v>1</v>
      </c>
      <c r="W239">
        <v>30112</v>
      </c>
      <c r="X239">
        <v>0</v>
      </c>
      <c r="Y239">
        <v>2001</v>
      </c>
      <c r="Z239" s="5">
        <v>44877.954467592594</v>
      </c>
      <c r="AA239">
        <v>0</v>
      </c>
      <c r="AB239">
        <v>-2</v>
      </c>
      <c r="AC239">
        <v>-2</v>
      </c>
      <c r="AD239">
        <v>-2</v>
      </c>
      <c r="AE239">
        <v>-2</v>
      </c>
      <c r="AF239">
        <v>-2</v>
      </c>
      <c r="AG239">
        <v>-2</v>
      </c>
      <c r="AH239">
        <v>-2</v>
      </c>
      <c r="AI239">
        <v>-1</v>
      </c>
      <c r="AJ239">
        <v>-2</v>
      </c>
      <c r="AK239">
        <v>-2</v>
      </c>
      <c r="AL239">
        <f t="shared" si="42"/>
        <v>-19</v>
      </c>
      <c r="AM239">
        <f t="shared" si="48"/>
        <v>22</v>
      </c>
    </row>
    <row r="240" spans="1:39" x14ac:dyDescent="0.25">
      <c r="A240">
        <v>0</v>
      </c>
      <c r="B240">
        <v>-20</v>
      </c>
      <c r="W240">
        <v>26556</v>
      </c>
      <c r="X240">
        <v>0</v>
      </c>
      <c r="Y240">
        <v>2002</v>
      </c>
      <c r="Z240" s="5">
        <v>44859.531527777777</v>
      </c>
      <c r="AA240">
        <v>0</v>
      </c>
      <c r="AB240">
        <v>-2</v>
      </c>
      <c r="AC240">
        <v>-2</v>
      </c>
      <c r="AD240">
        <v>-2</v>
      </c>
      <c r="AE240">
        <v>-2</v>
      </c>
      <c r="AF240">
        <v>-2</v>
      </c>
      <c r="AG240">
        <v>-2</v>
      </c>
      <c r="AH240">
        <v>-2</v>
      </c>
      <c r="AI240">
        <v>-2</v>
      </c>
      <c r="AJ240">
        <v>-2</v>
      </c>
      <c r="AK240">
        <v>-2</v>
      </c>
      <c r="AL240">
        <f t="shared" si="42"/>
        <v>-20</v>
      </c>
      <c r="AM240">
        <f t="shared" si="48"/>
        <v>21</v>
      </c>
    </row>
    <row r="241" spans="1:39" x14ac:dyDescent="0.25">
      <c r="A241">
        <v>0</v>
      </c>
      <c r="B241">
        <v>-7</v>
      </c>
      <c r="W241">
        <v>27982</v>
      </c>
      <c r="X241">
        <v>0</v>
      </c>
      <c r="Y241">
        <v>1992</v>
      </c>
      <c r="Z241" s="5">
        <v>44861.834606481483</v>
      </c>
      <c r="AA241">
        <v>3</v>
      </c>
      <c r="AB241">
        <v>-2</v>
      </c>
      <c r="AC241">
        <v>-1</v>
      </c>
      <c r="AD241">
        <v>-2</v>
      </c>
      <c r="AE241">
        <v>-2</v>
      </c>
      <c r="AF241">
        <v>-2</v>
      </c>
      <c r="AG241">
        <v>1</v>
      </c>
      <c r="AH241">
        <v>-1</v>
      </c>
      <c r="AI241">
        <v>2</v>
      </c>
      <c r="AJ241">
        <v>2</v>
      </c>
      <c r="AK241">
        <v>2</v>
      </c>
      <c r="AL241">
        <f t="shared" si="42"/>
        <v>-3</v>
      </c>
      <c r="AM241">
        <f t="shared" si="44"/>
        <v>30</v>
      </c>
    </row>
    <row r="242" spans="1:39" x14ac:dyDescent="0.25">
      <c r="A242">
        <v>0</v>
      </c>
      <c r="B242">
        <v>0</v>
      </c>
      <c r="W242">
        <v>26592</v>
      </c>
      <c r="X242">
        <v>0</v>
      </c>
      <c r="Y242">
        <v>2005</v>
      </c>
      <c r="Z242" s="5">
        <v>44859.537326388891</v>
      </c>
      <c r="AA242">
        <v>0</v>
      </c>
      <c r="AB242">
        <v>-2</v>
      </c>
      <c r="AC242">
        <v>-2</v>
      </c>
      <c r="AD242">
        <v>-2</v>
      </c>
      <c r="AE242">
        <v>-2</v>
      </c>
      <c r="AF242">
        <v>-2</v>
      </c>
      <c r="AG242">
        <v>-2</v>
      </c>
      <c r="AH242">
        <v>-2</v>
      </c>
      <c r="AI242">
        <v>-2</v>
      </c>
      <c r="AJ242">
        <v>-2</v>
      </c>
      <c r="AK242">
        <v>-2</v>
      </c>
      <c r="AL242">
        <f t="shared" si="42"/>
        <v>-20</v>
      </c>
      <c r="AM242">
        <f t="shared" ref="AM242:AM249" si="49">2023-Y242</f>
        <v>18</v>
      </c>
    </row>
    <row r="243" spans="1:39" x14ac:dyDescent="0.25">
      <c r="A243">
        <v>0</v>
      </c>
      <c r="B243">
        <v>-15</v>
      </c>
      <c r="W243">
        <v>26620</v>
      </c>
      <c r="X243">
        <v>0</v>
      </c>
      <c r="Y243">
        <v>2000</v>
      </c>
      <c r="Z243" s="5">
        <v>44859.838784722226</v>
      </c>
      <c r="AA243">
        <v>0</v>
      </c>
      <c r="AB243">
        <v>-2</v>
      </c>
      <c r="AC243">
        <v>-2</v>
      </c>
      <c r="AD243">
        <v>-2</v>
      </c>
      <c r="AE243">
        <v>-2</v>
      </c>
      <c r="AF243">
        <v>-2</v>
      </c>
      <c r="AG243">
        <v>-2</v>
      </c>
      <c r="AH243">
        <v>-2</v>
      </c>
      <c r="AI243">
        <v>-2</v>
      </c>
      <c r="AJ243">
        <v>-2</v>
      </c>
      <c r="AK243">
        <v>-2</v>
      </c>
      <c r="AL243">
        <f t="shared" si="42"/>
        <v>-20</v>
      </c>
      <c r="AM243">
        <f t="shared" si="49"/>
        <v>23</v>
      </c>
    </row>
    <row r="244" spans="1:39" x14ac:dyDescent="0.25">
      <c r="A244">
        <v>0</v>
      </c>
      <c r="B244">
        <v>-14</v>
      </c>
      <c r="W244">
        <v>28005</v>
      </c>
      <c r="X244">
        <v>0</v>
      </c>
      <c r="Y244">
        <v>2008</v>
      </c>
      <c r="Z244" s="5">
        <v>44861.866203703707</v>
      </c>
      <c r="AA244">
        <v>2</v>
      </c>
      <c r="AB244">
        <v>1</v>
      </c>
      <c r="AC244">
        <v>2</v>
      </c>
      <c r="AD244">
        <v>-2</v>
      </c>
      <c r="AE244">
        <v>1</v>
      </c>
      <c r="AF244">
        <v>0</v>
      </c>
      <c r="AG244">
        <v>1</v>
      </c>
      <c r="AH244">
        <v>1</v>
      </c>
      <c r="AI244">
        <v>2</v>
      </c>
      <c r="AJ244">
        <v>1</v>
      </c>
      <c r="AK244">
        <v>2</v>
      </c>
      <c r="AL244">
        <f t="shared" si="42"/>
        <v>9</v>
      </c>
      <c r="AM244">
        <f t="shared" si="49"/>
        <v>15</v>
      </c>
    </row>
    <row r="245" spans="1:39" x14ac:dyDescent="0.25">
      <c r="A245">
        <v>0</v>
      </c>
      <c r="B245">
        <v>4</v>
      </c>
      <c r="W245">
        <v>28008</v>
      </c>
      <c r="X245">
        <v>0</v>
      </c>
      <c r="Y245">
        <v>2005</v>
      </c>
      <c r="Z245" s="5">
        <v>44861.869004629632</v>
      </c>
      <c r="AA245" t="s">
        <v>44</v>
      </c>
      <c r="AB245">
        <v>-2</v>
      </c>
      <c r="AC245">
        <v>-2</v>
      </c>
      <c r="AD245">
        <v>-2</v>
      </c>
      <c r="AE245">
        <v>-2</v>
      </c>
      <c r="AF245">
        <v>-2</v>
      </c>
      <c r="AG245">
        <v>-2</v>
      </c>
      <c r="AH245">
        <v>-2</v>
      </c>
      <c r="AI245">
        <v>-2</v>
      </c>
      <c r="AJ245">
        <v>-2</v>
      </c>
      <c r="AK245">
        <v>-2</v>
      </c>
      <c r="AL245">
        <f t="shared" si="42"/>
        <v>-20</v>
      </c>
      <c r="AM245">
        <f t="shared" si="49"/>
        <v>18</v>
      </c>
    </row>
    <row r="246" spans="1:39" x14ac:dyDescent="0.25">
      <c r="A246">
        <v>0</v>
      </c>
      <c r="B246">
        <v>-15</v>
      </c>
      <c r="W246">
        <v>26636</v>
      </c>
      <c r="X246">
        <v>0</v>
      </c>
      <c r="Y246">
        <v>2001</v>
      </c>
      <c r="Z246" s="5">
        <v>44859.845335648148</v>
      </c>
      <c r="AA246">
        <v>0</v>
      </c>
      <c r="AB246">
        <v>-2</v>
      </c>
      <c r="AC246">
        <v>-2</v>
      </c>
      <c r="AD246">
        <v>-2</v>
      </c>
      <c r="AE246">
        <v>-2</v>
      </c>
      <c r="AF246">
        <v>-2</v>
      </c>
      <c r="AG246">
        <v>-2</v>
      </c>
      <c r="AH246">
        <v>-2</v>
      </c>
      <c r="AI246">
        <v>-2</v>
      </c>
      <c r="AJ246">
        <v>-2</v>
      </c>
      <c r="AK246">
        <v>-2</v>
      </c>
      <c r="AL246">
        <f t="shared" si="42"/>
        <v>-20</v>
      </c>
      <c r="AM246">
        <f t="shared" si="49"/>
        <v>22</v>
      </c>
    </row>
    <row r="247" spans="1:39" x14ac:dyDescent="0.25">
      <c r="A247">
        <v>0</v>
      </c>
      <c r="B247">
        <v>-11</v>
      </c>
      <c r="W247">
        <v>26689</v>
      </c>
      <c r="X247">
        <v>1</v>
      </c>
      <c r="Y247">
        <v>1998</v>
      </c>
      <c r="Z247" s="5">
        <v>44859.927372685182</v>
      </c>
      <c r="AA247">
        <v>0</v>
      </c>
      <c r="AB247">
        <v>-2</v>
      </c>
      <c r="AC247">
        <v>-2</v>
      </c>
      <c r="AD247">
        <v>-2</v>
      </c>
      <c r="AE247">
        <v>-2</v>
      </c>
      <c r="AF247">
        <v>-2</v>
      </c>
      <c r="AG247">
        <v>-2</v>
      </c>
      <c r="AH247">
        <v>-2</v>
      </c>
      <c r="AI247">
        <v>-2</v>
      </c>
      <c r="AJ247">
        <v>-2</v>
      </c>
      <c r="AK247">
        <v>-2</v>
      </c>
      <c r="AL247">
        <f t="shared" si="42"/>
        <v>-20</v>
      </c>
      <c r="AM247">
        <f t="shared" si="49"/>
        <v>25</v>
      </c>
    </row>
    <row r="248" spans="1:39" x14ac:dyDescent="0.25">
      <c r="A248">
        <v>0</v>
      </c>
      <c r="B248">
        <v>-14</v>
      </c>
      <c r="W248">
        <v>26723</v>
      </c>
      <c r="X248">
        <v>1</v>
      </c>
      <c r="Y248">
        <v>1999</v>
      </c>
      <c r="Z248" s="5">
        <v>44860.043819444443</v>
      </c>
      <c r="AA248">
        <v>0</v>
      </c>
      <c r="AB248">
        <v>-2</v>
      </c>
      <c r="AC248">
        <v>-2</v>
      </c>
      <c r="AD248">
        <v>-2</v>
      </c>
      <c r="AE248">
        <v>-2</v>
      </c>
      <c r="AF248">
        <v>-2</v>
      </c>
      <c r="AG248">
        <v>-2</v>
      </c>
      <c r="AH248">
        <v>-2</v>
      </c>
      <c r="AI248">
        <v>-2</v>
      </c>
      <c r="AJ248">
        <v>-2</v>
      </c>
      <c r="AK248">
        <v>-2</v>
      </c>
      <c r="AL248">
        <f t="shared" si="42"/>
        <v>-20</v>
      </c>
      <c r="AM248">
        <f t="shared" si="49"/>
        <v>24</v>
      </c>
    </row>
    <row r="249" spans="1:39" x14ac:dyDescent="0.25">
      <c r="A249">
        <v>0</v>
      </c>
      <c r="B249">
        <v>3</v>
      </c>
      <c r="W249">
        <v>28014</v>
      </c>
      <c r="X249">
        <v>0</v>
      </c>
      <c r="Y249">
        <v>2005</v>
      </c>
      <c r="Z249" s="5">
        <v>44861.874606481484</v>
      </c>
      <c r="AA249" t="s">
        <v>44</v>
      </c>
      <c r="AB249">
        <v>-2</v>
      </c>
      <c r="AC249">
        <v>-2</v>
      </c>
      <c r="AD249">
        <v>-2</v>
      </c>
      <c r="AE249">
        <v>-2</v>
      </c>
      <c r="AF249">
        <v>-2</v>
      </c>
      <c r="AG249">
        <v>-2</v>
      </c>
      <c r="AH249">
        <v>-2</v>
      </c>
      <c r="AI249">
        <v>-2</v>
      </c>
      <c r="AJ249">
        <v>-2</v>
      </c>
      <c r="AK249">
        <v>-2</v>
      </c>
      <c r="AL249">
        <f t="shared" si="42"/>
        <v>-20</v>
      </c>
      <c r="AM249">
        <f t="shared" si="49"/>
        <v>18</v>
      </c>
    </row>
    <row r="250" spans="1:39" x14ac:dyDescent="0.25">
      <c r="A250">
        <v>0</v>
      </c>
      <c r="B250">
        <v>-12</v>
      </c>
      <c r="W250">
        <v>26850</v>
      </c>
      <c r="X250">
        <v>1</v>
      </c>
      <c r="Y250">
        <v>1994</v>
      </c>
      <c r="Z250" s="5">
        <v>44860.468171296299</v>
      </c>
      <c r="AA250">
        <v>0</v>
      </c>
      <c r="AB250">
        <v>-2</v>
      </c>
      <c r="AC250">
        <v>-2</v>
      </c>
      <c r="AD250">
        <v>-2</v>
      </c>
      <c r="AE250">
        <v>-2</v>
      </c>
      <c r="AF250">
        <v>-2</v>
      </c>
      <c r="AG250">
        <v>-2</v>
      </c>
      <c r="AH250">
        <v>-2</v>
      </c>
      <c r="AI250">
        <v>-2</v>
      </c>
      <c r="AJ250">
        <v>-2</v>
      </c>
      <c r="AK250">
        <v>-2</v>
      </c>
      <c r="AL250">
        <f t="shared" si="42"/>
        <v>-20</v>
      </c>
      <c r="AM250">
        <f t="shared" si="44"/>
        <v>28</v>
      </c>
    </row>
    <row r="251" spans="1:39" x14ac:dyDescent="0.25">
      <c r="A251">
        <v>0</v>
      </c>
      <c r="B251">
        <v>-17</v>
      </c>
      <c r="W251">
        <v>28020</v>
      </c>
      <c r="X251">
        <v>0</v>
      </c>
      <c r="Y251">
        <v>2005</v>
      </c>
      <c r="Z251" s="5">
        <v>44861.888923611114</v>
      </c>
      <c r="AA251" t="s">
        <v>44</v>
      </c>
      <c r="AB251">
        <v>-2</v>
      </c>
      <c r="AC251">
        <v>-2</v>
      </c>
      <c r="AD251">
        <v>-2</v>
      </c>
      <c r="AE251">
        <v>-2</v>
      </c>
      <c r="AF251">
        <v>-2</v>
      </c>
      <c r="AG251">
        <v>-2</v>
      </c>
      <c r="AH251">
        <v>-2</v>
      </c>
      <c r="AI251">
        <v>-2</v>
      </c>
      <c r="AJ251">
        <v>-2</v>
      </c>
      <c r="AK251">
        <v>-2</v>
      </c>
      <c r="AL251">
        <f t="shared" si="42"/>
        <v>-20</v>
      </c>
      <c r="AM251">
        <f>2023-Y251</f>
        <v>18</v>
      </c>
    </row>
    <row r="252" spans="1:39" x14ac:dyDescent="0.25">
      <c r="A252">
        <v>0</v>
      </c>
      <c r="B252">
        <v>0</v>
      </c>
      <c r="W252">
        <v>28027</v>
      </c>
      <c r="X252">
        <v>0</v>
      </c>
      <c r="Y252">
        <v>1994</v>
      </c>
      <c r="Z252" s="5">
        <v>44861.893645833334</v>
      </c>
      <c r="AA252">
        <v>2</v>
      </c>
      <c r="AB252">
        <v>-2</v>
      </c>
      <c r="AC252">
        <v>-2</v>
      </c>
      <c r="AD252">
        <v>-2</v>
      </c>
      <c r="AE252">
        <v>-1</v>
      </c>
      <c r="AF252">
        <v>-1</v>
      </c>
      <c r="AG252">
        <v>-1</v>
      </c>
      <c r="AH252">
        <v>-2</v>
      </c>
      <c r="AI252">
        <v>1</v>
      </c>
      <c r="AJ252">
        <v>-2</v>
      </c>
      <c r="AK252">
        <v>1</v>
      </c>
      <c r="AL252">
        <f t="shared" si="42"/>
        <v>-11</v>
      </c>
      <c r="AM252">
        <f t="shared" si="44"/>
        <v>28</v>
      </c>
    </row>
    <row r="253" spans="1:39" x14ac:dyDescent="0.25">
      <c r="A253">
        <v>0</v>
      </c>
      <c r="B253">
        <v>-15</v>
      </c>
      <c r="W253">
        <v>28013</v>
      </c>
      <c r="X253">
        <v>0</v>
      </c>
      <c r="Y253">
        <v>1956</v>
      </c>
      <c r="Z253" s="5">
        <v>44861.898645833331</v>
      </c>
      <c r="AA253" t="s">
        <v>44</v>
      </c>
      <c r="AB253">
        <v>0</v>
      </c>
      <c r="AC253">
        <v>-1</v>
      </c>
      <c r="AD253">
        <v>-1</v>
      </c>
      <c r="AE253">
        <v>1</v>
      </c>
      <c r="AF253">
        <v>0</v>
      </c>
      <c r="AG253">
        <v>1</v>
      </c>
      <c r="AH253">
        <v>0</v>
      </c>
      <c r="AI253">
        <v>-1</v>
      </c>
      <c r="AJ253">
        <v>1</v>
      </c>
      <c r="AK253">
        <v>1</v>
      </c>
      <c r="AL253">
        <f t="shared" si="42"/>
        <v>1</v>
      </c>
      <c r="AM253">
        <f t="shared" si="44"/>
        <v>66</v>
      </c>
    </row>
    <row r="254" spans="1:39" x14ac:dyDescent="0.25">
      <c r="A254">
        <v>1</v>
      </c>
      <c r="B254">
        <v>2</v>
      </c>
      <c r="W254">
        <v>28010</v>
      </c>
      <c r="X254">
        <v>1</v>
      </c>
      <c r="Y254">
        <v>2002</v>
      </c>
      <c r="Z254" s="5">
        <v>44861.902337962965</v>
      </c>
      <c r="AA254">
        <v>1</v>
      </c>
      <c r="AB254">
        <v>-2</v>
      </c>
      <c r="AC254">
        <v>-2</v>
      </c>
      <c r="AD254">
        <v>-2</v>
      </c>
      <c r="AE254">
        <v>-2</v>
      </c>
      <c r="AF254">
        <v>-2</v>
      </c>
      <c r="AG254">
        <v>-2</v>
      </c>
      <c r="AH254">
        <v>-2</v>
      </c>
      <c r="AI254">
        <v>-1</v>
      </c>
      <c r="AJ254">
        <v>-1</v>
      </c>
      <c r="AK254">
        <v>-1</v>
      </c>
      <c r="AL254">
        <f t="shared" si="42"/>
        <v>-17</v>
      </c>
      <c r="AM254">
        <f>2023-Y254</f>
        <v>21</v>
      </c>
    </row>
    <row r="255" spans="1:39" x14ac:dyDescent="0.25">
      <c r="A255">
        <v>1</v>
      </c>
      <c r="B255">
        <v>7</v>
      </c>
      <c r="W255">
        <v>26886</v>
      </c>
      <c r="X255">
        <v>0</v>
      </c>
      <c r="Y255">
        <v>1995</v>
      </c>
      <c r="Z255" s="5">
        <v>44860.488182870373</v>
      </c>
      <c r="AA255">
        <v>0</v>
      </c>
      <c r="AB255">
        <v>-2</v>
      </c>
      <c r="AC255">
        <v>-2</v>
      </c>
      <c r="AD255">
        <v>-2</v>
      </c>
      <c r="AE255">
        <v>-2</v>
      </c>
      <c r="AF255">
        <v>-2</v>
      </c>
      <c r="AG255">
        <v>-2</v>
      </c>
      <c r="AH255">
        <v>-2</v>
      </c>
      <c r="AI255">
        <v>-2</v>
      </c>
      <c r="AJ255">
        <v>-2</v>
      </c>
      <c r="AK255">
        <v>-2</v>
      </c>
      <c r="AL255">
        <f t="shared" si="42"/>
        <v>-20</v>
      </c>
      <c r="AM255">
        <f t="shared" si="44"/>
        <v>27</v>
      </c>
    </row>
    <row r="256" spans="1:39" x14ac:dyDescent="0.25">
      <c r="A256">
        <v>1</v>
      </c>
      <c r="B256">
        <v>6</v>
      </c>
      <c r="W256">
        <v>28024</v>
      </c>
      <c r="X256">
        <v>0</v>
      </c>
      <c r="Y256">
        <v>1999</v>
      </c>
      <c r="Z256" s="5">
        <v>44861.906388888892</v>
      </c>
      <c r="AA256">
        <v>2</v>
      </c>
      <c r="AB256">
        <v>1</v>
      </c>
      <c r="AC256">
        <v>-1</v>
      </c>
      <c r="AD256">
        <v>-1</v>
      </c>
      <c r="AE256">
        <v>1</v>
      </c>
      <c r="AF256">
        <v>-1</v>
      </c>
      <c r="AG256">
        <v>1</v>
      </c>
      <c r="AH256">
        <v>-2</v>
      </c>
      <c r="AI256">
        <v>1</v>
      </c>
      <c r="AJ256">
        <v>1</v>
      </c>
      <c r="AK256">
        <v>2</v>
      </c>
      <c r="AL256">
        <f t="shared" si="42"/>
        <v>2</v>
      </c>
      <c r="AM256">
        <f t="shared" ref="AM256:AM259" si="50">2023-Y256</f>
        <v>24</v>
      </c>
    </row>
    <row r="257" spans="1:39" x14ac:dyDescent="0.25">
      <c r="A257">
        <v>1</v>
      </c>
      <c r="B257">
        <v>-9</v>
      </c>
      <c r="W257">
        <v>28037</v>
      </c>
      <c r="X257">
        <v>0</v>
      </c>
      <c r="Y257">
        <v>1999</v>
      </c>
      <c r="Z257" s="5">
        <v>44861.907141203701</v>
      </c>
      <c r="AA257">
        <v>3</v>
      </c>
      <c r="AB257">
        <v>1</v>
      </c>
      <c r="AC257">
        <v>2</v>
      </c>
      <c r="AD257">
        <v>-1</v>
      </c>
      <c r="AE257">
        <v>0</v>
      </c>
      <c r="AF257">
        <v>1</v>
      </c>
      <c r="AG257">
        <v>-1</v>
      </c>
      <c r="AH257">
        <v>-1</v>
      </c>
      <c r="AI257">
        <v>1</v>
      </c>
      <c r="AJ257">
        <v>2</v>
      </c>
      <c r="AK257">
        <v>2</v>
      </c>
      <c r="AL257">
        <f t="shared" si="42"/>
        <v>6</v>
      </c>
      <c r="AM257">
        <f t="shared" si="50"/>
        <v>24</v>
      </c>
    </row>
    <row r="258" spans="1:39" x14ac:dyDescent="0.25">
      <c r="A258">
        <v>1</v>
      </c>
      <c r="B258">
        <v>0</v>
      </c>
      <c r="W258">
        <v>28039</v>
      </c>
      <c r="X258">
        <v>0</v>
      </c>
      <c r="Y258">
        <v>2003</v>
      </c>
      <c r="Z258" s="5">
        <v>44861.920069444444</v>
      </c>
      <c r="AA258" t="s">
        <v>44</v>
      </c>
      <c r="AB258">
        <v>-2</v>
      </c>
      <c r="AC258">
        <v>-2</v>
      </c>
      <c r="AD258">
        <v>-2</v>
      </c>
      <c r="AE258">
        <v>-2</v>
      </c>
      <c r="AF258">
        <v>-2</v>
      </c>
      <c r="AG258">
        <v>-2</v>
      </c>
      <c r="AH258">
        <v>-2</v>
      </c>
      <c r="AI258">
        <v>-2</v>
      </c>
      <c r="AJ258">
        <v>-2</v>
      </c>
      <c r="AK258">
        <v>-2</v>
      </c>
      <c r="AL258">
        <f t="shared" si="42"/>
        <v>-20</v>
      </c>
      <c r="AM258">
        <f t="shared" si="50"/>
        <v>20</v>
      </c>
    </row>
    <row r="259" spans="1:39" x14ac:dyDescent="0.25">
      <c r="A259">
        <v>1</v>
      </c>
      <c r="B259">
        <v>0</v>
      </c>
      <c r="W259">
        <v>28043</v>
      </c>
      <c r="X259">
        <v>0</v>
      </c>
      <c r="Y259">
        <v>2006</v>
      </c>
      <c r="Z259" s="5">
        <v>44861.925011574072</v>
      </c>
      <c r="AA259" t="s">
        <v>44</v>
      </c>
      <c r="AB259">
        <v>-1</v>
      </c>
      <c r="AC259">
        <v>-1</v>
      </c>
      <c r="AD259">
        <v>-2</v>
      </c>
      <c r="AE259">
        <v>0</v>
      </c>
      <c r="AF259">
        <v>-1</v>
      </c>
      <c r="AG259">
        <v>1</v>
      </c>
      <c r="AH259">
        <v>0</v>
      </c>
      <c r="AI259">
        <v>2</v>
      </c>
      <c r="AJ259">
        <v>2</v>
      </c>
      <c r="AK259">
        <v>2</v>
      </c>
      <c r="AL259">
        <f t="shared" ref="AL259:AL322" si="51">SUM(AB259:AK259)</f>
        <v>2</v>
      </c>
      <c r="AM259">
        <f t="shared" si="50"/>
        <v>17</v>
      </c>
    </row>
    <row r="260" spans="1:39" x14ac:dyDescent="0.25">
      <c r="A260">
        <v>1</v>
      </c>
      <c r="B260">
        <v>-4</v>
      </c>
      <c r="W260">
        <v>28029</v>
      </c>
      <c r="X260">
        <v>0</v>
      </c>
      <c r="Y260">
        <v>1990</v>
      </c>
      <c r="Z260" s="5">
        <v>44861.928993055553</v>
      </c>
      <c r="AA260">
        <v>1</v>
      </c>
      <c r="AB260">
        <v>0</v>
      </c>
      <c r="AC260">
        <v>0</v>
      </c>
      <c r="AD260">
        <v>-2</v>
      </c>
      <c r="AE260">
        <v>-2</v>
      </c>
      <c r="AF260">
        <v>-2</v>
      </c>
      <c r="AG260">
        <v>-1</v>
      </c>
      <c r="AH260">
        <v>-1</v>
      </c>
      <c r="AI260">
        <v>1</v>
      </c>
      <c r="AJ260">
        <v>1</v>
      </c>
      <c r="AK260">
        <v>1</v>
      </c>
      <c r="AL260">
        <f t="shared" si="51"/>
        <v>-5</v>
      </c>
      <c r="AM260">
        <f t="shared" ref="AM260:AM318" si="52">2022-Y260</f>
        <v>32</v>
      </c>
    </row>
    <row r="261" spans="1:39" x14ac:dyDescent="0.25">
      <c r="A261">
        <v>1</v>
      </c>
      <c r="B261">
        <v>-3</v>
      </c>
      <c r="W261">
        <v>28040</v>
      </c>
      <c r="X261">
        <v>0</v>
      </c>
      <c r="Y261">
        <v>1971</v>
      </c>
      <c r="Z261" s="5">
        <v>44861.929108796299</v>
      </c>
      <c r="AA261" t="s">
        <v>44</v>
      </c>
      <c r="AB261">
        <v>-2</v>
      </c>
      <c r="AC261">
        <v>-2</v>
      </c>
      <c r="AD261">
        <v>-2</v>
      </c>
      <c r="AE261">
        <v>-2</v>
      </c>
      <c r="AF261">
        <v>-2</v>
      </c>
      <c r="AG261">
        <v>-2</v>
      </c>
      <c r="AH261">
        <v>-2</v>
      </c>
      <c r="AI261">
        <v>-2</v>
      </c>
      <c r="AJ261">
        <v>-2</v>
      </c>
      <c r="AK261">
        <v>2</v>
      </c>
      <c r="AL261">
        <f t="shared" si="51"/>
        <v>-16</v>
      </c>
      <c r="AM261">
        <f t="shared" si="52"/>
        <v>51</v>
      </c>
    </row>
    <row r="262" spans="1:39" x14ac:dyDescent="0.25">
      <c r="A262">
        <v>1</v>
      </c>
      <c r="B262">
        <v>-9</v>
      </c>
      <c r="W262">
        <v>26883</v>
      </c>
      <c r="X262">
        <v>1</v>
      </c>
      <c r="Y262">
        <v>2004</v>
      </c>
      <c r="Z262" s="5">
        <v>44860.489236111112</v>
      </c>
      <c r="AA262">
        <v>0</v>
      </c>
      <c r="AB262">
        <v>-2</v>
      </c>
      <c r="AC262">
        <v>-2</v>
      </c>
      <c r="AD262">
        <v>-2</v>
      </c>
      <c r="AE262">
        <v>-2</v>
      </c>
      <c r="AF262">
        <v>-2</v>
      </c>
      <c r="AG262">
        <v>-2</v>
      </c>
      <c r="AH262">
        <v>-2</v>
      </c>
      <c r="AI262">
        <v>-2</v>
      </c>
      <c r="AJ262">
        <v>-2</v>
      </c>
      <c r="AK262">
        <v>-2</v>
      </c>
      <c r="AL262">
        <f t="shared" si="51"/>
        <v>-20</v>
      </c>
      <c r="AM262">
        <f>2023-Y262</f>
        <v>19</v>
      </c>
    </row>
    <row r="263" spans="1:39" x14ac:dyDescent="0.25">
      <c r="A263">
        <v>1</v>
      </c>
      <c r="B263">
        <v>0</v>
      </c>
      <c r="W263">
        <v>26887</v>
      </c>
      <c r="X263">
        <v>0</v>
      </c>
      <c r="Y263">
        <v>1985</v>
      </c>
      <c r="Z263" s="5">
        <v>44860.511805555558</v>
      </c>
      <c r="AA263">
        <v>0</v>
      </c>
      <c r="AB263">
        <v>-2</v>
      </c>
      <c r="AC263">
        <v>-2</v>
      </c>
      <c r="AD263">
        <v>-2</v>
      </c>
      <c r="AE263">
        <v>-2</v>
      </c>
      <c r="AF263">
        <v>-2</v>
      </c>
      <c r="AG263">
        <v>-2</v>
      </c>
      <c r="AH263">
        <v>-2</v>
      </c>
      <c r="AI263">
        <v>-2</v>
      </c>
      <c r="AJ263">
        <v>-2</v>
      </c>
      <c r="AK263">
        <v>-2</v>
      </c>
      <c r="AL263">
        <f t="shared" si="51"/>
        <v>-20</v>
      </c>
      <c r="AM263">
        <f t="shared" si="52"/>
        <v>37</v>
      </c>
    </row>
    <row r="264" spans="1:39" x14ac:dyDescent="0.25">
      <c r="A264">
        <v>1</v>
      </c>
      <c r="B264">
        <v>1</v>
      </c>
      <c r="W264">
        <v>28051</v>
      </c>
      <c r="X264">
        <v>1</v>
      </c>
      <c r="Y264">
        <v>1932</v>
      </c>
      <c r="Z264" s="5">
        <v>44861.942407407405</v>
      </c>
      <c r="AB264">
        <v>-2</v>
      </c>
      <c r="AC264">
        <v>-2</v>
      </c>
      <c r="AD264">
        <v>-1</v>
      </c>
      <c r="AE264">
        <v>1</v>
      </c>
      <c r="AF264">
        <v>-1</v>
      </c>
      <c r="AG264">
        <v>1</v>
      </c>
      <c r="AH264">
        <v>0</v>
      </c>
      <c r="AI264">
        <v>-1</v>
      </c>
      <c r="AJ264">
        <v>-1</v>
      </c>
      <c r="AK264">
        <v>1</v>
      </c>
      <c r="AL264">
        <f t="shared" si="51"/>
        <v>-5</v>
      </c>
      <c r="AM264">
        <f t="shared" si="52"/>
        <v>90</v>
      </c>
    </row>
    <row r="265" spans="1:39" x14ac:dyDescent="0.25">
      <c r="A265">
        <v>1</v>
      </c>
      <c r="B265">
        <v>-1</v>
      </c>
      <c r="W265">
        <v>28052</v>
      </c>
      <c r="X265">
        <v>0</v>
      </c>
      <c r="Y265">
        <v>2001</v>
      </c>
      <c r="Z265" s="5">
        <v>44861.947962962964</v>
      </c>
      <c r="AA265">
        <v>2</v>
      </c>
      <c r="AB265">
        <v>-2</v>
      </c>
      <c r="AC265">
        <v>-2</v>
      </c>
      <c r="AD265">
        <v>-2</v>
      </c>
      <c r="AE265">
        <v>-2</v>
      </c>
      <c r="AF265">
        <v>-2</v>
      </c>
      <c r="AG265">
        <v>-2</v>
      </c>
      <c r="AH265">
        <v>-2</v>
      </c>
      <c r="AI265">
        <v>-2</v>
      </c>
      <c r="AJ265">
        <v>-2</v>
      </c>
      <c r="AK265">
        <v>2</v>
      </c>
      <c r="AL265">
        <f t="shared" si="51"/>
        <v>-16</v>
      </c>
      <c r="AM265">
        <f>2023-Y265</f>
        <v>22</v>
      </c>
    </row>
    <row r="266" spans="1:39" x14ac:dyDescent="0.25">
      <c r="A266">
        <v>1</v>
      </c>
      <c r="B266">
        <v>2</v>
      </c>
      <c r="W266">
        <v>28058</v>
      </c>
      <c r="X266">
        <v>0</v>
      </c>
      <c r="Y266">
        <v>1990</v>
      </c>
      <c r="Z266" s="5">
        <v>44861.958194444444</v>
      </c>
      <c r="AA266" t="s">
        <v>44</v>
      </c>
      <c r="AB266">
        <v>0</v>
      </c>
      <c r="AC266">
        <v>1</v>
      </c>
      <c r="AD266">
        <v>-2</v>
      </c>
      <c r="AE266">
        <v>-2</v>
      </c>
      <c r="AF266">
        <v>-1</v>
      </c>
      <c r="AG266">
        <v>-2</v>
      </c>
      <c r="AH266">
        <v>-2</v>
      </c>
      <c r="AI266">
        <v>-1</v>
      </c>
      <c r="AJ266">
        <v>1</v>
      </c>
      <c r="AK266">
        <v>2</v>
      </c>
      <c r="AL266">
        <f t="shared" si="51"/>
        <v>-6</v>
      </c>
      <c r="AM266">
        <f t="shared" si="52"/>
        <v>32</v>
      </c>
    </row>
    <row r="267" spans="1:39" x14ac:dyDescent="0.25">
      <c r="A267">
        <v>1</v>
      </c>
      <c r="B267">
        <v>3</v>
      </c>
      <c r="W267">
        <v>28060</v>
      </c>
      <c r="X267">
        <v>0</v>
      </c>
      <c r="Y267">
        <v>1990</v>
      </c>
      <c r="Z267" s="5">
        <v>44861.95925925926</v>
      </c>
      <c r="AA267">
        <v>1</v>
      </c>
      <c r="AB267">
        <v>1</v>
      </c>
      <c r="AC267">
        <v>-1</v>
      </c>
      <c r="AD267">
        <v>-1</v>
      </c>
      <c r="AE267">
        <v>-1</v>
      </c>
      <c r="AF267">
        <v>-2</v>
      </c>
      <c r="AG267">
        <v>-1</v>
      </c>
      <c r="AH267">
        <v>-1</v>
      </c>
      <c r="AI267">
        <v>1</v>
      </c>
      <c r="AJ267">
        <v>1</v>
      </c>
      <c r="AK267">
        <v>1</v>
      </c>
      <c r="AL267">
        <f t="shared" si="51"/>
        <v>-3</v>
      </c>
      <c r="AM267">
        <f t="shared" si="52"/>
        <v>32</v>
      </c>
    </row>
    <row r="268" spans="1:39" x14ac:dyDescent="0.25">
      <c r="A268">
        <v>1</v>
      </c>
      <c r="B268">
        <v>-3</v>
      </c>
      <c r="W268">
        <v>28057</v>
      </c>
      <c r="X268">
        <v>0</v>
      </c>
      <c r="Y268">
        <v>1991</v>
      </c>
      <c r="Z268" s="5">
        <v>44861.959479166668</v>
      </c>
      <c r="AA268">
        <v>1</v>
      </c>
      <c r="AB268">
        <v>-2</v>
      </c>
      <c r="AC268">
        <v>-2</v>
      </c>
      <c r="AD268">
        <v>-2</v>
      </c>
      <c r="AE268">
        <v>-2</v>
      </c>
      <c r="AF268">
        <v>-2</v>
      </c>
      <c r="AG268">
        <v>-2</v>
      </c>
      <c r="AH268">
        <v>-2</v>
      </c>
      <c r="AI268">
        <v>-2</v>
      </c>
      <c r="AJ268">
        <v>-2</v>
      </c>
      <c r="AK268">
        <v>2</v>
      </c>
      <c r="AL268">
        <f t="shared" si="51"/>
        <v>-16</v>
      </c>
      <c r="AM268">
        <f t="shared" si="52"/>
        <v>31</v>
      </c>
    </row>
    <row r="269" spans="1:39" x14ac:dyDescent="0.25">
      <c r="A269">
        <v>1</v>
      </c>
      <c r="B269">
        <v>-3</v>
      </c>
      <c r="W269">
        <v>28065</v>
      </c>
      <c r="X269">
        <v>0</v>
      </c>
      <c r="Y269">
        <v>2005</v>
      </c>
      <c r="Z269" s="5">
        <v>44861.97351851852</v>
      </c>
      <c r="AA269">
        <v>1</v>
      </c>
      <c r="AB269">
        <v>-2</v>
      </c>
      <c r="AC269">
        <v>-2</v>
      </c>
      <c r="AD269">
        <v>-2</v>
      </c>
      <c r="AE269">
        <v>-2</v>
      </c>
      <c r="AF269">
        <v>-2</v>
      </c>
      <c r="AG269">
        <v>-2</v>
      </c>
      <c r="AH269">
        <v>-2</v>
      </c>
      <c r="AI269">
        <v>-2</v>
      </c>
      <c r="AJ269">
        <v>-2</v>
      </c>
      <c r="AK269">
        <v>-1</v>
      </c>
      <c r="AL269">
        <f t="shared" si="51"/>
        <v>-19</v>
      </c>
      <c r="AM269">
        <f t="shared" ref="AM269:AM271" si="53">2023-Y269</f>
        <v>18</v>
      </c>
    </row>
    <row r="270" spans="1:39" x14ac:dyDescent="0.25">
      <c r="A270">
        <v>1</v>
      </c>
      <c r="B270">
        <v>6</v>
      </c>
      <c r="W270">
        <v>26975</v>
      </c>
      <c r="X270">
        <v>0</v>
      </c>
      <c r="Y270">
        <v>1999</v>
      </c>
      <c r="Z270" s="5">
        <v>44860.566805555558</v>
      </c>
      <c r="AA270">
        <v>0</v>
      </c>
      <c r="AB270">
        <v>-2</v>
      </c>
      <c r="AC270">
        <v>-2</v>
      </c>
      <c r="AD270">
        <v>-2</v>
      </c>
      <c r="AE270">
        <v>-2</v>
      </c>
      <c r="AF270">
        <v>-2</v>
      </c>
      <c r="AG270">
        <v>-2</v>
      </c>
      <c r="AH270">
        <v>-2</v>
      </c>
      <c r="AI270">
        <v>-2</v>
      </c>
      <c r="AJ270">
        <v>-2</v>
      </c>
      <c r="AK270">
        <v>-2</v>
      </c>
      <c r="AL270">
        <f t="shared" si="51"/>
        <v>-20</v>
      </c>
      <c r="AM270">
        <f t="shared" si="53"/>
        <v>24</v>
      </c>
    </row>
    <row r="271" spans="1:39" x14ac:dyDescent="0.25">
      <c r="A271">
        <v>1</v>
      </c>
      <c r="B271">
        <v>-3</v>
      </c>
      <c r="W271">
        <v>28074</v>
      </c>
      <c r="X271">
        <v>0</v>
      </c>
      <c r="Y271">
        <v>2004</v>
      </c>
      <c r="Z271" s="5">
        <v>44862.013807870368</v>
      </c>
      <c r="AA271">
        <v>1</v>
      </c>
      <c r="AB271">
        <v>-2</v>
      </c>
      <c r="AC271">
        <v>-2</v>
      </c>
      <c r="AD271">
        <v>-2</v>
      </c>
      <c r="AE271">
        <v>-2</v>
      </c>
      <c r="AF271">
        <v>-2</v>
      </c>
      <c r="AG271">
        <v>-2</v>
      </c>
      <c r="AH271">
        <v>-2</v>
      </c>
      <c r="AI271">
        <v>-1</v>
      </c>
      <c r="AJ271">
        <v>-2</v>
      </c>
      <c r="AK271">
        <v>-2</v>
      </c>
      <c r="AL271">
        <f t="shared" si="51"/>
        <v>-19</v>
      </c>
      <c r="AM271">
        <f t="shared" si="53"/>
        <v>19</v>
      </c>
    </row>
    <row r="272" spans="1:39" x14ac:dyDescent="0.25">
      <c r="A272">
        <v>1</v>
      </c>
      <c r="B272">
        <v>-8</v>
      </c>
      <c r="W272">
        <v>28078</v>
      </c>
      <c r="X272">
        <v>0</v>
      </c>
      <c r="Y272">
        <v>1994</v>
      </c>
      <c r="Z272" s="5">
        <v>44862.0703125</v>
      </c>
      <c r="AA272" t="s">
        <v>44</v>
      </c>
      <c r="AB272">
        <v>-1</v>
      </c>
      <c r="AC272">
        <v>-2</v>
      </c>
      <c r="AD272">
        <v>-2</v>
      </c>
      <c r="AE272">
        <v>-2</v>
      </c>
      <c r="AF272">
        <v>-2</v>
      </c>
      <c r="AG272">
        <v>-2</v>
      </c>
      <c r="AH272">
        <v>-2</v>
      </c>
      <c r="AI272">
        <v>-1</v>
      </c>
      <c r="AJ272">
        <v>-1</v>
      </c>
      <c r="AK272">
        <v>1</v>
      </c>
      <c r="AL272">
        <f t="shared" si="51"/>
        <v>-14</v>
      </c>
      <c r="AM272">
        <f t="shared" si="52"/>
        <v>28</v>
      </c>
    </row>
    <row r="273" spans="1:39" x14ac:dyDescent="0.25">
      <c r="A273">
        <v>1</v>
      </c>
      <c r="B273">
        <v>0</v>
      </c>
      <c r="W273">
        <v>27020</v>
      </c>
      <c r="X273">
        <v>0</v>
      </c>
      <c r="Y273">
        <v>2000</v>
      </c>
      <c r="Z273" s="5">
        <v>44860.582708333335</v>
      </c>
      <c r="AA273">
        <v>0</v>
      </c>
      <c r="AB273">
        <v>-2</v>
      </c>
      <c r="AC273">
        <v>-2</v>
      </c>
      <c r="AD273">
        <v>-2</v>
      </c>
      <c r="AE273">
        <v>-2</v>
      </c>
      <c r="AF273">
        <v>-2</v>
      </c>
      <c r="AG273">
        <v>-2</v>
      </c>
      <c r="AH273">
        <v>-2</v>
      </c>
      <c r="AI273">
        <v>-2</v>
      </c>
      <c r="AJ273">
        <v>-2</v>
      </c>
      <c r="AK273">
        <v>-2</v>
      </c>
      <c r="AL273">
        <f t="shared" si="51"/>
        <v>-20</v>
      </c>
      <c r="AM273">
        <f>2023-Y273</f>
        <v>23</v>
      </c>
    </row>
    <row r="274" spans="1:39" x14ac:dyDescent="0.25">
      <c r="A274">
        <v>1</v>
      </c>
      <c r="B274">
        <v>1</v>
      </c>
      <c r="W274">
        <v>28093</v>
      </c>
      <c r="X274">
        <v>0</v>
      </c>
      <c r="Y274">
        <v>1970</v>
      </c>
      <c r="Z274" s="5">
        <v>44862.354780092595</v>
      </c>
      <c r="AA274" t="s">
        <v>44</v>
      </c>
      <c r="AB274">
        <v>-1</v>
      </c>
      <c r="AC274">
        <v>-1</v>
      </c>
      <c r="AD274">
        <v>-1</v>
      </c>
      <c r="AE274">
        <v>-1</v>
      </c>
      <c r="AF274">
        <v>-1</v>
      </c>
      <c r="AG274">
        <v>-1</v>
      </c>
      <c r="AH274">
        <v>0</v>
      </c>
      <c r="AI274">
        <v>1</v>
      </c>
      <c r="AJ274">
        <v>2</v>
      </c>
      <c r="AK274">
        <v>2</v>
      </c>
      <c r="AL274">
        <f t="shared" si="51"/>
        <v>-1</v>
      </c>
      <c r="AM274">
        <f t="shared" si="52"/>
        <v>52</v>
      </c>
    </row>
    <row r="275" spans="1:39" x14ac:dyDescent="0.25">
      <c r="A275">
        <v>1</v>
      </c>
      <c r="B275">
        <v>1</v>
      </c>
      <c r="W275">
        <v>28095</v>
      </c>
      <c r="X275">
        <v>0</v>
      </c>
      <c r="Y275">
        <v>1984</v>
      </c>
      <c r="Z275" s="5">
        <v>44862.363715277781</v>
      </c>
      <c r="AA275">
        <v>3</v>
      </c>
      <c r="AB275">
        <v>-1</v>
      </c>
      <c r="AC275">
        <v>-1</v>
      </c>
      <c r="AD275">
        <v>-2</v>
      </c>
      <c r="AE275">
        <v>-2</v>
      </c>
      <c r="AF275">
        <v>-2</v>
      </c>
      <c r="AG275">
        <v>-1</v>
      </c>
      <c r="AH275">
        <v>-2</v>
      </c>
      <c r="AI275">
        <v>2</v>
      </c>
      <c r="AJ275">
        <v>2</v>
      </c>
      <c r="AK275">
        <v>2</v>
      </c>
      <c r="AL275">
        <f t="shared" si="51"/>
        <v>-5</v>
      </c>
      <c r="AM275">
        <f t="shared" si="52"/>
        <v>38</v>
      </c>
    </row>
    <row r="276" spans="1:39" x14ac:dyDescent="0.25">
      <c r="A276">
        <v>1</v>
      </c>
      <c r="B276">
        <v>3</v>
      </c>
      <c r="W276">
        <v>27064</v>
      </c>
      <c r="X276">
        <v>1</v>
      </c>
      <c r="Y276">
        <v>2000</v>
      </c>
      <c r="Z276" s="5">
        <v>44860.609907407408</v>
      </c>
      <c r="AA276">
        <v>0</v>
      </c>
      <c r="AB276">
        <v>-2</v>
      </c>
      <c r="AC276">
        <v>-2</v>
      </c>
      <c r="AD276">
        <v>-2</v>
      </c>
      <c r="AE276">
        <v>-2</v>
      </c>
      <c r="AF276">
        <v>-2</v>
      </c>
      <c r="AG276">
        <v>-2</v>
      </c>
      <c r="AH276">
        <v>-2</v>
      </c>
      <c r="AI276">
        <v>-2</v>
      </c>
      <c r="AJ276">
        <v>-2</v>
      </c>
      <c r="AK276">
        <v>-2</v>
      </c>
      <c r="AL276">
        <f t="shared" si="51"/>
        <v>-20</v>
      </c>
      <c r="AM276">
        <f t="shared" ref="AM276:AM279" si="54">2023-Y276</f>
        <v>23</v>
      </c>
    </row>
    <row r="277" spans="1:39" x14ac:dyDescent="0.25">
      <c r="A277">
        <v>1</v>
      </c>
      <c r="B277">
        <v>-7</v>
      </c>
      <c r="W277">
        <v>27195</v>
      </c>
      <c r="X277">
        <v>0</v>
      </c>
      <c r="Y277">
        <v>1998</v>
      </c>
      <c r="Z277" s="5">
        <v>44860.708981481483</v>
      </c>
      <c r="AA277">
        <v>0</v>
      </c>
      <c r="AB277">
        <v>-2</v>
      </c>
      <c r="AC277">
        <v>-2</v>
      </c>
      <c r="AD277">
        <v>-2</v>
      </c>
      <c r="AE277">
        <v>-2</v>
      </c>
      <c r="AF277">
        <v>-2</v>
      </c>
      <c r="AG277">
        <v>-2</v>
      </c>
      <c r="AH277">
        <v>-2</v>
      </c>
      <c r="AI277">
        <v>-2</v>
      </c>
      <c r="AJ277">
        <v>-2</v>
      </c>
      <c r="AK277">
        <v>-2</v>
      </c>
      <c r="AL277">
        <f t="shared" si="51"/>
        <v>-20</v>
      </c>
      <c r="AM277">
        <f t="shared" si="54"/>
        <v>25</v>
      </c>
    </row>
    <row r="278" spans="1:39" x14ac:dyDescent="0.25">
      <c r="A278">
        <v>1</v>
      </c>
      <c r="B278">
        <v>-8</v>
      </c>
      <c r="W278">
        <v>28104</v>
      </c>
      <c r="X278">
        <v>0</v>
      </c>
      <c r="Y278">
        <v>2006</v>
      </c>
      <c r="Z278" s="5">
        <v>44862.415405092594</v>
      </c>
      <c r="AA278">
        <v>1</v>
      </c>
      <c r="AB278">
        <v>-2</v>
      </c>
      <c r="AC278">
        <v>-2</v>
      </c>
      <c r="AD278">
        <v>-2</v>
      </c>
      <c r="AE278">
        <v>-2</v>
      </c>
      <c r="AF278">
        <v>-2</v>
      </c>
      <c r="AG278">
        <v>-2</v>
      </c>
      <c r="AH278">
        <v>-2</v>
      </c>
      <c r="AI278">
        <v>2</v>
      </c>
      <c r="AJ278">
        <v>0</v>
      </c>
      <c r="AK278">
        <v>1</v>
      </c>
      <c r="AL278">
        <f t="shared" si="51"/>
        <v>-11</v>
      </c>
      <c r="AM278">
        <f t="shared" si="54"/>
        <v>17</v>
      </c>
    </row>
    <row r="279" spans="1:39" x14ac:dyDescent="0.25">
      <c r="A279">
        <v>1</v>
      </c>
      <c r="B279">
        <v>2</v>
      </c>
      <c r="W279">
        <v>28114</v>
      </c>
      <c r="X279">
        <v>0</v>
      </c>
      <c r="Y279">
        <v>2006</v>
      </c>
      <c r="Z279" s="5">
        <v>44862.435115740744</v>
      </c>
      <c r="AA279">
        <v>2</v>
      </c>
      <c r="AB279">
        <v>0</v>
      </c>
      <c r="AC279">
        <v>-1</v>
      </c>
      <c r="AD279">
        <v>-2</v>
      </c>
      <c r="AE279">
        <v>-2</v>
      </c>
      <c r="AF279">
        <v>-2</v>
      </c>
      <c r="AG279">
        <v>-1</v>
      </c>
      <c r="AH279">
        <v>-2</v>
      </c>
      <c r="AI279">
        <v>1</v>
      </c>
      <c r="AJ279">
        <v>-1</v>
      </c>
      <c r="AK279">
        <v>2</v>
      </c>
      <c r="AL279">
        <f t="shared" si="51"/>
        <v>-8</v>
      </c>
      <c r="AM279">
        <f t="shared" si="54"/>
        <v>17</v>
      </c>
    </row>
    <row r="280" spans="1:39" x14ac:dyDescent="0.25">
      <c r="A280">
        <v>1</v>
      </c>
      <c r="B280">
        <v>4</v>
      </c>
      <c r="W280">
        <v>27243</v>
      </c>
      <c r="X280">
        <v>0</v>
      </c>
      <c r="Y280">
        <v>1992</v>
      </c>
      <c r="Z280" s="5">
        <v>44860.726076388892</v>
      </c>
      <c r="AA280">
        <v>0</v>
      </c>
      <c r="AB280">
        <v>-2</v>
      </c>
      <c r="AC280">
        <v>-2</v>
      </c>
      <c r="AD280">
        <v>-2</v>
      </c>
      <c r="AE280">
        <v>-2</v>
      </c>
      <c r="AF280">
        <v>-2</v>
      </c>
      <c r="AG280">
        <v>-2</v>
      </c>
      <c r="AH280">
        <v>-2</v>
      </c>
      <c r="AI280">
        <v>-2</v>
      </c>
      <c r="AJ280">
        <v>-2</v>
      </c>
      <c r="AK280">
        <v>-2</v>
      </c>
      <c r="AL280">
        <f t="shared" si="51"/>
        <v>-20</v>
      </c>
      <c r="AM280">
        <f t="shared" si="52"/>
        <v>30</v>
      </c>
    </row>
    <row r="281" spans="1:39" x14ac:dyDescent="0.25">
      <c r="A281">
        <v>1</v>
      </c>
      <c r="B281">
        <v>-4</v>
      </c>
      <c r="W281">
        <v>28119</v>
      </c>
      <c r="X281">
        <v>0</v>
      </c>
      <c r="Y281">
        <v>1998</v>
      </c>
      <c r="Z281" s="5">
        <v>44862.466041666667</v>
      </c>
      <c r="AA281">
        <v>2</v>
      </c>
      <c r="AB281">
        <v>-1</v>
      </c>
      <c r="AC281">
        <v>0</v>
      </c>
      <c r="AD281">
        <v>-2</v>
      </c>
      <c r="AE281">
        <v>1</v>
      </c>
      <c r="AF281">
        <v>-2</v>
      </c>
      <c r="AG281">
        <v>-1</v>
      </c>
      <c r="AH281">
        <v>-2</v>
      </c>
      <c r="AI281">
        <v>-1</v>
      </c>
      <c r="AJ281">
        <v>2</v>
      </c>
      <c r="AK281">
        <v>1</v>
      </c>
      <c r="AL281">
        <f t="shared" si="51"/>
        <v>-5</v>
      </c>
      <c r="AM281">
        <f t="shared" ref="AM281:AM283" si="55">2023-Y281</f>
        <v>25</v>
      </c>
    </row>
    <row r="282" spans="1:39" x14ac:dyDescent="0.25">
      <c r="A282">
        <v>1</v>
      </c>
      <c r="B282">
        <v>-7</v>
      </c>
      <c r="W282">
        <v>27248</v>
      </c>
      <c r="X282">
        <v>0</v>
      </c>
      <c r="Y282">
        <v>2001</v>
      </c>
      <c r="Z282" s="5">
        <v>44860.729421296295</v>
      </c>
      <c r="AA282">
        <v>0</v>
      </c>
      <c r="AB282">
        <v>-2</v>
      </c>
      <c r="AC282">
        <v>-2</v>
      </c>
      <c r="AD282">
        <v>-2</v>
      </c>
      <c r="AE282">
        <v>-2</v>
      </c>
      <c r="AF282">
        <v>-2</v>
      </c>
      <c r="AG282">
        <v>-2</v>
      </c>
      <c r="AH282">
        <v>-2</v>
      </c>
      <c r="AI282">
        <v>-2</v>
      </c>
      <c r="AJ282">
        <v>-2</v>
      </c>
      <c r="AK282">
        <v>-2</v>
      </c>
      <c r="AL282">
        <f t="shared" si="51"/>
        <v>-20</v>
      </c>
      <c r="AM282">
        <f t="shared" si="55"/>
        <v>22</v>
      </c>
    </row>
    <row r="283" spans="1:39" x14ac:dyDescent="0.25">
      <c r="A283">
        <v>1</v>
      </c>
      <c r="B283">
        <v>-6</v>
      </c>
      <c r="W283">
        <v>28123</v>
      </c>
      <c r="X283">
        <v>1</v>
      </c>
      <c r="Y283">
        <v>1997</v>
      </c>
      <c r="Z283" s="5">
        <v>44862.477962962963</v>
      </c>
      <c r="AA283">
        <v>1</v>
      </c>
      <c r="AB283">
        <v>1</v>
      </c>
      <c r="AC283">
        <v>0</v>
      </c>
      <c r="AD283">
        <v>-1</v>
      </c>
      <c r="AE283">
        <v>1</v>
      </c>
      <c r="AF283">
        <v>-1</v>
      </c>
      <c r="AG283">
        <v>0</v>
      </c>
      <c r="AH283">
        <v>-1</v>
      </c>
      <c r="AI283">
        <v>-2</v>
      </c>
      <c r="AJ283">
        <v>0</v>
      </c>
      <c r="AK283">
        <v>1</v>
      </c>
      <c r="AL283">
        <f t="shared" si="51"/>
        <v>-2</v>
      </c>
      <c r="AM283">
        <f t="shared" si="55"/>
        <v>26</v>
      </c>
    </row>
    <row r="284" spans="1:39" x14ac:dyDescent="0.25">
      <c r="A284">
        <v>1</v>
      </c>
      <c r="B284">
        <v>-17</v>
      </c>
      <c r="W284">
        <v>27238</v>
      </c>
      <c r="X284">
        <v>0</v>
      </c>
      <c r="Y284">
        <v>1995</v>
      </c>
      <c r="Z284" s="5">
        <v>44860.734236111108</v>
      </c>
      <c r="AA284">
        <v>0</v>
      </c>
      <c r="AB284">
        <v>-2</v>
      </c>
      <c r="AC284">
        <v>-2</v>
      </c>
      <c r="AD284">
        <v>-2</v>
      </c>
      <c r="AE284">
        <v>-2</v>
      </c>
      <c r="AF284">
        <v>-2</v>
      </c>
      <c r="AG284">
        <v>-2</v>
      </c>
      <c r="AH284">
        <v>-2</v>
      </c>
      <c r="AI284">
        <v>-2</v>
      </c>
      <c r="AJ284">
        <v>-2</v>
      </c>
      <c r="AK284">
        <v>-2</v>
      </c>
      <c r="AL284">
        <f t="shared" si="51"/>
        <v>-20</v>
      </c>
      <c r="AM284">
        <f t="shared" si="52"/>
        <v>27</v>
      </c>
    </row>
    <row r="285" spans="1:39" x14ac:dyDescent="0.25">
      <c r="A285">
        <v>1</v>
      </c>
      <c r="B285">
        <v>-14</v>
      </c>
      <c r="W285">
        <v>28127</v>
      </c>
      <c r="X285">
        <v>1</v>
      </c>
      <c r="Y285">
        <v>1973</v>
      </c>
      <c r="Z285" s="5">
        <v>44862.505601851852</v>
      </c>
      <c r="AA285">
        <v>3</v>
      </c>
      <c r="AB285">
        <v>-2</v>
      </c>
      <c r="AC285">
        <v>-2</v>
      </c>
      <c r="AD285">
        <v>-2</v>
      </c>
      <c r="AE285">
        <v>-2</v>
      </c>
      <c r="AF285">
        <v>-2</v>
      </c>
      <c r="AG285">
        <v>0</v>
      </c>
      <c r="AH285">
        <v>-2</v>
      </c>
      <c r="AI285">
        <v>-1</v>
      </c>
      <c r="AJ285">
        <v>1</v>
      </c>
      <c r="AK285">
        <v>2</v>
      </c>
      <c r="AL285">
        <f t="shared" si="51"/>
        <v>-10</v>
      </c>
      <c r="AM285">
        <f t="shared" si="52"/>
        <v>49</v>
      </c>
    </row>
    <row r="286" spans="1:39" x14ac:dyDescent="0.25">
      <c r="A286">
        <v>1</v>
      </c>
      <c r="B286">
        <v>-13</v>
      </c>
      <c r="W286">
        <v>27271</v>
      </c>
      <c r="X286">
        <v>1</v>
      </c>
      <c r="Y286">
        <v>1990</v>
      </c>
      <c r="Z286" s="5">
        <v>44860.756076388891</v>
      </c>
      <c r="AA286">
        <v>0</v>
      </c>
      <c r="AB286">
        <v>-2</v>
      </c>
      <c r="AC286">
        <v>-2</v>
      </c>
      <c r="AD286">
        <v>-2</v>
      </c>
      <c r="AE286">
        <v>-2</v>
      </c>
      <c r="AF286">
        <v>-2</v>
      </c>
      <c r="AG286">
        <v>-2</v>
      </c>
      <c r="AH286">
        <v>-2</v>
      </c>
      <c r="AI286">
        <v>-2</v>
      </c>
      <c r="AJ286">
        <v>-2</v>
      </c>
      <c r="AK286">
        <v>-2</v>
      </c>
      <c r="AL286">
        <f t="shared" si="51"/>
        <v>-20</v>
      </c>
      <c r="AM286">
        <f t="shared" si="52"/>
        <v>32</v>
      </c>
    </row>
    <row r="287" spans="1:39" x14ac:dyDescent="0.25">
      <c r="A287">
        <v>1</v>
      </c>
      <c r="B287">
        <v>-14</v>
      </c>
      <c r="W287">
        <v>28136</v>
      </c>
      <c r="X287">
        <v>1</v>
      </c>
      <c r="Y287">
        <v>1967</v>
      </c>
      <c r="Z287" s="5">
        <v>44862.52449074074</v>
      </c>
      <c r="AA287" t="s">
        <v>44</v>
      </c>
      <c r="AB287">
        <v>-2</v>
      </c>
      <c r="AC287">
        <v>-2</v>
      </c>
      <c r="AD287">
        <v>-2</v>
      </c>
      <c r="AE287">
        <v>-2</v>
      </c>
      <c r="AF287">
        <v>-2</v>
      </c>
      <c r="AG287">
        <v>-2</v>
      </c>
      <c r="AH287">
        <v>-2</v>
      </c>
      <c r="AI287">
        <v>-2</v>
      </c>
      <c r="AJ287">
        <v>-2</v>
      </c>
      <c r="AK287">
        <v>1</v>
      </c>
      <c r="AL287">
        <f t="shared" si="51"/>
        <v>-17</v>
      </c>
      <c r="AM287">
        <f t="shared" si="52"/>
        <v>55</v>
      </c>
    </row>
    <row r="288" spans="1:39" x14ac:dyDescent="0.25">
      <c r="A288">
        <v>1</v>
      </c>
      <c r="B288">
        <v>2</v>
      </c>
      <c r="W288">
        <v>27326</v>
      </c>
      <c r="X288">
        <v>0</v>
      </c>
      <c r="Y288">
        <v>1995</v>
      </c>
      <c r="Z288" s="5">
        <v>44860.778969907406</v>
      </c>
      <c r="AA288">
        <v>0</v>
      </c>
      <c r="AB288">
        <v>-2</v>
      </c>
      <c r="AC288">
        <v>-2</v>
      </c>
      <c r="AD288">
        <v>-2</v>
      </c>
      <c r="AE288">
        <v>-2</v>
      </c>
      <c r="AF288">
        <v>-2</v>
      </c>
      <c r="AG288">
        <v>-2</v>
      </c>
      <c r="AH288">
        <v>-2</v>
      </c>
      <c r="AI288">
        <v>-2</v>
      </c>
      <c r="AJ288">
        <v>-2</v>
      </c>
      <c r="AK288">
        <v>-2</v>
      </c>
      <c r="AL288">
        <f t="shared" si="51"/>
        <v>-20</v>
      </c>
      <c r="AM288">
        <f t="shared" si="52"/>
        <v>27</v>
      </c>
    </row>
    <row r="289" spans="1:39" x14ac:dyDescent="0.25">
      <c r="A289">
        <v>1</v>
      </c>
      <c r="B289">
        <v>10</v>
      </c>
      <c r="W289">
        <v>28147</v>
      </c>
      <c r="X289">
        <v>0</v>
      </c>
      <c r="Y289">
        <v>1984</v>
      </c>
      <c r="Z289" s="5">
        <v>44862.546134259261</v>
      </c>
      <c r="AA289" t="s">
        <v>44</v>
      </c>
      <c r="AB289">
        <v>-1</v>
      </c>
      <c r="AC289">
        <v>-2</v>
      </c>
      <c r="AD289">
        <v>-2</v>
      </c>
      <c r="AE289">
        <v>-1</v>
      </c>
      <c r="AF289">
        <v>0</v>
      </c>
      <c r="AG289">
        <v>-1</v>
      </c>
      <c r="AH289">
        <v>-2</v>
      </c>
      <c r="AI289">
        <v>-1</v>
      </c>
      <c r="AJ289">
        <v>-1</v>
      </c>
      <c r="AK289">
        <v>1</v>
      </c>
      <c r="AL289">
        <f t="shared" si="51"/>
        <v>-10</v>
      </c>
      <c r="AM289">
        <f t="shared" si="52"/>
        <v>38</v>
      </c>
    </row>
    <row r="290" spans="1:39" x14ac:dyDescent="0.25">
      <c r="A290">
        <v>1</v>
      </c>
      <c r="B290">
        <v>0</v>
      </c>
      <c r="W290">
        <v>28146</v>
      </c>
      <c r="X290">
        <v>0</v>
      </c>
      <c r="Y290">
        <v>2000</v>
      </c>
      <c r="Z290" s="5">
        <v>44862.563692129632</v>
      </c>
      <c r="AA290">
        <v>2</v>
      </c>
      <c r="AB290">
        <v>-1</v>
      </c>
      <c r="AC290">
        <v>-1</v>
      </c>
      <c r="AD290">
        <v>-1</v>
      </c>
      <c r="AE290">
        <v>-1</v>
      </c>
      <c r="AF290">
        <v>-1</v>
      </c>
      <c r="AG290">
        <v>-1</v>
      </c>
      <c r="AH290">
        <v>-2</v>
      </c>
      <c r="AI290">
        <v>1</v>
      </c>
      <c r="AJ290">
        <v>1</v>
      </c>
      <c r="AK290">
        <v>2</v>
      </c>
      <c r="AL290">
        <f t="shared" si="51"/>
        <v>-4</v>
      </c>
      <c r="AM290">
        <f>2023-Y290</f>
        <v>23</v>
      </c>
    </row>
    <row r="291" spans="1:39" x14ac:dyDescent="0.25">
      <c r="A291">
        <v>1</v>
      </c>
      <c r="B291">
        <v>-6</v>
      </c>
      <c r="W291">
        <v>28155</v>
      </c>
      <c r="X291">
        <v>1</v>
      </c>
      <c r="Y291">
        <v>1951</v>
      </c>
      <c r="Z291" s="5">
        <v>44862.58556712963</v>
      </c>
      <c r="AA291">
        <v>6</v>
      </c>
      <c r="AB291">
        <v>-1</v>
      </c>
      <c r="AC291">
        <v>-1</v>
      </c>
      <c r="AD291">
        <v>-1</v>
      </c>
      <c r="AE291">
        <v>-1</v>
      </c>
      <c r="AF291">
        <v>-1</v>
      </c>
      <c r="AG291">
        <v>-1</v>
      </c>
      <c r="AH291">
        <v>-1</v>
      </c>
      <c r="AI291">
        <v>1</v>
      </c>
      <c r="AJ291">
        <v>2</v>
      </c>
      <c r="AK291">
        <v>2</v>
      </c>
      <c r="AL291">
        <f t="shared" si="51"/>
        <v>-2</v>
      </c>
      <c r="AM291">
        <f t="shared" si="52"/>
        <v>71</v>
      </c>
    </row>
    <row r="292" spans="1:39" x14ac:dyDescent="0.25">
      <c r="A292">
        <v>1</v>
      </c>
      <c r="B292">
        <v>-9</v>
      </c>
      <c r="W292">
        <v>28165</v>
      </c>
      <c r="X292">
        <v>0</v>
      </c>
      <c r="Y292">
        <v>2006</v>
      </c>
      <c r="Z292" s="5">
        <v>44862.605092592596</v>
      </c>
      <c r="AA292">
        <v>1</v>
      </c>
      <c r="AB292">
        <v>-1</v>
      </c>
      <c r="AC292">
        <v>-2</v>
      </c>
      <c r="AD292">
        <v>-1</v>
      </c>
      <c r="AE292">
        <v>-2</v>
      </c>
      <c r="AF292">
        <v>-1</v>
      </c>
      <c r="AG292">
        <v>-2</v>
      </c>
      <c r="AH292">
        <v>-2</v>
      </c>
      <c r="AI292">
        <v>-1</v>
      </c>
      <c r="AJ292">
        <v>-2</v>
      </c>
      <c r="AK292">
        <v>-2</v>
      </c>
      <c r="AL292">
        <f t="shared" si="51"/>
        <v>-16</v>
      </c>
      <c r="AM292">
        <f t="shared" ref="AM292:AM293" si="56">2023-Y292</f>
        <v>17</v>
      </c>
    </row>
    <row r="293" spans="1:39" x14ac:dyDescent="0.25">
      <c r="A293">
        <v>1</v>
      </c>
      <c r="B293">
        <v>0</v>
      </c>
      <c r="W293">
        <v>28172</v>
      </c>
      <c r="X293">
        <v>0</v>
      </c>
      <c r="Y293">
        <v>2003</v>
      </c>
      <c r="Z293" s="5">
        <v>44862.635925925926</v>
      </c>
      <c r="AA293" t="s">
        <v>44</v>
      </c>
      <c r="AB293">
        <v>-2</v>
      </c>
      <c r="AC293">
        <v>-2</v>
      </c>
      <c r="AD293">
        <v>-2</v>
      </c>
      <c r="AE293">
        <v>-2</v>
      </c>
      <c r="AF293">
        <v>-2</v>
      </c>
      <c r="AG293">
        <v>-2</v>
      </c>
      <c r="AH293">
        <v>-2</v>
      </c>
      <c r="AI293">
        <v>-1</v>
      </c>
      <c r="AJ293">
        <v>-2</v>
      </c>
      <c r="AK293">
        <v>-2</v>
      </c>
      <c r="AL293">
        <f t="shared" si="51"/>
        <v>-19</v>
      </c>
      <c r="AM293">
        <f t="shared" si="56"/>
        <v>20</v>
      </c>
    </row>
    <row r="294" spans="1:39" x14ac:dyDescent="0.25">
      <c r="A294">
        <v>1</v>
      </c>
      <c r="B294">
        <v>0</v>
      </c>
      <c r="W294">
        <v>27368</v>
      </c>
      <c r="X294">
        <v>1</v>
      </c>
      <c r="Y294">
        <v>1995</v>
      </c>
      <c r="Z294" s="5">
        <v>44860.806111111109</v>
      </c>
      <c r="AA294">
        <v>0</v>
      </c>
      <c r="AB294">
        <v>-2</v>
      </c>
      <c r="AC294">
        <v>-2</v>
      </c>
      <c r="AD294">
        <v>-2</v>
      </c>
      <c r="AE294">
        <v>-2</v>
      </c>
      <c r="AF294">
        <v>-2</v>
      </c>
      <c r="AG294">
        <v>-2</v>
      </c>
      <c r="AH294">
        <v>-2</v>
      </c>
      <c r="AI294">
        <v>-2</v>
      </c>
      <c r="AJ294">
        <v>-2</v>
      </c>
      <c r="AK294">
        <v>-2</v>
      </c>
      <c r="AL294">
        <f t="shared" si="51"/>
        <v>-20</v>
      </c>
      <c r="AM294">
        <f t="shared" si="52"/>
        <v>27</v>
      </c>
    </row>
    <row r="295" spans="1:39" x14ac:dyDescent="0.25">
      <c r="A295">
        <v>1</v>
      </c>
      <c r="B295">
        <v>-12</v>
      </c>
      <c r="W295">
        <v>28183</v>
      </c>
      <c r="X295">
        <v>0</v>
      </c>
      <c r="Y295">
        <v>1998</v>
      </c>
      <c r="Z295" s="5">
        <v>44862.660405092596</v>
      </c>
      <c r="AA295" t="s">
        <v>44</v>
      </c>
      <c r="AB295">
        <v>-2</v>
      </c>
      <c r="AC295">
        <v>-2</v>
      </c>
      <c r="AD295">
        <v>-2</v>
      </c>
      <c r="AE295">
        <v>-2</v>
      </c>
      <c r="AF295">
        <v>-2</v>
      </c>
      <c r="AG295">
        <v>-2</v>
      </c>
      <c r="AH295">
        <v>-2</v>
      </c>
      <c r="AI295">
        <v>-2</v>
      </c>
      <c r="AJ295">
        <v>-2</v>
      </c>
      <c r="AK295">
        <v>-2</v>
      </c>
      <c r="AL295">
        <f t="shared" si="51"/>
        <v>-20</v>
      </c>
      <c r="AM295">
        <f>2023-Y295</f>
        <v>25</v>
      </c>
    </row>
    <row r="296" spans="1:39" x14ac:dyDescent="0.25">
      <c r="A296">
        <v>1</v>
      </c>
      <c r="B296">
        <v>-2</v>
      </c>
      <c r="W296">
        <v>28199</v>
      </c>
      <c r="X296">
        <v>0</v>
      </c>
      <c r="Y296">
        <v>1966</v>
      </c>
      <c r="Z296" s="5">
        <v>44862.708854166667</v>
      </c>
      <c r="AA296">
        <v>1</v>
      </c>
      <c r="AB296">
        <v>-1</v>
      </c>
      <c r="AC296">
        <v>-1</v>
      </c>
      <c r="AD296">
        <v>-1</v>
      </c>
      <c r="AE296">
        <v>-1</v>
      </c>
      <c r="AF296">
        <v>-1</v>
      </c>
      <c r="AG296">
        <v>0</v>
      </c>
      <c r="AH296">
        <v>-1</v>
      </c>
      <c r="AI296">
        <v>-1</v>
      </c>
      <c r="AJ296">
        <v>1</v>
      </c>
      <c r="AK296">
        <v>2</v>
      </c>
      <c r="AL296">
        <f t="shared" si="51"/>
        <v>-4</v>
      </c>
      <c r="AM296">
        <f t="shared" si="52"/>
        <v>56</v>
      </c>
    </row>
    <row r="297" spans="1:39" x14ac:dyDescent="0.25">
      <c r="A297">
        <v>1</v>
      </c>
      <c r="B297">
        <v>0</v>
      </c>
      <c r="W297">
        <v>28211</v>
      </c>
      <c r="X297">
        <v>0</v>
      </c>
      <c r="Y297">
        <v>1995</v>
      </c>
      <c r="Z297" s="5">
        <v>44862.736516203702</v>
      </c>
      <c r="AA297">
        <v>2</v>
      </c>
      <c r="AB297">
        <v>-2</v>
      </c>
      <c r="AC297">
        <v>-2</v>
      </c>
      <c r="AD297">
        <v>-2</v>
      </c>
      <c r="AE297">
        <v>-2</v>
      </c>
      <c r="AF297">
        <v>-2</v>
      </c>
      <c r="AG297">
        <v>-2</v>
      </c>
      <c r="AH297">
        <v>-2</v>
      </c>
      <c r="AI297">
        <v>-2</v>
      </c>
      <c r="AJ297">
        <v>-1</v>
      </c>
      <c r="AK297">
        <v>1</v>
      </c>
      <c r="AL297">
        <f t="shared" si="51"/>
        <v>-16</v>
      </c>
      <c r="AM297">
        <f t="shared" si="52"/>
        <v>27</v>
      </c>
    </row>
    <row r="298" spans="1:39" x14ac:dyDescent="0.25">
      <c r="A298">
        <v>1</v>
      </c>
      <c r="B298">
        <v>-7</v>
      </c>
      <c r="W298">
        <v>28233</v>
      </c>
      <c r="X298">
        <v>0</v>
      </c>
      <c r="Y298">
        <v>1992</v>
      </c>
      <c r="Z298" s="5">
        <v>44862.772303240738</v>
      </c>
      <c r="AA298">
        <v>3</v>
      </c>
      <c r="AB298">
        <v>1</v>
      </c>
      <c r="AC298">
        <v>-1</v>
      </c>
      <c r="AD298">
        <v>-1</v>
      </c>
      <c r="AE298">
        <v>-1</v>
      </c>
      <c r="AF298">
        <v>-1</v>
      </c>
      <c r="AG298">
        <v>1</v>
      </c>
      <c r="AH298">
        <v>2</v>
      </c>
      <c r="AI298">
        <v>1</v>
      </c>
      <c r="AJ298">
        <v>1</v>
      </c>
      <c r="AK298">
        <v>2</v>
      </c>
      <c r="AL298">
        <f t="shared" si="51"/>
        <v>4</v>
      </c>
      <c r="AM298">
        <f t="shared" si="52"/>
        <v>30</v>
      </c>
    </row>
    <row r="299" spans="1:39" x14ac:dyDescent="0.25">
      <c r="A299">
        <v>1</v>
      </c>
      <c r="B299">
        <v>-6</v>
      </c>
      <c r="W299">
        <v>28240</v>
      </c>
      <c r="X299">
        <v>1</v>
      </c>
      <c r="Y299">
        <v>1998</v>
      </c>
      <c r="Z299" s="5">
        <v>44862.772719907407</v>
      </c>
      <c r="AA299" t="s">
        <v>44</v>
      </c>
      <c r="AB299">
        <v>-2</v>
      </c>
      <c r="AC299">
        <v>-2</v>
      </c>
      <c r="AD299">
        <v>-2</v>
      </c>
      <c r="AE299">
        <v>-2</v>
      </c>
      <c r="AF299">
        <v>-2</v>
      </c>
      <c r="AG299">
        <v>-2</v>
      </c>
      <c r="AH299">
        <v>-2</v>
      </c>
      <c r="AI299">
        <v>1</v>
      </c>
      <c r="AJ299">
        <v>-2</v>
      </c>
      <c r="AK299">
        <v>1</v>
      </c>
      <c r="AL299">
        <f t="shared" si="51"/>
        <v>-14</v>
      </c>
      <c r="AM299">
        <f>2023-Y299</f>
        <v>25</v>
      </c>
    </row>
    <row r="300" spans="1:39" x14ac:dyDescent="0.25">
      <c r="A300">
        <v>1</v>
      </c>
      <c r="B300">
        <v>-15</v>
      </c>
      <c r="W300">
        <v>27386</v>
      </c>
      <c r="X300">
        <v>0</v>
      </c>
      <c r="Y300">
        <v>1994</v>
      </c>
      <c r="Z300" s="5">
        <v>44860.834652777776</v>
      </c>
      <c r="AA300">
        <v>0</v>
      </c>
      <c r="AB300">
        <v>-2</v>
      </c>
      <c r="AC300">
        <v>-2</v>
      </c>
      <c r="AD300">
        <v>-2</v>
      </c>
      <c r="AE300">
        <v>-2</v>
      </c>
      <c r="AF300">
        <v>-2</v>
      </c>
      <c r="AG300">
        <v>-2</v>
      </c>
      <c r="AH300">
        <v>-2</v>
      </c>
      <c r="AI300">
        <v>-2</v>
      </c>
      <c r="AJ300">
        <v>-2</v>
      </c>
      <c r="AK300">
        <v>-2</v>
      </c>
      <c r="AL300">
        <f t="shared" si="51"/>
        <v>-20</v>
      </c>
      <c r="AM300">
        <f t="shared" si="52"/>
        <v>28</v>
      </c>
    </row>
    <row r="301" spans="1:39" x14ac:dyDescent="0.25">
      <c r="A301">
        <v>1</v>
      </c>
      <c r="B301">
        <v>-1</v>
      </c>
      <c r="W301">
        <v>28252</v>
      </c>
      <c r="X301">
        <v>0</v>
      </c>
      <c r="Y301">
        <v>1972</v>
      </c>
      <c r="Z301" s="5">
        <v>44862.784756944442</v>
      </c>
      <c r="AA301">
        <v>3</v>
      </c>
      <c r="AB301">
        <v>-2</v>
      </c>
      <c r="AC301">
        <v>-2</v>
      </c>
      <c r="AD301">
        <v>-2</v>
      </c>
      <c r="AE301">
        <v>-2</v>
      </c>
      <c r="AF301">
        <v>-2</v>
      </c>
      <c r="AG301">
        <v>-1</v>
      </c>
      <c r="AH301">
        <v>-2</v>
      </c>
      <c r="AI301">
        <v>-1</v>
      </c>
      <c r="AJ301">
        <v>2</v>
      </c>
      <c r="AK301">
        <v>2</v>
      </c>
      <c r="AL301">
        <f t="shared" si="51"/>
        <v>-10</v>
      </c>
      <c r="AM301">
        <f t="shared" si="52"/>
        <v>50</v>
      </c>
    </row>
    <row r="302" spans="1:39" x14ac:dyDescent="0.25">
      <c r="A302">
        <v>1</v>
      </c>
      <c r="B302">
        <v>-10</v>
      </c>
      <c r="W302">
        <v>28254</v>
      </c>
      <c r="X302">
        <v>0</v>
      </c>
      <c r="Y302">
        <v>1999</v>
      </c>
      <c r="Z302" s="5">
        <v>44862.796412037038</v>
      </c>
      <c r="AA302">
        <v>2</v>
      </c>
      <c r="AB302">
        <v>-1</v>
      </c>
      <c r="AC302">
        <v>-1</v>
      </c>
      <c r="AD302">
        <v>-2</v>
      </c>
      <c r="AE302">
        <v>-1</v>
      </c>
      <c r="AF302">
        <v>-2</v>
      </c>
      <c r="AG302">
        <v>-2</v>
      </c>
      <c r="AH302">
        <v>-2</v>
      </c>
      <c r="AI302">
        <v>-1</v>
      </c>
      <c r="AJ302">
        <v>1</v>
      </c>
      <c r="AK302">
        <v>1</v>
      </c>
      <c r="AL302">
        <f t="shared" si="51"/>
        <v>-10</v>
      </c>
      <c r="AM302">
        <f t="shared" ref="AM302:AM303" si="57">2023-Y302</f>
        <v>24</v>
      </c>
    </row>
    <row r="303" spans="1:39" x14ac:dyDescent="0.25">
      <c r="A303">
        <v>1</v>
      </c>
      <c r="B303">
        <v>4</v>
      </c>
      <c r="W303">
        <v>28264</v>
      </c>
      <c r="X303">
        <v>0</v>
      </c>
      <c r="Y303">
        <v>1996</v>
      </c>
      <c r="Z303" s="5">
        <v>44862.812731481485</v>
      </c>
      <c r="AA303">
        <v>1</v>
      </c>
      <c r="AB303">
        <v>1</v>
      </c>
      <c r="AC303">
        <v>-2</v>
      </c>
      <c r="AD303">
        <v>-2</v>
      </c>
      <c r="AE303">
        <v>-1</v>
      </c>
      <c r="AF303">
        <v>-2</v>
      </c>
      <c r="AG303">
        <v>-1</v>
      </c>
      <c r="AH303">
        <v>0</v>
      </c>
      <c r="AI303">
        <v>-2</v>
      </c>
      <c r="AJ303">
        <v>1</v>
      </c>
      <c r="AK303">
        <v>2</v>
      </c>
      <c r="AL303">
        <f t="shared" si="51"/>
        <v>-6</v>
      </c>
      <c r="AM303">
        <f t="shared" si="57"/>
        <v>27</v>
      </c>
    </row>
    <row r="304" spans="1:39" x14ac:dyDescent="0.25">
      <c r="A304">
        <v>1</v>
      </c>
      <c r="B304">
        <v>-9</v>
      </c>
      <c r="W304">
        <v>28273</v>
      </c>
      <c r="X304">
        <v>1</v>
      </c>
      <c r="Y304">
        <v>1991</v>
      </c>
      <c r="Z304" s="5">
        <v>44862.829351851855</v>
      </c>
      <c r="AA304">
        <v>2</v>
      </c>
      <c r="AB304">
        <v>-1</v>
      </c>
      <c r="AC304">
        <v>-1</v>
      </c>
      <c r="AD304">
        <v>-1</v>
      </c>
      <c r="AE304">
        <v>-1</v>
      </c>
      <c r="AF304">
        <v>-1</v>
      </c>
      <c r="AG304">
        <v>-1</v>
      </c>
      <c r="AH304">
        <v>-1</v>
      </c>
      <c r="AI304">
        <v>-1</v>
      </c>
      <c r="AJ304">
        <v>0</v>
      </c>
      <c r="AK304">
        <v>2</v>
      </c>
      <c r="AL304">
        <f t="shared" si="51"/>
        <v>-6</v>
      </c>
      <c r="AM304">
        <f t="shared" si="52"/>
        <v>31</v>
      </c>
    </row>
    <row r="305" spans="1:39" x14ac:dyDescent="0.25">
      <c r="A305">
        <v>1</v>
      </c>
      <c r="B305">
        <v>-2</v>
      </c>
      <c r="W305">
        <v>27471</v>
      </c>
      <c r="X305">
        <v>0</v>
      </c>
      <c r="Y305">
        <v>1998</v>
      </c>
      <c r="Z305" s="5">
        <v>44860.903460648151</v>
      </c>
      <c r="AA305">
        <v>0</v>
      </c>
      <c r="AB305">
        <v>-2</v>
      </c>
      <c r="AC305">
        <v>-2</v>
      </c>
      <c r="AD305">
        <v>-2</v>
      </c>
      <c r="AE305">
        <v>-2</v>
      </c>
      <c r="AF305">
        <v>-2</v>
      </c>
      <c r="AG305">
        <v>-2</v>
      </c>
      <c r="AH305">
        <v>-2</v>
      </c>
      <c r="AI305">
        <v>-2</v>
      </c>
      <c r="AJ305">
        <v>-2</v>
      </c>
      <c r="AK305">
        <v>-2</v>
      </c>
      <c r="AL305">
        <f t="shared" si="51"/>
        <v>-20</v>
      </c>
      <c r="AM305">
        <f>2023-Y305</f>
        <v>25</v>
      </c>
    </row>
    <row r="306" spans="1:39" x14ac:dyDescent="0.25">
      <c r="A306">
        <v>1</v>
      </c>
      <c r="B306">
        <v>0</v>
      </c>
      <c r="W306">
        <v>28276</v>
      </c>
      <c r="X306">
        <v>0</v>
      </c>
      <c r="Y306">
        <v>1990</v>
      </c>
      <c r="Z306" s="5">
        <v>44862.835613425923</v>
      </c>
      <c r="AA306">
        <v>1</v>
      </c>
      <c r="AB306">
        <v>-2</v>
      </c>
      <c r="AC306">
        <v>-2</v>
      </c>
      <c r="AD306">
        <v>-2</v>
      </c>
      <c r="AE306">
        <v>-2</v>
      </c>
      <c r="AF306">
        <v>-2</v>
      </c>
      <c r="AG306">
        <v>1</v>
      </c>
      <c r="AH306">
        <v>-2</v>
      </c>
      <c r="AI306">
        <v>-2</v>
      </c>
      <c r="AJ306">
        <v>-1</v>
      </c>
      <c r="AK306">
        <v>2</v>
      </c>
      <c r="AL306">
        <f t="shared" si="51"/>
        <v>-12</v>
      </c>
      <c r="AM306">
        <f t="shared" si="52"/>
        <v>32</v>
      </c>
    </row>
    <row r="307" spans="1:39" x14ac:dyDescent="0.25">
      <c r="A307">
        <v>1</v>
      </c>
      <c r="B307">
        <v>3</v>
      </c>
      <c r="W307">
        <v>26526</v>
      </c>
      <c r="X307">
        <v>0</v>
      </c>
      <c r="Y307">
        <v>2000</v>
      </c>
      <c r="Z307" s="5">
        <v>44860.937696759262</v>
      </c>
      <c r="AA307">
        <v>0</v>
      </c>
      <c r="AB307">
        <v>-2</v>
      </c>
      <c r="AC307">
        <v>-2</v>
      </c>
      <c r="AD307">
        <v>-2</v>
      </c>
      <c r="AE307">
        <v>-2</v>
      </c>
      <c r="AF307">
        <v>-2</v>
      </c>
      <c r="AG307">
        <v>-2</v>
      </c>
      <c r="AH307">
        <v>-2</v>
      </c>
      <c r="AI307">
        <v>-2</v>
      </c>
      <c r="AJ307">
        <v>-2</v>
      </c>
      <c r="AK307">
        <v>-2</v>
      </c>
      <c r="AL307">
        <f t="shared" si="51"/>
        <v>-20</v>
      </c>
      <c r="AM307">
        <f t="shared" ref="AM307:AM308" si="58">2023-Y307</f>
        <v>23</v>
      </c>
    </row>
    <row r="308" spans="1:39" x14ac:dyDescent="0.25">
      <c r="A308">
        <v>1</v>
      </c>
      <c r="B308">
        <v>3</v>
      </c>
      <c r="W308">
        <v>27534</v>
      </c>
      <c r="X308">
        <v>1</v>
      </c>
      <c r="Y308">
        <v>1998</v>
      </c>
      <c r="Z308" s="5">
        <v>44860.967037037037</v>
      </c>
      <c r="AA308">
        <v>0</v>
      </c>
      <c r="AB308">
        <v>-2</v>
      </c>
      <c r="AC308">
        <v>-2</v>
      </c>
      <c r="AD308">
        <v>-2</v>
      </c>
      <c r="AE308">
        <v>-2</v>
      </c>
      <c r="AF308">
        <v>-2</v>
      </c>
      <c r="AG308">
        <v>-2</v>
      </c>
      <c r="AH308">
        <v>-2</v>
      </c>
      <c r="AI308">
        <v>-2</v>
      </c>
      <c r="AJ308">
        <v>-2</v>
      </c>
      <c r="AK308">
        <v>-2</v>
      </c>
      <c r="AL308">
        <f t="shared" si="51"/>
        <v>-20</v>
      </c>
      <c r="AM308">
        <f t="shared" si="58"/>
        <v>25</v>
      </c>
    </row>
    <row r="309" spans="1:39" x14ac:dyDescent="0.25">
      <c r="A309">
        <v>1</v>
      </c>
      <c r="B309">
        <v>4</v>
      </c>
      <c r="W309">
        <v>28291</v>
      </c>
      <c r="X309">
        <v>0</v>
      </c>
      <c r="Y309">
        <v>1995</v>
      </c>
      <c r="Z309" s="5">
        <v>44862.846446759257</v>
      </c>
      <c r="AA309">
        <v>1</v>
      </c>
      <c r="AB309">
        <v>-2</v>
      </c>
      <c r="AC309">
        <v>-2</v>
      </c>
      <c r="AD309">
        <v>-2</v>
      </c>
      <c r="AE309">
        <v>-2</v>
      </c>
      <c r="AF309">
        <v>-2</v>
      </c>
      <c r="AG309">
        <v>-2</v>
      </c>
      <c r="AH309">
        <v>-1</v>
      </c>
      <c r="AI309">
        <v>-1</v>
      </c>
      <c r="AJ309">
        <v>-2</v>
      </c>
      <c r="AK309">
        <v>2</v>
      </c>
      <c r="AL309">
        <f t="shared" si="51"/>
        <v>-14</v>
      </c>
      <c r="AM309">
        <f t="shared" si="52"/>
        <v>27</v>
      </c>
    </row>
    <row r="310" spans="1:39" x14ac:dyDescent="0.25">
      <c r="A310">
        <v>1</v>
      </c>
      <c r="B310">
        <v>9</v>
      </c>
      <c r="W310">
        <v>28295</v>
      </c>
      <c r="X310">
        <v>0</v>
      </c>
      <c r="Y310">
        <v>2005</v>
      </c>
      <c r="Z310" s="5">
        <v>44862.84715277778</v>
      </c>
      <c r="AA310">
        <v>1</v>
      </c>
      <c r="AB310">
        <v>1</v>
      </c>
      <c r="AC310">
        <v>-1</v>
      </c>
      <c r="AD310">
        <v>-1</v>
      </c>
      <c r="AE310">
        <v>1</v>
      </c>
      <c r="AF310">
        <v>0</v>
      </c>
      <c r="AG310">
        <v>2</v>
      </c>
      <c r="AH310">
        <v>2</v>
      </c>
      <c r="AI310">
        <v>1</v>
      </c>
      <c r="AJ310">
        <v>2</v>
      </c>
      <c r="AK310">
        <v>2</v>
      </c>
      <c r="AL310">
        <f t="shared" si="51"/>
        <v>9</v>
      </c>
      <c r="AM310">
        <f>2023-Y310</f>
        <v>18</v>
      </c>
    </row>
    <row r="311" spans="1:39" x14ac:dyDescent="0.25">
      <c r="A311">
        <v>1</v>
      </c>
      <c r="B311">
        <v>-11</v>
      </c>
      <c r="W311">
        <v>28302</v>
      </c>
      <c r="X311">
        <v>1</v>
      </c>
      <c r="Y311">
        <v>1984</v>
      </c>
      <c r="Z311" s="5">
        <v>44862.860763888886</v>
      </c>
      <c r="AA311">
        <v>2</v>
      </c>
      <c r="AB311">
        <v>-2</v>
      </c>
      <c r="AC311">
        <v>-2</v>
      </c>
      <c r="AD311">
        <v>-2</v>
      </c>
      <c r="AE311">
        <v>-2</v>
      </c>
      <c r="AF311">
        <v>0</v>
      </c>
      <c r="AG311">
        <v>1</v>
      </c>
      <c r="AH311">
        <v>0</v>
      </c>
      <c r="AI311">
        <v>2</v>
      </c>
      <c r="AJ311">
        <v>2</v>
      </c>
      <c r="AK311">
        <v>2</v>
      </c>
      <c r="AL311">
        <f t="shared" si="51"/>
        <v>-1</v>
      </c>
      <c r="AM311">
        <f t="shared" si="52"/>
        <v>38</v>
      </c>
    </row>
    <row r="312" spans="1:39" x14ac:dyDescent="0.25">
      <c r="A312">
        <v>1</v>
      </c>
      <c r="B312">
        <v>2</v>
      </c>
      <c r="W312">
        <v>28309</v>
      </c>
      <c r="X312">
        <v>1</v>
      </c>
      <c r="Y312">
        <v>1991</v>
      </c>
      <c r="Z312" s="5">
        <v>44862.864212962966</v>
      </c>
      <c r="AA312">
        <v>1</v>
      </c>
      <c r="AB312">
        <v>-2</v>
      </c>
      <c r="AC312">
        <v>1</v>
      </c>
      <c r="AD312">
        <v>-2</v>
      </c>
      <c r="AE312">
        <v>-2</v>
      </c>
      <c r="AF312">
        <v>-2</v>
      </c>
      <c r="AG312">
        <v>1</v>
      </c>
      <c r="AH312">
        <v>-2</v>
      </c>
      <c r="AI312">
        <v>1</v>
      </c>
      <c r="AJ312">
        <v>-1</v>
      </c>
      <c r="AK312">
        <v>2</v>
      </c>
      <c r="AL312">
        <f t="shared" si="51"/>
        <v>-6</v>
      </c>
      <c r="AM312">
        <f t="shared" si="52"/>
        <v>31</v>
      </c>
    </row>
    <row r="313" spans="1:39" x14ac:dyDescent="0.25">
      <c r="A313">
        <v>1</v>
      </c>
      <c r="B313">
        <v>-16</v>
      </c>
      <c r="W313">
        <v>27551</v>
      </c>
      <c r="X313">
        <v>0</v>
      </c>
      <c r="Y313">
        <v>1989</v>
      </c>
      <c r="Z313" s="5">
        <v>44860.984016203707</v>
      </c>
      <c r="AA313">
        <v>0</v>
      </c>
      <c r="AB313">
        <v>-2</v>
      </c>
      <c r="AC313">
        <v>-2</v>
      </c>
      <c r="AD313">
        <v>-2</v>
      </c>
      <c r="AE313">
        <v>-2</v>
      </c>
      <c r="AF313">
        <v>-2</v>
      </c>
      <c r="AG313">
        <v>-2</v>
      </c>
      <c r="AH313">
        <v>-2</v>
      </c>
      <c r="AI313">
        <v>-2</v>
      </c>
      <c r="AJ313">
        <v>-2</v>
      </c>
      <c r="AK313">
        <v>-2</v>
      </c>
      <c r="AL313">
        <f t="shared" si="51"/>
        <v>-20</v>
      </c>
      <c r="AM313">
        <f t="shared" si="52"/>
        <v>33</v>
      </c>
    </row>
    <row r="314" spans="1:39" x14ac:dyDescent="0.25">
      <c r="A314">
        <v>1</v>
      </c>
      <c r="B314">
        <v>-8</v>
      </c>
      <c r="W314">
        <v>28323</v>
      </c>
      <c r="X314">
        <v>0</v>
      </c>
      <c r="Y314">
        <v>1992</v>
      </c>
      <c r="Z314" s="5">
        <v>44862.88890046296</v>
      </c>
      <c r="AA314" t="s">
        <v>44</v>
      </c>
      <c r="AB314">
        <v>-1</v>
      </c>
      <c r="AC314">
        <v>0</v>
      </c>
      <c r="AD314">
        <v>-2</v>
      </c>
      <c r="AE314">
        <v>-2</v>
      </c>
      <c r="AF314">
        <v>-2</v>
      </c>
      <c r="AG314">
        <v>1</v>
      </c>
      <c r="AH314">
        <v>-1</v>
      </c>
      <c r="AI314">
        <v>2</v>
      </c>
      <c r="AJ314">
        <v>2</v>
      </c>
      <c r="AK314">
        <v>2</v>
      </c>
      <c r="AL314">
        <f t="shared" si="51"/>
        <v>-1</v>
      </c>
      <c r="AM314">
        <f t="shared" si="52"/>
        <v>30</v>
      </c>
    </row>
    <row r="315" spans="1:39" x14ac:dyDescent="0.25">
      <c r="A315">
        <v>1</v>
      </c>
      <c r="B315">
        <v>-5</v>
      </c>
      <c r="W315">
        <v>27549</v>
      </c>
      <c r="X315">
        <v>0</v>
      </c>
      <c r="Y315">
        <v>1998</v>
      </c>
      <c r="Z315" s="5">
        <v>44860.994305555556</v>
      </c>
      <c r="AA315">
        <v>0</v>
      </c>
      <c r="AB315">
        <v>-2</v>
      </c>
      <c r="AC315">
        <v>-2</v>
      </c>
      <c r="AD315">
        <v>-2</v>
      </c>
      <c r="AE315">
        <v>-2</v>
      </c>
      <c r="AF315">
        <v>-2</v>
      </c>
      <c r="AG315">
        <v>-2</v>
      </c>
      <c r="AH315">
        <v>-2</v>
      </c>
      <c r="AI315">
        <v>-2</v>
      </c>
      <c r="AJ315">
        <v>-2</v>
      </c>
      <c r="AK315">
        <v>-2</v>
      </c>
      <c r="AL315">
        <f t="shared" si="51"/>
        <v>-20</v>
      </c>
      <c r="AM315">
        <f t="shared" ref="AM315:AM317" si="59">2023-Y315</f>
        <v>25</v>
      </c>
    </row>
    <row r="316" spans="1:39" x14ac:dyDescent="0.25">
      <c r="A316">
        <v>1</v>
      </c>
      <c r="B316">
        <v>-4</v>
      </c>
      <c r="W316">
        <v>27018</v>
      </c>
      <c r="X316">
        <v>0</v>
      </c>
      <c r="Y316">
        <v>2000</v>
      </c>
      <c r="Z316" s="5">
        <v>44862.935937499999</v>
      </c>
      <c r="AA316">
        <v>1</v>
      </c>
      <c r="AB316">
        <v>-1</v>
      </c>
      <c r="AC316">
        <v>-1</v>
      </c>
      <c r="AD316">
        <v>-2</v>
      </c>
      <c r="AE316">
        <v>-1</v>
      </c>
      <c r="AF316">
        <v>-1</v>
      </c>
      <c r="AG316">
        <v>1</v>
      </c>
      <c r="AH316">
        <v>-1</v>
      </c>
      <c r="AI316">
        <v>-1</v>
      </c>
      <c r="AJ316">
        <v>-1</v>
      </c>
      <c r="AK316">
        <v>1</v>
      </c>
      <c r="AL316">
        <f t="shared" si="51"/>
        <v>-7</v>
      </c>
      <c r="AM316">
        <f t="shared" si="59"/>
        <v>23</v>
      </c>
    </row>
    <row r="317" spans="1:39" x14ac:dyDescent="0.25">
      <c r="A317">
        <v>1</v>
      </c>
      <c r="B317">
        <v>-16</v>
      </c>
      <c r="W317">
        <v>28370</v>
      </c>
      <c r="X317">
        <v>1</v>
      </c>
      <c r="Y317">
        <v>1997</v>
      </c>
      <c r="Z317" s="5">
        <v>44863.017870370371</v>
      </c>
      <c r="AA317">
        <v>8</v>
      </c>
      <c r="AB317">
        <v>2</v>
      </c>
      <c r="AC317">
        <v>2</v>
      </c>
      <c r="AD317">
        <v>2</v>
      </c>
      <c r="AE317">
        <v>2</v>
      </c>
      <c r="AF317">
        <v>2</v>
      </c>
      <c r="AG317">
        <v>2</v>
      </c>
      <c r="AH317">
        <v>2</v>
      </c>
      <c r="AI317">
        <v>2</v>
      </c>
      <c r="AJ317">
        <v>2</v>
      </c>
      <c r="AK317">
        <v>2</v>
      </c>
      <c r="AL317">
        <f t="shared" si="51"/>
        <v>20</v>
      </c>
      <c r="AM317">
        <f t="shared" si="59"/>
        <v>26</v>
      </c>
    </row>
    <row r="318" spans="1:39" x14ac:dyDescent="0.25">
      <c r="A318">
        <v>1</v>
      </c>
      <c r="B318">
        <v>-10</v>
      </c>
      <c r="W318">
        <v>28401</v>
      </c>
      <c r="X318">
        <v>0</v>
      </c>
      <c r="Y318">
        <v>1995</v>
      </c>
      <c r="Z318" s="5">
        <v>44863.410810185182</v>
      </c>
      <c r="AA318" t="s">
        <v>44</v>
      </c>
      <c r="AB318">
        <v>-1</v>
      </c>
      <c r="AC318">
        <v>-1</v>
      </c>
      <c r="AD318">
        <v>-2</v>
      </c>
      <c r="AE318">
        <v>-2</v>
      </c>
      <c r="AF318">
        <v>-2</v>
      </c>
      <c r="AG318">
        <v>-1</v>
      </c>
      <c r="AH318">
        <v>-1</v>
      </c>
      <c r="AI318">
        <v>1</v>
      </c>
      <c r="AJ318">
        <v>1</v>
      </c>
      <c r="AK318">
        <v>2</v>
      </c>
      <c r="AL318">
        <f t="shared" si="51"/>
        <v>-6</v>
      </c>
      <c r="AM318">
        <f t="shared" si="52"/>
        <v>27</v>
      </c>
    </row>
    <row r="319" spans="1:39" x14ac:dyDescent="0.25">
      <c r="A319">
        <v>1</v>
      </c>
      <c r="B319">
        <v>-6</v>
      </c>
      <c r="W319">
        <v>28419</v>
      </c>
      <c r="X319">
        <v>0</v>
      </c>
      <c r="Y319">
        <v>2005</v>
      </c>
      <c r="Z319" s="5">
        <v>44863.505057870374</v>
      </c>
      <c r="AA319">
        <v>5</v>
      </c>
      <c r="AB319">
        <v>-1</v>
      </c>
      <c r="AC319">
        <v>-2</v>
      </c>
      <c r="AD319">
        <v>-2</v>
      </c>
      <c r="AE319">
        <v>-2</v>
      </c>
      <c r="AF319">
        <v>-2</v>
      </c>
      <c r="AG319">
        <v>1</v>
      </c>
      <c r="AH319">
        <v>-1</v>
      </c>
      <c r="AI319">
        <v>1</v>
      </c>
      <c r="AJ319">
        <v>1</v>
      </c>
      <c r="AK319">
        <v>2</v>
      </c>
      <c r="AL319">
        <f t="shared" si="51"/>
        <v>-5</v>
      </c>
      <c r="AM319">
        <f t="shared" ref="AM319:AM322" si="60">2023-Y319</f>
        <v>18</v>
      </c>
    </row>
    <row r="320" spans="1:39" x14ac:dyDescent="0.25">
      <c r="A320">
        <v>1</v>
      </c>
      <c r="B320">
        <v>-1</v>
      </c>
      <c r="W320">
        <v>27545</v>
      </c>
      <c r="X320">
        <v>1</v>
      </c>
      <c r="Y320">
        <v>1998</v>
      </c>
      <c r="Z320" s="5">
        <v>44861.017025462963</v>
      </c>
      <c r="AA320">
        <v>0</v>
      </c>
      <c r="AB320">
        <v>-2</v>
      </c>
      <c r="AC320">
        <v>-2</v>
      </c>
      <c r="AD320">
        <v>-2</v>
      </c>
      <c r="AE320">
        <v>-2</v>
      </c>
      <c r="AF320">
        <v>-2</v>
      </c>
      <c r="AG320">
        <v>-2</v>
      </c>
      <c r="AH320">
        <v>-2</v>
      </c>
      <c r="AI320">
        <v>-2</v>
      </c>
      <c r="AJ320">
        <v>-2</v>
      </c>
      <c r="AK320">
        <v>-2</v>
      </c>
      <c r="AL320">
        <f t="shared" si="51"/>
        <v>-20</v>
      </c>
      <c r="AM320">
        <f t="shared" si="60"/>
        <v>25</v>
      </c>
    </row>
    <row r="321" spans="1:39" x14ac:dyDescent="0.25">
      <c r="A321">
        <v>1</v>
      </c>
      <c r="B321">
        <v>-6</v>
      </c>
      <c r="W321">
        <v>28428</v>
      </c>
      <c r="X321">
        <v>0</v>
      </c>
      <c r="Y321">
        <v>1998</v>
      </c>
      <c r="Z321" s="5">
        <v>44863.54078703704</v>
      </c>
      <c r="AA321">
        <v>2</v>
      </c>
      <c r="AB321">
        <v>-1</v>
      </c>
      <c r="AC321">
        <v>-1</v>
      </c>
      <c r="AD321">
        <v>-2</v>
      </c>
      <c r="AE321">
        <v>-2</v>
      </c>
      <c r="AF321">
        <v>-1</v>
      </c>
      <c r="AG321">
        <v>1</v>
      </c>
      <c r="AH321">
        <v>-1</v>
      </c>
      <c r="AI321">
        <v>0</v>
      </c>
      <c r="AJ321">
        <v>-1</v>
      </c>
      <c r="AK321">
        <v>2</v>
      </c>
      <c r="AL321">
        <f t="shared" si="51"/>
        <v>-6</v>
      </c>
      <c r="AM321">
        <f t="shared" si="60"/>
        <v>25</v>
      </c>
    </row>
    <row r="322" spans="1:39" x14ac:dyDescent="0.25">
      <c r="A322">
        <v>1</v>
      </c>
      <c r="B322">
        <v>-1</v>
      </c>
      <c r="W322">
        <v>28460</v>
      </c>
      <c r="X322">
        <v>0</v>
      </c>
      <c r="Y322">
        <v>1999</v>
      </c>
      <c r="Z322" s="5">
        <v>44863.81181712963</v>
      </c>
      <c r="AA322" t="s">
        <v>44</v>
      </c>
      <c r="AB322">
        <v>-2</v>
      </c>
      <c r="AC322">
        <v>-2</v>
      </c>
      <c r="AD322">
        <v>-2</v>
      </c>
      <c r="AE322">
        <v>-2</v>
      </c>
      <c r="AF322">
        <v>-2</v>
      </c>
      <c r="AG322">
        <v>-2</v>
      </c>
      <c r="AH322">
        <v>-2</v>
      </c>
      <c r="AI322">
        <v>-2</v>
      </c>
      <c r="AJ322">
        <v>-2</v>
      </c>
      <c r="AK322">
        <v>-1</v>
      </c>
      <c r="AL322">
        <f t="shared" si="51"/>
        <v>-19</v>
      </c>
      <c r="AM322">
        <f t="shared" si="60"/>
        <v>24</v>
      </c>
    </row>
    <row r="323" spans="1:39" x14ac:dyDescent="0.25">
      <c r="A323">
        <v>1</v>
      </c>
      <c r="B323">
        <v>-8</v>
      </c>
      <c r="W323">
        <v>28457</v>
      </c>
      <c r="X323">
        <v>0</v>
      </c>
      <c r="Y323">
        <v>1984</v>
      </c>
      <c r="Z323" s="5">
        <v>44863.811956018515</v>
      </c>
      <c r="AA323">
        <v>1</v>
      </c>
      <c r="AB323">
        <v>-2</v>
      </c>
      <c r="AC323">
        <v>-2</v>
      </c>
      <c r="AD323">
        <v>-2</v>
      </c>
      <c r="AE323">
        <v>-2</v>
      </c>
      <c r="AF323">
        <v>-2</v>
      </c>
      <c r="AG323">
        <v>-1</v>
      </c>
      <c r="AH323">
        <v>0</v>
      </c>
      <c r="AI323">
        <v>-1</v>
      </c>
      <c r="AJ323">
        <v>1</v>
      </c>
      <c r="AK323">
        <v>2</v>
      </c>
      <c r="AL323">
        <f t="shared" ref="AL323:AL386" si="61">SUM(AB323:AK323)</f>
        <v>-9</v>
      </c>
      <c r="AM323">
        <f t="shared" ref="AM323:AM383" si="62">2022-Y323</f>
        <v>38</v>
      </c>
    </row>
    <row r="324" spans="1:39" x14ac:dyDescent="0.25">
      <c r="A324">
        <v>1</v>
      </c>
      <c r="B324">
        <v>-15</v>
      </c>
      <c r="W324">
        <v>28462</v>
      </c>
      <c r="X324">
        <v>0</v>
      </c>
      <c r="Y324">
        <v>1997</v>
      </c>
      <c r="Z324" s="5">
        <v>44863.817187499997</v>
      </c>
      <c r="AA324" t="s">
        <v>44</v>
      </c>
      <c r="AB324">
        <v>1</v>
      </c>
      <c r="AC324">
        <v>-2</v>
      </c>
      <c r="AD324">
        <v>-1</v>
      </c>
      <c r="AE324">
        <v>-1</v>
      </c>
      <c r="AF324">
        <v>-1</v>
      </c>
      <c r="AG324">
        <v>1</v>
      </c>
      <c r="AH324">
        <v>-1</v>
      </c>
      <c r="AI324">
        <v>-1</v>
      </c>
      <c r="AJ324">
        <v>-1</v>
      </c>
      <c r="AK324">
        <v>2</v>
      </c>
      <c r="AL324">
        <f t="shared" si="61"/>
        <v>-4</v>
      </c>
      <c r="AM324">
        <f>2023-Y324</f>
        <v>26</v>
      </c>
    </row>
    <row r="325" spans="1:39" x14ac:dyDescent="0.25">
      <c r="A325">
        <v>1</v>
      </c>
      <c r="B325">
        <v>0</v>
      </c>
      <c r="W325">
        <v>28474</v>
      </c>
      <c r="X325">
        <v>0</v>
      </c>
      <c r="Y325">
        <v>1973</v>
      </c>
      <c r="Z325" s="5">
        <v>44863.842499999999</v>
      </c>
      <c r="AA325">
        <v>2</v>
      </c>
      <c r="AB325">
        <v>-2</v>
      </c>
      <c r="AC325">
        <v>-2</v>
      </c>
      <c r="AD325">
        <v>-2</v>
      </c>
      <c r="AE325">
        <v>0</v>
      </c>
      <c r="AF325">
        <v>-1</v>
      </c>
      <c r="AG325">
        <v>1</v>
      </c>
      <c r="AH325">
        <v>-1</v>
      </c>
      <c r="AI325">
        <v>2</v>
      </c>
      <c r="AJ325">
        <v>2</v>
      </c>
      <c r="AK325">
        <v>2</v>
      </c>
      <c r="AL325">
        <f t="shared" si="61"/>
        <v>-1</v>
      </c>
      <c r="AM325">
        <f t="shared" si="62"/>
        <v>49</v>
      </c>
    </row>
    <row r="326" spans="1:39" x14ac:dyDescent="0.25">
      <c r="A326">
        <v>1</v>
      </c>
      <c r="B326">
        <v>-5</v>
      </c>
      <c r="W326">
        <v>27613</v>
      </c>
      <c r="X326">
        <v>0</v>
      </c>
      <c r="Y326">
        <v>2000</v>
      </c>
      <c r="Z326" s="5">
        <v>44861.318055555559</v>
      </c>
      <c r="AA326">
        <v>0</v>
      </c>
      <c r="AB326">
        <v>-2</v>
      </c>
      <c r="AC326">
        <v>-2</v>
      </c>
      <c r="AD326">
        <v>-2</v>
      </c>
      <c r="AE326">
        <v>-2</v>
      </c>
      <c r="AF326">
        <v>-2</v>
      </c>
      <c r="AG326">
        <v>-2</v>
      </c>
      <c r="AH326">
        <v>-2</v>
      </c>
      <c r="AI326">
        <v>-2</v>
      </c>
      <c r="AJ326">
        <v>-2</v>
      </c>
      <c r="AK326">
        <v>-2</v>
      </c>
      <c r="AL326">
        <f t="shared" si="61"/>
        <v>-20</v>
      </c>
      <c r="AM326">
        <f t="shared" ref="AM326:AM328" si="63">2023-Y326</f>
        <v>23</v>
      </c>
    </row>
    <row r="327" spans="1:39" x14ac:dyDescent="0.25">
      <c r="A327">
        <v>1</v>
      </c>
      <c r="B327">
        <v>-2</v>
      </c>
      <c r="W327">
        <v>28485</v>
      </c>
      <c r="X327">
        <v>0</v>
      </c>
      <c r="Y327">
        <v>2000</v>
      </c>
      <c r="Z327" s="5">
        <v>44863.867685185185</v>
      </c>
      <c r="AA327" t="s">
        <v>44</v>
      </c>
      <c r="AB327">
        <v>1</v>
      </c>
      <c r="AC327">
        <v>-1</v>
      </c>
      <c r="AD327">
        <v>-2</v>
      </c>
      <c r="AE327">
        <v>2</v>
      </c>
      <c r="AF327">
        <v>-2</v>
      </c>
      <c r="AG327">
        <v>1</v>
      </c>
      <c r="AH327">
        <v>-1</v>
      </c>
      <c r="AI327">
        <v>1</v>
      </c>
      <c r="AJ327">
        <v>-1</v>
      </c>
      <c r="AK327">
        <v>2</v>
      </c>
      <c r="AL327">
        <f t="shared" si="61"/>
        <v>0</v>
      </c>
      <c r="AM327">
        <f t="shared" si="63"/>
        <v>23</v>
      </c>
    </row>
    <row r="328" spans="1:39" x14ac:dyDescent="0.25">
      <c r="A328">
        <v>1</v>
      </c>
      <c r="B328">
        <v>-6</v>
      </c>
      <c r="W328">
        <v>27702</v>
      </c>
      <c r="X328">
        <v>0</v>
      </c>
      <c r="Y328">
        <v>1999</v>
      </c>
      <c r="Z328" s="5">
        <v>44861.42386574074</v>
      </c>
      <c r="AA328">
        <v>0</v>
      </c>
      <c r="AB328">
        <v>-2</v>
      </c>
      <c r="AC328">
        <v>-2</v>
      </c>
      <c r="AD328">
        <v>-2</v>
      </c>
      <c r="AE328">
        <v>-2</v>
      </c>
      <c r="AF328">
        <v>-2</v>
      </c>
      <c r="AG328">
        <v>-2</v>
      </c>
      <c r="AH328">
        <v>-2</v>
      </c>
      <c r="AI328">
        <v>-2</v>
      </c>
      <c r="AJ328">
        <v>-2</v>
      </c>
      <c r="AK328">
        <v>-2</v>
      </c>
      <c r="AL328">
        <f t="shared" si="61"/>
        <v>-20</v>
      </c>
      <c r="AM328">
        <f t="shared" si="63"/>
        <v>24</v>
      </c>
    </row>
    <row r="329" spans="1:39" x14ac:dyDescent="0.25">
      <c r="A329">
        <v>1</v>
      </c>
      <c r="B329">
        <v>-4</v>
      </c>
      <c r="W329">
        <v>28502</v>
      </c>
      <c r="X329">
        <v>1</v>
      </c>
      <c r="Y329">
        <v>1975</v>
      </c>
      <c r="Z329" s="5">
        <v>44863.950289351851</v>
      </c>
      <c r="AA329">
        <v>2</v>
      </c>
      <c r="AB329">
        <v>-1</v>
      </c>
      <c r="AC329">
        <v>-2</v>
      </c>
      <c r="AD329">
        <v>-2</v>
      </c>
      <c r="AE329">
        <v>-2</v>
      </c>
      <c r="AF329">
        <v>-2</v>
      </c>
      <c r="AG329">
        <v>-1</v>
      </c>
      <c r="AH329">
        <v>-2</v>
      </c>
      <c r="AI329">
        <v>1</v>
      </c>
      <c r="AJ329">
        <v>1</v>
      </c>
      <c r="AK329">
        <v>2</v>
      </c>
      <c r="AL329">
        <f t="shared" si="61"/>
        <v>-8</v>
      </c>
      <c r="AM329">
        <f t="shared" si="62"/>
        <v>47</v>
      </c>
    </row>
    <row r="330" spans="1:39" x14ac:dyDescent="0.25">
      <c r="A330">
        <v>1</v>
      </c>
      <c r="B330">
        <v>10</v>
      </c>
      <c r="W330">
        <v>27661</v>
      </c>
      <c r="X330">
        <v>1</v>
      </c>
      <c r="Y330">
        <v>1999</v>
      </c>
      <c r="Z330" s="5">
        <v>44861.428032407406</v>
      </c>
      <c r="AA330">
        <v>0</v>
      </c>
      <c r="AB330">
        <v>-2</v>
      </c>
      <c r="AC330">
        <v>-2</v>
      </c>
      <c r="AD330">
        <v>-2</v>
      </c>
      <c r="AE330">
        <v>-2</v>
      </c>
      <c r="AF330">
        <v>-2</v>
      </c>
      <c r="AG330">
        <v>-2</v>
      </c>
      <c r="AH330">
        <v>-2</v>
      </c>
      <c r="AI330">
        <v>-2</v>
      </c>
      <c r="AJ330">
        <v>-2</v>
      </c>
      <c r="AK330">
        <v>-2</v>
      </c>
      <c r="AL330">
        <f t="shared" si="61"/>
        <v>-20</v>
      </c>
      <c r="AM330">
        <f t="shared" ref="AM330:AM335" si="64">2023-Y330</f>
        <v>24</v>
      </c>
    </row>
    <row r="331" spans="1:39" x14ac:dyDescent="0.25">
      <c r="A331">
        <v>1</v>
      </c>
      <c r="B331">
        <v>-16</v>
      </c>
      <c r="W331">
        <v>28510</v>
      </c>
      <c r="X331">
        <v>0</v>
      </c>
      <c r="Y331">
        <v>1998</v>
      </c>
      <c r="Z331" s="5">
        <v>44863.975416666668</v>
      </c>
      <c r="AA331" t="s">
        <v>44</v>
      </c>
      <c r="AB331">
        <v>1</v>
      </c>
      <c r="AC331">
        <v>-2</v>
      </c>
      <c r="AD331">
        <v>-2</v>
      </c>
      <c r="AE331">
        <v>-2</v>
      </c>
      <c r="AF331">
        <v>-1</v>
      </c>
      <c r="AG331">
        <v>0</v>
      </c>
      <c r="AH331">
        <v>1</v>
      </c>
      <c r="AI331">
        <v>-1</v>
      </c>
      <c r="AJ331">
        <v>0</v>
      </c>
      <c r="AK331">
        <v>-1</v>
      </c>
      <c r="AL331">
        <f t="shared" si="61"/>
        <v>-7</v>
      </c>
      <c r="AM331">
        <f t="shared" si="64"/>
        <v>25</v>
      </c>
    </row>
    <row r="332" spans="1:39" x14ac:dyDescent="0.25">
      <c r="A332">
        <v>1</v>
      </c>
      <c r="B332">
        <v>1</v>
      </c>
      <c r="W332">
        <v>27735</v>
      </c>
      <c r="X332">
        <v>0</v>
      </c>
      <c r="Y332">
        <v>2004</v>
      </c>
      <c r="Z332" s="5">
        <v>44861.446076388886</v>
      </c>
      <c r="AA332">
        <v>0</v>
      </c>
      <c r="AB332">
        <v>-2</v>
      </c>
      <c r="AC332">
        <v>-2</v>
      </c>
      <c r="AD332">
        <v>-2</v>
      </c>
      <c r="AE332">
        <v>-2</v>
      </c>
      <c r="AF332">
        <v>-2</v>
      </c>
      <c r="AG332">
        <v>-2</v>
      </c>
      <c r="AH332">
        <v>-2</v>
      </c>
      <c r="AI332">
        <v>-2</v>
      </c>
      <c r="AJ332">
        <v>-2</v>
      </c>
      <c r="AK332">
        <v>-2</v>
      </c>
      <c r="AL332">
        <f t="shared" si="61"/>
        <v>-20</v>
      </c>
      <c r="AM332">
        <f t="shared" si="64"/>
        <v>19</v>
      </c>
    </row>
    <row r="333" spans="1:39" x14ac:dyDescent="0.25">
      <c r="A333">
        <v>1</v>
      </c>
      <c r="B333">
        <v>18</v>
      </c>
      <c r="W333">
        <v>27684</v>
      </c>
      <c r="X333">
        <v>0</v>
      </c>
      <c r="Y333">
        <v>1998</v>
      </c>
      <c r="Z333" s="5">
        <v>44861.465243055558</v>
      </c>
      <c r="AA333">
        <v>0</v>
      </c>
      <c r="AB333">
        <v>-2</v>
      </c>
      <c r="AC333">
        <v>-2</v>
      </c>
      <c r="AD333">
        <v>-2</v>
      </c>
      <c r="AE333">
        <v>-2</v>
      </c>
      <c r="AF333">
        <v>-2</v>
      </c>
      <c r="AG333">
        <v>-2</v>
      </c>
      <c r="AH333">
        <v>-2</v>
      </c>
      <c r="AI333">
        <v>-2</v>
      </c>
      <c r="AJ333">
        <v>-2</v>
      </c>
      <c r="AK333">
        <v>-2</v>
      </c>
      <c r="AL333">
        <f t="shared" si="61"/>
        <v>-20</v>
      </c>
      <c r="AM333">
        <f t="shared" si="64"/>
        <v>25</v>
      </c>
    </row>
    <row r="334" spans="1:39" x14ac:dyDescent="0.25">
      <c r="A334">
        <v>1</v>
      </c>
      <c r="B334">
        <v>-2</v>
      </c>
      <c r="W334">
        <v>28523</v>
      </c>
      <c r="X334">
        <v>0</v>
      </c>
      <c r="Y334">
        <v>2006</v>
      </c>
      <c r="Z334" s="5">
        <v>44864.423159722224</v>
      </c>
      <c r="AA334">
        <v>1</v>
      </c>
      <c r="AB334">
        <v>-1</v>
      </c>
      <c r="AC334">
        <v>-1</v>
      </c>
      <c r="AD334">
        <v>-1</v>
      </c>
      <c r="AE334">
        <v>-1</v>
      </c>
      <c r="AF334">
        <v>0</v>
      </c>
      <c r="AG334">
        <v>-2</v>
      </c>
      <c r="AH334">
        <v>-1</v>
      </c>
      <c r="AI334">
        <v>2</v>
      </c>
      <c r="AJ334">
        <v>-1</v>
      </c>
      <c r="AK334">
        <v>1</v>
      </c>
      <c r="AL334">
        <f t="shared" si="61"/>
        <v>-5</v>
      </c>
      <c r="AM334">
        <f t="shared" si="64"/>
        <v>17</v>
      </c>
    </row>
    <row r="335" spans="1:39" x14ac:dyDescent="0.25">
      <c r="A335">
        <v>1</v>
      </c>
      <c r="B335">
        <v>1</v>
      </c>
      <c r="W335">
        <v>28551</v>
      </c>
      <c r="X335">
        <v>0</v>
      </c>
      <c r="Y335">
        <v>1999</v>
      </c>
      <c r="Z335" s="5">
        <v>44864.549189814818</v>
      </c>
      <c r="AA335">
        <v>3</v>
      </c>
      <c r="AB335">
        <v>1</v>
      </c>
      <c r="AC335">
        <v>1</v>
      </c>
      <c r="AD335">
        <v>-2</v>
      </c>
      <c r="AE335">
        <v>-2</v>
      </c>
      <c r="AF335">
        <v>-1</v>
      </c>
      <c r="AG335">
        <v>0</v>
      </c>
      <c r="AH335">
        <v>-1</v>
      </c>
      <c r="AI335">
        <v>0</v>
      </c>
      <c r="AJ335">
        <v>1</v>
      </c>
      <c r="AK335">
        <v>2</v>
      </c>
      <c r="AL335">
        <f t="shared" si="61"/>
        <v>-1</v>
      </c>
      <c r="AM335">
        <f t="shared" si="64"/>
        <v>24</v>
      </c>
    </row>
    <row r="336" spans="1:39" x14ac:dyDescent="0.25">
      <c r="A336">
        <v>1</v>
      </c>
      <c r="B336">
        <v>4</v>
      </c>
      <c r="W336">
        <v>28552</v>
      </c>
      <c r="X336">
        <v>1</v>
      </c>
      <c r="Y336">
        <v>1966</v>
      </c>
      <c r="Z336" s="5">
        <v>44864.552523148152</v>
      </c>
      <c r="AA336">
        <v>2</v>
      </c>
      <c r="AB336">
        <v>-2</v>
      </c>
      <c r="AC336">
        <v>-2</v>
      </c>
      <c r="AD336">
        <v>-2</v>
      </c>
      <c r="AE336">
        <v>-2</v>
      </c>
      <c r="AF336">
        <v>-2</v>
      </c>
      <c r="AG336">
        <v>-2</v>
      </c>
      <c r="AH336">
        <v>-1</v>
      </c>
      <c r="AI336">
        <v>-2</v>
      </c>
      <c r="AJ336">
        <v>-1</v>
      </c>
      <c r="AK336">
        <v>1</v>
      </c>
      <c r="AL336">
        <f t="shared" si="61"/>
        <v>-15</v>
      </c>
      <c r="AM336">
        <f t="shared" si="62"/>
        <v>56</v>
      </c>
    </row>
    <row r="337" spans="1:39" x14ac:dyDescent="0.25">
      <c r="A337">
        <v>1</v>
      </c>
      <c r="B337">
        <v>11</v>
      </c>
      <c r="W337">
        <v>28553</v>
      </c>
      <c r="X337">
        <v>0</v>
      </c>
      <c r="Y337">
        <v>1965</v>
      </c>
      <c r="Z337" s="5">
        <v>44864.557222222225</v>
      </c>
      <c r="AA337">
        <v>4</v>
      </c>
      <c r="AB337">
        <v>1</v>
      </c>
      <c r="AC337">
        <v>1</v>
      </c>
      <c r="AD337">
        <v>-2</v>
      </c>
      <c r="AE337">
        <v>-2</v>
      </c>
      <c r="AF337">
        <v>-2</v>
      </c>
      <c r="AG337">
        <v>2</v>
      </c>
      <c r="AH337">
        <v>-2</v>
      </c>
      <c r="AI337">
        <v>1</v>
      </c>
      <c r="AJ337">
        <v>2</v>
      </c>
      <c r="AK337">
        <v>2</v>
      </c>
      <c r="AL337">
        <f t="shared" si="61"/>
        <v>1</v>
      </c>
      <c r="AM337">
        <f t="shared" si="62"/>
        <v>57</v>
      </c>
    </row>
    <row r="338" spans="1:39" x14ac:dyDescent="0.25">
      <c r="A338">
        <v>1</v>
      </c>
      <c r="B338">
        <v>-6</v>
      </c>
      <c r="W338">
        <v>28556</v>
      </c>
      <c r="X338">
        <v>0</v>
      </c>
      <c r="Y338">
        <v>1945</v>
      </c>
      <c r="Z338" s="5">
        <v>44864.568009259259</v>
      </c>
      <c r="AA338">
        <v>4</v>
      </c>
      <c r="AB338">
        <v>1</v>
      </c>
      <c r="AC338">
        <v>-1</v>
      </c>
      <c r="AD338">
        <v>-2</v>
      </c>
      <c r="AE338">
        <v>-2</v>
      </c>
      <c r="AF338">
        <v>-2</v>
      </c>
      <c r="AG338">
        <v>2</v>
      </c>
      <c r="AH338">
        <v>-2</v>
      </c>
      <c r="AI338">
        <v>-2</v>
      </c>
      <c r="AJ338">
        <v>1</v>
      </c>
      <c r="AK338">
        <v>2</v>
      </c>
      <c r="AL338">
        <f t="shared" si="61"/>
        <v>-5</v>
      </c>
      <c r="AM338">
        <f t="shared" si="62"/>
        <v>77</v>
      </c>
    </row>
    <row r="339" spans="1:39" x14ac:dyDescent="0.25">
      <c r="A339">
        <v>1</v>
      </c>
      <c r="B339">
        <v>-5</v>
      </c>
      <c r="W339">
        <v>27768</v>
      </c>
      <c r="X339">
        <v>0</v>
      </c>
      <c r="Y339">
        <v>2003</v>
      </c>
      <c r="Z339" s="5">
        <v>44861.469884259262</v>
      </c>
      <c r="AA339">
        <v>0</v>
      </c>
      <c r="AB339">
        <v>-2</v>
      </c>
      <c r="AC339">
        <v>-2</v>
      </c>
      <c r="AD339">
        <v>-2</v>
      </c>
      <c r="AE339">
        <v>-2</v>
      </c>
      <c r="AF339">
        <v>-2</v>
      </c>
      <c r="AG339">
        <v>-2</v>
      </c>
      <c r="AH339">
        <v>-2</v>
      </c>
      <c r="AI339">
        <v>-2</v>
      </c>
      <c r="AJ339">
        <v>-2</v>
      </c>
      <c r="AK339">
        <v>-2</v>
      </c>
      <c r="AL339">
        <f t="shared" si="61"/>
        <v>-20</v>
      </c>
      <c r="AM339">
        <f t="shared" ref="AM339:AM340" si="65">2023-Y339</f>
        <v>20</v>
      </c>
    </row>
    <row r="340" spans="1:39" x14ac:dyDescent="0.25">
      <c r="A340">
        <v>1</v>
      </c>
      <c r="B340">
        <v>-10</v>
      </c>
      <c r="W340">
        <v>27750</v>
      </c>
      <c r="X340">
        <v>1</v>
      </c>
      <c r="Y340">
        <v>2006</v>
      </c>
      <c r="Z340" s="5">
        <v>44861.481400462966</v>
      </c>
      <c r="AA340">
        <v>0</v>
      </c>
      <c r="AB340">
        <v>-2</v>
      </c>
      <c r="AC340">
        <v>-2</v>
      </c>
      <c r="AD340">
        <v>-2</v>
      </c>
      <c r="AE340">
        <v>-2</v>
      </c>
      <c r="AF340">
        <v>-2</v>
      </c>
      <c r="AG340">
        <v>-2</v>
      </c>
      <c r="AH340">
        <v>-2</v>
      </c>
      <c r="AI340">
        <v>-2</v>
      </c>
      <c r="AJ340">
        <v>-2</v>
      </c>
      <c r="AK340">
        <v>-2</v>
      </c>
      <c r="AL340">
        <f t="shared" si="61"/>
        <v>-20</v>
      </c>
      <c r="AM340">
        <f t="shared" si="65"/>
        <v>17</v>
      </c>
    </row>
    <row r="341" spans="1:39" x14ac:dyDescent="0.25">
      <c r="A341">
        <v>1</v>
      </c>
      <c r="B341">
        <v>18</v>
      </c>
      <c r="W341">
        <v>28570</v>
      </c>
      <c r="X341">
        <v>1</v>
      </c>
      <c r="Y341">
        <v>1985</v>
      </c>
      <c r="Z341" s="5">
        <v>44864.637789351851</v>
      </c>
      <c r="AA341">
        <v>5</v>
      </c>
      <c r="AB341">
        <v>-2</v>
      </c>
      <c r="AC341">
        <v>-2</v>
      </c>
      <c r="AD341">
        <v>-2</v>
      </c>
      <c r="AE341">
        <v>-2</v>
      </c>
      <c r="AF341">
        <v>-2</v>
      </c>
      <c r="AG341">
        <v>-1</v>
      </c>
      <c r="AH341">
        <v>-2</v>
      </c>
      <c r="AI341">
        <v>-2</v>
      </c>
      <c r="AJ341">
        <v>-2</v>
      </c>
      <c r="AK341">
        <v>2</v>
      </c>
      <c r="AL341">
        <f t="shared" si="61"/>
        <v>-15</v>
      </c>
      <c r="AM341">
        <f t="shared" si="62"/>
        <v>37</v>
      </c>
    </row>
    <row r="342" spans="1:39" x14ac:dyDescent="0.25">
      <c r="A342">
        <v>1</v>
      </c>
      <c r="B342">
        <v>0</v>
      </c>
      <c r="W342">
        <v>28576</v>
      </c>
      <c r="X342">
        <v>0</v>
      </c>
      <c r="Y342">
        <v>1966</v>
      </c>
      <c r="Z342" s="5">
        <v>44864.647743055553</v>
      </c>
      <c r="AA342" t="s">
        <v>44</v>
      </c>
      <c r="AB342">
        <v>-2</v>
      </c>
      <c r="AC342">
        <v>-2</v>
      </c>
      <c r="AD342">
        <v>-2</v>
      </c>
      <c r="AE342">
        <v>-2</v>
      </c>
      <c r="AF342">
        <v>-2</v>
      </c>
      <c r="AG342">
        <v>-2</v>
      </c>
      <c r="AH342">
        <v>-2</v>
      </c>
      <c r="AI342">
        <v>0</v>
      </c>
      <c r="AJ342">
        <v>0</v>
      </c>
      <c r="AK342">
        <v>2</v>
      </c>
      <c r="AL342">
        <f t="shared" si="61"/>
        <v>-12</v>
      </c>
      <c r="AM342">
        <f t="shared" si="62"/>
        <v>56</v>
      </c>
    </row>
    <row r="343" spans="1:39" x14ac:dyDescent="0.25">
      <c r="A343">
        <v>1</v>
      </c>
      <c r="B343">
        <v>3</v>
      </c>
      <c r="W343">
        <v>28571</v>
      </c>
      <c r="X343">
        <v>0</v>
      </c>
      <c r="Y343">
        <v>1983</v>
      </c>
      <c r="Z343" s="5">
        <v>44864.649652777778</v>
      </c>
      <c r="AA343">
        <v>3</v>
      </c>
      <c r="AB343">
        <v>1</v>
      </c>
      <c r="AC343">
        <v>0</v>
      </c>
      <c r="AD343">
        <v>-2</v>
      </c>
      <c r="AE343">
        <v>1</v>
      </c>
      <c r="AF343">
        <v>0</v>
      </c>
      <c r="AG343">
        <v>1</v>
      </c>
      <c r="AH343">
        <v>-1</v>
      </c>
      <c r="AI343">
        <v>2</v>
      </c>
      <c r="AJ343">
        <v>2</v>
      </c>
      <c r="AK343">
        <v>2</v>
      </c>
      <c r="AL343">
        <f t="shared" si="61"/>
        <v>6</v>
      </c>
      <c r="AM343">
        <f t="shared" si="62"/>
        <v>39</v>
      </c>
    </row>
    <row r="344" spans="1:39" x14ac:dyDescent="0.25">
      <c r="A344">
        <v>1</v>
      </c>
      <c r="B344">
        <v>-13</v>
      </c>
      <c r="W344">
        <v>28577</v>
      </c>
      <c r="X344">
        <v>0</v>
      </c>
      <c r="Y344">
        <v>1977</v>
      </c>
      <c r="Z344" s="5">
        <v>44864.652118055557</v>
      </c>
      <c r="AA344">
        <v>7</v>
      </c>
      <c r="AB344">
        <v>0</v>
      </c>
      <c r="AC344">
        <v>-1</v>
      </c>
      <c r="AD344">
        <v>-1</v>
      </c>
      <c r="AE344">
        <v>1</v>
      </c>
      <c r="AF344">
        <v>0</v>
      </c>
      <c r="AG344">
        <v>1</v>
      </c>
      <c r="AH344">
        <v>1</v>
      </c>
      <c r="AI344">
        <v>2</v>
      </c>
      <c r="AJ344">
        <v>2</v>
      </c>
      <c r="AK344">
        <v>2</v>
      </c>
      <c r="AL344">
        <f t="shared" si="61"/>
        <v>7</v>
      </c>
      <c r="AM344">
        <f t="shared" si="62"/>
        <v>45</v>
      </c>
    </row>
    <row r="345" spans="1:39" x14ac:dyDescent="0.25">
      <c r="A345">
        <v>1</v>
      </c>
      <c r="B345">
        <v>-15</v>
      </c>
      <c r="W345">
        <v>28585</v>
      </c>
      <c r="X345">
        <v>0</v>
      </c>
      <c r="Y345">
        <v>1970</v>
      </c>
      <c r="Z345" s="5">
        <v>44864.695868055554</v>
      </c>
      <c r="AA345" t="s">
        <v>44</v>
      </c>
      <c r="AB345">
        <v>-1</v>
      </c>
      <c r="AC345">
        <v>-1</v>
      </c>
      <c r="AD345">
        <v>-1</v>
      </c>
      <c r="AE345">
        <v>-1</v>
      </c>
      <c r="AF345">
        <v>-1</v>
      </c>
      <c r="AG345">
        <v>-1</v>
      </c>
      <c r="AH345">
        <v>-1</v>
      </c>
      <c r="AI345">
        <v>-1</v>
      </c>
      <c r="AJ345">
        <v>-1</v>
      </c>
      <c r="AK345">
        <v>-1</v>
      </c>
      <c r="AL345">
        <f t="shared" si="61"/>
        <v>-10</v>
      </c>
      <c r="AM345">
        <f t="shared" si="62"/>
        <v>52</v>
      </c>
    </row>
    <row r="346" spans="1:39" x14ac:dyDescent="0.25">
      <c r="A346">
        <v>1</v>
      </c>
      <c r="B346">
        <v>-2</v>
      </c>
      <c r="W346">
        <v>28589</v>
      </c>
      <c r="X346">
        <v>1</v>
      </c>
      <c r="Y346">
        <v>1953</v>
      </c>
      <c r="Z346" s="5">
        <v>44864.713680555556</v>
      </c>
      <c r="AA346">
        <v>3</v>
      </c>
      <c r="AB346">
        <v>-2</v>
      </c>
      <c r="AC346">
        <v>-2</v>
      </c>
      <c r="AD346">
        <v>-2</v>
      </c>
      <c r="AE346">
        <v>-2</v>
      </c>
      <c r="AF346">
        <v>-2</v>
      </c>
      <c r="AG346">
        <v>-1</v>
      </c>
      <c r="AH346">
        <v>-2</v>
      </c>
      <c r="AI346">
        <v>-1</v>
      </c>
      <c r="AJ346">
        <v>0</v>
      </c>
      <c r="AK346">
        <v>2</v>
      </c>
      <c r="AL346">
        <f t="shared" si="61"/>
        <v>-12</v>
      </c>
      <c r="AM346">
        <f t="shared" si="62"/>
        <v>69</v>
      </c>
    </row>
    <row r="347" spans="1:39" x14ac:dyDescent="0.25">
      <c r="A347">
        <v>1</v>
      </c>
      <c r="B347">
        <v>-3</v>
      </c>
      <c r="W347">
        <v>28592</v>
      </c>
      <c r="X347">
        <v>0</v>
      </c>
      <c r="Y347">
        <v>1952</v>
      </c>
      <c r="Z347" s="5">
        <v>44864.752013888887</v>
      </c>
      <c r="AA347">
        <v>3</v>
      </c>
      <c r="AB347">
        <v>-1</v>
      </c>
      <c r="AC347">
        <v>-1</v>
      </c>
      <c r="AD347">
        <v>1</v>
      </c>
      <c r="AE347">
        <v>2</v>
      </c>
      <c r="AF347">
        <v>-1</v>
      </c>
      <c r="AG347">
        <v>1</v>
      </c>
      <c r="AH347">
        <v>1</v>
      </c>
      <c r="AI347">
        <v>1</v>
      </c>
      <c r="AJ347">
        <v>2</v>
      </c>
      <c r="AK347">
        <v>2</v>
      </c>
      <c r="AL347">
        <f t="shared" si="61"/>
        <v>7</v>
      </c>
      <c r="AM347">
        <f t="shared" si="62"/>
        <v>70</v>
      </c>
    </row>
    <row r="348" spans="1:39" x14ac:dyDescent="0.25">
      <c r="A348">
        <v>1</v>
      </c>
      <c r="B348">
        <v>-9</v>
      </c>
      <c r="W348">
        <v>28606</v>
      </c>
      <c r="X348">
        <v>0</v>
      </c>
      <c r="Y348">
        <v>1949</v>
      </c>
      <c r="Z348" s="5">
        <v>44864.783113425925</v>
      </c>
      <c r="AA348" t="s">
        <v>44</v>
      </c>
      <c r="AB348">
        <v>-2</v>
      </c>
      <c r="AC348">
        <v>-2</v>
      </c>
      <c r="AD348">
        <v>-2</v>
      </c>
      <c r="AE348">
        <v>-2</v>
      </c>
      <c r="AF348">
        <v>-2</v>
      </c>
      <c r="AG348">
        <v>-2</v>
      </c>
      <c r="AH348">
        <v>-2</v>
      </c>
      <c r="AI348">
        <v>-1</v>
      </c>
      <c r="AJ348">
        <v>2</v>
      </c>
      <c r="AK348">
        <v>2</v>
      </c>
      <c r="AL348">
        <f t="shared" si="61"/>
        <v>-11</v>
      </c>
      <c r="AM348">
        <f t="shared" si="62"/>
        <v>73</v>
      </c>
    </row>
    <row r="349" spans="1:39" x14ac:dyDescent="0.25">
      <c r="A349">
        <v>1</v>
      </c>
      <c r="B349">
        <v>-16</v>
      </c>
      <c r="W349">
        <v>28625</v>
      </c>
      <c r="X349">
        <v>0</v>
      </c>
      <c r="Y349">
        <v>2000</v>
      </c>
      <c r="Z349" s="5">
        <v>44864.83326388889</v>
      </c>
      <c r="AA349">
        <v>2</v>
      </c>
      <c r="AB349">
        <v>1</v>
      </c>
      <c r="AC349">
        <v>1</v>
      </c>
      <c r="AD349">
        <v>-1</v>
      </c>
      <c r="AE349">
        <v>-1</v>
      </c>
      <c r="AF349">
        <v>-1</v>
      </c>
      <c r="AG349">
        <v>1</v>
      </c>
      <c r="AH349">
        <v>-1</v>
      </c>
      <c r="AI349">
        <v>-1</v>
      </c>
      <c r="AJ349">
        <v>1</v>
      </c>
      <c r="AK349">
        <v>1</v>
      </c>
      <c r="AL349">
        <f t="shared" si="61"/>
        <v>0</v>
      </c>
      <c r="AM349">
        <f>2023-Y349</f>
        <v>23</v>
      </c>
    </row>
    <row r="350" spans="1:39" x14ac:dyDescent="0.25">
      <c r="A350">
        <v>1</v>
      </c>
      <c r="B350">
        <v>-13</v>
      </c>
      <c r="W350">
        <v>28619</v>
      </c>
      <c r="X350">
        <v>0</v>
      </c>
      <c r="Y350">
        <v>1973</v>
      </c>
      <c r="Z350" s="5">
        <v>44864.836111111108</v>
      </c>
      <c r="AA350">
        <v>2</v>
      </c>
      <c r="AB350">
        <v>1</v>
      </c>
      <c r="AC350">
        <v>0</v>
      </c>
      <c r="AD350">
        <v>-2</v>
      </c>
      <c r="AE350">
        <v>1</v>
      </c>
      <c r="AF350">
        <v>-2</v>
      </c>
      <c r="AG350">
        <v>-2</v>
      </c>
      <c r="AH350">
        <v>1</v>
      </c>
      <c r="AI350">
        <v>-2</v>
      </c>
      <c r="AJ350">
        <v>-2</v>
      </c>
      <c r="AK350">
        <v>2</v>
      </c>
      <c r="AL350">
        <f t="shared" si="61"/>
        <v>-5</v>
      </c>
      <c r="AM350">
        <f t="shared" si="62"/>
        <v>49</v>
      </c>
    </row>
    <row r="351" spans="1:39" x14ac:dyDescent="0.25">
      <c r="A351">
        <v>1</v>
      </c>
      <c r="B351">
        <v>-9</v>
      </c>
      <c r="W351">
        <v>28632</v>
      </c>
      <c r="X351">
        <v>1</v>
      </c>
      <c r="Y351">
        <v>1963</v>
      </c>
      <c r="Z351" s="5">
        <v>44864.841805555552</v>
      </c>
      <c r="AA351">
        <v>2</v>
      </c>
      <c r="AB351">
        <v>-1</v>
      </c>
      <c r="AC351">
        <v>-1</v>
      </c>
      <c r="AD351">
        <v>-1</v>
      </c>
      <c r="AE351">
        <v>-1</v>
      </c>
      <c r="AF351">
        <v>-1</v>
      </c>
      <c r="AG351">
        <v>1</v>
      </c>
      <c r="AH351">
        <v>-1</v>
      </c>
      <c r="AI351">
        <v>-1</v>
      </c>
      <c r="AJ351">
        <v>2</v>
      </c>
      <c r="AK351">
        <v>2</v>
      </c>
      <c r="AL351">
        <f t="shared" si="61"/>
        <v>-2</v>
      </c>
      <c r="AM351">
        <f t="shared" si="62"/>
        <v>59</v>
      </c>
    </row>
    <row r="352" spans="1:39" x14ac:dyDescent="0.25">
      <c r="A352">
        <v>1</v>
      </c>
      <c r="B352">
        <v>-12</v>
      </c>
      <c r="W352">
        <v>28652</v>
      </c>
      <c r="X352">
        <v>0</v>
      </c>
      <c r="Y352">
        <v>1988</v>
      </c>
      <c r="Z352" s="5">
        <v>44864.917881944442</v>
      </c>
      <c r="AA352">
        <v>2</v>
      </c>
      <c r="AB352">
        <v>1</v>
      </c>
      <c r="AC352">
        <v>1</v>
      </c>
      <c r="AD352">
        <v>-2</v>
      </c>
      <c r="AE352">
        <v>-2</v>
      </c>
      <c r="AF352">
        <v>-2</v>
      </c>
      <c r="AG352">
        <v>-1</v>
      </c>
      <c r="AH352">
        <v>-2</v>
      </c>
      <c r="AI352">
        <v>-2</v>
      </c>
      <c r="AJ352">
        <v>1</v>
      </c>
      <c r="AK352">
        <v>2</v>
      </c>
      <c r="AL352">
        <f t="shared" si="61"/>
        <v>-6</v>
      </c>
      <c r="AM352">
        <f t="shared" si="62"/>
        <v>34</v>
      </c>
    </row>
    <row r="353" spans="1:39" x14ac:dyDescent="0.25">
      <c r="A353">
        <v>1</v>
      </c>
      <c r="B353">
        <v>-8</v>
      </c>
      <c r="W353">
        <v>28649</v>
      </c>
      <c r="X353">
        <v>1</v>
      </c>
      <c r="Y353">
        <v>1965</v>
      </c>
      <c r="Z353" s="5">
        <v>44864.958749999998</v>
      </c>
      <c r="AA353">
        <v>5</v>
      </c>
      <c r="AB353">
        <v>-1</v>
      </c>
      <c r="AC353">
        <v>-2</v>
      </c>
      <c r="AD353">
        <v>-2</v>
      </c>
      <c r="AE353">
        <v>-2</v>
      </c>
      <c r="AF353">
        <v>-1</v>
      </c>
      <c r="AG353">
        <v>0</v>
      </c>
      <c r="AH353">
        <v>-2</v>
      </c>
      <c r="AI353">
        <v>-1</v>
      </c>
      <c r="AJ353">
        <v>1</v>
      </c>
      <c r="AK353">
        <v>2</v>
      </c>
      <c r="AL353">
        <f t="shared" si="61"/>
        <v>-8</v>
      </c>
      <c r="AM353">
        <f t="shared" si="62"/>
        <v>57</v>
      </c>
    </row>
    <row r="354" spans="1:39" x14ac:dyDescent="0.25">
      <c r="A354">
        <v>1</v>
      </c>
      <c r="B354">
        <v>-12</v>
      </c>
      <c r="W354">
        <v>28667</v>
      </c>
      <c r="X354">
        <v>1</v>
      </c>
      <c r="Y354">
        <v>1985</v>
      </c>
      <c r="Z354" s="5">
        <v>44865.371689814812</v>
      </c>
      <c r="AA354">
        <v>16</v>
      </c>
      <c r="AB354">
        <v>-2</v>
      </c>
      <c r="AC354">
        <v>-2</v>
      </c>
      <c r="AD354">
        <v>0</v>
      </c>
      <c r="AE354">
        <v>-2</v>
      </c>
      <c r="AF354">
        <v>-2</v>
      </c>
      <c r="AG354">
        <v>-2</v>
      </c>
      <c r="AH354">
        <v>-2</v>
      </c>
      <c r="AI354">
        <v>-1</v>
      </c>
      <c r="AJ354">
        <v>0</v>
      </c>
      <c r="AK354">
        <v>2</v>
      </c>
      <c r="AL354">
        <f t="shared" si="61"/>
        <v>-11</v>
      </c>
      <c r="AM354">
        <f t="shared" si="62"/>
        <v>37</v>
      </c>
    </row>
    <row r="355" spans="1:39" x14ac:dyDescent="0.25">
      <c r="A355">
        <v>1</v>
      </c>
      <c r="B355">
        <v>2</v>
      </c>
      <c r="W355">
        <v>28670</v>
      </c>
      <c r="X355">
        <v>1</v>
      </c>
      <c r="Y355">
        <v>2000</v>
      </c>
      <c r="Z355" s="5">
        <v>44865.38071759259</v>
      </c>
      <c r="AA355">
        <v>3</v>
      </c>
      <c r="AB355">
        <v>1</v>
      </c>
      <c r="AC355">
        <v>-2</v>
      </c>
      <c r="AD355">
        <v>-2</v>
      </c>
      <c r="AE355">
        <v>-2</v>
      </c>
      <c r="AF355">
        <v>-2</v>
      </c>
      <c r="AG355">
        <v>0</v>
      </c>
      <c r="AH355">
        <v>-2</v>
      </c>
      <c r="AI355">
        <v>-2</v>
      </c>
      <c r="AJ355">
        <v>2</v>
      </c>
      <c r="AK355">
        <v>2</v>
      </c>
      <c r="AL355">
        <f t="shared" si="61"/>
        <v>-7</v>
      </c>
      <c r="AM355">
        <f t="shared" ref="AM355:AM357" si="66">2023-Y355</f>
        <v>23</v>
      </c>
    </row>
    <row r="356" spans="1:39" x14ac:dyDescent="0.25">
      <c r="A356">
        <v>1</v>
      </c>
      <c r="B356">
        <v>-6</v>
      </c>
      <c r="W356">
        <v>27756</v>
      </c>
      <c r="X356">
        <v>0</v>
      </c>
      <c r="Y356">
        <v>2006</v>
      </c>
      <c r="Z356" s="5">
        <v>44861.495405092595</v>
      </c>
      <c r="AA356">
        <v>0</v>
      </c>
      <c r="AB356">
        <v>-2</v>
      </c>
      <c r="AC356">
        <v>-2</v>
      </c>
      <c r="AD356">
        <v>-2</v>
      </c>
      <c r="AE356">
        <v>-2</v>
      </c>
      <c r="AF356">
        <v>-2</v>
      </c>
      <c r="AG356">
        <v>-2</v>
      </c>
      <c r="AH356">
        <v>-2</v>
      </c>
      <c r="AI356">
        <v>-2</v>
      </c>
      <c r="AJ356">
        <v>-2</v>
      </c>
      <c r="AK356">
        <v>-2</v>
      </c>
      <c r="AL356">
        <f t="shared" si="61"/>
        <v>-20</v>
      </c>
      <c r="AM356">
        <f t="shared" si="66"/>
        <v>17</v>
      </c>
    </row>
    <row r="357" spans="1:39" x14ac:dyDescent="0.25">
      <c r="A357">
        <v>1</v>
      </c>
      <c r="B357">
        <v>2</v>
      </c>
      <c r="W357">
        <v>27806</v>
      </c>
      <c r="X357">
        <v>0</v>
      </c>
      <c r="Y357">
        <v>1999</v>
      </c>
      <c r="Z357" s="5">
        <v>44861.536932870367</v>
      </c>
      <c r="AA357">
        <v>0</v>
      </c>
      <c r="AB357">
        <v>-2</v>
      </c>
      <c r="AC357">
        <v>-2</v>
      </c>
      <c r="AD357">
        <v>-2</v>
      </c>
      <c r="AE357">
        <v>-2</v>
      </c>
      <c r="AF357">
        <v>-2</v>
      </c>
      <c r="AG357">
        <v>-2</v>
      </c>
      <c r="AH357">
        <v>-2</v>
      </c>
      <c r="AI357">
        <v>-2</v>
      </c>
      <c r="AJ357">
        <v>-2</v>
      </c>
      <c r="AK357">
        <v>-2</v>
      </c>
      <c r="AL357">
        <f t="shared" si="61"/>
        <v>-20</v>
      </c>
      <c r="AM357">
        <f t="shared" si="66"/>
        <v>24</v>
      </c>
    </row>
    <row r="358" spans="1:39" x14ac:dyDescent="0.25">
      <c r="A358">
        <v>1</v>
      </c>
      <c r="B358">
        <v>5</v>
      </c>
      <c r="W358">
        <v>28701</v>
      </c>
      <c r="X358">
        <v>0</v>
      </c>
      <c r="Y358">
        <v>1959</v>
      </c>
      <c r="Z358" s="5">
        <v>44865.450196759259</v>
      </c>
      <c r="AA358">
        <v>3</v>
      </c>
      <c r="AB358">
        <v>-2</v>
      </c>
      <c r="AC358">
        <v>-2</v>
      </c>
      <c r="AD358">
        <v>-2</v>
      </c>
      <c r="AE358">
        <v>-2</v>
      </c>
      <c r="AF358">
        <v>-2</v>
      </c>
      <c r="AG358">
        <v>1</v>
      </c>
      <c r="AH358">
        <v>-2</v>
      </c>
      <c r="AI358">
        <v>-2</v>
      </c>
      <c r="AJ358">
        <v>-2</v>
      </c>
      <c r="AK358">
        <v>2</v>
      </c>
      <c r="AL358">
        <f t="shared" si="61"/>
        <v>-13</v>
      </c>
      <c r="AM358">
        <f t="shared" si="62"/>
        <v>63</v>
      </c>
    </row>
    <row r="359" spans="1:39" x14ac:dyDescent="0.25">
      <c r="A359">
        <v>1</v>
      </c>
      <c r="B359">
        <v>-10</v>
      </c>
      <c r="W359">
        <v>28708</v>
      </c>
      <c r="X359">
        <v>0</v>
      </c>
      <c r="Y359">
        <v>1969</v>
      </c>
      <c r="Z359" s="5">
        <v>44865.465358796297</v>
      </c>
      <c r="AA359" t="s">
        <v>44</v>
      </c>
      <c r="AB359">
        <v>1</v>
      </c>
      <c r="AC359">
        <v>-1</v>
      </c>
      <c r="AD359">
        <v>-2</v>
      </c>
      <c r="AE359">
        <v>-2</v>
      </c>
      <c r="AF359">
        <v>-2</v>
      </c>
      <c r="AG359">
        <v>1</v>
      </c>
      <c r="AH359">
        <v>1</v>
      </c>
      <c r="AI359">
        <v>-1</v>
      </c>
      <c r="AJ359">
        <v>2</v>
      </c>
      <c r="AK359">
        <v>2</v>
      </c>
      <c r="AL359">
        <f t="shared" si="61"/>
        <v>-1</v>
      </c>
      <c r="AM359">
        <f t="shared" si="62"/>
        <v>53</v>
      </c>
    </row>
    <row r="360" spans="1:39" x14ac:dyDescent="0.25">
      <c r="A360">
        <v>1</v>
      </c>
      <c r="B360">
        <v>-1</v>
      </c>
      <c r="W360">
        <v>28722</v>
      </c>
      <c r="X360">
        <v>0</v>
      </c>
      <c r="Y360">
        <v>2000</v>
      </c>
      <c r="Z360" s="5">
        <v>44865.523912037039</v>
      </c>
      <c r="AA360" t="s">
        <v>44</v>
      </c>
      <c r="AB360">
        <v>1</v>
      </c>
      <c r="AC360">
        <v>1</v>
      </c>
      <c r="AD360">
        <v>-1</v>
      </c>
      <c r="AE360">
        <v>-1</v>
      </c>
      <c r="AF360">
        <v>0</v>
      </c>
      <c r="AG360">
        <v>0</v>
      </c>
      <c r="AH360">
        <v>-1</v>
      </c>
      <c r="AI360">
        <v>0</v>
      </c>
      <c r="AJ360">
        <v>1</v>
      </c>
      <c r="AK360">
        <v>2</v>
      </c>
      <c r="AL360">
        <f t="shared" si="61"/>
        <v>2</v>
      </c>
      <c r="AM360">
        <f>2023-Y360</f>
        <v>23</v>
      </c>
    </row>
    <row r="361" spans="1:39" x14ac:dyDescent="0.25">
      <c r="A361">
        <v>1</v>
      </c>
      <c r="B361">
        <v>1</v>
      </c>
      <c r="W361">
        <v>28719</v>
      </c>
      <c r="X361">
        <v>0</v>
      </c>
      <c r="Y361">
        <v>1993</v>
      </c>
      <c r="Z361" s="5">
        <v>44865.526388888888</v>
      </c>
      <c r="AA361">
        <v>3</v>
      </c>
      <c r="AB361">
        <v>-2</v>
      </c>
      <c r="AC361">
        <v>-2</v>
      </c>
      <c r="AD361">
        <v>-2</v>
      </c>
      <c r="AE361">
        <v>-2</v>
      </c>
      <c r="AF361">
        <v>-2</v>
      </c>
      <c r="AG361">
        <v>-2</v>
      </c>
      <c r="AH361">
        <v>-2</v>
      </c>
      <c r="AI361">
        <v>-1</v>
      </c>
      <c r="AJ361">
        <v>-1</v>
      </c>
      <c r="AK361">
        <v>2</v>
      </c>
      <c r="AL361">
        <f t="shared" si="61"/>
        <v>-14</v>
      </c>
      <c r="AM361">
        <f t="shared" si="62"/>
        <v>29</v>
      </c>
    </row>
    <row r="362" spans="1:39" x14ac:dyDescent="0.25">
      <c r="A362">
        <v>1</v>
      </c>
      <c r="B362">
        <v>-9</v>
      </c>
      <c r="W362">
        <v>28730</v>
      </c>
      <c r="X362">
        <v>0</v>
      </c>
      <c r="Y362">
        <v>1999</v>
      </c>
      <c r="Z362" s="5">
        <v>44865.550902777781</v>
      </c>
      <c r="AA362">
        <v>5</v>
      </c>
      <c r="AB362">
        <v>1</v>
      </c>
      <c r="AC362">
        <v>1</v>
      </c>
      <c r="AD362">
        <v>-1</v>
      </c>
      <c r="AE362">
        <v>-2</v>
      </c>
      <c r="AF362">
        <v>-2</v>
      </c>
      <c r="AG362">
        <v>2</v>
      </c>
      <c r="AH362">
        <v>2</v>
      </c>
      <c r="AI362">
        <v>2</v>
      </c>
      <c r="AJ362">
        <v>2</v>
      </c>
      <c r="AK362">
        <v>2</v>
      </c>
      <c r="AL362">
        <f t="shared" si="61"/>
        <v>7</v>
      </c>
      <c r="AM362">
        <f t="shared" ref="AM362:AM368" si="67">2023-Y362</f>
        <v>24</v>
      </c>
    </row>
    <row r="363" spans="1:39" x14ac:dyDescent="0.25">
      <c r="A363">
        <v>1</v>
      </c>
      <c r="B363">
        <v>-5</v>
      </c>
      <c r="W363">
        <v>28737</v>
      </c>
      <c r="X363">
        <v>0</v>
      </c>
      <c r="Y363">
        <v>1999</v>
      </c>
      <c r="Z363" s="5">
        <v>44865.567395833335</v>
      </c>
      <c r="AA363">
        <v>1</v>
      </c>
      <c r="AB363">
        <v>-2</v>
      </c>
      <c r="AC363">
        <v>-2</v>
      </c>
      <c r="AD363">
        <v>-2</v>
      </c>
      <c r="AE363">
        <v>-1</v>
      </c>
      <c r="AF363">
        <v>-1</v>
      </c>
      <c r="AG363">
        <v>-1</v>
      </c>
      <c r="AH363">
        <v>-2</v>
      </c>
      <c r="AI363">
        <v>-1</v>
      </c>
      <c r="AJ363">
        <v>-1</v>
      </c>
      <c r="AK363">
        <v>2</v>
      </c>
      <c r="AL363">
        <f t="shared" si="61"/>
        <v>-11</v>
      </c>
      <c r="AM363">
        <f t="shared" si="67"/>
        <v>24</v>
      </c>
    </row>
    <row r="364" spans="1:39" x14ac:dyDescent="0.25">
      <c r="A364">
        <v>1</v>
      </c>
      <c r="B364">
        <v>-3</v>
      </c>
      <c r="W364">
        <v>27844</v>
      </c>
      <c r="X364">
        <v>0</v>
      </c>
      <c r="Y364">
        <v>2003</v>
      </c>
      <c r="Z364" s="5">
        <v>44861.561643518522</v>
      </c>
      <c r="AA364">
        <v>0</v>
      </c>
      <c r="AB364">
        <v>-2</v>
      </c>
      <c r="AC364">
        <v>-2</v>
      </c>
      <c r="AD364">
        <v>-2</v>
      </c>
      <c r="AE364">
        <v>-2</v>
      </c>
      <c r="AF364">
        <v>-2</v>
      </c>
      <c r="AG364">
        <v>-2</v>
      </c>
      <c r="AH364">
        <v>-2</v>
      </c>
      <c r="AI364">
        <v>-2</v>
      </c>
      <c r="AJ364">
        <v>-2</v>
      </c>
      <c r="AK364">
        <v>-2</v>
      </c>
      <c r="AL364">
        <f t="shared" si="61"/>
        <v>-20</v>
      </c>
      <c r="AM364">
        <f t="shared" si="67"/>
        <v>20</v>
      </c>
    </row>
    <row r="365" spans="1:39" x14ac:dyDescent="0.25">
      <c r="A365">
        <v>1</v>
      </c>
      <c r="B365">
        <v>6</v>
      </c>
      <c r="W365">
        <v>28749</v>
      </c>
      <c r="X365">
        <v>0</v>
      </c>
      <c r="Y365">
        <v>1998</v>
      </c>
      <c r="Z365" s="5">
        <v>44865.588206018518</v>
      </c>
      <c r="AA365">
        <v>4</v>
      </c>
      <c r="AB365">
        <v>1</v>
      </c>
      <c r="AC365">
        <v>-2</v>
      </c>
      <c r="AD365">
        <v>-2</v>
      </c>
      <c r="AE365">
        <v>-2</v>
      </c>
      <c r="AF365">
        <v>-2</v>
      </c>
      <c r="AG365">
        <v>-2</v>
      </c>
      <c r="AH365">
        <v>-2</v>
      </c>
      <c r="AI365">
        <v>1</v>
      </c>
      <c r="AJ365">
        <v>1</v>
      </c>
      <c r="AK365">
        <v>2</v>
      </c>
      <c r="AL365">
        <f t="shared" si="61"/>
        <v>-7</v>
      </c>
      <c r="AM365">
        <f t="shared" si="67"/>
        <v>25</v>
      </c>
    </row>
    <row r="366" spans="1:39" x14ac:dyDescent="0.25">
      <c r="A366">
        <v>1</v>
      </c>
      <c r="B366">
        <v>-8</v>
      </c>
      <c r="W366">
        <v>28775</v>
      </c>
      <c r="X366">
        <v>1</v>
      </c>
      <c r="Y366">
        <v>1996</v>
      </c>
      <c r="Z366" s="5">
        <v>44865.628564814811</v>
      </c>
      <c r="AA366" t="s">
        <v>44</v>
      </c>
      <c r="AB366">
        <v>-1</v>
      </c>
      <c r="AC366">
        <v>-2</v>
      </c>
      <c r="AD366">
        <v>-2</v>
      </c>
      <c r="AE366">
        <v>-2</v>
      </c>
      <c r="AF366">
        <v>-2</v>
      </c>
      <c r="AG366">
        <v>-1</v>
      </c>
      <c r="AH366">
        <v>-2</v>
      </c>
      <c r="AI366">
        <v>-1</v>
      </c>
      <c r="AJ366">
        <v>0</v>
      </c>
      <c r="AK366">
        <v>2</v>
      </c>
      <c r="AL366">
        <f t="shared" si="61"/>
        <v>-11</v>
      </c>
      <c r="AM366">
        <f t="shared" si="67"/>
        <v>27</v>
      </c>
    </row>
    <row r="367" spans="1:39" x14ac:dyDescent="0.25">
      <c r="A367">
        <v>1</v>
      </c>
      <c r="B367">
        <v>-5</v>
      </c>
      <c r="W367">
        <v>28776</v>
      </c>
      <c r="X367">
        <v>0</v>
      </c>
      <c r="Y367">
        <v>2004</v>
      </c>
      <c r="Z367" s="5">
        <v>44865.661053240743</v>
      </c>
      <c r="AA367">
        <v>1</v>
      </c>
      <c r="AB367">
        <v>-1</v>
      </c>
      <c r="AC367">
        <v>-1</v>
      </c>
      <c r="AD367">
        <v>1</v>
      </c>
      <c r="AE367">
        <v>1</v>
      </c>
      <c r="AF367">
        <v>-1</v>
      </c>
      <c r="AG367">
        <v>-1</v>
      </c>
      <c r="AH367">
        <v>1</v>
      </c>
      <c r="AI367">
        <v>1</v>
      </c>
      <c r="AJ367">
        <v>-1</v>
      </c>
      <c r="AK367">
        <v>1</v>
      </c>
      <c r="AL367">
        <f t="shared" si="61"/>
        <v>0</v>
      </c>
      <c r="AM367">
        <f t="shared" si="67"/>
        <v>19</v>
      </c>
    </row>
    <row r="368" spans="1:39" x14ac:dyDescent="0.25">
      <c r="A368">
        <v>1</v>
      </c>
      <c r="B368">
        <v>5</v>
      </c>
      <c r="W368">
        <v>27695</v>
      </c>
      <c r="X368">
        <v>0</v>
      </c>
      <c r="Y368">
        <v>1999</v>
      </c>
      <c r="Z368" s="5">
        <v>44861.7109837963</v>
      </c>
      <c r="AA368">
        <v>0</v>
      </c>
      <c r="AB368">
        <v>-2</v>
      </c>
      <c r="AC368">
        <v>-2</v>
      </c>
      <c r="AD368">
        <v>-2</v>
      </c>
      <c r="AE368">
        <v>-2</v>
      </c>
      <c r="AF368">
        <v>-2</v>
      </c>
      <c r="AG368">
        <v>-2</v>
      </c>
      <c r="AH368">
        <v>-2</v>
      </c>
      <c r="AI368">
        <v>-2</v>
      </c>
      <c r="AJ368">
        <v>-2</v>
      </c>
      <c r="AK368">
        <v>-2</v>
      </c>
      <c r="AL368">
        <f t="shared" si="61"/>
        <v>-20</v>
      </c>
      <c r="AM368">
        <f t="shared" si="67"/>
        <v>24</v>
      </c>
    </row>
    <row r="369" spans="1:39" x14ac:dyDescent="0.25">
      <c r="A369">
        <v>1</v>
      </c>
      <c r="B369">
        <v>4</v>
      </c>
      <c r="W369">
        <v>28814</v>
      </c>
      <c r="X369">
        <v>0</v>
      </c>
      <c r="Y369">
        <v>1984</v>
      </c>
      <c r="Z369" s="5">
        <v>44865.756898148145</v>
      </c>
      <c r="AA369" t="s">
        <v>44</v>
      </c>
      <c r="AB369">
        <v>-2</v>
      </c>
      <c r="AC369">
        <v>-2</v>
      </c>
      <c r="AD369">
        <v>-2</v>
      </c>
      <c r="AE369">
        <v>-2</v>
      </c>
      <c r="AF369">
        <v>-2</v>
      </c>
      <c r="AG369">
        <v>-1</v>
      </c>
      <c r="AH369">
        <v>-2</v>
      </c>
      <c r="AI369">
        <v>1</v>
      </c>
      <c r="AJ369">
        <v>2</v>
      </c>
      <c r="AK369">
        <v>2</v>
      </c>
      <c r="AL369">
        <f t="shared" si="61"/>
        <v>-8</v>
      </c>
      <c r="AM369">
        <f t="shared" si="62"/>
        <v>38</v>
      </c>
    </row>
    <row r="370" spans="1:39" x14ac:dyDescent="0.25">
      <c r="A370">
        <v>1</v>
      </c>
      <c r="B370">
        <v>8</v>
      </c>
      <c r="W370">
        <v>28802</v>
      </c>
      <c r="X370">
        <v>0</v>
      </c>
      <c r="Y370">
        <v>1948</v>
      </c>
      <c r="Z370" s="5">
        <v>44865.771365740744</v>
      </c>
      <c r="AA370">
        <v>1</v>
      </c>
      <c r="AB370">
        <v>-2</v>
      </c>
      <c r="AC370">
        <v>-2</v>
      </c>
      <c r="AD370">
        <v>-2</v>
      </c>
      <c r="AE370">
        <v>-2</v>
      </c>
      <c r="AF370">
        <v>0</v>
      </c>
      <c r="AG370">
        <v>1</v>
      </c>
      <c r="AH370">
        <v>1</v>
      </c>
      <c r="AI370">
        <v>-1</v>
      </c>
      <c r="AJ370">
        <v>2</v>
      </c>
      <c r="AK370">
        <v>2</v>
      </c>
      <c r="AL370">
        <f t="shared" si="61"/>
        <v>-3</v>
      </c>
      <c r="AM370">
        <f t="shared" si="62"/>
        <v>74</v>
      </c>
    </row>
    <row r="371" spans="1:39" x14ac:dyDescent="0.25">
      <c r="A371">
        <v>1</v>
      </c>
      <c r="B371">
        <v>-2</v>
      </c>
      <c r="W371">
        <v>27231</v>
      </c>
      <c r="X371">
        <v>0</v>
      </c>
      <c r="Y371">
        <v>1998</v>
      </c>
      <c r="Z371" s="5">
        <v>44865.773414351854</v>
      </c>
      <c r="AA371">
        <v>1</v>
      </c>
      <c r="AB371">
        <v>-2</v>
      </c>
      <c r="AC371">
        <v>-2</v>
      </c>
      <c r="AD371">
        <v>-2</v>
      </c>
      <c r="AE371">
        <v>-2</v>
      </c>
      <c r="AF371">
        <v>-2</v>
      </c>
      <c r="AG371">
        <v>-1</v>
      </c>
      <c r="AH371">
        <v>-1</v>
      </c>
      <c r="AI371">
        <v>-1</v>
      </c>
      <c r="AJ371">
        <v>-1</v>
      </c>
      <c r="AK371">
        <v>-1</v>
      </c>
      <c r="AL371">
        <f t="shared" si="61"/>
        <v>-15</v>
      </c>
      <c r="AM371">
        <f t="shared" ref="AM371:AM373" si="68">2023-Y371</f>
        <v>25</v>
      </c>
    </row>
    <row r="372" spans="1:39" x14ac:dyDescent="0.25">
      <c r="A372">
        <v>1</v>
      </c>
      <c r="B372">
        <v>12</v>
      </c>
      <c r="W372">
        <v>27932</v>
      </c>
      <c r="X372">
        <v>0</v>
      </c>
      <c r="Y372">
        <v>2004</v>
      </c>
      <c r="Z372" s="5">
        <v>44861.772106481483</v>
      </c>
      <c r="AA372">
        <v>0</v>
      </c>
      <c r="AB372">
        <v>-2</v>
      </c>
      <c r="AC372">
        <v>-2</v>
      </c>
      <c r="AD372">
        <v>-2</v>
      </c>
      <c r="AE372">
        <v>-2</v>
      </c>
      <c r="AF372">
        <v>-2</v>
      </c>
      <c r="AG372">
        <v>-2</v>
      </c>
      <c r="AH372">
        <v>-2</v>
      </c>
      <c r="AI372">
        <v>-2</v>
      </c>
      <c r="AJ372">
        <v>-2</v>
      </c>
      <c r="AK372">
        <v>-2</v>
      </c>
      <c r="AL372">
        <f t="shared" si="61"/>
        <v>-20</v>
      </c>
      <c r="AM372">
        <f t="shared" si="68"/>
        <v>19</v>
      </c>
    </row>
    <row r="373" spans="1:39" x14ac:dyDescent="0.25">
      <c r="A373">
        <v>1</v>
      </c>
      <c r="B373">
        <v>-3</v>
      </c>
      <c r="W373">
        <v>28838</v>
      </c>
      <c r="X373">
        <v>0</v>
      </c>
      <c r="Y373">
        <v>2000</v>
      </c>
      <c r="Z373" s="5">
        <v>44865.834560185183</v>
      </c>
      <c r="AA373">
        <v>4</v>
      </c>
      <c r="AB373">
        <v>0</v>
      </c>
      <c r="AC373">
        <v>1</v>
      </c>
      <c r="AD373">
        <v>-2</v>
      </c>
      <c r="AE373">
        <v>-2</v>
      </c>
      <c r="AF373">
        <v>-1</v>
      </c>
      <c r="AG373">
        <v>-1</v>
      </c>
      <c r="AH373">
        <v>-2</v>
      </c>
      <c r="AI373">
        <v>2</v>
      </c>
      <c r="AJ373">
        <v>1</v>
      </c>
      <c r="AK373">
        <v>2</v>
      </c>
      <c r="AL373">
        <f t="shared" si="61"/>
        <v>-2</v>
      </c>
      <c r="AM373">
        <f t="shared" si="68"/>
        <v>23</v>
      </c>
    </row>
    <row r="374" spans="1:39" x14ac:dyDescent="0.25">
      <c r="A374">
        <v>1</v>
      </c>
      <c r="B374">
        <v>6</v>
      </c>
      <c r="W374">
        <v>28836</v>
      </c>
      <c r="X374">
        <v>1</v>
      </c>
      <c r="Y374">
        <v>1975</v>
      </c>
      <c r="Z374" s="5">
        <v>44865.837569444448</v>
      </c>
      <c r="AA374">
        <v>2</v>
      </c>
      <c r="AB374">
        <v>0</v>
      </c>
      <c r="AC374">
        <v>-1</v>
      </c>
      <c r="AD374">
        <v>-2</v>
      </c>
      <c r="AE374">
        <v>-2</v>
      </c>
      <c r="AF374">
        <v>-2</v>
      </c>
      <c r="AG374">
        <v>-1</v>
      </c>
      <c r="AH374">
        <v>1</v>
      </c>
      <c r="AI374">
        <v>0</v>
      </c>
      <c r="AJ374">
        <v>1</v>
      </c>
      <c r="AK374">
        <v>2</v>
      </c>
      <c r="AL374">
        <f t="shared" si="61"/>
        <v>-4</v>
      </c>
      <c r="AM374">
        <f t="shared" si="62"/>
        <v>47</v>
      </c>
    </row>
    <row r="375" spans="1:39" x14ac:dyDescent="0.25">
      <c r="A375">
        <v>1</v>
      </c>
      <c r="B375">
        <v>-5</v>
      </c>
      <c r="W375">
        <v>28856</v>
      </c>
      <c r="X375">
        <v>0</v>
      </c>
      <c r="Y375">
        <v>1998</v>
      </c>
      <c r="Z375" s="5">
        <v>44865.889398148145</v>
      </c>
      <c r="AA375">
        <v>3</v>
      </c>
      <c r="AB375">
        <v>-2</v>
      </c>
      <c r="AC375">
        <v>-2</v>
      </c>
      <c r="AD375">
        <v>-2</v>
      </c>
      <c r="AE375">
        <v>-2</v>
      </c>
      <c r="AF375">
        <v>-2</v>
      </c>
      <c r="AG375">
        <v>-1</v>
      </c>
      <c r="AH375">
        <v>-1</v>
      </c>
      <c r="AI375">
        <v>-1</v>
      </c>
      <c r="AJ375">
        <v>1</v>
      </c>
      <c r="AK375">
        <v>2</v>
      </c>
      <c r="AL375">
        <f t="shared" si="61"/>
        <v>-10</v>
      </c>
      <c r="AM375">
        <f t="shared" ref="AM375:AM381" si="69">2023-Y375</f>
        <v>25</v>
      </c>
    </row>
    <row r="376" spans="1:39" x14ac:dyDescent="0.25">
      <c r="A376">
        <v>1</v>
      </c>
      <c r="B376">
        <v>-10</v>
      </c>
      <c r="W376">
        <v>27941</v>
      </c>
      <c r="X376">
        <v>0</v>
      </c>
      <c r="Y376">
        <v>2003</v>
      </c>
      <c r="Z376" s="5">
        <v>44861.784050925926</v>
      </c>
      <c r="AA376">
        <v>0</v>
      </c>
      <c r="AB376">
        <v>-2</v>
      </c>
      <c r="AC376">
        <v>-2</v>
      </c>
      <c r="AD376">
        <v>-2</v>
      </c>
      <c r="AE376">
        <v>-2</v>
      </c>
      <c r="AF376">
        <v>-2</v>
      </c>
      <c r="AG376">
        <v>-2</v>
      </c>
      <c r="AH376">
        <v>-2</v>
      </c>
      <c r="AI376">
        <v>-2</v>
      </c>
      <c r="AJ376">
        <v>-2</v>
      </c>
      <c r="AK376">
        <v>-2</v>
      </c>
      <c r="AL376">
        <f t="shared" si="61"/>
        <v>-20</v>
      </c>
      <c r="AM376">
        <f t="shared" si="69"/>
        <v>20</v>
      </c>
    </row>
    <row r="377" spans="1:39" x14ac:dyDescent="0.25">
      <c r="A377">
        <v>1</v>
      </c>
      <c r="B377">
        <v>4</v>
      </c>
      <c r="W377">
        <v>27970</v>
      </c>
      <c r="X377">
        <v>0</v>
      </c>
      <c r="Y377">
        <v>2000</v>
      </c>
      <c r="Z377" s="5">
        <v>44861.824999999997</v>
      </c>
      <c r="AA377">
        <v>0</v>
      </c>
      <c r="AB377">
        <v>-2</v>
      </c>
      <c r="AC377">
        <v>-2</v>
      </c>
      <c r="AD377">
        <v>-2</v>
      </c>
      <c r="AE377">
        <v>-2</v>
      </c>
      <c r="AF377">
        <v>-2</v>
      </c>
      <c r="AG377">
        <v>-2</v>
      </c>
      <c r="AH377">
        <v>-2</v>
      </c>
      <c r="AI377">
        <v>-2</v>
      </c>
      <c r="AJ377">
        <v>-2</v>
      </c>
      <c r="AK377">
        <v>-2</v>
      </c>
      <c r="AL377">
        <f t="shared" si="61"/>
        <v>-20</v>
      </c>
      <c r="AM377">
        <f t="shared" si="69"/>
        <v>23</v>
      </c>
    </row>
    <row r="378" spans="1:39" x14ac:dyDescent="0.25">
      <c r="A378">
        <v>1</v>
      </c>
      <c r="B378">
        <v>-10</v>
      </c>
      <c r="W378">
        <v>28866</v>
      </c>
      <c r="X378">
        <v>0</v>
      </c>
      <c r="Y378">
        <v>1999</v>
      </c>
      <c r="Z378" s="5">
        <v>44865.93445601852</v>
      </c>
      <c r="AA378">
        <v>2</v>
      </c>
      <c r="AB378">
        <v>2</v>
      </c>
      <c r="AC378">
        <v>2</v>
      </c>
      <c r="AD378">
        <v>-1</v>
      </c>
      <c r="AE378">
        <v>-1</v>
      </c>
      <c r="AF378">
        <v>-1</v>
      </c>
      <c r="AG378">
        <v>2</v>
      </c>
      <c r="AH378">
        <v>1</v>
      </c>
      <c r="AI378">
        <v>2</v>
      </c>
      <c r="AJ378">
        <v>2</v>
      </c>
      <c r="AK378">
        <v>2</v>
      </c>
      <c r="AL378">
        <f t="shared" si="61"/>
        <v>10</v>
      </c>
      <c r="AM378">
        <f t="shared" si="69"/>
        <v>24</v>
      </c>
    </row>
    <row r="379" spans="1:39" x14ac:dyDescent="0.25">
      <c r="A379">
        <v>1</v>
      </c>
      <c r="B379">
        <v>-1</v>
      </c>
      <c r="W379">
        <v>27981</v>
      </c>
      <c r="X379">
        <v>0</v>
      </c>
      <c r="Y379">
        <v>1997</v>
      </c>
      <c r="Z379" s="5">
        <v>44861.834050925929</v>
      </c>
      <c r="AA379">
        <v>0</v>
      </c>
      <c r="AB379">
        <v>-2</v>
      </c>
      <c r="AC379">
        <v>-2</v>
      </c>
      <c r="AD379">
        <v>-2</v>
      </c>
      <c r="AE379">
        <v>-2</v>
      </c>
      <c r="AF379">
        <v>-2</v>
      </c>
      <c r="AG379">
        <v>-2</v>
      </c>
      <c r="AH379">
        <v>-2</v>
      </c>
      <c r="AI379">
        <v>-2</v>
      </c>
      <c r="AJ379">
        <v>-2</v>
      </c>
      <c r="AK379">
        <v>-2</v>
      </c>
      <c r="AL379">
        <f t="shared" si="61"/>
        <v>-20</v>
      </c>
      <c r="AM379">
        <f t="shared" si="69"/>
        <v>26</v>
      </c>
    </row>
    <row r="380" spans="1:39" x14ac:dyDescent="0.25">
      <c r="A380">
        <v>1</v>
      </c>
      <c r="B380">
        <v>6</v>
      </c>
      <c r="W380">
        <v>28011</v>
      </c>
      <c r="X380">
        <v>0</v>
      </c>
      <c r="Y380">
        <v>2004</v>
      </c>
      <c r="Z380" s="5">
        <v>44861.872893518521</v>
      </c>
      <c r="AA380">
        <v>0</v>
      </c>
      <c r="AB380">
        <v>-2</v>
      </c>
      <c r="AC380">
        <v>-2</v>
      </c>
      <c r="AD380">
        <v>-2</v>
      </c>
      <c r="AE380">
        <v>-2</v>
      </c>
      <c r="AF380">
        <v>-2</v>
      </c>
      <c r="AG380">
        <v>-2</v>
      </c>
      <c r="AH380">
        <v>-2</v>
      </c>
      <c r="AI380">
        <v>-2</v>
      </c>
      <c r="AJ380">
        <v>-2</v>
      </c>
      <c r="AK380">
        <v>-2</v>
      </c>
      <c r="AL380">
        <f t="shared" si="61"/>
        <v>-20</v>
      </c>
      <c r="AM380">
        <f t="shared" si="69"/>
        <v>19</v>
      </c>
    </row>
    <row r="381" spans="1:39" x14ac:dyDescent="0.25">
      <c r="A381">
        <v>1</v>
      </c>
      <c r="B381">
        <v>-12</v>
      </c>
      <c r="W381">
        <v>28012</v>
      </c>
      <c r="X381">
        <v>0</v>
      </c>
      <c r="Y381">
        <v>2009</v>
      </c>
      <c r="Z381" s="5">
        <v>44861.876250000001</v>
      </c>
      <c r="AA381">
        <v>0</v>
      </c>
      <c r="AB381">
        <v>-2</v>
      </c>
      <c r="AC381">
        <v>-2</v>
      </c>
      <c r="AD381">
        <v>-2</v>
      </c>
      <c r="AE381">
        <v>-2</v>
      </c>
      <c r="AF381">
        <v>-2</v>
      </c>
      <c r="AG381">
        <v>-2</v>
      </c>
      <c r="AH381">
        <v>-2</v>
      </c>
      <c r="AI381">
        <v>-2</v>
      </c>
      <c r="AJ381">
        <v>-2</v>
      </c>
      <c r="AK381">
        <v>-2</v>
      </c>
      <c r="AL381">
        <f t="shared" si="61"/>
        <v>-20</v>
      </c>
      <c r="AM381">
        <f t="shared" si="69"/>
        <v>14</v>
      </c>
    </row>
    <row r="382" spans="1:39" x14ac:dyDescent="0.25">
      <c r="A382">
        <v>1</v>
      </c>
      <c r="B382">
        <v>7</v>
      </c>
      <c r="W382">
        <v>28031</v>
      </c>
      <c r="X382">
        <v>0</v>
      </c>
      <c r="Y382">
        <v>1988</v>
      </c>
      <c r="Z382" s="5">
        <v>44861.90452546296</v>
      </c>
      <c r="AA382">
        <v>0</v>
      </c>
      <c r="AB382">
        <v>-2</v>
      </c>
      <c r="AC382">
        <v>-2</v>
      </c>
      <c r="AD382">
        <v>-2</v>
      </c>
      <c r="AE382">
        <v>-2</v>
      </c>
      <c r="AF382">
        <v>-2</v>
      </c>
      <c r="AG382">
        <v>-2</v>
      </c>
      <c r="AH382">
        <v>-2</v>
      </c>
      <c r="AI382">
        <v>-2</v>
      </c>
      <c r="AJ382">
        <v>-2</v>
      </c>
      <c r="AK382">
        <v>-2</v>
      </c>
      <c r="AL382">
        <f t="shared" si="61"/>
        <v>-20</v>
      </c>
      <c r="AM382">
        <f t="shared" si="62"/>
        <v>34</v>
      </c>
    </row>
    <row r="383" spans="1:39" x14ac:dyDescent="0.25">
      <c r="A383">
        <v>1</v>
      </c>
      <c r="B383">
        <v>-7</v>
      </c>
      <c r="W383">
        <v>28948</v>
      </c>
      <c r="X383">
        <v>0</v>
      </c>
      <c r="Y383">
        <v>1986</v>
      </c>
      <c r="Z383" s="5">
        <v>44866.47351851852</v>
      </c>
      <c r="AA383">
        <v>2</v>
      </c>
      <c r="AB383">
        <v>-2</v>
      </c>
      <c r="AC383">
        <v>-2</v>
      </c>
      <c r="AD383">
        <v>-2</v>
      </c>
      <c r="AE383">
        <v>-2</v>
      </c>
      <c r="AF383">
        <v>-2</v>
      </c>
      <c r="AG383">
        <v>-2</v>
      </c>
      <c r="AH383">
        <v>-2</v>
      </c>
      <c r="AI383">
        <v>-2</v>
      </c>
      <c r="AJ383">
        <v>-2</v>
      </c>
      <c r="AK383">
        <v>2</v>
      </c>
      <c r="AL383">
        <f t="shared" si="61"/>
        <v>-16</v>
      </c>
      <c r="AM383">
        <f t="shared" si="62"/>
        <v>36</v>
      </c>
    </row>
    <row r="384" spans="1:39" x14ac:dyDescent="0.25">
      <c r="A384">
        <v>1</v>
      </c>
      <c r="B384">
        <v>-13</v>
      </c>
      <c r="W384">
        <v>27353</v>
      </c>
      <c r="X384">
        <v>0</v>
      </c>
      <c r="Y384">
        <v>2000</v>
      </c>
      <c r="Z384" s="5">
        <v>44866.504664351851</v>
      </c>
      <c r="AA384">
        <v>3</v>
      </c>
      <c r="AB384">
        <v>-1</v>
      </c>
      <c r="AC384">
        <v>-1</v>
      </c>
      <c r="AD384">
        <v>-2</v>
      </c>
      <c r="AE384">
        <v>1</v>
      </c>
      <c r="AF384">
        <v>1</v>
      </c>
      <c r="AG384">
        <v>2</v>
      </c>
      <c r="AH384">
        <v>2</v>
      </c>
      <c r="AI384">
        <v>2</v>
      </c>
      <c r="AJ384">
        <v>2</v>
      </c>
      <c r="AK384">
        <v>2</v>
      </c>
      <c r="AL384">
        <f t="shared" si="61"/>
        <v>8</v>
      </c>
      <c r="AM384">
        <f t="shared" ref="AM384:AM386" si="70">2023-Y384</f>
        <v>23</v>
      </c>
    </row>
    <row r="385" spans="1:39" x14ac:dyDescent="0.25">
      <c r="A385">
        <v>1</v>
      </c>
      <c r="B385">
        <v>-14</v>
      </c>
      <c r="W385">
        <v>28064</v>
      </c>
      <c r="X385">
        <v>0</v>
      </c>
      <c r="Y385">
        <v>1998</v>
      </c>
      <c r="Z385" s="5">
        <v>44861.979895833334</v>
      </c>
      <c r="AA385">
        <v>0</v>
      </c>
      <c r="AB385">
        <v>-2</v>
      </c>
      <c r="AC385">
        <v>-2</v>
      </c>
      <c r="AD385">
        <v>-2</v>
      </c>
      <c r="AE385">
        <v>-2</v>
      </c>
      <c r="AF385">
        <v>-2</v>
      </c>
      <c r="AG385">
        <v>-2</v>
      </c>
      <c r="AH385">
        <v>-2</v>
      </c>
      <c r="AI385">
        <v>-2</v>
      </c>
      <c r="AJ385">
        <v>-2</v>
      </c>
      <c r="AK385">
        <v>-2</v>
      </c>
      <c r="AL385">
        <f t="shared" si="61"/>
        <v>-20</v>
      </c>
      <c r="AM385">
        <f t="shared" si="70"/>
        <v>25</v>
      </c>
    </row>
    <row r="386" spans="1:39" x14ac:dyDescent="0.25">
      <c r="A386">
        <v>1</v>
      </c>
      <c r="B386">
        <v>-10</v>
      </c>
      <c r="W386">
        <v>28099</v>
      </c>
      <c r="X386">
        <v>0</v>
      </c>
      <c r="Y386">
        <v>2003</v>
      </c>
      <c r="Z386" s="5">
        <v>44862.375127314815</v>
      </c>
      <c r="AA386">
        <v>0</v>
      </c>
      <c r="AB386">
        <v>-2</v>
      </c>
      <c r="AC386">
        <v>-2</v>
      </c>
      <c r="AD386">
        <v>-2</v>
      </c>
      <c r="AE386">
        <v>-2</v>
      </c>
      <c r="AF386">
        <v>-2</v>
      </c>
      <c r="AG386">
        <v>-2</v>
      </c>
      <c r="AH386">
        <v>-2</v>
      </c>
      <c r="AI386">
        <v>-2</v>
      </c>
      <c r="AJ386">
        <v>-2</v>
      </c>
      <c r="AK386">
        <v>-2</v>
      </c>
      <c r="AL386">
        <f t="shared" si="61"/>
        <v>-20</v>
      </c>
      <c r="AM386">
        <f t="shared" si="70"/>
        <v>20</v>
      </c>
    </row>
    <row r="387" spans="1:39" x14ac:dyDescent="0.25">
      <c r="A387">
        <v>1</v>
      </c>
      <c r="B387">
        <v>8</v>
      </c>
      <c r="W387">
        <v>29038</v>
      </c>
      <c r="X387">
        <v>0</v>
      </c>
      <c r="Y387">
        <v>1957</v>
      </c>
      <c r="Z387" s="5">
        <v>44866.736770833333</v>
      </c>
      <c r="AA387">
        <v>2</v>
      </c>
      <c r="AB387">
        <v>-1</v>
      </c>
      <c r="AC387">
        <v>-1</v>
      </c>
      <c r="AD387">
        <v>-2</v>
      </c>
      <c r="AE387">
        <v>-1</v>
      </c>
      <c r="AF387">
        <v>-2</v>
      </c>
      <c r="AG387">
        <v>2</v>
      </c>
      <c r="AH387">
        <v>2</v>
      </c>
      <c r="AI387">
        <v>0</v>
      </c>
      <c r="AJ387">
        <v>2</v>
      </c>
      <c r="AK387">
        <v>2</v>
      </c>
      <c r="AL387">
        <f t="shared" ref="AL387:AL450" si="71">SUM(AB387:AK387)</f>
        <v>1</v>
      </c>
      <c r="AM387">
        <f t="shared" ref="AM387:AM449" si="72">2022-Y387</f>
        <v>65</v>
      </c>
    </row>
    <row r="388" spans="1:39" x14ac:dyDescent="0.25">
      <c r="A388">
        <v>1</v>
      </c>
      <c r="B388">
        <v>6</v>
      </c>
      <c r="W388">
        <v>29041</v>
      </c>
      <c r="X388">
        <v>0</v>
      </c>
      <c r="Y388">
        <v>1998</v>
      </c>
      <c r="Z388" s="5">
        <v>44866.737268518518</v>
      </c>
      <c r="AA388">
        <v>2</v>
      </c>
      <c r="AB388">
        <v>2</v>
      </c>
      <c r="AC388">
        <v>2</v>
      </c>
      <c r="AD388">
        <v>2</v>
      </c>
      <c r="AE388">
        <v>2</v>
      </c>
      <c r="AF388">
        <v>0</v>
      </c>
      <c r="AG388">
        <v>2</v>
      </c>
      <c r="AH388">
        <v>2</v>
      </c>
      <c r="AI388">
        <v>2</v>
      </c>
      <c r="AJ388">
        <v>2</v>
      </c>
      <c r="AK388">
        <v>2</v>
      </c>
      <c r="AL388">
        <f t="shared" si="71"/>
        <v>18</v>
      </c>
      <c r="AM388">
        <f>2023-Y388</f>
        <v>25</v>
      </c>
    </row>
    <row r="389" spans="1:39" x14ac:dyDescent="0.25">
      <c r="A389">
        <v>1</v>
      </c>
      <c r="B389">
        <v>2</v>
      </c>
      <c r="W389">
        <v>28535</v>
      </c>
      <c r="X389">
        <v>0</v>
      </c>
      <c r="Y389">
        <v>1993</v>
      </c>
      <c r="Z389" s="5">
        <v>44866.790162037039</v>
      </c>
      <c r="AA389">
        <v>2</v>
      </c>
      <c r="AB389">
        <v>1</v>
      </c>
      <c r="AC389">
        <v>-1</v>
      </c>
      <c r="AD389">
        <v>-2</v>
      </c>
      <c r="AE389">
        <v>-1</v>
      </c>
      <c r="AF389">
        <v>-2</v>
      </c>
      <c r="AG389">
        <v>-1</v>
      </c>
      <c r="AH389">
        <v>-1</v>
      </c>
      <c r="AI389">
        <v>1</v>
      </c>
      <c r="AJ389">
        <v>2</v>
      </c>
      <c r="AK389">
        <v>2</v>
      </c>
      <c r="AL389">
        <f t="shared" si="71"/>
        <v>-2</v>
      </c>
      <c r="AM389">
        <f t="shared" si="72"/>
        <v>29</v>
      </c>
    </row>
    <row r="390" spans="1:39" x14ac:dyDescent="0.25">
      <c r="A390">
        <v>1</v>
      </c>
      <c r="B390">
        <v>3</v>
      </c>
      <c r="W390">
        <v>29078</v>
      </c>
      <c r="X390">
        <v>0</v>
      </c>
      <c r="Y390">
        <v>1967</v>
      </c>
      <c r="Z390" s="5">
        <v>44866.895405092589</v>
      </c>
      <c r="AA390">
        <v>2</v>
      </c>
      <c r="AB390">
        <v>-1</v>
      </c>
      <c r="AC390">
        <v>-1</v>
      </c>
      <c r="AD390">
        <v>-1</v>
      </c>
      <c r="AE390">
        <v>-1</v>
      </c>
      <c r="AF390">
        <v>-2</v>
      </c>
      <c r="AG390">
        <v>2</v>
      </c>
      <c r="AH390">
        <v>2</v>
      </c>
      <c r="AI390">
        <v>-1</v>
      </c>
      <c r="AJ390">
        <v>2</v>
      </c>
      <c r="AK390">
        <v>2</v>
      </c>
      <c r="AL390">
        <f t="shared" si="71"/>
        <v>1</v>
      </c>
      <c r="AM390">
        <f t="shared" si="72"/>
        <v>55</v>
      </c>
    </row>
    <row r="391" spans="1:39" x14ac:dyDescent="0.25">
      <c r="A391">
        <v>1</v>
      </c>
      <c r="B391">
        <v>-1</v>
      </c>
      <c r="W391">
        <v>28113</v>
      </c>
      <c r="X391">
        <v>0</v>
      </c>
      <c r="Y391">
        <v>1992</v>
      </c>
      <c r="Z391" s="5">
        <v>44862.445208333331</v>
      </c>
      <c r="AA391">
        <v>0</v>
      </c>
      <c r="AB391">
        <v>-2</v>
      </c>
      <c r="AC391">
        <v>-2</v>
      </c>
      <c r="AD391">
        <v>-2</v>
      </c>
      <c r="AE391">
        <v>-2</v>
      </c>
      <c r="AF391">
        <v>-2</v>
      </c>
      <c r="AG391">
        <v>-2</v>
      </c>
      <c r="AH391">
        <v>-2</v>
      </c>
      <c r="AI391">
        <v>-2</v>
      </c>
      <c r="AJ391">
        <v>-2</v>
      </c>
      <c r="AK391">
        <v>-2</v>
      </c>
      <c r="AL391">
        <f t="shared" si="71"/>
        <v>-20</v>
      </c>
      <c r="AM391">
        <f t="shared" si="72"/>
        <v>30</v>
      </c>
    </row>
    <row r="392" spans="1:39" x14ac:dyDescent="0.25">
      <c r="A392">
        <v>1</v>
      </c>
      <c r="B392">
        <v>2</v>
      </c>
      <c r="W392">
        <v>29094</v>
      </c>
      <c r="X392">
        <v>0</v>
      </c>
      <c r="Y392">
        <v>1997</v>
      </c>
      <c r="Z392" s="5">
        <v>44866.919166666667</v>
      </c>
      <c r="AA392" t="s">
        <v>44</v>
      </c>
      <c r="AB392">
        <v>-1</v>
      </c>
      <c r="AC392">
        <v>-1</v>
      </c>
      <c r="AD392">
        <v>-1</v>
      </c>
      <c r="AE392">
        <v>-1</v>
      </c>
      <c r="AF392">
        <v>-2</v>
      </c>
      <c r="AG392">
        <v>1</v>
      </c>
      <c r="AH392">
        <v>1</v>
      </c>
      <c r="AI392">
        <v>-1</v>
      </c>
      <c r="AJ392">
        <v>1</v>
      </c>
      <c r="AK392">
        <v>2</v>
      </c>
      <c r="AL392">
        <f t="shared" si="71"/>
        <v>-2</v>
      </c>
      <c r="AM392">
        <f>2023-Y392</f>
        <v>26</v>
      </c>
    </row>
    <row r="393" spans="1:39" x14ac:dyDescent="0.25">
      <c r="A393">
        <v>1</v>
      </c>
      <c r="B393">
        <v>4</v>
      </c>
      <c r="W393">
        <v>29092</v>
      </c>
      <c r="X393">
        <v>0</v>
      </c>
      <c r="Y393">
        <v>1992</v>
      </c>
      <c r="Z393" s="5">
        <v>44866.923067129632</v>
      </c>
      <c r="AA393">
        <v>1</v>
      </c>
      <c r="AB393">
        <v>-1</v>
      </c>
      <c r="AC393">
        <v>-2</v>
      </c>
      <c r="AD393">
        <v>-2</v>
      </c>
      <c r="AE393">
        <v>-2</v>
      </c>
      <c r="AF393">
        <v>-2</v>
      </c>
      <c r="AG393">
        <v>-2</v>
      </c>
      <c r="AH393">
        <v>-2</v>
      </c>
      <c r="AI393">
        <v>-2</v>
      </c>
      <c r="AJ393">
        <v>-1</v>
      </c>
      <c r="AK393">
        <v>-1</v>
      </c>
      <c r="AL393">
        <f t="shared" si="71"/>
        <v>-17</v>
      </c>
      <c r="AM393">
        <f t="shared" si="72"/>
        <v>30</v>
      </c>
    </row>
    <row r="394" spans="1:39" x14ac:dyDescent="0.25">
      <c r="A394">
        <v>1</v>
      </c>
      <c r="B394">
        <v>2</v>
      </c>
      <c r="W394">
        <v>29097</v>
      </c>
      <c r="X394">
        <v>0</v>
      </c>
      <c r="Y394">
        <v>1997</v>
      </c>
      <c r="Z394" s="5">
        <v>44866.928969907407</v>
      </c>
      <c r="AA394">
        <v>1</v>
      </c>
      <c r="AB394">
        <v>-2</v>
      </c>
      <c r="AC394">
        <v>-1</v>
      </c>
      <c r="AD394">
        <v>-2</v>
      </c>
      <c r="AE394">
        <v>-2</v>
      </c>
      <c r="AF394">
        <v>-2</v>
      </c>
      <c r="AG394">
        <v>-2</v>
      </c>
      <c r="AH394">
        <v>-2</v>
      </c>
      <c r="AI394">
        <v>1</v>
      </c>
      <c r="AJ394">
        <v>-2</v>
      </c>
      <c r="AK394">
        <v>1</v>
      </c>
      <c r="AL394">
        <f t="shared" si="71"/>
        <v>-13</v>
      </c>
      <c r="AM394">
        <f>2023-Y394</f>
        <v>26</v>
      </c>
    </row>
    <row r="395" spans="1:39" x14ac:dyDescent="0.25">
      <c r="A395">
        <v>1</v>
      </c>
      <c r="B395">
        <v>1</v>
      </c>
      <c r="W395">
        <v>29101</v>
      </c>
      <c r="X395">
        <v>1</v>
      </c>
      <c r="Y395">
        <v>1964</v>
      </c>
      <c r="Z395" s="5">
        <v>44866.947638888887</v>
      </c>
      <c r="AA395">
        <v>8</v>
      </c>
      <c r="AB395">
        <v>-2</v>
      </c>
      <c r="AC395">
        <v>-2</v>
      </c>
      <c r="AD395">
        <v>-2</v>
      </c>
      <c r="AE395">
        <v>-2</v>
      </c>
      <c r="AF395">
        <v>-2</v>
      </c>
      <c r="AG395">
        <v>-2</v>
      </c>
      <c r="AH395">
        <v>-2</v>
      </c>
      <c r="AI395">
        <v>-2</v>
      </c>
      <c r="AJ395">
        <v>2</v>
      </c>
      <c r="AK395">
        <v>2</v>
      </c>
      <c r="AL395">
        <f t="shared" si="71"/>
        <v>-12</v>
      </c>
      <c r="AM395">
        <f t="shared" si="72"/>
        <v>58</v>
      </c>
    </row>
    <row r="396" spans="1:39" x14ac:dyDescent="0.25">
      <c r="A396">
        <v>1</v>
      </c>
      <c r="B396">
        <v>6</v>
      </c>
      <c r="W396">
        <v>29111</v>
      </c>
      <c r="X396">
        <v>0</v>
      </c>
      <c r="Y396">
        <v>1932</v>
      </c>
      <c r="Z396" s="5">
        <v>44867.004733796297</v>
      </c>
      <c r="AB396">
        <v>-2</v>
      </c>
      <c r="AC396">
        <v>-1</v>
      </c>
      <c r="AD396">
        <v>-2</v>
      </c>
      <c r="AE396">
        <v>-2</v>
      </c>
      <c r="AF396">
        <v>-2</v>
      </c>
      <c r="AG396">
        <v>-2</v>
      </c>
      <c r="AH396">
        <v>-2</v>
      </c>
      <c r="AI396">
        <v>-2</v>
      </c>
      <c r="AJ396">
        <v>-2</v>
      </c>
      <c r="AK396">
        <v>-2</v>
      </c>
      <c r="AL396">
        <f t="shared" si="71"/>
        <v>-19</v>
      </c>
      <c r="AM396">
        <f t="shared" si="72"/>
        <v>90</v>
      </c>
    </row>
    <row r="397" spans="1:39" x14ac:dyDescent="0.25">
      <c r="A397">
        <v>1</v>
      </c>
      <c r="B397">
        <v>-8</v>
      </c>
      <c r="W397">
        <v>28130</v>
      </c>
      <c r="X397">
        <v>0</v>
      </c>
      <c r="Y397">
        <v>1999</v>
      </c>
      <c r="Z397" s="5">
        <v>44862.513703703706</v>
      </c>
      <c r="AA397">
        <v>0</v>
      </c>
      <c r="AB397">
        <v>-2</v>
      </c>
      <c r="AC397">
        <v>-2</v>
      </c>
      <c r="AD397">
        <v>-2</v>
      </c>
      <c r="AE397">
        <v>-2</v>
      </c>
      <c r="AF397">
        <v>-2</v>
      </c>
      <c r="AG397">
        <v>-2</v>
      </c>
      <c r="AH397">
        <v>-2</v>
      </c>
      <c r="AI397">
        <v>-2</v>
      </c>
      <c r="AJ397">
        <v>-2</v>
      </c>
      <c r="AK397">
        <v>-2</v>
      </c>
      <c r="AL397">
        <f t="shared" si="71"/>
        <v>-20</v>
      </c>
      <c r="AM397">
        <f t="shared" ref="AM397:AM399" si="73">2023-Y397</f>
        <v>24</v>
      </c>
    </row>
    <row r="398" spans="1:39" x14ac:dyDescent="0.25">
      <c r="A398">
        <v>1</v>
      </c>
      <c r="B398">
        <v>-2</v>
      </c>
      <c r="W398">
        <v>28621</v>
      </c>
      <c r="X398">
        <v>0</v>
      </c>
      <c r="Y398">
        <v>2000</v>
      </c>
      <c r="Z398" s="5">
        <v>44867.363356481481</v>
      </c>
      <c r="AA398">
        <v>3</v>
      </c>
      <c r="AB398">
        <v>2</v>
      </c>
      <c r="AC398">
        <v>-1</v>
      </c>
      <c r="AD398">
        <v>-1</v>
      </c>
      <c r="AE398">
        <v>0</v>
      </c>
      <c r="AF398">
        <v>-1</v>
      </c>
      <c r="AG398">
        <v>2</v>
      </c>
      <c r="AH398">
        <v>2</v>
      </c>
      <c r="AI398">
        <v>-1</v>
      </c>
      <c r="AJ398">
        <v>2</v>
      </c>
      <c r="AK398">
        <v>2</v>
      </c>
      <c r="AL398">
        <f t="shared" si="71"/>
        <v>6</v>
      </c>
      <c r="AM398">
        <f t="shared" si="73"/>
        <v>23</v>
      </c>
    </row>
    <row r="399" spans="1:39" x14ac:dyDescent="0.25">
      <c r="A399">
        <v>1</v>
      </c>
      <c r="B399">
        <v>6</v>
      </c>
      <c r="W399">
        <v>28244</v>
      </c>
      <c r="X399">
        <v>0</v>
      </c>
      <c r="Y399">
        <v>1998</v>
      </c>
      <c r="Z399" s="5">
        <v>44862.774861111109</v>
      </c>
      <c r="AA399">
        <v>0</v>
      </c>
      <c r="AB399">
        <v>-2</v>
      </c>
      <c r="AC399">
        <v>-2</v>
      </c>
      <c r="AD399">
        <v>-2</v>
      </c>
      <c r="AE399">
        <v>-2</v>
      </c>
      <c r="AF399">
        <v>-2</v>
      </c>
      <c r="AG399">
        <v>-2</v>
      </c>
      <c r="AH399">
        <v>-2</v>
      </c>
      <c r="AI399">
        <v>-2</v>
      </c>
      <c r="AJ399">
        <v>-2</v>
      </c>
      <c r="AK399">
        <v>-2</v>
      </c>
      <c r="AL399">
        <f t="shared" si="71"/>
        <v>-20</v>
      </c>
      <c r="AM399">
        <f t="shared" si="73"/>
        <v>25</v>
      </c>
    </row>
    <row r="400" spans="1:39" x14ac:dyDescent="0.25">
      <c r="A400">
        <v>1</v>
      </c>
      <c r="B400">
        <v>-9</v>
      </c>
      <c r="W400">
        <v>28265</v>
      </c>
      <c r="X400">
        <v>0</v>
      </c>
      <c r="Y400">
        <v>1993</v>
      </c>
      <c r="Z400" s="5">
        <v>44862.832708333335</v>
      </c>
      <c r="AA400">
        <v>0</v>
      </c>
      <c r="AB400">
        <v>-2</v>
      </c>
      <c r="AC400">
        <v>-2</v>
      </c>
      <c r="AD400">
        <v>-2</v>
      </c>
      <c r="AE400">
        <v>-2</v>
      </c>
      <c r="AF400">
        <v>-2</v>
      </c>
      <c r="AG400">
        <v>-2</v>
      </c>
      <c r="AH400">
        <v>-2</v>
      </c>
      <c r="AI400">
        <v>-2</v>
      </c>
      <c r="AJ400">
        <v>-2</v>
      </c>
      <c r="AK400">
        <v>-2</v>
      </c>
      <c r="AL400">
        <f t="shared" si="71"/>
        <v>-20</v>
      </c>
      <c r="AM400">
        <f t="shared" si="72"/>
        <v>29</v>
      </c>
    </row>
    <row r="401" spans="1:39" x14ac:dyDescent="0.25">
      <c r="A401">
        <v>1</v>
      </c>
      <c r="B401">
        <v>-1</v>
      </c>
      <c r="W401">
        <v>29152</v>
      </c>
      <c r="X401">
        <v>1</v>
      </c>
      <c r="Y401">
        <v>1959</v>
      </c>
      <c r="Z401" s="5">
        <v>44867.43304398148</v>
      </c>
      <c r="AA401">
        <v>1</v>
      </c>
      <c r="AB401">
        <v>1</v>
      </c>
      <c r="AC401">
        <v>-1</v>
      </c>
      <c r="AD401">
        <v>-1</v>
      </c>
      <c r="AE401">
        <v>-1</v>
      </c>
      <c r="AF401">
        <v>-1</v>
      </c>
      <c r="AG401">
        <v>-1</v>
      </c>
      <c r="AH401">
        <v>-1</v>
      </c>
      <c r="AI401">
        <v>-1</v>
      </c>
      <c r="AJ401">
        <v>0</v>
      </c>
      <c r="AK401">
        <v>1</v>
      </c>
      <c r="AL401">
        <f t="shared" si="71"/>
        <v>-5</v>
      </c>
      <c r="AM401">
        <f t="shared" si="72"/>
        <v>63</v>
      </c>
    </row>
    <row r="402" spans="1:39" x14ac:dyDescent="0.25">
      <c r="A402">
        <v>1</v>
      </c>
      <c r="B402">
        <v>4</v>
      </c>
      <c r="W402">
        <v>29153</v>
      </c>
      <c r="X402">
        <v>0</v>
      </c>
      <c r="Y402">
        <v>1997</v>
      </c>
      <c r="Z402" s="5">
        <v>44867.435289351852</v>
      </c>
      <c r="AA402">
        <v>1</v>
      </c>
      <c r="AB402">
        <v>-2</v>
      </c>
      <c r="AC402">
        <v>-2</v>
      </c>
      <c r="AD402">
        <v>-2</v>
      </c>
      <c r="AE402">
        <v>-2</v>
      </c>
      <c r="AF402">
        <v>-2</v>
      </c>
      <c r="AG402">
        <v>-1</v>
      </c>
      <c r="AH402">
        <v>-2</v>
      </c>
      <c r="AI402">
        <v>-1</v>
      </c>
      <c r="AJ402">
        <v>-2</v>
      </c>
      <c r="AK402">
        <v>2</v>
      </c>
      <c r="AL402">
        <f t="shared" si="71"/>
        <v>-14</v>
      </c>
      <c r="AM402">
        <f t="shared" ref="AM402:AM410" si="74">2023-Y402</f>
        <v>26</v>
      </c>
    </row>
    <row r="403" spans="1:39" x14ac:dyDescent="0.25">
      <c r="A403">
        <v>1</v>
      </c>
      <c r="B403">
        <v>0</v>
      </c>
      <c r="W403">
        <v>29154</v>
      </c>
      <c r="X403">
        <v>0</v>
      </c>
      <c r="Y403">
        <v>2001</v>
      </c>
      <c r="Z403" s="5">
        <v>44867.44866898148</v>
      </c>
      <c r="AA403">
        <v>3</v>
      </c>
      <c r="AB403">
        <v>1</v>
      </c>
      <c r="AC403">
        <v>1</v>
      </c>
      <c r="AD403">
        <v>-1</v>
      </c>
      <c r="AE403">
        <v>1</v>
      </c>
      <c r="AF403">
        <v>-1</v>
      </c>
      <c r="AG403">
        <v>1</v>
      </c>
      <c r="AH403">
        <v>-1</v>
      </c>
      <c r="AI403">
        <v>-1</v>
      </c>
      <c r="AJ403">
        <v>1</v>
      </c>
      <c r="AK403">
        <v>1</v>
      </c>
      <c r="AL403">
        <f t="shared" si="71"/>
        <v>2</v>
      </c>
      <c r="AM403">
        <f t="shared" si="74"/>
        <v>22</v>
      </c>
    </row>
    <row r="404" spans="1:39" x14ac:dyDescent="0.25">
      <c r="A404">
        <v>1</v>
      </c>
      <c r="B404">
        <v>-5</v>
      </c>
      <c r="W404">
        <v>29155</v>
      </c>
      <c r="X404">
        <v>0</v>
      </c>
      <c r="Y404">
        <v>1999</v>
      </c>
      <c r="Z404" s="5">
        <v>44867.450844907406</v>
      </c>
      <c r="AA404">
        <v>6</v>
      </c>
      <c r="AB404">
        <v>2</v>
      </c>
      <c r="AC404">
        <v>2</v>
      </c>
      <c r="AD404">
        <v>1</v>
      </c>
      <c r="AE404">
        <v>1</v>
      </c>
      <c r="AF404">
        <v>2</v>
      </c>
      <c r="AG404">
        <v>2</v>
      </c>
      <c r="AH404">
        <v>2</v>
      </c>
      <c r="AI404">
        <v>1</v>
      </c>
      <c r="AJ404">
        <v>2</v>
      </c>
      <c r="AK404">
        <v>2</v>
      </c>
      <c r="AL404">
        <f t="shared" si="71"/>
        <v>17</v>
      </c>
      <c r="AM404">
        <f t="shared" si="74"/>
        <v>24</v>
      </c>
    </row>
    <row r="405" spans="1:39" x14ac:dyDescent="0.25">
      <c r="A405">
        <v>1</v>
      </c>
      <c r="B405">
        <v>13</v>
      </c>
      <c r="W405">
        <v>29156</v>
      </c>
      <c r="X405">
        <v>0</v>
      </c>
      <c r="Y405">
        <v>2002</v>
      </c>
      <c r="Z405" s="5">
        <v>44867.45208333333</v>
      </c>
      <c r="AA405">
        <v>1</v>
      </c>
      <c r="AB405">
        <v>-2</v>
      </c>
      <c r="AC405">
        <v>-2</v>
      </c>
      <c r="AD405">
        <v>-2</v>
      </c>
      <c r="AE405">
        <v>-2</v>
      </c>
      <c r="AF405">
        <v>-2</v>
      </c>
      <c r="AG405">
        <v>-1</v>
      </c>
      <c r="AH405">
        <v>-1</v>
      </c>
      <c r="AI405">
        <v>-2</v>
      </c>
      <c r="AJ405">
        <v>-2</v>
      </c>
      <c r="AK405">
        <v>-1</v>
      </c>
      <c r="AL405">
        <f t="shared" si="71"/>
        <v>-17</v>
      </c>
      <c r="AM405">
        <f t="shared" si="74"/>
        <v>21</v>
      </c>
    </row>
    <row r="406" spans="1:39" x14ac:dyDescent="0.25">
      <c r="A406">
        <v>1</v>
      </c>
      <c r="B406">
        <v>4</v>
      </c>
      <c r="W406">
        <v>29157</v>
      </c>
      <c r="X406">
        <v>0</v>
      </c>
      <c r="Y406">
        <v>2000</v>
      </c>
      <c r="Z406" s="5">
        <v>44867.453715277778</v>
      </c>
      <c r="AA406">
        <v>3</v>
      </c>
      <c r="AB406">
        <v>1</v>
      </c>
      <c r="AC406">
        <v>1</v>
      </c>
      <c r="AD406">
        <v>-2</v>
      </c>
      <c r="AE406">
        <v>-2</v>
      </c>
      <c r="AF406">
        <v>-2</v>
      </c>
      <c r="AG406">
        <v>2</v>
      </c>
      <c r="AH406">
        <v>2</v>
      </c>
      <c r="AI406">
        <v>0</v>
      </c>
      <c r="AJ406">
        <v>1</v>
      </c>
      <c r="AK406">
        <v>2</v>
      </c>
      <c r="AL406">
        <f t="shared" si="71"/>
        <v>3</v>
      </c>
      <c r="AM406">
        <f t="shared" si="74"/>
        <v>23</v>
      </c>
    </row>
    <row r="407" spans="1:39" x14ac:dyDescent="0.25">
      <c r="A407">
        <v>1</v>
      </c>
      <c r="B407">
        <v>8</v>
      </c>
      <c r="W407">
        <v>29159</v>
      </c>
      <c r="X407">
        <v>0</v>
      </c>
      <c r="Y407">
        <v>2005</v>
      </c>
      <c r="Z407" s="5">
        <v>44867.455208333333</v>
      </c>
      <c r="AA407">
        <v>1</v>
      </c>
      <c r="AB407">
        <v>1</v>
      </c>
      <c r="AC407">
        <v>1</v>
      </c>
      <c r="AD407">
        <v>-2</v>
      </c>
      <c r="AE407">
        <v>-2</v>
      </c>
      <c r="AF407">
        <v>-2</v>
      </c>
      <c r="AG407">
        <v>1</v>
      </c>
      <c r="AH407">
        <v>0</v>
      </c>
      <c r="AI407">
        <v>-2</v>
      </c>
      <c r="AJ407">
        <v>-1</v>
      </c>
      <c r="AK407">
        <v>1</v>
      </c>
      <c r="AL407">
        <f t="shared" si="71"/>
        <v>-5</v>
      </c>
      <c r="AM407">
        <f t="shared" si="74"/>
        <v>18</v>
      </c>
    </row>
    <row r="408" spans="1:39" x14ac:dyDescent="0.25">
      <c r="A408">
        <v>1</v>
      </c>
      <c r="B408">
        <v>0</v>
      </c>
      <c r="W408">
        <v>29173</v>
      </c>
      <c r="X408">
        <v>0</v>
      </c>
      <c r="Y408">
        <v>1999</v>
      </c>
      <c r="Z408" s="5">
        <v>44867.533622685187</v>
      </c>
      <c r="AA408">
        <v>2</v>
      </c>
      <c r="AB408">
        <v>2</v>
      </c>
      <c r="AC408">
        <v>-1</v>
      </c>
      <c r="AD408">
        <v>-2</v>
      </c>
      <c r="AE408">
        <v>-2</v>
      </c>
      <c r="AF408">
        <v>-2</v>
      </c>
      <c r="AG408">
        <v>2</v>
      </c>
      <c r="AH408">
        <v>2</v>
      </c>
      <c r="AI408">
        <v>1</v>
      </c>
      <c r="AJ408">
        <v>2</v>
      </c>
      <c r="AK408">
        <v>2</v>
      </c>
      <c r="AL408">
        <f t="shared" si="71"/>
        <v>4</v>
      </c>
      <c r="AM408">
        <f t="shared" si="74"/>
        <v>24</v>
      </c>
    </row>
    <row r="409" spans="1:39" x14ac:dyDescent="0.25">
      <c r="A409">
        <v>1</v>
      </c>
      <c r="B409">
        <v>1</v>
      </c>
      <c r="W409">
        <v>29179</v>
      </c>
      <c r="X409">
        <v>1</v>
      </c>
      <c r="Y409">
        <v>2000</v>
      </c>
      <c r="Z409" s="5">
        <v>44867.588680555556</v>
      </c>
      <c r="AA409" t="s">
        <v>44</v>
      </c>
      <c r="AB409">
        <v>1</v>
      </c>
      <c r="AC409">
        <v>-1</v>
      </c>
      <c r="AD409">
        <v>-1</v>
      </c>
      <c r="AE409">
        <v>-1</v>
      </c>
      <c r="AF409">
        <v>-1</v>
      </c>
      <c r="AG409">
        <v>1</v>
      </c>
      <c r="AH409">
        <v>-1</v>
      </c>
      <c r="AI409">
        <v>0</v>
      </c>
      <c r="AJ409">
        <v>1</v>
      </c>
      <c r="AK409">
        <v>-2</v>
      </c>
      <c r="AL409">
        <f t="shared" si="71"/>
        <v>-4</v>
      </c>
      <c r="AM409">
        <f t="shared" si="74"/>
        <v>23</v>
      </c>
    </row>
    <row r="410" spans="1:39" x14ac:dyDescent="0.25">
      <c r="A410">
        <v>1</v>
      </c>
      <c r="B410">
        <v>-5</v>
      </c>
      <c r="W410">
        <v>29187</v>
      </c>
      <c r="X410">
        <v>0</v>
      </c>
      <c r="Y410">
        <v>2000</v>
      </c>
      <c r="Z410" s="5">
        <v>44867.589733796296</v>
      </c>
      <c r="AA410">
        <v>2</v>
      </c>
      <c r="AB410">
        <v>1</v>
      </c>
      <c r="AC410">
        <v>1</v>
      </c>
      <c r="AD410">
        <v>0</v>
      </c>
      <c r="AE410">
        <v>1</v>
      </c>
      <c r="AF410">
        <v>-1</v>
      </c>
      <c r="AG410">
        <v>2</v>
      </c>
      <c r="AH410">
        <v>2</v>
      </c>
      <c r="AI410">
        <v>1</v>
      </c>
      <c r="AJ410">
        <v>2</v>
      </c>
      <c r="AK410">
        <v>2</v>
      </c>
      <c r="AL410">
        <f t="shared" si="71"/>
        <v>11</v>
      </c>
      <c r="AM410">
        <f t="shared" si="74"/>
        <v>23</v>
      </c>
    </row>
    <row r="411" spans="1:39" x14ac:dyDescent="0.25">
      <c r="A411">
        <v>1</v>
      </c>
      <c r="B411">
        <v>-7</v>
      </c>
      <c r="W411">
        <v>28284</v>
      </c>
      <c r="X411">
        <v>0</v>
      </c>
      <c r="Y411">
        <v>1993</v>
      </c>
      <c r="Z411" s="5">
        <v>44862.840787037036</v>
      </c>
      <c r="AA411">
        <v>0</v>
      </c>
      <c r="AB411">
        <v>-2</v>
      </c>
      <c r="AC411">
        <v>-2</v>
      </c>
      <c r="AD411">
        <v>-2</v>
      </c>
      <c r="AE411">
        <v>-2</v>
      </c>
      <c r="AF411">
        <v>-2</v>
      </c>
      <c r="AG411">
        <v>-2</v>
      </c>
      <c r="AH411">
        <v>-2</v>
      </c>
      <c r="AI411">
        <v>-2</v>
      </c>
      <c r="AJ411">
        <v>-2</v>
      </c>
      <c r="AK411">
        <v>-2</v>
      </c>
      <c r="AL411">
        <f t="shared" si="71"/>
        <v>-20</v>
      </c>
      <c r="AM411">
        <f t="shared" si="72"/>
        <v>29</v>
      </c>
    </row>
    <row r="412" spans="1:39" x14ac:dyDescent="0.25">
      <c r="A412">
        <v>1</v>
      </c>
      <c r="B412">
        <v>-2</v>
      </c>
      <c r="W412">
        <v>29202</v>
      </c>
      <c r="X412">
        <v>0</v>
      </c>
      <c r="Y412">
        <v>1997</v>
      </c>
      <c r="Z412" s="5">
        <v>44867.640787037039</v>
      </c>
      <c r="AA412" t="s">
        <v>44</v>
      </c>
      <c r="AB412">
        <v>-1</v>
      </c>
      <c r="AC412">
        <v>1</v>
      </c>
      <c r="AD412">
        <v>-2</v>
      </c>
      <c r="AE412">
        <v>-2</v>
      </c>
      <c r="AF412">
        <v>-2</v>
      </c>
      <c r="AG412">
        <v>-2</v>
      </c>
      <c r="AH412">
        <v>-1</v>
      </c>
      <c r="AI412">
        <v>1</v>
      </c>
      <c r="AJ412">
        <v>-1</v>
      </c>
      <c r="AK412">
        <v>2</v>
      </c>
      <c r="AL412">
        <f t="shared" si="71"/>
        <v>-7</v>
      </c>
      <c r="AM412">
        <f t="shared" ref="AM412:AM413" si="75">2023-Y412</f>
        <v>26</v>
      </c>
    </row>
    <row r="413" spans="1:39" x14ac:dyDescent="0.25">
      <c r="A413">
        <v>1</v>
      </c>
      <c r="B413">
        <v>-16</v>
      </c>
      <c r="W413">
        <v>29206</v>
      </c>
      <c r="X413">
        <v>1</v>
      </c>
      <c r="Y413">
        <v>2000</v>
      </c>
      <c r="Z413" s="5">
        <v>44867.678171296298</v>
      </c>
      <c r="AA413">
        <v>4</v>
      </c>
      <c r="AB413">
        <v>-2</v>
      </c>
      <c r="AC413">
        <v>-2</v>
      </c>
      <c r="AD413">
        <v>-2</v>
      </c>
      <c r="AE413">
        <v>-2</v>
      </c>
      <c r="AF413">
        <v>-2</v>
      </c>
      <c r="AG413">
        <v>-2</v>
      </c>
      <c r="AH413">
        <v>-2</v>
      </c>
      <c r="AI413">
        <v>-2</v>
      </c>
      <c r="AJ413">
        <v>-2</v>
      </c>
      <c r="AK413">
        <v>2</v>
      </c>
      <c r="AL413">
        <f t="shared" si="71"/>
        <v>-16</v>
      </c>
      <c r="AM413">
        <f t="shared" si="75"/>
        <v>23</v>
      </c>
    </row>
    <row r="414" spans="1:39" x14ac:dyDescent="0.25">
      <c r="A414">
        <v>1</v>
      </c>
      <c r="B414">
        <v>5</v>
      </c>
      <c r="W414">
        <v>29213</v>
      </c>
      <c r="X414">
        <v>0</v>
      </c>
      <c r="Y414">
        <v>1988</v>
      </c>
      <c r="Z414" s="5">
        <v>44867.687685185185</v>
      </c>
      <c r="AA414">
        <v>2</v>
      </c>
      <c r="AB414">
        <v>-2</v>
      </c>
      <c r="AC414">
        <v>-2</v>
      </c>
      <c r="AD414">
        <v>-2</v>
      </c>
      <c r="AE414">
        <v>-2</v>
      </c>
      <c r="AF414">
        <v>-1</v>
      </c>
      <c r="AG414">
        <v>1</v>
      </c>
      <c r="AH414">
        <v>0</v>
      </c>
      <c r="AI414">
        <v>-1</v>
      </c>
      <c r="AJ414">
        <v>1</v>
      </c>
      <c r="AK414">
        <v>2</v>
      </c>
      <c r="AL414">
        <f t="shared" si="71"/>
        <v>-6</v>
      </c>
      <c r="AM414">
        <f t="shared" si="72"/>
        <v>34</v>
      </c>
    </row>
    <row r="415" spans="1:39" x14ac:dyDescent="0.25">
      <c r="A415">
        <v>1</v>
      </c>
      <c r="B415">
        <v>14</v>
      </c>
      <c r="W415">
        <v>28321</v>
      </c>
      <c r="X415">
        <v>0</v>
      </c>
      <c r="Y415">
        <v>2004</v>
      </c>
      <c r="Z415" s="5">
        <v>44862.887106481481</v>
      </c>
      <c r="AA415">
        <v>0</v>
      </c>
      <c r="AB415">
        <v>-2</v>
      </c>
      <c r="AC415">
        <v>-2</v>
      </c>
      <c r="AD415">
        <v>-2</v>
      </c>
      <c r="AE415">
        <v>-2</v>
      </c>
      <c r="AF415">
        <v>-2</v>
      </c>
      <c r="AG415">
        <v>-2</v>
      </c>
      <c r="AH415">
        <v>-2</v>
      </c>
      <c r="AI415">
        <v>-2</v>
      </c>
      <c r="AJ415">
        <v>-2</v>
      </c>
      <c r="AK415">
        <v>-2</v>
      </c>
      <c r="AL415">
        <f t="shared" si="71"/>
        <v>-20</v>
      </c>
      <c r="AM415">
        <f>2023-Y415</f>
        <v>19</v>
      </c>
    </row>
    <row r="416" spans="1:39" x14ac:dyDescent="0.25">
      <c r="A416">
        <v>1</v>
      </c>
      <c r="B416">
        <v>1</v>
      </c>
      <c r="W416">
        <v>29214</v>
      </c>
      <c r="X416">
        <v>0</v>
      </c>
      <c r="Y416">
        <v>1952</v>
      </c>
      <c r="Z416" s="5">
        <v>44867.701111111113</v>
      </c>
      <c r="AA416">
        <v>2</v>
      </c>
      <c r="AB416">
        <v>-2</v>
      </c>
      <c r="AC416">
        <v>-2</v>
      </c>
      <c r="AD416">
        <v>-2</v>
      </c>
      <c r="AE416">
        <v>-1</v>
      </c>
      <c r="AF416">
        <v>-1</v>
      </c>
      <c r="AG416">
        <v>1</v>
      </c>
      <c r="AH416">
        <v>0</v>
      </c>
      <c r="AI416">
        <v>-1</v>
      </c>
      <c r="AJ416">
        <v>1</v>
      </c>
      <c r="AK416">
        <v>2</v>
      </c>
      <c r="AL416">
        <f t="shared" si="71"/>
        <v>-5</v>
      </c>
      <c r="AM416">
        <f t="shared" si="72"/>
        <v>70</v>
      </c>
    </row>
    <row r="417" spans="1:39" x14ac:dyDescent="0.25">
      <c r="A417">
        <v>1</v>
      </c>
      <c r="B417">
        <v>-3</v>
      </c>
      <c r="W417">
        <v>29207</v>
      </c>
      <c r="X417">
        <v>0</v>
      </c>
      <c r="Y417">
        <v>1965</v>
      </c>
      <c r="Z417" s="5">
        <v>44867.705648148149</v>
      </c>
      <c r="AA417">
        <v>1</v>
      </c>
      <c r="AB417">
        <v>-2</v>
      </c>
      <c r="AC417">
        <v>-2</v>
      </c>
      <c r="AD417">
        <v>-2</v>
      </c>
      <c r="AE417">
        <v>-2</v>
      </c>
      <c r="AF417">
        <v>-2</v>
      </c>
      <c r="AG417">
        <v>-2</v>
      </c>
      <c r="AH417">
        <v>-2</v>
      </c>
      <c r="AI417">
        <v>-2</v>
      </c>
      <c r="AJ417">
        <v>1</v>
      </c>
      <c r="AK417">
        <v>1</v>
      </c>
      <c r="AL417">
        <f t="shared" si="71"/>
        <v>-14</v>
      </c>
      <c r="AM417">
        <f t="shared" si="72"/>
        <v>57</v>
      </c>
    </row>
    <row r="418" spans="1:39" x14ac:dyDescent="0.25">
      <c r="A418">
        <v>1</v>
      </c>
      <c r="B418">
        <v>0</v>
      </c>
      <c r="W418">
        <v>29230</v>
      </c>
      <c r="X418">
        <v>0</v>
      </c>
      <c r="Y418">
        <v>2001</v>
      </c>
      <c r="Z418" s="5">
        <v>44867.782233796293</v>
      </c>
      <c r="AA418">
        <v>2</v>
      </c>
      <c r="AB418">
        <v>0</v>
      </c>
      <c r="AC418">
        <v>-2</v>
      </c>
      <c r="AD418">
        <v>-2</v>
      </c>
      <c r="AE418">
        <v>-2</v>
      </c>
      <c r="AF418">
        <v>-2</v>
      </c>
      <c r="AG418">
        <v>0</v>
      </c>
      <c r="AH418">
        <v>-1</v>
      </c>
      <c r="AI418">
        <v>-2</v>
      </c>
      <c r="AJ418">
        <v>0</v>
      </c>
      <c r="AK418">
        <v>1</v>
      </c>
      <c r="AL418">
        <f t="shared" si="71"/>
        <v>-10</v>
      </c>
      <c r="AM418">
        <f t="shared" ref="AM418:AM419" si="76">2023-Y418</f>
        <v>22</v>
      </c>
    </row>
    <row r="419" spans="1:39" x14ac:dyDescent="0.25">
      <c r="A419">
        <v>1</v>
      </c>
      <c r="B419">
        <v>12</v>
      </c>
      <c r="W419">
        <v>29236</v>
      </c>
      <c r="X419">
        <v>0</v>
      </c>
      <c r="Y419">
        <v>1998</v>
      </c>
      <c r="Z419" s="5">
        <v>44867.796400462961</v>
      </c>
      <c r="AA419">
        <v>2</v>
      </c>
      <c r="AB419">
        <v>2</v>
      </c>
      <c r="AC419">
        <v>2</v>
      </c>
      <c r="AD419">
        <v>2</v>
      </c>
      <c r="AE419">
        <v>2</v>
      </c>
      <c r="AF419">
        <v>2</v>
      </c>
      <c r="AG419">
        <v>2</v>
      </c>
      <c r="AH419">
        <v>0</v>
      </c>
      <c r="AI419">
        <v>2</v>
      </c>
      <c r="AJ419">
        <v>2</v>
      </c>
      <c r="AK419">
        <v>2</v>
      </c>
      <c r="AL419">
        <f t="shared" si="71"/>
        <v>18</v>
      </c>
      <c r="AM419">
        <f t="shared" si="76"/>
        <v>25</v>
      </c>
    </row>
    <row r="420" spans="1:39" x14ac:dyDescent="0.25">
      <c r="A420">
        <v>1</v>
      </c>
      <c r="B420">
        <v>-2</v>
      </c>
      <c r="W420">
        <v>29232</v>
      </c>
      <c r="X420">
        <v>1</v>
      </c>
      <c r="Y420">
        <v>1957</v>
      </c>
      <c r="Z420" s="5">
        <v>44867.8127662037</v>
      </c>
      <c r="AA420">
        <v>1</v>
      </c>
      <c r="AB420">
        <v>-2</v>
      </c>
      <c r="AC420">
        <v>-2</v>
      </c>
      <c r="AD420">
        <v>-2</v>
      </c>
      <c r="AE420">
        <v>-2</v>
      </c>
      <c r="AF420">
        <v>-2</v>
      </c>
      <c r="AG420">
        <v>-2</v>
      </c>
      <c r="AH420">
        <v>-2</v>
      </c>
      <c r="AI420">
        <v>-2</v>
      </c>
      <c r="AJ420">
        <v>1</v>
      </c>
      <c r="AK420">
        <v>1</v>
      </c>
      <c r="AL420">
        <f t="shared" si="71"/>
        <v>-14</v>
      </c>
      <c r="AM420">
        <f t="shared" si="72"/>
        <v>65</v>
      </c>
    </row>
    <row r="421" spans="1:39" x14ac:dyDescent="0.25">
      <c r="A421">
        <v>1</v>
      </c>
      <c r="B421">
        <v>5</v>
      </c>
      <c r="W421">
        <v>29250</v>
      </c>
      <c r="X421">
        <v>0</v>
      </c>
      <c r="Y421">
        <v>1989</v>
      </c>
      <c r="Z421" s="5">
        <v>44867.845439814817</v>
      </c>
      <c r="AA421">
        <v>6</v>
      </c>
      <c r="AB421">
        <v>-1</v>
      </c>
      <c r="AC421">
        <v>-2</v>
      </c>
      <c r="AD421">
        <v>-2</v>
      </c>
      <c r="AE421">
        <v>0</v>
      </c>
      <c r="AF421">
        <v>-1</v>
      </c>
      <c r="AG421">
        <v>1</v>
      </c>
      <c r="AH421">
        <v>1</v>
      </c>
      <c r="AI421">
        <v>2</v>
      </c>
      <c r="AJ421">
        <v>1</v>
      </c>
      <c r="AK421">
        <v>2</v>
      </c>
      <c r="AL421">
        <f t="shared" si="71"/>
        <v>1</v>
      </c>
      <c r="AM421">
        <f t="shared" si="72"/>
        <v>33</v>
      </c>
    </row>
    <row r="422" spans="1:39" x14ac:dyDescent="0.25">
      <c r="A422">
        <v>1</v>
      </c>
      <c r="B422">
        <v>14</v>
      </c>
      <c r="W422">
        <v>29248</v>
      </c>
      <c r="X422">
        <v>0</v>
      </c>
      <c r="Y422">
        <v>1963</v>
      </c>
      <c r="Z422" s="5">
        <v>44867.861712962964</v>
      </c>
      <c r="AA422">
        <v>4</v>
      </c>
      <c r="AB422">
        <v>-1</v>
      </c>
      <c r="AC422">
        <v>-1</v>
      </c>
      <c r="AD422">
        <v>-1</v>
      </c>
      <c r="AE422">
        <v>-1</v>
      </c>
      <c r="AF422">
        <v>-1</v>
      </c>
      <c r="AG422">
        <v>2</v>
      </c>
      <c r="AH422">
        <v>2</v>
      </c>
      <c r="AI422">
        <v>2</v>
      </c>
      <c r="AJ422">
        <v>2</v>
      </c>
      <c r="AK422">
        <v>2</v>
      </c>
      <c r="AL422">
        <f t="shared" si="71"/>
        <v>5</v>
      </c>
      <c r="AM422">
        <f t="shared" si="72"/>
        <v>59</v>
      </c>
    </row>
    <row r="423" spans="1:39" x14ac:dyDescent="0.25">
      <c r="A423">
        <v>1</v>
      </c>
      <c r="B423">
        <v>1</v>
      </c>
      <c r="W423">
        <v>29256</v>
      </c>
      <c r="X423">
        <v>0</v>
      </c>
      <c r="Y423">
        <v>2002</v>
      </c>
      <c r="Z423" s="5">
        <v>44867.877060185187</v>
      </c>
      <c r="AA423" t="s">
        <v>44</v>
      </c>
      <c r="AB423">
        <v>2</v>
      </c>
      <c r="AC423">
        <v>2</v>
      </c>
      <c r="AD423">
        <v>-1</v>
      </c>
      <c r="AE423">
        <v>1</v>
      </c>
      <c r="AF423">
        <v>-1</v>
      </c>
      <c r="AG423">
        <v>2</v>
      </c>
      <c r="AH423">
        <v>2</v>
      </c>
      <c r="AI423">
        <v>2</v>
      </c>
      <c r="AJ423">
        <v>2</v>
      </c>
      <c r="AK423">
        <v>2</v>
      </c>
      <c r="AL423">
        <f t="shared" si="71"/>
        <v>13</v>
      </c>
      <c r="AM423">
        <f>2023-Y423</f>
        <v>21</v>
      </c>
    </row>
    <row r="424" spans="1:39" x14ac:dyDescent="0.25">
      <c r="A424">
        <v>1</v>
      </c>
      <c r="B424">
        <v>4</v>
      </c>
      <c r="W424">
        <v>29269</v>
      </c>
      <c r="X424">
        <v>1</v>
      </c>
      <c r="Y424">
        <v>1972</v>
      </c>
      <c r="Z424" s="5">
        <v>44867.925671296296</v>
      </c>
      <c r="AA424">
        <v>1</v>
      </c>
      <c r="AB424">
        <v>-2</v>
      </c>
      <c r="AC424">
        <v>-2</v>
      </c>
      <c r="AD424">
        <v>-2</v>
      </c>
      <c r="AE424">
        <v>-2</v>
      </c>
      <c r="AF424">
        <v>-2</v>
      </c>
      <c r="AG424">
        <v>-2</v>
      </c>
      <c r="AH424">
        <v>-2</v>
      </c>
      <c r="AI424">
        <v>-2</v>
      </c>
      <c r="AJ424">
        <v>-2</v>
      </c>
      <c r="AK424">
        <v>-2</v>
      </c>
      <c r="AL424">
        <f t="shared" si="71"/>
        <v>-20</v>
      </c>
      <c r="AM424">
        <f t="shared" si="72"/>
        <v>50</v>
      </c>
    </row>
    <row r="425" spans="1:39" x14ac:dyDescent="0.25">
      <c r="A425">
        <v>1</v>
      </c>
      <c r="B425">
        <v>-11</v>
      </c>
      <c r="W425">
        <v>29271</v>
      </c>
      <c r="X425">
        <v>0</v>
      </c>
      <c r="Y425">
        <v>2002</v>
      </c>
      <c r="Z425" s="5">
        <v>44867.934560185182</v>
      </c>
      <c r="AA425">
        <v>1</v>
      </c>
      <c r="AB425">
        <v>-2</v>
      </c>
      <c r="AC425">
        <v>-2</v>
      </c>
      <c r="AD425">
        <v>-2</v>
      </c>
      <c r="AE425">
        <v>-2</v>
      </c>
      <c r="AF425">
        <v>-2</v>
      </c>
      <c r="AG425">
        <v>-2</v>
      </c>
      <c r="AH425">
        <v>-2</v>
      </c>
      <c r="AI425">
        <v>-2</v>
      </c>
      <c r="AJ425">
        <v>-2</v>
      </c>
      <c r="AK425">
        <v>1</v>
      </c>
      <c r="AL425">
        <f t="shared" si="71"/>
        <v>-17</v>
      </c>
      <c r="AM425">
        <f>2023-Y425</f>
        <v>21</v>
      </c>
    </row>
    <row r="426" spans="1:39" x14ac:dyDescent="0.25">
      <c r="A426">
        <v>1</v>
      </c>
      <c r="B426">
        <v>-5</v>
      </c>
      <c r="W426">
        <v>29272</v>
      </c>
      <c r="X426">
        <v>0</v>
      </c>
      <c r="Y426">
        <v>1970</v>
      </c>
      <c r="Z426" s="5">
        <v>44868.00136574074</v>
      </c>
      <c r="AA426" t="s">
        <v>44</v>
      </c>
      <c r="AB426">
        <v>-2</v>
      </c>
      <c r="AC426">
        <v>-2</v>
      </c>
      <c r="AD426">
        <v>-2</v>
      </c>
      <c r="AE426">
        <v>-2</v>
      </c>
      <c r="AF426">
        <v>-2</v>
      </c>
      <c r="AG426">
        <v>-2</v>
      </c>
      <c r="AH426">
        <v>-2</v>
      </c>
      <c r="AI426">
        <v>-2</v>
      </c>
      <c r="AJ426">
        <v>-2</v>
      </c>
      <c r="AK426">
        <v>1</v>
      </c>
      <c r="AL426">
        <f t="shared" si="71"/>
        <v>-17</v>
      </c>
      <c r="AM426">
        <f t="shared" si="72"/>
        <v>52</v>
      </c>
    </row>
    <row r="427" spans="1:39" x14ac:dyDescent="0.25">
      <c r="A427">
        <v>1</v>
      </c>
      <c r="B427">
        <v>-15</v>
      </c>
      <c r="W427">
        <v>28342</v>
      </c>
      <c r="X427">
        <v>0</v>
      </c>
      <c r="Y427">
        <v>1999</v>
      </c>
      <c r="Z427" s="5">
        <v>44862.931944444441</v>
      </c>
      <c r="AA427">
        <v>0</v>
      </c>
      <c r="AB427">
        <v>-2</v>
      </c>
      <c r="AC427">
        <v>-2</v>
      </c>
      <c r="AD427">
        <v>-2</v>
      </c>
      <c r="AE427">
        <v>-2</v>
      </c>
      <c r="AF427">
        <v>-2</v>
      </c>
      <c r="AG427">
        <v>-2</v>
      </c>
      <c r="AH427">
        <v>-2</v>
      </c>
      <c r="AI427">
        <v>-2</v>
      </c>
      <c r="AJ427">
        <v>-2</v>
      </c>
      <c r="AK427">
        <v>-2</v>
      </c>
      <c r="AL427">
        <f t="shared" si="71"/>
        <v>-20</v>
      </c>
      <c r="AM427">
        <f t="shared" ref="AM427:AM432" si="77">2023-Y427</f>
        <v>24</v>
      </c>
    </row>
    <row r="428" spans="1:39" x14ac:dyDescent="0.25">
      <c r="A428">
        <v>1</v>
      </c>
      <c r="B428">
        <v>-8</v>
      </c>
      <c r="W428">
        <v>27525</v>
      </c>
      <c r="X428">
        <v>0</v>
      </c>
      <c r="Y428">
        <v>2002</v>
      </c>
      <c r="Z428" s="5">
        <v>44863.845266203702</v>
      </c>
      <c r="AA428">
        <v>0</v>
      </c>
      <c r="AB428">
        <v>-2</v>
      </c>
      <c r="AC428">
        <v>-2</v>
      </c>
      <c r="AD428">
        <v>-2</v>
      </c>
      <c r="AE428">
        <v>-2</v>
      </c>
      <c r="AF428">
        <v>-2</v>
      </c>
      <c r="AG428">
        <v>-2</v>
      </c>
      <c r="AH428">
        <v>-2</v>
      </c>
      <c r="AI428">
        <v>-2</v>
      </c>
      <c r="AJ428">
        <v>-2</v>
      </c>
      <c r="AK428">
        <v>-2</v>
      </c>
      <c r="AL428">
        <f t="shared" si="71"/>
        <v>-20</v>
      </c>
      <c r="AM428">
        <f t="shared" si="77"/>
        <v>21</v>
      </c>
    </row>
    <row r="429" spans="1:39" x14ac:dyDescent="0.25">
      <c r="A429">
        <v>1</v>
      </c>
      <c r="B429">
        <v>7</v>
      </c>
      <c r="W429">
        <v>29295</v>
      </c>
      <c r="X429">
        <v>0</v>
      </c>
      <c r="Y429">
        <v>1999</v>
      </c>
      <c r="Z429" s="5">
        <v>44868.436608796299</v>
      </c>
      <c r="AA429">
        <v>2</v>
      </c>
      <c r="AB429">
        <v>1</v>
      </c>
      <c r="AC429">
        <v>1</v>
      </c>
      <c r="AD429">
        <v>-2</v>
      </c>
      <c r="AE429">
        <v>-1</v>
      </c>
      <c r="AF429">
        <v>1</v>
      </c>
      <c r="AG429">
        <v>1</v>
      </c>
      <c r="AH429">
        <v>-1</v>
      </c>
      <c r="AI429">
        <v>-1</v>
      </c>
      <c r="AJ429">
        <v>0</v>
      </c>
      <c r="AK429">
        <v>1</v>
      </c>
      <c r="AL429">
        <f t="shared" si="71"/>
        <v>0</v>
      </c>
      <c r="AM429">
        <f t="shared" si="77"/>
        <v>24</v>
      </c>
    </row>
    <row r="430" spans="1:39" x14ac:dyDescent="0.25">
      <c r="A430">
        <v>1</v>
      </c>
      <c r="B430">
        <v>-3</v>
      </c>
      <c r="W430">
        <v>29336</v>
      </c>
      <c r="X430">
        <v>1</v>
      </c>
      <c r="Y430">
        <v>1997</v>
      </c>
      <c r="Z430" s="5">
        <v>44868.708761574075</v>
      </c>
      <c r="AA430">
        <v>3</v>
      </c>
      <c r="AB430">
        <v>1</v>
      </c>
      <c r="AC430">
        <v>-1</v>
      </c>
      <c r="AD430">
        <v>-2</v>
      </c>
      <c r="AE430">
        <v>-2</v>
      </c>
      <c r="AF430">
        <v>-1</v>
      </c>
      <c r="AG430">
        <v>1</v>
      </c>
      <c r="AH430">
        <v>-1</v>
      </c>
      <c r="AI430">
        <v>1</v>
      </c>
      <c r="AJ430">
        <v>1</v>
      </c>
      <c r="AK430">
        <v>2</v>
      </c>
      <c r="AL430">
        <f t="shared" si="71"/>
        <v>-1</v>
      </c>
      <c r="AM430">
        <f t="shared" si="77"/>
        <v>26</v>
      </c>
    </row>
    <row r="431" spans="1:39" x14ac:dyDescent="0.25">
      <c r="A431">
        <v>1</v>
      </c>
      <c r="B431">
        <v>-2</v>
      </c>
      <c r="W431">
        <v>29335</v>
      </c>
      <c r="X431">
        <v>0</v>
      </c>
      <c r="Y431">
        <v>1999</v>
      </c>
      <c r="Z431" s="5">
        <v>44868.710428240738</v>
      </c>
      <c r="AA431" t="s">
        <v>44</v>
      </c>
      <c r="AB431">
        <v>-2</v>
      </c>
      <c r="AC431">
        <v>-2</v>
      </c>
      <c r="AD431">
        <v>-2</v>
      </c>
      <c r="AE431">
        <v>-2</v>
      </c>
      <c r="AF431">
        <v>-2</v>
      </c>
      <c r="AG431">
        <v>-2</v>
      </c>
      <c r="AH431">
        <v>-2</v>
      </c>
      <c r="AI431">
        <v>-2</v>
      </c>
      <c r="AJ431">
        <v>-1</v>
      </c>
      <c r="AK431">
        <v>2</v>
      </c>
      <c r="AL431">
        <f t="shared" si="71"/>
        <v>-15</v>
      </c>
      <c r="AM431">
        <f t="shared" si="77"/>
        <v>24</v>
      </c>
    </row>
    <row r="432" spans="1:39" x14ac:dyDescent="0.25">
      <c r="A432">
        <v>1</v>
      </c>
      <c r="B432">
        <v>-2</v>
      </c>
      <c r="W432">
        <v>29369</v>
      </c>
      <c r="X432">
        <v>0</v>
      </c>
      <c r="Y432">
        <v>2001</v>
      </c>
      <c r="Z432" s="5">
        <v>44868.842222222222</v>
      </c>
      <c r="AA432">
        <v>1</v>
      </c>
      <c r="AB432">
        <v>-2</v>
      </c>
      <c r="AC432">
        <v>-2</v>
      </c>
      <c r="AD432">
        <v>-2</v>
      </c>
      <c r="AE432">
        <v>-2</v>
      </c>
      <c r="AF432">
        <v>-1</v>
      </c>
      <c r="AG432">
        <v>-1</v>
      </c>
      <c r="AH432">
        <v>0</v>
      </c>
      <c r="AI432">
        <v>-1</v>
      </c>
      <c r="AJ432">
        <v>-1</v>
      </c>
      <c r="AK432">
        <v>1</v>
      </c>
      <c r="AL432">
        <f t="shared" si="71"/>
        <v>-11</v>
      </c>
      <c r="AM432">
        <f t="shared" si="77"/>
        <v>22</v>
      </c>
    </row>
    <row r="433" spans="1:39" x14ac:dyDescent="0.25">
      <c r="A433">
        <v>1</v>
      </c>
      <c r="B433">
        <v>17</v>
      </c>
      <c r="W433">
        <v>28492</v>
      </c>
      <c r="X433">
        <v>0</v>
      </c>
      <c r="Y433">
        <v>1980</v>
      </c>
      <c r="Z433" s="5">
        <v>44863.896307870367</v>
      </c>
      <c r="AA433">
        <v>0</v>
      </c>
      <c r="AB433">
        <v>-2</v>
      </c>
      <c r="AC433">
        <v>-2</v>
      </c>
      <c r="AD433">
        <v>-2</v>
      </c>
      <c r="AE433">
        <v>-2</v>
      </c>
      <c r="AF433">
        <v>-2</v>
      </c>
      <c r="AG433">
        <v>-2</v>
      </c>
      <c r="AH433">
        <v>-2</v>
      </c>
      <c r="AI433">
        <v>-2</v>
      </c>
      <c r="AJ433">
        <v>-2</v>
      </c>
      <c r="AK433">
        <v>-2</v>
      </c>
      <c r="AL433">
        <f t="shared" si="71"/>
        <v>-20</v>
      </c>
      <c r="AM433">
        <f t="shared" si="72"/>
        <v>42</v>
      </c>
    </row>
    <row r="434" spans="1:39" x14ac:dyDescent="0.25">
      <c r="A434">
        <v>1</v>
      </c>
      <c r="B434">
        <v>1</v>
      </c>
      <c r="W434">
        <v>26902</v>
      </c>
      <c r="X434">
        <v>0</v>
      </c>
      <c r="Y434">
        <v>1999</v>
      </c>
      <c r="Z434" s="5">
        <v>44868.869421296295</v>
      </c>
      <c r="AA434">
        <v>3</v>
      </c>
      <c r="AB434">
        <v>1</v>
      </c>
      <c r="AC434">
        <v>-2</v>
      </c>
      <c r="AD434">
        <v>-2</v>
      </c>
      <c r="AE434">
        <v>2</v>
      </c>
      <c r="AF434">
        <v>-2</v>
      </c>
      <c r="AG434">
        <v>1</v>
      </c>
      <c r="AH434">
        <v>1</v>
      </c>
      <c r="AI434">
        <v>-1</v>
      </c>
      <c r="AJ434">
        <v>2</v>
      </c>
      <c r="AK434">
        <v>2</v>
      </c>
      <c r="AL434">
        <f t="shared" si="71"/>
        <v>2</v>
      </c>
      <c r="AM434">
        <f>2023-Y434</f>
        <v>24</v>
      </c>
    </row>
    <row r="435" spans="1:39" x14ac:dyDescent="0.25">
      <c r="A435">
        <v>1</v>
      </c>
      <c r="B435">
        <v>-2</v>
      </c>
      <c r="W435">
        <v>28503</v>
      </c>
      <c r="X435">
        <v>0</v>
      </c>
      <c r="Y435">
        <v>1978</v>
      </c>
      <c r="Z435" s="5">
        <v>44863.953773148147</v>
      </c>
      <c r="AA435">
        <v>0</v>
      </c>
      <c r="AB435">
        <v>-2</v>
      </c>
      <c r="AC435">
        <v>-2</v>
      </c>
      <c r="AD435">
        <v>-2</v>
      </c>
      <c r="AE435">
        <v>-2</v>
      </c>
      <c r="AF435">
        <v>-2</v>
      </c>
      <c r="AG435">
        <v>-2</v>
      </c>
      <c r="AH435">
        <v>-2</v>
      </c>
      <c r="AI435">
        <v>-2</v>
      </c>
      <c r="AJ435">
        <v>-2</v>
      </c>
      <c r="AK435">
        <v>-2</v>
      </c>
      <c r="AL435">
        <f t="shared" si="71"/>
        <v>-20</v>
      </c>
      <c r="AM435">
        <f t="shared" si="72"/>
        <v>44</v>
      </c>
    </row>
    <row r="436" spans="1:39" x14ac:dyDescent="0.25">
      <c r="A436">
        <v>1</v>
      </c>
      <c r="B436">
        <v>7</v>
      </c>
      <c r="W436">
        <v>29390</v>
      </c>
      <c r="X436">
        <v>0</v>
      </c>
      <c r="Y436">
        <v>1991</v>
      </c>
      <c r="Z436" s="5">
        <v>44869.011782407404</v>
      </c>
      <c r="AA436" t="s">
        <v>44</v>
      </c>
      <c r="AB436">
        <v>-1</v>
      </c>
      <c r="AC436">
        <v>-1</v>
      </c>
      <c r="AD436">
        <v>-1</v>
      </c>
      <c r="AE436">
        <v>-1</v>
      </c>
      <c r="AF436">
        <v>-1</v>
      </c>
      <c r="AG436">
        <v>-1</v>
      </c>
      <c r="AH436">
        <v>-1</v>
      </c>
      <c r="AI436">
        <v>-1</v>
      </c>
      <c r="AJ436">
        <v>-1</v>
      </c>
      <c r="AK436">
        <v>-1</v>
      </c>
      <c r="AL436">
        <f t="shared" si="71"/>
        <v>-10</v>
      </c>
      <c r="AM436">
        <f t="shared" si="72"/>
        <v>31</v>
      </c>
    </row>
    <row r="437" spans="1:39" x14ac:dyDescent="0.25">
      <c r="A437">
        <v>1</v>
      </c>
      <c r="B437">
        <v>20</v>
      </c>
      <c r="W437">
        <v>28509</v>
      </c>
      <c r="X437">
        <v>1</v>
      </c>
      <c r="Y437">
        <v>2003</v>
      </c>
      <c r="Z437" s="5">
        <v>44864.000648148147</v>
      </c>
      <c r="AA437">
        <v>0</v>
      </c>
      <c r="AB437">
        <v>-2</v>
      </c>
      <c r="AC437">
        <v>-2</v>
      </c>
      <c r="AD437">
        <v>-2</v>
      </c>
      <c r="AE437">
        <v>-2</v>
      </c>
      <c r="AF437">
        <v>-2</v>
      </c>
      <c r="AG437">
        <v>-2</v>
      </c>
      <c r="AH437">
        <v>-2</v>
      </c>
      <c r="AI437">
        <v>-2</v>
      </c>
      <c r="AJ437">
        <v>-2</v>
      </c>
      <c r="AK437">
        <v>-2</v>
      </c>
      <c r="AL437">
        <f t="shared" si="71"/>
        <v>-20</v>
      </c>
      <c r="AM437">
        <f>2023-Y437</f>
        <v>20</v>
      </c>
    </row>
    <row r="438" spans="1:39" x14ac:dyDescent="0.25">
      <c r="A438">
        <v>1</v>
      </c>
      <c r="B438">
        <v>-12</v>
      </c>
      <c r="W438">
        <v>29396</v>
      </c>
      <c r="X438">
        <v>0</v>
      </c>
      <c r="Y438">
        <v>1965</v>
      </c>
      <c r="Z438" s="5">
        <v>44869.304826388892</v>
      </c>
      <c r="AA438" t="s">
        <v>44</v>
      </c>
      <c r="AB438">
        <v>-2</v>
      </c>
      <c r="AC438">
        <v>-2</v>
      </c>
      <c r="AD438">
        <v>-2</v>
      </c>
      <c r="AE438">
        <v>-2</v>
      </c>
      <c r="AF438">
        <v>-2</v>
      </c>
      <c r="AG438">
        <v>-2</v>
      </c>
      <c r="AH438">
        <v>-2</v>
      </c>
      <c r="AI438">
        <v>-2</v>
      </c>
      <c r="AJ438">
        <v>-2</v>
      </c>
      <c r="AK438">
        <v>2</v>
      </c>
      <c r="AL438">
        <f t="shared" si="71"/>
        <v>-16</v>
      </c>
      <c r="AM438">
        <f t="shared" si="72"/>
        <v>57</v>
      </c>
    </row>
    <row r="439" spans="1:39" x14ac:dyDescent="0.25">
      <c r="A439">
        <v>1</v>
      </c>
      <c r="B439">
        <v>7</v>
      </c>
      <c r="W439">
        <v>29398</v>
      </c>
      <c r="X439">
        <v>1</v>
      </c>
      <c r="Y439">
        <v>1998</v>
      </c>
      <c r="Z439" s="5">
        <v>44869.337337962963</v>
      </c>
      <c r="AA439">
        <v>1</v>
      </c>
      <c r="AB439">
        <v>-2</v>
      </c>
      <c r="AC439">
        <v>-1</v>
      </c>
      <c r="AD439">
        <v>-2</v>
      </c>
      <c r="AE439">
        <v>-2</v>
      </c>
      <c r="AF439">
        <v>-2</v>
      </c>
      <c r="AG439">
        <v>-2</v>
      </c>
      <c r="AH439">
        <v>-2</v>
      </c>
      <c r="AI439">
        <v>-2</v>
      </c>
      <c r="AJ439">
        <v>-1</v>
      </c>
      <c r="AK439">
        <v>1</v>
      </c>
      <c r="AL439">
        <f t="shared" si="71"/>
        <v>-15</v>
      </c>
      <c r="AM439">
        <f t="shared" ref="AM439:AM444" si="78">2023-Y439</f>
        <v>25</v>
      </c>
    </row>
    <row r="440" spans="1:39" x14ac:dyDescent="0.25">
      <c r="A440">
        <v>1</v>
      </c>
      <c r="B440">
        <v>-11</v>
      </c>
      <c r="W440">
        <v>28516</v>
      </c>
      <c r="X440">
        <v>0</v>
      </c>
      <c r="Y440">
        <v>2000</v>
      </c>
      <c r="Z440" s="5">
        <v>44864.339548611111</v>
      </c>
      <c r="AA440">
        <v>0</v>
      </c>
      <c r="AB440">
        <v>-2</v>
      </c>
      <c r="AC440">
        <v>-2</v>
      </c>
      <c r="AD440">
        <v>-2</v>
      </c>
      <c r="AE440">
        <v>-2</v>
      </c>
      <c r="AF440">
        <v>-2</v>
      </c>
      <c r="AG440">
        <v>-2</v>
      </c>
      <c r="AH440">
        <v>-2</v>
      </c>
      <c r="AI440">
        <v>-2</v>
      </c>
      <c r="AJ440">
        <v>-2</v>
      </c>
      <c r="AK440">
        <v>-2</v>
      </c>
      <c r="AL440">
        <f t="shared" si="71"/>
        <v>-20</v>
      </c>
      <c r="AM440">
        <f t="shared" si="78"/>
        <v>23</v>
      </c>
    </row>
    <row r="441" spans="1:39" x14ac:dyDescent="0.25">
      <c r="W441">
        <v>28567</v>
      </c>
      <c r="X441">
        <v>0</v>
      </c>
      <c r="Y441">
        <v>2007</v>
      </c>
      <c r="Z441" s="5">
        <v>44864.632511574076</v>
      </c>
      <c r="AA441">
        <v>0</v>
      </c>
      <c r="AB441">
        <v>-2</v>
      </c>
      <c r="AC441">
        <v>-2</v>
      </c>
      <c r="AD441">
        <v>-2</v>
      </c>
      <c r="AE441">
        <v>-2</v>
      </c>
      <c r="AF441">
        <v>-2</v>
      </c>
      <c r="AG441">
        <v>-2</v>
      </c>
      <c r="AH441">
        <v>-2</v>
      </c>
      <c r="AI441">
        <v>-2</v>
      </c>
      <c r="AJ441">
        <v>-2</v>
      </c>
      <c r="AK441">
        <v>-2</v>
      </c>
      <c r="AL441">
        <f t="shared" si="71"/>
        <v>-20</v>
      </c>
      <c r="AM441">
        <f t="shared" si="78"/>
        <v>16</v>
      </c>
    </row>
    <row r="442" spans="1:39" x14ac:dyDescent="0.25">
      <c r="W442">
        <v>28685</v>
      </c>
      <c r="X442">
        <v>1</v>
      </c>
      <c r="Y442">
        <v>1998</v>
      </c>
      <c r="Z442" s="5">
        <v>44865.410497685189</v>
      </c>
      <c r="AA442">
        <v>0</v>
      </c>
      <c r="AB442">
        <v>-2</v>
      </c>
      <c r="AC442">
        <v>-2</v>
      </c>
      <c r="AD442">
        <v>-2</v>
      </c>
      <c r="AE442">
        <v>-2</v>
      </c>
      <c r="AF442">
        <v>-2</v>
      </c>
      <c r="AG442">
        <v>-2</v>
      </c>
      <c r="AH442">
        <v>-2</v>
      </c>
      <c r="AI442">
        <v>-2</v>
      </c>
      <c r="AJ442">
        <v>-2</v>
      </c>
      <c r="AK442">
        <v>-2</v>
      </c>
      <c r="AL442">
        <f t="shared" si="71"/>
        <v>-20</v>
      </c>
      <c r="AM442">
        <f t="shared" si="78"/>
        <v>25</v>
      </c>
    </row>
    <row r="443" spans="1:39" x14ac:dyDescent="0.25">
      <c r="W443">
        <v>28693</v>
      </c>
      <c r="X443">
        <v>0</v>
      </c>
      <c r="Y443">
        <v>1998</v>
      </c>
      <c r="Z443" s="5">
        <v>44865.430717592593</v>
      </c>
      <c r="AA443">
        <v>0</v>
      </c>
      <c r="AB443">
        <v>-2</v>
      </c>
      <c r="AC443">
        <v>-2</v>
      </c>
      <c r="AD443">
        <v>-2</v>
      </c>
      <c r="AE443">
        <v>-2</v>
      </c>
      <c r="AF443">
        <v>-2</v>
      </c>
      <c r="AG443">
        <v>-2</v>
      </c>
      <c r="AH443">
        <v>-2</v>
      </c>
      <c r="AI443">
        <v>-2</v>
      </c>
      <c r="AJ443">
        <v>-2</v>
      </c>
      <c r="AK443">
        <v>-2</v>
      </c>
      <c r="AL443">
        <f t="shared" si="71"/>
        <v>-20</v>
      </c>
      <c r="AM443">
        <f t="shared" si="78"/>
        <v>25</v>
      </c>
    </row>
    <row r="444" spans="1:39" x14ac:dyDescent="0.25">
      <c r="W444">
        <v>28801</v>
      </c>
      <c r="X444">
        <v>1</v>
      </c>
      <c r="Y444">
        <v>2002</v>
      </c>
      <c r="Z444" s="5">
        <v>44865.719513888886</v>
      </c>
      <c r="AA444">
        <v>0</v>
      </c>
      <c r="AB444">
        <v>-2</v>
      </c>
      <c r="AC444">
        <v>-2</v>
      </c>
      <c r="AD444">
        <v>-2</v>
      </c>
      <c r="AE444">
        <v>-2</v>
      </c>
      <c r="AF444">
        <v>-2</v>
      </c>
      <c r="AG444">
        <v>-2</v>
      </c>
      <c r="AH444">
        <v>-2</v>
      </c>
      <c r="AI444">
        <v>-2</v>
      </c>
      <c r="AJ444">
        <v>-2</v>
      </c>
      <c r="AK444">
        <v>-2</v>
      </c>
      <c r="AL444">
        <f t="shared" si="71"/>
        <v>-20</v>
      </c>
      <c r="AM444">
        <f t="shared" si="78"/>
        <v>21</v>
      </c>
    </row>
    <row r="445" spans="1:39" x14ac:dyDescent="0.25">
      <c r="W445">
        <v>29438</v>
      </c>
      <c r="X445">
        <v>0</v>
      </c>
      <c r="Y445">
        <v>1982</v>
      </c>
      <c r="Z445" s="5">
        <v>44869.683946759258</v>
      </c>
      <c r="AA445">
        <v>4</v>
      </c>
      <c r="AB445">
        <v>2</v>
      </c>
      <c r="AC445">
        <v>2</v>
      </c>
      <c r="AD445">
        <v>0</v>
      </c>
      <c r="AE445">
        <v>0</v>
      </c>
      <c r="AF445">
        <v>1</v>
      </c>
      <c r="AG445">
        <v>2</v>
      </c>
      <c r="AH445">
        <v>2</v>
      </c>
      <c r="AI445">
        <v>1</v>
      </c>
      <c r="AJ445">
        <v>2</v>
      </c>
      <c r="AK445">
        <v>2</v>
      </c>
      <c r="AL445">
        <f t="shared" si="71"/>
        <v>14</v>
      </c>
      <c r="AM445">
        <f t="shared" si="72"/>
        <v>40</v>
      </c>
    </row>
    <row r="446" spans="1:39" x14ac:dyDescent="0.25">
      <c r="W446">
        <v>29444</v>
      </c>
      <c r="X446">
        <v>0</v>
      </c>
      <c r="Y446">
        <v>1984</v>
      </c>
      <c r="Z446" s="5">
        <v>44869.739664351851</v>
      </c>
      <c r="AA446">
        <v>6</v>
      </c>
      <c r="AB446">
        <v>-1</v>
      </c>
      <c r="AC446">
        <v>-1</v>
      </c>
      <c r="AD446">
        <v>-1</v>
      </c>
      <c r="AE446">
        <v>-1</v>
      </c>
      <c r="AF446">
        <v>-1</v>
      </c>
      <c r="AG446">
        <v>-1</v>
      </c>
      <c r="AH446">
        <v>1</v>
      </c>
      <c r="AI446">
        <v>-1</v>
      </c>
      <c r="AJ446">
        <v>2</v>
      </c>
      <c r="AK446">
        <v>2</v>
      </c>
      <c r="AL446">
        <f t="shared" si="71"/>
        <v>-2</v>
      </c>
      <c r="AM446">
        <f t="shared" si="72"/>
        <v>38</v>
      </c>
    </row>
    <row r="447" spans="1:39" x14ac:dyDescent="0.25">
      <c r="W447">
        <v>29465</v>
      </c>
      <c r="X447">
        <v>0</v>
      </c>
      <c r="Y447">
        <v>2001</v>
      </c>
      <c r="Z447" s="5">
        <v>44869.806388888886</v>
      </c>
      <c r="AA447">
        <v>1</v>
      </c>
      <c r="AB447">
        <v>-2</v>
      </c>
      <c r="AC447">
        <v>-2</v>
      </c>
      <c r="AD447">
        <v>-2</v>
      </c>
      <c r="AE447">
        <v>-2</v>
      </c>
      <c r="AF447">
        <v>-2</v>
      </c>
      <c r="AG447">
        <v>-2</v>
      </c>
      <c r="AH447">
        <v>-2</v>
      </c>
      <c r="AI447">
        <v>-2</v>
      </c>
      <c r="AJ447">
        <v>-1</v>
      </c>
      <c r="AK447">
        <v>1</v>
      </c>
      <c r="AL447">
        <f t="shared" si="71"/>
        <v>-16</v>
      </c>
      <c r="AM447">
        <f>2023-Y447</f>
        <v>22</v>
      </c>
    </row>
    <row r="448" spans="1:39" x14ac:dyDescent="0.25">
      <c r="W448">
        <v>29472</v>
      </c>
      <c r="X448">
        <v>1</v>
      </c>
      <c r="Y448">
        <v>1989</v>
      </c>
      <c r="Z448" s="5">
        <v>44869.834756944445</v>
      </c>
      <c r="AA448" t="s">
        <v>44</v>
      </c>
      <c r="AB448">
        <v>2</v>
      </c>
      <c r="AC448">
        <v>-2</v>
      </c>
      <c r="AD448">
        <v>-2</v>
      </c>
      <c r="AE448">
        <v>-2</v>
      </c>
      <c r="AF448">
        <v>-2</v>
      </c>
      <c r="AG448">
        <v>1</v>
      </c>
      <c r="AH448">
        <v>-1</v>
      </c>
      <c r="AI448">
        <v>2</v>
      </c>
      <c r="AJ448">
        <v>2</v>
      </c>
      <c r="AK448">
        <v>2</v>
      </c>
      <c r="AL448">
        <f t="shared" si="71"/>
        <v>0</v>
      </c>
      <c r="AM448">
        <f t="shared" si="72"/>
        <v>33</v>
      </c>
    </row>
    <row r="449" spans="23:39" x14ac:dyDescent="0.25">
      <c r="W449">
        <v>26775</v>
      </c>
      <c r="X449">
        <v>0</v>
      </c>
      <c r="Y449">
        <v>1988</v>
      </c>
      <c r="Z449" s="5">
        <v>44869.856874999998</v>
      </c>
      <c r="AA449">
        <v>1</v>
      </c>
      <c r="AB449">
        <v>1</v>
      </c>
      <c r="AC449">
        <v>1</v>
      </c>
      <c r="AD449">
        <v>-2</v>
      </c>
      <c r="AE449">
        <v>-2</v>
      </c>
      <c r="AF449">
        <v>-2</v>
      </c>
      <c r="AG449">
        <v>0</v>
      </c>
      <c r="AH449">
        <v>-2</v>
      </c>
      <c r="AI449">
        <v>-2</v>
      </c>
      <c r="AJ449">
        <v>1</v>
      </c>
      <c r="AK449">
        <v>1</v>
      </c>
      <c r="AL449">
        <f t="shared" si="71"/>
        <v>-6</v>
      </c>
      <c r="AM449">
        <f t="shared" si="72"/>
        <v>34</v>
      </c>
    </row>
    <row r="450" spans="23:39" x14ac:dyDescent="0.25">
      <c r="W450">
        <v>29490</v>
      </c>
      <c r="X450">
        <v>0</v>
      </c>
      <c r="Y450">
        <v>2000</v>
      </c>
      <c r="Z450" s="5">
        <v>44869.921076388891</v>
      </c>
      <c r="AA450" t="s">
        <v>44</v>
      </c>
      <c r="AB450">
        <v>-1</v>
      </c>
      <c r="AC450">
        <v>-1</v>
      </c>
      <c r="AD450">
        <v>-1</v>
      </c>
      <c r="AE450">
        <v>-1</v>
      </c>
      <c r="AF450">
        <v>-1</v>
      </c>
      <c r="AG450">
        <v>0</v>
      </c>
      <c r="AH450">
        <v>-2</v>
      </c>
      <c r="AI450">
        <v>-1</v>
      </c>
      <c r="AJ450">
        <v>1</v>
      </c>
      <c r="AK450">
        <v>2</v>
      </c>
      <c r="AL450">
        <f t="shared" si="71"/>
        <v>-5</v>
      </c>
      <c r="AM450">
        <f>2023-Y450</f>
        <v>23</v>
      </c>
    </row>
    <row r="451" spans="23:39" x14ac:dyDescent="0.25">
      <c r="W451">
        <v>29489</v>
      </c>
      <c r="X451">
        <v>0</v>
      </c>
      <c r="Y451">
        <v>1982</v>
      </c>
      <c r="Z451" s="5">
        <v>44869.929976851854</v>
      </c>
      <c r="AA451">
        <v>1</v>
      </c>
      <c r="AB451">
        <v>-2</v>
      </c>
      <c r="AC451">
        <v>-2</v>
      </c>
      <c r="AD451">
        <v>-2</v>
      </c>
      <c r="AE451">
        <v>-1</v>
      </c>
      <c r="AF451">
        <v>-1</v>
      </c>
      <c r="AG451">
        <v>-1</v>
      </c>
      <c r="AH451">
        <v>-1</v>
      </c>
      <c r="AI451">
        <v>1</v>
      </c>
      <c r="AJ451">
        <v>-1</v>
      </c>
      <c r="AK451">
        <v>1</v>
      </c>
      <c r="AL451">
        <f t="shared" ref="AL451:AL514" si="79">SUM(AB451:AK451)</f>
        <v>-9</v>
      </c>
      <c r="AM451">
        <f t="shared" ref="AM451:AM506" si="80">2022-Y451</f>
        <v>40</v>
      </c>
    </row>
    <row r="452" spans="23:39" x14ac:dyDescent="0.25">
      <c r="W452">
        <v>29492</v>
      </c>
      <c r="X452">
        <v>0</v>
      </c>
      <c r="Y452">
        <v>1969</v>
      </c>
      <c r="Z452" s="5">
        <v>44869.930266203701</v>
      </c>
      <c r="AA452">
        <v>2</v>
      </c>
      <c r="AB452">
        <v>0</v>
      </c>
      <c r="AC452">
        <v>-2</v>
      </c>
      <c r="AD452">
        <v>-2</v>
      </c>
      <c r="AE452">
        <v>-1</v>
      </c>
      <c r="AF452">
        <v>-1</v>
      </c>
      <c r="AG452">
        <v>2</v>
      </c>
      <c r="AH452">
        <v>2</v>
      </c>
      <c r="AI452">
        <v>1</v>
      </c>
      <c r="AJ452">
        <v>2</v>
      </c>
      <c r="AK452">
        <v>2</v>
      </c>
      <c r="AL452">
        <f t="shared" si="79"/>
        <v>3</v>
      </c>
      <c r="AM452">
        <f t="shared" si="80"/>
        <v>53</v>
      </c>
    </row>
    <row r="453" spans="23:39" x14ac:dyDescent="0.25">
      <c r="W453">
        <v>28855</v>
      </c>
      <c r="X453">
        <v>0</v>
      </c>
      <c r="Y453">
        <v>1999</v>
      </c>
      <c r="Z453" s="5">
        <v>44865.910266203704</v>
      </c>
      <c r="AA453">
        <v>0</v>
      </c>
      <c r="AB453">
        <v>-2</v>
      </c>
      <c r="AC453">
        <v>-2</v>
      </c>
      <c r="AD453">
        <v>-2</v>
      </c>
      <c r="AE453">
        <v>-2</v>
      </c>
      <c r="AF453">
        <v>-2</v>
      </c>
      <c r="AG453">
        <v>-2</v>
      </c>
      <c r="AH453">
        <v>-2</v>
      </c>
      <c r="AI453">
        <v>-2</v>
      </c>
      <c r="AJ453">
        <v>-2</v>
      </c>
      <c r="AK453">
        <v>-2</v>
      </c>
      <c r="AL453">
        <f t="shared" si="79"/>
        <v>-20</v>
      </c>
      <c r="AM453">
        <f t="shared" ref="AM453:AM457" si="81">2023-Y453</f>
        <v>24</v>
      </c>
    </row>
    <row r="454" spans="23:39" x14ac:dyDescent="0.25">
      <c r="W454">
        <v>28894</v>
      </c>
      <c r="X454">
        <v>0</v>
      </c>
      <c r="Y454">
        <v>1999</v>
      </c>
      <c r="Z454" s="5">
        <v>44866.401331018518</v>
      </c>
      <c r="AA454">
        <v>0</v>
      </c>
      <c r="AB454">
        <v>-2</v>
      </c>
      <c r="AC454">
        <v>-2</v>
      </c>
      <c r="AD454">
        <v>-2</v>
      </c>
      <c r="AE454">
        <v>-2</v>
      </c>
      <c r="AF454">
        <v>-2</v>
      </c>
      <c r="AG454">
        <v>-2</v>
      </c>
      <c r="AH454">
        <v>-2</v>
      </c>
      <c r="AI454">
        <v>-2</v>
      </c>
      <c r="AJ454">
        <v>-2</v>
      </c>
      <c r="AK454">
        <v>-2</v>
      </c>
      <c r="AL454">
        <f t="shared" si="79"/>
        <v>-20</v>
      </c>
      <c r="AM454">
        <f t="shared" si="81"/>
        <v>24</v>
      </c>
    </row>
    <row r="455" spans="23:39" x14ac:dyDescent="0.25">
      <c r="W455">
        <v>28926</v>
      </c>
      <c r="X455">
        <v>0</v>
      </c>
      <c r="Y455">
        <v>1998</v>
      </c>
      <c r="Z455" s="5">
        <v>44866.465833333335</v>
      </c>
      <c r="AA455">
        <v>0</v>
      </c>
      <c r="AB455">
        <v>-2</v>
      </c>
      <c r="AC455">
        <v>-2</v>
      </c>
      <c r="AD455">
        <v>-2</v>
      </c>
      <c r="AE455">
        <v>-2</v>
      </c>
      <c r="AF455">
        <v>-2</v>
      </c>
      <c r="AG455">
        <v>-2</v>
      </c>
      <c r="AH455">
        <v>-2</v>
      </c>
      <c r="AI455">
        <v>-2</v>
      </c>
      <c r="AJ455">
        <v>-2</v>
      </c>
      <c r="AK455">
        <v>-2</v>
      </c>
      <c r="AL455">
        <f t="shared" si="79"/>
        <v>-20</v>
      </c>
      <c r="AM455">
        <f t="shared" si="81"/>
        <v>25</v>
      </c>
    </row>
    <row r="456" spans="23:39" x14ac:dyDescent="0.25">
      <c r="W456">
        <v>26934</v>
      </c>
      <c r="X456">
        <v>0</v>
      </c>
      <c r="Y456">
        <v>2000</v>
      </c>
      <c r="Z456" s="5">
        <v>44866.524513888886</v>
      </c>
      <c r="AA456">
        <v>0</v>
      </c>
      <c r="AB456">
        <v>-2</v>
      </c>
      <c r="AC456">
        <v>-2</v>
      </c>
      <c r="AD456">
        <v>-2</v>
      </c>
      <c r="AE456">
        <v>-2</v>
      </c>
      <c r="AF456">
        <v>-2</v>
      </c>
      <c r="AG456">
        <v>-2</v>
      </c>
      <c r="AH456">
        <v>-2</v>
      </c>
      <c r="AI456">
        <v>-2</v>
      </c>
      <c r="AJ456">
        <v>-2</v>
      </c>
      <c r="AK456">
        <v>-2</v>
      </c>
      <c r="AL456">
        <f t="shared" si="79"/>
        <v>-20</v>
      </c>
      <c r="AM456">
        <f t="shared" si="81"/>
        <v>23</v>
      </c>
    </row>
    <row r="457" spans="23:39" x14ac:dyDescent="0.25">
      <c r="W457">
        <v>29087</v>
      </c>
      <c r="X457">
        <v>1</v>
      </c>
      <c r="Y457">
        <v>1999</v>
      </c>
      <c r="Z457" s="5">
        <v>44866.898148148146</v>
      </c>
      <c r="AA457">
        <v>0</v>
      </c>
      <c r="AB457">
        <v>-2</v>
      </c>
      <c r="AC457">
        <v>-2</v>
      </c>
      <c r="AD457">
        <v>-2</v>
      </c>
      <c r="AE457">
        <v>-2</v>
      </c>
      <c r="AF457">
        <v>-2</v>
      </c>
      <c r="AG457">
        <v>-2</v>
      </c>
      <c r="AH457">
        <v>-2</v>
      </c>
      <c r="AI457">
        <v>-2</v>
      </c>
      <c r="AJ457">
        <v>-2</v>
      </c>
      <c r="AK457">
        <v>-2</v>
      </c>
      <c r="AL457">
        <f t="shared" si="79"/>
        <v>-20</v>
      </c>
      <c r="AM457">
        <f t="shared" si="81"/>
        <v>24</v>
      </c>
    </row>
    <row r="458" spans="23:39" x14ac:dyDescent="0.25">
      <c r="W458">
        <v>29519</v>
      </c>
      <c r="X458">
        <v>1</v>
      </c>
      <c r="Y458">
        <v>1983</v>
      </c>
      <c r="Z458" s="5">
        <v>44870.306666666664</v>
      </c>
      <c r="AA458">
        <v>5</v>
      </c>
      <c r="AB458">
        <v>-1</v>
      </c>
      <c r="AC458">
        <v>-1</v>
      </c>
      <c r="AD458">
        <v>-2</v>
      </c>
      <c r="AE458">
        <v>-2</v>
      </c>
      <c r="AF458">
        <v>-2</v>
      </c>
      <c r="AG458">
        <v>1</v>
      </c>
      <c r="AH458">
        <v>-2</v>
      </c>
      <c r="AI458">
        <v>2</v>
      </c>
      <c r="AJ458">
        <v>2</v>
      </c>
      <c r="AK458">
        <v>2</v>
      </c>
      <c r="AL458">
        <f t="shared" si="79"/>
        <v>-3</v>
      </c>
      <c r="AM458">
        <f t="shared" si="80"/>
        <v>39</v>
      </c>
    </row>
    <row r="459" spans="23:39" x14ac:dyDescent="0.25">
      <c r="W459">
        <v>29127</v>
      </c>
      <c r="X459">
        <v>1</v>
      </c>
      <c r="Y459">
        <v>1998</v>
      </c>
      <c r="Z459" s="5">
        <v>44867.356874999998</v>
      </c>
      <c r="AA459">
        <v>0</v>
      </c>
      <c r="AB459">
        <v>-2</v>
      </c>
      <c r="AC459">
        <v>-2</v>
      </c>
      <c r="AD459">
        <v>-2</v>
      </c>
      <c r="AE459">
        <v>-2</v>
      </c>
      <c r="AF459">
        <v>-2</v>
      </c>
      <c r="AG459">
        <v>-2</v>
      </c>
      <c r="AH459">
        <v>-2</v>
      </c>
      <c r="AI459">
        <v>-2</v>
      </c>
      <c r="AJ459">
        <v>-2</v>
      </c>
      <c r="AK459">
        <v>-2</v>
      </c>
      <c r="AL459">
        <f t="shared" si="79"/>
        <v>-20</v>
      </c>
      <c r="AM459">
        <f t="shared" ref="AM459:AM469" si="82">2023-Y459</f>
        <v>25</v>
      </c>
    </row>
    <row r="460" spans="23:39" x14ac:dyDescent="0.25">
      <c r="W460">
        <v>29523</v>
      </c>
      <c r="X460">
        <v>0</v>
      </c>
      <c r="Y460">
        <v>2007</v>
      </c>
      <c r="Z460" s="5">
        <v>44870.365405092591</v>
      </c>
      <c r="AA460">
        <v>2</v>
      </c>
      <c r="AB460">
        <v>-2</v>
      </c>
      <c r="AC460">
        <v>-2</v>
      </c>
      <c r="AD460">
        <v>-2</v>
      </c>
      <c r="AE460">
        <v>-2</v>
      </c>
      <c r="AF460">
        <v>-2</v>
      </c>
      <c r="AG460">
        <v>-2</v>
      </c>
      <c r="AH460">
        <v>-2</v>
      </c>
      <c r="AI460">
        <v>1</v>
      </c>
      <c r="AJ460">
        <v>-2</v>
      </c>
      <c r="AK460">
        <v>2</v>
      </c>
      <c r="AL460">
        <f t="shared" si="79"/>
        <v>-13</v>
      </c>
      <c r="AM460">
        <f t="shared" si="82"/>
        <v>16</v>
      </c>
    </row>
    <row r="461" spans="23:39" x14ac:dyDescent="0.25">
      <c r="W461">
        <v>29529</v>
      </c>
      <c r="X461">
        <v>0</v>
      </c>
      <c r="Y461">
        <v>2007</v>
      </c>
      <c r="Z461" s="5">
        <v>44870.413078703707</v>
      </c>
      <c r="AA461">
        <v>1</v>
      </c>
      <c r="AB461">
        <v>-2</v>
      </c>
      <c r="AC461">
        <v>-2</v>
      </c>
      <c r="AD461">
        <v>-2</v>
      </c>
      <c r="AE461">
        <v>-2</v>
      </c>
      <c r="AF461">
        <v>-2</v>
      </c>
      <c r="AG461">
        <v>-2</v>
      </c>
      <c r="AH461">
        <v>-2</v>
      </c>
      <c r="AI461">
        <v>-2</v>
      </c>
      <c r="AJ461">
        <v>-2</v>
      </c>
      <c r="AK461">
        <v>-1</v>
      </c>
      <c r="AL461">
        <f t="shared" si="79"/>
        <v>-19</v>
      </c>
      <c r="AM461">
        <f t="shared" si="82"/>
        <v>16</v>
      </c>
    </row>
    <row r="462" spans="23:39" x14ac:dyDescent="0.25">
      <c r="W462">
        <v>29538</v>
      </c>
      <c r="X462">
        <v>0</v>
      </c>
      <c r="Y462">
        <v>2004</v>
      </c>
      <c r="Z462" s="5">
        <v>44870.478541666664</v>
      </c>
      <c r="AA462">
        <v>2</v>
      </c>
      <c r="AB462">
        <v>-2</v>
      </c>
      <c r="AC462">
        <v>-2</v>
      </c>
      <c r="AD462">
        <v>-2</v>
      </c>
      <c r="AE462">
        <v>-2</v>
      </c>
      <c r="AF462">
        <v>-2</v>
      </c>
      <c r="AG462">
        <v>-1</v>
      </c>
      <c r="AH462">
        <v>-2</v>
      </c>
      <c r="AI462">
        <v>-2</v>
      </c>
      <c r="AJ462">
        <v>-1</v>
      </c>
      <c r="AK462">
        <v>1</v>
      </c>
      <c r="AL462">
        <f t="shared" si="79"/>
        <v>-15</v>
      </c>
      <c r="AM462">
        <f t="shared" si="82"/>
        <v>19</v>
      </c>
    </row>
    <row r="463" spans="23:39" x14ac:dyDescent="0.25">
      <c r="W463">
        <v>29541</v>
      </c>
      <c r="X463">
        <v>0</v>
      </c>
      <c r="Y463">
        <v>2001</v>
      </c>
      <c r="Z463" s="5">
        <v>44870.504895833335</v>
      </c>
      <c r="AA463" t="s">
        <v>44</v>
      </c>
      <c r="AB463">
        <v>1</v>
      </c>
      <c r="AC463">
        <v>-2</v>
      </c>
      <c r="AD463">
        <v>-2</v>
      </c>
      <c r="AE463">
        <v>-2</v>
      </c>
      <c r="AF463">
        <v>-2</v>
      </c>
      <c r="AG463">
        <v>1</v>
      </c>
      <c r="AH463">
        <v>-2</v>
      </c>
      <c r="AI463">
        <v>-1</v>
      </c>
      <c r="AJ463">
        <v>1</v>
      </c>
      <c r="AK463">
        <v>2</v>
      </c>
      <c r="AL463">
        <f t="shared" si="79"/>
        <v>-6</v>
      </c>
      <c r="AM463">
        <f t="shared" si="82"/>
        <v>22</v>
      </c>
    </row>
    <row r="464" spans="23:39" x14ac:dyDescent="0.25">
      <c r="W464">
        <v>29570</v>
      </c>
      <c r="X464">
        <v>0</v>
      </c>
      <c r="Y464">
        <v>2001</v>
      </c>
      <c r="Z464" s="5">
        <v>44870.659930555557</v>
      </c>
      <c r="AA464">
        <v>1</v>
      </c>
      <c r="AB464">
        <v>-1</v>
      </c>
      <c r="AC464">
        <v>-1</v>
      </c>
      <c r="AD464">
        <v>1</v>
      </c>
      <c r="AE464">
        <v>-1</v>
      </c>
      <c r="AF464">
        <v>1</v>
      </c>
      <c r="AG464">
        <v>-1</v>
      </c>
      <c r="AH464">
        <v>-1</v>
      </c>
      <c r="AI464">
        <v>1</v>
      </c>
      <c r="AJ464">
        <v>-2</v>
      </c>
      <c r="AK464">
        <v>1</v>
      </c>
      <c r="AL464">
        <f t="shared" si="79"/>
        <v>-3</v>
      </c>
      <c r="AM464">
        <f t="shared" si="82"/>
        <v>22</v>
      </c>
    </row>
    <row r="465" spans="23:39" x14ac:dyDescent="0.25">
      <c r="W465">
        <v>29584</v>
      </c>
      <c r="X465">
        <v>0</v>
      </c>
      <c r="Y465">
        <v>2003</v>
      </c>
      <c r="Z465" s="5">
        <v>44870.73269675926</v>
      </c>
      <c r="AA465">
        <v>1</v>
      </c>
      <c r="AB465">
        <v>1</v>
      </c>
      <c r="AC465">
        <v>-1</v>
      </c>
      <c r="AD465">
        <v>-2</v>
      </c>
      <c r="AE465">
        <v>-2</v>
      </c>
      <c r="AF465">
        <v>-1</v>
      </c>
      <c r="AG465">
        <v>2</v>
      </c>
      <c r="AH465">
        <v>0</v>
      </c>
      <c r="AI465">
        <v>2</v>
      </c>
      <c r="AJ465">
        <v>1</v>
      </c>
      <c r="AK465">
        <v>1</v>
      </c>
      <c r="AL465">
        <f t="shared" si="79"/>
        <v>1</v>
      </c>
      <c r="AM465">
        <f t="shared" si="82"/>
        <v>20</v>
      </c>
    </row>
    <row r="466" spans="23:39" x14ac:dyDescent="0.25">
      <c r="W466">
        <v>29592</v>
      </c>
      <c r="X466">
        <v>0</v>
      </c>
      <c r="Y466">
        <v>2002</v>
      </c>
      <c r="Z466" s="5">
        <v>44870.756956018522</v>
      </c>
      <c r="AA466">
        <v>1</v>
      </c>
      <c r="AB466">
        <v>-2</v>
      </c>
      <c r="AC466">
        <v>-2</v>
      </c>
      <c r="AD466">
        <v>-2</v>
      </c>
      <c r="AE466">
        <v>-2</v>
      </c>
      <c r="AF466">
        <v>-2</v>
      </c>
      <c r="AG466">
        <v>-2</v>
      </c>
      <c r="AH466">
        <v>-2</v>
      </c>
      <c r="AI466">
        <v>-2</v>
      </c>
      <c r="AJ466">
        <v>-2</v>
      </c>
      <c r="AK466">
        <v>-2</v>
      </c>
      <c r="AL466">
        <f t="shared" si="79"/>
        <v>-20</v>
      </c>
      <c r="AM466">
        <f t="shared" si="82"/>
        <v>21</v>
      </c>
    </row>
    <row r="467" spans="23:39" x14ac:dyDescent="0.25">
      <c r="W467">
        <v>29599</v>
      </c>
      <c r="X467">
        <v>0</v>
      </c>
      <c r="Y467">
        <v>2001</v>
      </c>
      <c r="Z467" s="5">
        <v>44870.765335648146</v>
      </c>
      <c r="AA467">
        <v>2</v>
      </c>
      <c r="AB467">
        <v>-1</v>
      </c>
      <c r="AC467">
        <v>-1</v>
      </c>
      <c r="AD467">
        <v>-2</v>
      </c>
      <c r="AE467">
        <v>-2</v>
      </c>
      <c r="AF467">
        <v>1</v>
      </c>
      <c r="AG467">
        <v>-1</v>
      </c>
      <c r="AH467">
        <v>-1</v>
      </c>
      <c r="AI467">
        <v>2</v>
      </c>
      <c r="AJ467">
        <v>1</v>
      </c>
      <c r="AK467">
        <v>2</v>
      </c>
      <c r="AL467">
        <f t="shared" si="79"/>
        <v>-2</v>
      </c>
      <c r="AM467">
        <f t="shared" si="82"/>
        <v>22</v>
      </c>
    </row>
    <row r="468" spans="23:39" x14ac:dyDescent="0.25">
      <c r="W468">
        <v>29609</v>
      </c>
      <c r="X468">
        <v>0</v>
      </c>
      <c r="Y468">
        <v>2002</v>
      </c>
      <c r="Z468" s="5">
        <v>44870.848958333336</v>
      </c>
      <c r="AA468">
        <v>2</v>
      </c>
      <c r="AB468">
        <v>1</v>
      </c>
      <c r="AC468">
        <v>-1</v>
      </c>
      <c r="AD468">
        <v>-1</v>
      </c>
      <c r="AE468">
        <v>-1</v>
      </c>
      <c r="AF468">
        <v>-1</v>
      </c>
      <c r="AG468">
        <v>0</v>
      </c>
      <c r="AH468">
        <v>-1</v>
      </c>
      <c r="AI468">
        <v>1</v>
      </c>
      <c r="AJ468">
        <v>-1</v>
      </c>
      <c r="AK468">
        <v>1</v>
      </c>
      <c r="AL468">
        <f t="shared" si="79"/>
        <v>-3</v>
      </c>
      <c r="AM468">
        <f t="shared" si="82"/>
        <v>21</v>
      </c>
    </row>
    <row r="469" spans="23:39" x14ac:dyDescent="0.25">
      <c r="W469">
        <v>29620</v>
      </c>
      <c r="X469">
        <v>0</v>
      </c>
      <c r="Y469">
        <v>1997</v>
      </c>
      <c r="Z469" s="5">
        <v>44870.905740740738</v>
      </c>
      <c r="AA469">
        <v>2</v>
      </c>
      <c r="AB469">
        <v>-1</v>
      </c>
      <c r="AC469">
        <v>-2</v>
      </c>
      <c r="AD469">
        <v>-2</v>
      </c>
      <c r="AE469">
        <v>-2</v>
      </c>
      <c r="AF469">
        <v>-2</v>
      </c>
      <c r="AG469">
        <v>-1</v>
      </c>
      <c r="AH469">
        <v>-1</v>
      </c>
      <c r="AI469">
        <v>-1</v>
      </c>
      <c r="AJ469">
        <v>1</v>
      </c>
      <c r="AK469">
        <v>2</v>
      </c>
      <c r="AL469">
        <f t="shared" si="79"/>
        <v>-9</v>
      </c>
      <c r="AM469">
        <f t="shared" si="82"/>
        <v>26</v>
      </c>
    </row>
    <row r="470" spans="23:39" x14ac:dyDescent="0.25">
      <c r="W470">
        <v>29664</v>
      </c>
      <c r="X470">
        <v>1</v>
      </c>
      <c r="Y470">
        <v>1987</v>
      </c>
      <c r="Z470" s="5">
        <v>44871.487326388888</v>
      </c>
      <c r="AA470" t="s">
        <v>44</v>
      </c>
      <c r="AB470">
        <v>-2</v>
      </c>
      <c r="AC470">
        <v>-2</v>
      </c>
      <c r="AD470">
        <v>-2</v>
      </c>
      <c r="AE470">
        <v>-2</v>
      </c>
      <c r="AF470">
        <v>-2</v>
      </c>
      <c r="AG470">
        <v>-2</v>
      </c>
      <c r="AH470">
        <v>-2</v>
      </c>
      <c r="AI470">
        <v>-2</v>
      </c>
      <c r="AJ470">
        <v>-2</v>
      </c>
      <c r="AK470">
        <v>-2</v>
      </c>
      <c r="AL470">
        <f t="shared" si="79"/>
        <v>-20</v>
      </c>
      <c r="AM470">
        <f t="shared" si="80"/>
        <v>35</v>
      </c>
    </row>
    <row r="471" spans="23:39" x14ac:dyDescent="0.25">
      <c r="W471">
        <v>29663</v>
      </c>
      <c r="X471">
        <v>0</v>
      </c>
      <c r="Y471">
        <v>2001</v>
      </c>
      <c r="Z471" s="5">
        <v>44871.510381944441</v>
      </c>
      <c r="AA471" t="s">
        <v>44</v>
      </c>
      <c r="AB471">
        <v>1</v>
      </c>
      <c r="AC471">
        <v>-1</v>
      </c>
      <c r="AD471">
        <v>-1</v>
      </c>
      <c r="AE471">
        <v>-1</v>
      </c>
      <c r="AF471">
        <v>-1</v>
      </c>
      <c r="AG471">
        <v>1</v>
      </c>
      <c r="AH471">
        <v>-1</v>
      </c>
      <c r="AI471">
        <v>-1</v>
      </c>
      <c r="AJ471">
        <v>0</v>
      </c>
      <c r="AK471">
        <v>2</v>
      </c>
      <c r="AL471">
        <f t="shared" si="79"/>
        <v>-2</v>
      </c>
      <c r="AM471">
        <f t="shared" ref="AM471:AM472" si="83">2023-Y471</f>
        <v>22</v>
      </c>
    </row>
    <row r="472" spans="23:39" x14ac:dyDescent="0.25">
      <c r="W472">
        <v>29188</v>
      </c>
      <c r="X472">
        <v>0</v>
      </c>
      <c r="Y472">
        <v>1998</v>
      </c>
      <c r="Z472" s="5">
        <v>44867.599062499998</v>
      </c>
      <c r="AA472">
        <v>0</v>
      </c>
      <c r="AB472">
        <v>-2</v>
      </c>
      <c r="AC472">
        <v>-2</v>
      </c>
      <c r="AD472">
        <v>-2</v>
      </c>
      <c r="AE472">
        <v>-2</v>
      </c>
      <c r="AF472">
        <v>-2</v>
      </c>
      <c r="AG472">
        <v>-2</v>
      </c>
      <c r="AH472">
        <v>-2</v>
      </c>
      <c r="AI472">
        <v>-2</v>
      </c>
      <c r="AJ472">
        <v>-2</v>
      </c>
      <c r="AK472">
        <v>-2</v>
      </c>
      <c r="AL472">
        <f t="shared" si="79"/>
        <v>-20</v>
      </c>
      <c r="AM472">
        <f t="shared" si="83"/>
        <v>25</v>
      </c>
    </row>
    <row r="473" spans="23:39" x14ac:dyDescent="0.25">
      <c r="W473">
        <v>29684</v>
      </c>
      <c r="X473">
        <v>0</v>
      </c>
      <c r="Y473">
        <v>1977</v>
      </c>
      <c r="Z473" s="5">
        <v>44871.60365740741</v>
      </c>
      <c r="AA473">
        <v>1</v>
      </c>
      <c r="AB473">
        <v>-2</v>
      </c>
      <c r="AC473">
        <v>-2</v>
      </c>
      <c r="AD473">
        <v>-2</v>
      </c>
      <c r="AE473">
        <v>-2</v>
      </c>
      <c r="AF473">
        <v>0</v>
      </c>
      <c r="AG473">
        <v>-1</v>
      </c>
      <c r="AH473">
        <v>1</v>
      </c>
      <c r="AI473">
        <v>-1</v>
      </c>
      <c r="AJ473">
        <v>0</v>
      </c>
      <c r="AK473">
        <v>2</v>
      </c>
      <c r="AL473">
        <f t="shared" si="79"/>
        <v>-7</v>
      </c>
      <c r="AM473">
        <f t="shared" si="80"/>
        <v>45</v>
      </c>
    </row>
    <row r="474" spans="23:39" x14ac:dyDescent="0.25">
      <c r="W474">
        <v>29677</v>
      </c>
      <c r="X474">
        <v>0</v>
      </c>
      <c r="Y474">
        <v>2002</v>
      </c>
      <c r="Z474" s="5">
        <v>44871.622615740744</v>
      </c>
      <c r="AA474">
        <v>8</v>
      </c>
      <c r="AB474">
        <v>1</v>
      </c>
      <c r="AC474">
        <v>0</v>
      </c>
      <c r="AD474">
        <v>-1</v>
      </c>
      <c r="AE474">
        <v>-1</v>
      </c>
      <c r="AF474">
        <v>-1</v>
      </c>
      <c r="AG474">
        <v>1</v>
      </c>
      <c r="AH474">
        <v>2</v>
      </c>
      <c r="AI474">
        <v>2</v>
      </c>
      <c r="AJ474">
        <v>2</v>
      </c>
      <c r="AK474">
        <v>2</v>
      </c>
      <c r="AL474">
        <f t="shared" si="79"/>
        <v>7</v>
      </c>
      <c r="AM474">
        <f t="shared" ref="AM474:AM478" si="84">2023-Y474</f>
        <v>21</v>
      </c>
    </row>
    <row r="475" spans="23:39" x14ac:dyDescent="0.25">
      <c r="W475">
        <v>29212</v>
      </c>
      <c r="X475">
        <v>0</v>
      </c>
      <c r="Y475">
        <v>1997</v>
      </c>
      <c r="Z475" s="5">
        <v>44867.688773148147</v>
      </c>
      <c r="AA475">
        <v>0</v>
      </c>
      <c r="AB475">
        <v>-2</v>
      </c>
      <c r="AC475">
        <v>-2</v>
      </c>
      <c r="AD475">
        <v>-2</v>
      </c>
      <c r="AE475">
        <v>-2</v>
      </c>
      <c r="AF475">
        <v>-2</v>
      </c>
      <c r="AG475">
        <v>-2</v>
      </c>
      <c r="AH475">
        <v>-2</v>
      </c>
      <c r="AI475">
        <v>-2</v>
      </c>
      <c r="AJ475">
        <v>-2</v>
      </c>
      <c r="AK475">
        <v>-2</v>
      </c>
      <c r="AL475">
        <f t="shared" si="79"/>
        <v>-20</v>
      </c>
      <c r="AM475">
        <f t="shared" si="84"/>
        <v>26</v>
      </c>
    </row>
    <row r="476" spans="23:39" x14ac:dyDescent="0.25">
      <c r="W476">
        <v>29280</v>
      </c>
      <c r="X476">
        <v>0</v>
      </c>
      <c r="Y476">
        <v>2001</v>
      </c>
      <c r="Z476" s="5">
        <v>44868.281388888892</v>
      </c>
      <c r="AA476">
        <v>0</v>
      </c>
      <c r="AB476">
        <v>-2</v>
      </c>
      <c r="AC476">
        <v>-2</v>
      </c>
      <c r="AD476">
        <v>-2</v>
      </c>
      <c r="AE476">
        <v>-2</v>
      </c>
      <c r="AF476">
        <v>-2</v>
      </c>
      <c r="AG476">
        <v>-2</v>
      </c>
      <c r="AH476">
        <v>-2</v>
      </c>
      <c r="AI476">
        <v>-2</v>
      </c>
      <c r="AJ476">
        <v>-2</v>
      </c>
      <c r="AK476">
        <v>-2</v>
      </c>
      <c r="AL476">
        <f t="shared" si="79"/>
        <v>-20</v>
      </c>
      <c r="AM476">
        <f t="shared" si="84"/>
        <v>22</v>
      </c>
    </row>
    <row r="477" spans="23:39" x14ac:dyDescent="0.25">
      <c r="W477">
        <v>29721</v>
      </c>
      <c r="X477">
        <v>0</v>
      </c>
      <c r="Y477">
        <v>2001</v>
      </c>
      <c r="Z477" s="5">
        <v>44871.748449074075</v>
      </c>
      <c r="AA477">
        <v>3</v>
      </c>
      <c r="AB477">
        <v>0</v>
      </c>
      <c r="AC477">
        <v>1</v>
      </c>
      <c r="AD477">
        <v>-2</v>
      </c>
      <c r="AE477">
        <v>1</v>
      </c>
      <c r="AF477">
        <v>0</v>
      </c>
      <c r="AG477">
        <v>0</v>
      </c>
      <c r="AH477">
        <v>-1</v>
      </c>
      <c r="AI477">
        <v>2</v>
      </c>
      <c r="AJ477">
        <v>1</v>
      </c>
      <c r="AK477">
        <v>2</v>
      </c>
      <c r="AL477">
        <f t="shared" si="79"/>
        <v>4</v>
      </c>
      <c r="AM477">
        <f t="shared" si="84"/>
        <v>22</v>
      </c>
    </row>
    <row r="478" spans="23:39" x14ac:dyDescent="0.25">
      <c r="W478">
        <v>29373</v>
      </c>
      <c r="X478">
        <v>0</v>
      </c>
      <c r="Y478">
        <v>1996</v>
      </c>
      <c r="Z478" s="5">
        <v>44868.864131944443</v>
      </c>
      <c r="AA478">
        <v>0</v>
      </c>
      <c r="AB478">
        <v>-2</v>
      </c>
      <c r="AC478">
        <v>-2</v>
      </c>
      <c r="AD478">
        <v>-2</v>
      </c>
      <c r="AE478">
        <v>-2</v>
      </c>
      <c r="AF478">
        <v>-2</v>
      </c>
      <c r="AG478">
        <v>-2</v>
      </c>
      <c r="AH478">
        <v>-2</v>
      </c>
      <c r="AI478">
        <v>-2</v>
      </c>
      <c r="AJ478">
        <v>-2</v>
      </c>
      <c r="AK478">
        <v>-2</v>
      </c>
      <c r="AL478">
        <f t="shared" si="79"/>
        <v>-20</v>
      </c>
      <c r="AM478">
        <f t="shared" si="84"/>
        <v>27</v>
      </c>
    </row>
    <row r="479" spans="23:39" x14ac:dyDescent="0.25">
      <c r="W479">
        <v>29391</v>
      </c>
      <c r="X479">
        <v>0</v>
      </c>
      <c r="Y479">
        <v>1992</v>
      </c>
      <c r="Z479" s="5">
        <v>44869.023888888885</v>
      </c>
      <c r="AA479">
        <v>0</v>
      </c>
      <c r="AB479">
        <v>-2</v>
      </c>
      <c r="AC479">
        <v>-2</v>
      </c>
      <c r="AD479">
        <v>-2</v>
      </c>
      <c r="AE479">
        <v>-2</v>
      </c>
      <c r="AF479">
        <v>-2</v>
      </c>
      <c r="AG479">
        <v>-2</v>
      </c>
      <c r="AH479">
        <v>-2</v>
      </c>
      <c r="AI479">
        <v>-2</v>
      </c>
      <c r="AJ479">
        <v>-2</v>
      </c>
      <c r="AK479">
        <v>-2</v>
      </c>
      <c r="AL479">
        <f t="shared" si="79"/>
        <v>-20</v>
      </c>
      <c r="AM479">
        <f t="shared" si="80"/>
        <v>30</v>
      </c>
    </row>
    <row r="480" spans="23:39" x14ac:dyDescent="0.25">
      <c r="W480">
        <v>29420</v>
      </c>
      <c r="X480">
        <v>0</v>
      </c>
      <c r="Y480">
        <v>2002</v>
      </c>
      <c r="Z480" s="5">
        <v>44869.492534722223</v>
      </c>
      <c r="AA480">
        <v>0</v>
      </c>
      <c r="AB480">
        <v>-2</v>
      </c>
      <c r="AC480">
        <v>-2</v>
      </c>
      <c r="AD480">
        <v>-2</v>
      </c>
      <c r="AE480">
        <v>-2</v>
      </c>
      <c r="AF480">
        <v>-2</v>
      </c>
      <c r="AG480">
        <v>-2</v>
      </c>
      <c r="AH480">
        <v>-2</v>
      </c>
      <c r="AI480">
        <v>-2</v>
      </c>
      <c r="AJ480">
        <v>-2</v>
      </c>
      <c r="AK480">
        <v>-2</v>
      </c>
      <c r="AL480">
        <f t="shared" si="79"/>
        <v>-20</v>
      </c>
      <c r="AM480">
        <f t="shared" ref="AM480:AM484" si="85">2023-Y480</f>
        <v>21</v>
      </c>
    </row>
    <row r="481" spans="23:39" x14ac:dyDescent="0.25">
      <c r="W481">
        <v>29700</v>
      </c>
      <c r="X481">
        <v>1</v>
      </c>
      <c r="Y481">
        <v>1996</v>
      </c>
      <c r="Z481" s="5">
        <v>44871.981504629628</v>
      </c>
      <c r="AA481">
        <v>1</v>
      </c>
      <c r="AB481">
        <v>0</v>
      </c>
      <c r="AC481">
        <v>0</v>
      </c>
      <c r="AD481">
        <v>-1</v>
      </c>
      <c r="AE481">
        <v>-1</v>
      </c>
      <c r="AF481">
        <v>-1</v>
      </c>
      <c r="AG481">
        <v>1</v>
      </c>
      <c r="AH481">
        <v>0</v>
      </c>
      <c r="AI481">
        <v>-1</v>
      </c>
      <c r="AJ481">
        <v>1</v>
      </c>
      <c r="AK481">
        <v>2</v>
      </c>
      <c r="AL481">
        <f t="shared" si="79"/>
        <v>0</v>
      </c>
      <c r="AM481">
        <f t="shared" si="85"/>
        <v>27</v>
      </c>
    </row>
    <row r="482" spans="23:39" x14ac:dyDescent="0.25">
      <c r="W482">
        <v>29797</v>
      </c>
      <c r="X482">
        <v>0</v>
      </c>
      <c r="Y482">
        <v>2004</v>
      </c>
      <c r="Z482" s="5">
        <v>44872.007986111108</v>
      </c>
      <c r="AA482">
        <v>3</v>
      </c>
      <c r="AB482">
        <v>1</v>
      </c>
      <c r="AC482">
        <v>1</v>
      </c>
      <c r="AD482">
        <v>-2</v>
      </c>
      <c r="AE482">
        <v>-1</v>
      </c>
      <c r="AF482">
        <v>-2</v>
      </c>
      <c r="AG482">
        <v>1</v>
      </c>
      <c r="AH482">
        <v>-1</v>
      </c>
      <c r="AI482">
        <v>1</v>
      </c>
      <c r="AJ482">
        <v>2</v>
      </c>
      <c r="AK482">
        <v>2</v>
      </c>
      <c r="AL482">
        <f t="shared" si="79"/>
        <v>2</v>
      </c>
      <c r="AM482">
        <f t="shared" si="85"/>
        <v>19</v>
      </c>
    </row>
    <row r="483" spans="23:39" x14ac:dyDescent="0.25">
      <c r="W483">
        <v>29798</v>
      </c>
      <c r="X483">
        <v>0</v>
      </c>
      <c r="Y483">
        <v>2002</v>
      </c>
      <c r="Z483" s="5">
        <v>44872.220995370371</v>
      </c>
      <c r="AA483">
        <v>2</v>
      </c>
      <c r="AB483">
        <v>-2</v>
      </c>
      <c r="AC483">
        <v>-2</v>
      </c>
      <c r="AD483">
        <v>-2</v>
      </c>
      <c r="AE483">
        <v>-2</v>
      </c>
      <c r="AF483">
        <v>-2</v>
      </c>
      <c r="AG483">
        <v>-1</v>
      </c>
      <c r="AH483">
        <v>-2</v>
      </c>
      <c r="AI483">
        <v>-2</v>
      </c>
      <c r="AJ483">
        <v>-2</v>
      </c>
      <c r="AK483">
        <v>1</v>
      </c>
      <c r="AL483">
        <f t="shared" si="79"/>
        <v>-16</v>
      </c>
      <c r="AM483">
        <f t="shared" si="85"/>
        <v>21</v>
      </c>
    </row>
    <row r="484" spans="23:39" x14ac:dyDescent="0.25">
      <c r="W484">
        <v>29802</v>
      </c>
      <c r="X484">
        <v>0</v>
      </c>
      <c r="Y484">
        <v>2000</v>
      </c>
      <c r="Z484" s="5">
        <v>44872.31422453704</v>
      </c>
      <c r="AA484" t="s">
        <v>44</v>
      </c>
      <c r="AB484">
        <v>-1</v>
      </c>
      <c r="AC484">
        <v>-1</v>
      </c>
      <c r="AD484">
        <v>-2</v>
      </c>
      <c r="AE484">
        <v>-1</v>
      </c>
      <c r="AF484">
        <v>0</v>
      </c>
      <c r="AG484">
        <v>1</v>
      </c>
      <c r="AH484">
        <v>-1</v>
      </c>
      <c r="AI484">
        <v>1</v>
      </c>
      <c r="AJ484">
        <v>-1</v>
      </c>
      <c r="AK484">
        <v>-1</v>
      </c>
      <c r="AL484">
        <f t="shared" si="79"/>
        <v>-6</v>
      </c>
      <c r="AM484">
        <f t="shared" si="85"/>
        <v>23</v>
      </c>
    </row>
    <row r="485" spans="23:39" x14ac:dyDescent="0.25">
      <c r="W485">
        <v>29806</v>
      </c>
      <c r="X485">
        <v>0</v>
      </c>
      <c r="Y485">
        <v>1985</v>
      </c>
      <c r="Z485" s="5">
        <v>44872.358136574076</v>
      </c>
      <c r="AA485">
        <v>4</v>
      </c>
      <c r="AB485">
        <v>-1</v>
      </c>
      <c r="AC485">
        <v>-2</v>
      </c>
      <c r="AD485">
        <v>-2</v>
      </c>
      <c r="AE485">
        <v>1</v>
      </c>
      <c r="AF485">
        <v>-1</v>
      </c>
      <c r="AG485">
        <v>1</v>
      </c>
      <c r="AH485">
        <v>-1</v>
      </c>
      <c r="AI485">
        <v>2</v>
      </c>
      <c r="AJ485">
        <v>2</v>
      </c>
      <c r="AK485">
        <v>2</v>
      </c>
      <c r="AL485">
        <f t="shared" si="79"/>
        <v>1</v>
      </c>
      <c r="AM485">
        <f t="shared" si="80"/>
        <v>37</v>
      </c>
    </row>
    <row r="486" spans="23:39" x14ac:dyDescent="0.25">
      <c r="W486">
        <v>29807</v>
      </c>
      <c r="X486">
        <v>0</v>
      </c>
      <c r="Y486">
        <v>1985</v>
      </c>
      <c r="Z486" s="5">
        <v>44872.369201388887</v>
      </c>
      <c r="AA486" t="s">
        <v>44</v>
      </c>
      <c r="AB486">
        <v>-2</v>
      </c>
      <c r="AC486">
        <v>-2</v>
      </c>
      <c r="AD486">
        <v>-2</v>
      </c>
      <c r="AE486">
        <v>-2</v>
      </c>
      <c r="AF486">
        <v>-1</v>
      </c>
      <c r="AG486">
        <v>-1</v>
      </c>
      <c r="AH486">
        <v>-1</v>
      </c>
      <c r="AI486">
        <v>-1</v>
      </c>
      <c r="AJ486">
        <v>-1</v>
      </c>
      <c r="AK486">
        <v>2</v>
      </c>
      <c r="AL486">
        <f t="shared" si="79"/>
        <v>-11</v>
      </c>
      <c r="AM486">
        <f t="shared" si="80"/>
        <v>37</v>
      </c>
    </row>
    <row r="487" spans="23:39" x14ac:dyDescent="0.25">
      <c r="W487">
        <v>29813</v>
      </c>
      <c r="X487">
        <v>0</v>
      </c>
      <c r="Y487">
        <v>1978</v>
      </c>
      <c r="Z487" s="5">
        <v>44872.415763888886</v>
      </c>
      <c r="AA487" t="s">
        <v>44</v>
      </c>
      <c r="AB487">
        <v>-2</v>
      </c>
      <c r="AC487">
        <v>-2</v>
      </c>
      <c r="AD487">
        <v>-2</v>
      </c>
      <c r="AE487">
        <v>-2</v>
      </c>
      <c r="AF487">
        <v>-2</v>
      </c>
      <c r="AG487">
        <v>-2</v>
      </c>
      <c r="AH487">
        <v>-2</v>
      </c>
      <c r="AI487">
        <v>-2</v>
      </c>
      <c r="AJ487">
        <v>-2</v>
      </c>
      <c r="AK487">
        <v>-2</v>
      </c>
      <c r="AL487">
        <f t="shared" si="79"/>
        <v>-20</v>
      </c>
      <c r="AM487">
        <f t="shared" si="80"/>
        <v>44</v>
      </c>
    </row>
    <row r="488" spans="23:39" x14ac:dyDescent="0.25">
      <c r="W488">
        <v>29429</v>
      </c>
      <c r="X488">
        <v>0</v>
      </c>
      <c r="Y488">
        <v>2000</v>
      </c>
      <c r="Z488" s="5">
        <v>44869.568136574075</v>
      </c>
      <c r="AA488">
        <v>0</v>
      </c>
      <c r="AB488">
        <v>-2</v>
      </c>
      <c r="AC488">
        <v>-2</v>
      </c>
      <c r="AD488">
        <v>-2</v>
      </c>
      <c r="AE488">
        <v>-2</v>
      </c>
      <c r="AF488">
        <v>-2</v>
      </c>
      <c r="AG488">
        <v>-2</v>
      </c>
      <c r="AH488">
        <v>-2</v>
      </c>
      <c r="AI488">
        <v>-2</v>
      </c>
      <c r="AJ488">
        <v>-2</v>
      </c>
      <c r="AK488">
        <v>-2</v>
      </c>
      <c r="AL488">
        <f t="shared" si="79"/>
        <v>-20</v>
      </c>
      <c r="AM488">
        <f t="shared" ref="AM488:AM496" si="86">2023-Y488</f>
        <v>23</v>
      </c>
    </row>
    <row r="489" spans="23:39" x14ac:dyDescent="0.25">
      <c r="W489">
        <v>29824</v>
      </c>
      <c r="X489">
        <v>0</v>
      </c>
      <c r="Y489">
        <v>2003</v>
      </c>
      <c r="Z489" s="5">
        <v>44872.461840277778</v>
      </c>
      <c r="AA489">
        <v>2</v>
      </c>
      <c r="AB489">
        <v>-2</v>
      </c>
      <c r="AC489">
        <v>-2</v>
      </c>
      <c r="AD489">
        <v>-2</v>
      </c>
      <c r="AE489">
        <v>-2</v>
      </c>
      <c r="AF489">
        <v>-2</v>
      </c>
      <c r="AG489">
        <v>-2</v>
      </c>
      <c r="AH489">
        <v>-2</v>
      </c>
      <c r="AI489">
        <v>1</v>
      </c>
      <c r="AJ489">
        <v>-1</v>
      </c>
      <c r="AK489">
        <v>1</v>
      </c>
      <c r="AL489">
        <f t="shared" si="79"/>
        <v>-13</v>
      </c>
      <c r="AM489">
        <f t="shared" si="86"/>
        <v>20</v>
      </c>
    </row>
    <row r="490" spans="23:39" x14ac:dyDescent="0.25">
      <c r="W490">
        <v>29844</v>
      </c>
      <c r="X490">
        <v>0</v>
      </c>
      <c r="Y490">
        <v>2003</v>
      </c>
      <c r="Z490" s="5">
        <v>44872.512013888889</v>
      </c>
      <c r="AA490">
        <v>1</v>
      </c>
      <c r="AB490">
        <v>-2</v>
      </c>
      <c r="AC490">
        <v>-2</v>
      </c>
      <c r="AD490">
        <v>-2</v>
      </c>
      <c r="AE490">
        <v>-2</v>
      </c>
      <c r="AF490">
        <v>-2</v>
      </c>
      <c r="AG490">
        <v>-2</v>
      </c>
      <c r="AH490">
        <v>-2</v>
      </c>
      <c r="AI490">
        <v>-1</v>
      </c>
      <c r="AJ490">
        <v>-1</v>
      </c>
      <c r="AK490">
        <v>1</v>
      </c>
      <c r="AL490">
        <f t="shared" si="79"/>
        <v>-15</v>
      </c>
      <c r="AM490">
        <f t="shared" si="86"/>
        <v>20</v>
      </c>
    </row>
    <row r="491" spans="23:39" x14ac:dyDescent="0.25">
      <c r="W491">
        <v>29850</v>
      </c>
      <c r="X491">
        <v>0</v>
      </c>
      <c r="Y491">
        <v>1997</v>
      </c>
      <c r="Z491" s="5">
        <v>44872.551388888889</v>
      </c>
      <c r="AA491">
        <v>1</v>
      </c>
      <c r="AB491">
        <v>-2</v>
      </c>
      <c r="AC491">
        <v>-2</v>
      </c>
      <c r="AD491">
        <v>-2</v>
      </c>
      <c r="AE491">
        <v>-2</v>
      </c>
      <c r="AF491">
        <v>-1</v>
      </c>
      <c r="AG491">
        <v>-1</v>
      </c>
      <c r="AH491">
        <v>-1</v>
      </c>
      <c r="AI491">
        <v>-1</v>
      </c>
      <c r="AJ491">
        <v>-1</v>
      </c>
      <c r="AK491">
        <v>-1</v>
      </c>
      <c r="AL491">
        <f t="shared" si="79"/>
        <v>-14</v>
      </c>
      <c r="AM491">
        <f t="shared" si="86"/>
        <v>26</v>
      </c>
    </row>
    <row r="492" spans="23:39" x14ac:dyDescent="0.25">
      <c r="W492">
        <v>29494</v>
      </c>
      <c r="X492">
        <v>1</v>
      </c>
      <c r="Y492">
        <v>1999</v>
      </c>
      <c r="Z492" s="5">
        <v>44869.939872685187</v>
      </c>
      <c r="AA492">
        <v>0</v>
      </c>
      <c r="AB492">
        <v>-2</v>
      </c>
      <c r="AC492">
        <v>-2</v>
      </c>
      <c r="AD492">
        <v>-2</v>
      </c>
      <c r="AE492">
        <v>-2</v>
      </c>
      <c r="AF492">
        <v>-2</v>
      </c>
      <c r="AG492">
        <v>-2</v>
      </c>
      <c r="AH492">
        <v>-2</v>
      </c>
      <c r="AI492">
        <v>-2</v>
      </c>
      <c r="AJ492">
        <v>-2</v>
      </c>
      <c r="AK492">
        <v>-2</v>
      </c>
      <c r="AL492">
        <f t="shared" si="79"/>
        <v>-20</v>
      </c>
      <c r="AM492">
        <f t="shared" si="86"/>
        <v>24</v>
      </c>
    </row>
    <row r="493" spans="23:39" x14ac:dyDescent="0.25">
      <c r="W493">
        <v>29860</v>
      </c>
      <c r="X493">
        <v>0</v>
      </c>
      <c r="Y493">
        <v>2004</v>
      </c>
      <c r="Z493" s="5">
        <v>44872.574513888889</v>
      </c>
      <c r="AA493">
        <v>3</v>
      </c>
      <c r="AB493">
        <v>1</v>
      </c>
      <c r="AC493">
        <v>0</v>
      </c>
      <c r="AD493">
        <v>-2</v>
      </c>
      <c r="AE493">
        <v>-2</v>
      </c>
      <c r="AF493">
        <v>-2</v>
      </c>
      <c r="AG493">
        <v>2</v>
      </c>
      <c r="AH493">
        <v>1</v>
      </c>
      <c r="AI493">
        <v>-1</v>
      </c>
      <c r="AJ493">
        <v>2</v>
      </c>
      <c r="AK493">
        <v>2</v>
      </c>
      <c r="AL493">
        <f t="shared" si="79"/>
        <v>1</v>
      </c>
      <c r="AM493">
        <f t="shared" si="86"/>
        <v>19</v>
      </c>
    </row>
    <row r="494" spans="23:39" x14ac:dyDescent="0.25">
      <c r="W494">
        <v>29868</v>
      </c>
      <c r="X494">
        <v>0</v>
      </c>
      <c r="Y494">
        <v>2002</v>
      </c>
      <c r="Z494" s="5">
        <v>44872.609583333331</v>
      </c>
      <c r="AA494">
        <v>1</v>
      </c>
      <c r="AB494">
        <v>1</v>
      </c>
      <c r="AC494">
        <v>1</v>
      </c>
      <c r="AD494">
        <v>1</v>
      </c>
      <c r="AE494">
        <v>1</v>
      </c>
      <c r="AF494">
        <v>-1</v>
      </c>
      <c r="AG494">
        <v>1</v>
      </c>
      <c r="AH494">
        <v>-1</v>
      </c>
      <c r="AI494">
        <v>-1</v>
      </c>
      <c r="AJ494">
        <v>1</v>
      </c>
      <c r="AK494">
        <v>1</v>
      </c>
      <c r="AL494">
        <f t="shared" si="79"/>
        <v>4</v>
      </c>
      <c r="AM494">
        <f t="shared" si="86"/>
        <v>21</v>
      </c>
    </row>
    <row r="495" spans="23:39" x14ac:dyDescent="0.25">
      <c r="W495">
        <v>29874</v>
      </c>
      <c r="X495">
        <v>0</v>
      </c>
      <c r="Y495">
        <v>2001</v>
      </c>
      <c r="Z495" s="5">
        <v>44872.642395833333</v>
      </c>
      <c r="AA495">
        <v>1</v>
      </c>
      <c r="AB495">
        <v>-2</v>
      </c>
      <c r="AC495">
        <v>-2</v>
      </c>
      <c r="AD495">
        <v>-2</v>
      </c>
      <c r="AE495">
        <v>-2</v>
      </c>
      <c r="AF495">
        <v>-2</v>
      </c>
      <c r="AG495">
        <v>-2</v>
      </c>
      <c r="AH495">
        <v>-2</v>
      </c>
      <c r="AI495">
        <v>1</v>
      </c>
      <c r="AJ495">
        <v>-1</v>
      </c>
      <c r="AK495">
        <v>-1</v>
      </c>
      <c r="AL495">
        <f t="shared" si="79"/>
        <v>-15</v>
      </c>
      <c r="AM495">
        <f t="shared" si="86"/>
        <v>22</v>
      </c>
    </row>
    <row r="496" spans="23:39" x14ac:dyDescent="0.25">
      <c r="W496">
        <v>29872</v>
      </c>
      <c r="X496">
        <v>0</v>
      </c>
      <c r="Y496">
        <v>1999</v>
      </c>
      <c r="Z496" s="5">
        <v>44872.643171296295</v>
      </c>
      <c r="AA496">
        <v>3</v>
      </c>
      <c r="AB496">
        <v>1</v>
      </c>
      <c r="AC496">
        <v>-1</v>
      </c>
      <c r="AD496">
        <v>-1</v>
      </c>
      <c r="AE496">
        <v>-1</v>
      </c>
      <c r="AF496">
        <v>-1</v>
      </c>
      <c r="AG496">
        <v>1</v>
      </c>
      <c r="AH496">
        <v>2</v>
      </c>
      <c r="AI496">
        <v>2</v>
      </c>
      <c r="AJ496">
        <v>2</v>
      </c>
      <c r="AK496">
        <v>2</v>
      </c>
      <c r="AL496">
        <f t="shared" si="79"/>
        <v>6</v>
      </c>
      <c r="AM496">
        <f t="shared" si="86"/>
        <v>24</v>
      </c>
    </row>
    <row r="497" spans="23:39" x14ac:dyDescent="0.25">
      <c r="W497">
        <v>29522</v>
      </c>
      <c r="X497">
        <v>0</v>
      </c>
      <c r="Y497">
        <v>1990</v>
      </c>
      <c r="Z497" s="5">
        <v>44870.361192129632</v>
      </c>
      <c r="AA497">
        <v>0</v>
      </c>
      <c r="AB497">
        <v>-2</v>
      </c>
      <c r="AC497">
        <v>-2</v>
      </c>
      <c r="AD497">
        <v>-2</v>
      </c>
      <c r="AE497">
        <v>-2</v>
      </c>
      <c r="AF497">
        <v>-2</v>
      </c>
      <c r="AG497">
        <v>-2</v>
      </c>
      <c r="AH497">
        <v>-2</v>
      </c>
      <c r="AI497">
        <v>-2</v>
      </c>
      <c r="AJ497">
        <v>-2</v>
      </c>
      <c r="AK497">
        <v>-2</v>
      </c>
      <c r="AL497">
        <f t="shared" si="79"/>
        <v>-20</v>
      </c>
      <c r="AM497">
        <f t="shared" si="80"/>
        <v>32</v>
      </c>
    </row>
    <row r="498" spans="23:39" x14ac:dyDescent="0.25">
      <c r="W498">
        <v>28173</v>
      </c>
      <c r="X498">
        <v>0</v>
      </c>
      <c r="Y498">
        <v>1997</v>
      </c>
      <c r="Z498" s="5">
        <v>44871.529664351852</v>
      </c>
      <c r="AA498">
        <v>0</v>
      </c>
      <c r="AB498">
        <v>-2</v>
      </c>
      <c r="AC498">
        <v>-2</v>
      </c>
      <c r="AD498">
        <v>-2</v>
      </c>
      <c r="AE498">
        <v>-2</v>
      </c>
      <c r="AF498">
        <v>-2</v>
      </c>
      <c r="AG498">
        <v>-2</v>
      </c>
      <c r="AH498">
        <v>-2</v>
      </c>
      <c r="AI498">
        <v>-2</v>
      </c>
      <c r="AJ498">
        <v>-2</v>
      </c>
      <c r="AK498">
        <v>-2</v>
      </c>
      <c r="AL498">
        <f t="shared" si="79"/>
        <v>-20</v>
      </c>
      <c r="AM498">
        <f t="shared" ref="AM498:AM501" si="87">2023-Y498</f>
        <v>26</v>
      </c>
    </row>
    <row r="499" spans="23:39" x14ac:dyDescent="0.25">
      <c r="W499">
        <v>29919</v>
      </c>
      <c r="X499">
        <v>0</v>
      </c>
      <c r="Y499">
        <v>2003</v>
      </c>
      <c r="Z499" s="5">
        <v>44872.814699074072</v>
      </c>
      <c r="AA499" t="s">
        <v>44</v>
      </c>
      <c r="AB499">
        <v>-2</v>
      </c>
      <c r="AC499">
        <v>-2</v>
      </c>
      <c r="AD499">
        <v>-2</v>
      </c>
      <c r="AE499">
        <v>-2</v>
      </c>
      <c r="AF499">
        <v>-2</v>
      </c>
      <c r="AG499">
        <v>-2</v>
      </c>
      <c r="AH499">
        <v>-2</v>
      </c>
      <c r="AI499">
        <v>-2</v>
      </c>
      <c r="AJ499">
        <v>-2</v>
      </c>
      <c r="AK499">
        <v>-2</v>
      </c>
      <c r="AL499">
        <f t="shared" si="79"/>
        <v>-20</v>
      </c>
      <c r="AM499">
        <f t="shared" si="87"/>
        <v>20</v>
      </c>
    </row>
    <row r="500" spans="23:39" x14ac:dyDescent="0.25">
      <c r="W500">
        <v>29936</v>
      </c>
      <c r="X500">
        <v>0</v>
      </c>
      <c r="Y500">
        <v>2003</v>
      </c>
      <c r="Z500" s="5">
        <v>44872.937951388885</v>
      </c>
      <c r="AA500">
        <v>3</v>
      </c>
      <c r="AB500">
        <v>-2</v>
      </c>
      <c r="AC500">
        <v>-2</v>
      </c>
      <c r="AD500">
        <v>-2</v>
      </c>
      <c r="AE500">
        <v>-2</v>
      </c>
      <c r="AF500">
        <v>-2</v>
      </c>
      <c r="AG500">
        <v>-1</v>
      </c>
      <c r="AH500">
        <v>1</v>
      </c>
      <c r="AI500">
        <v>1</v>
      </c>
      <c r="AJ500">
        <v>-1</v>
      </c>
      <c r="AK500">
        <v>2</v>
      </c>
      <c r="AL500">
        <f t="shared" si="79"/>
        <v>-8</v>
      </c>
      <c r="AM500">
        <f t="shared" si="87"/>
        <v>20</v>
      </c>
    </row>
    <row r="501" spans="23:39" x14ac:dyDescent="0.25">
      <c r="W501">
        <v>29938</v>
      </c>
      <c r="X501">
        <v>0</v>
      </c>
      <c r="Y501">
        <v>2003</v>
      </c>
      <c r="Z501" s="5">
        <v>44872.943437499998</v>
      </c>
      <c r="AA501" t="s">
        <v>44</v>
      </c>
      <c r="AB501">
        <v>-2</v>
      </c>
      <c r="AC501">
        <v>-2</v>
      </c>
      <c r="AD501">
        <v>-2</v>
      </c>
      <c r="AE501">
        <v>-2</v>
      </c>
      <c r="AF501">
        <v>-2</v>
      </c>
      <c r="AG501">
        <v>-2</v>
      </c>
      <c r="AH501">
        <v>-2</v>
      </c>
      <c r="AI501">
        <v>-2</v>
      </c>
      <c r="AJ501">
        <v>-2</v>
      </c>
      <c r="AK501">
        <v>-2</v>
      </c>
      <c r="AL501">
        <f t="shared" si="79"/>
        <v>-20</v>
      </c>
      <c r="AM501">
        <f t="shared" si="87"/>
        <v>20</v>
      </c>
    </row>
    <row r="502" spans="23:39" x14ac:dyDescent="0.25">
      <c r="W502">
        <v>29952</v>
      </c>
      <c r="X502">
        <v>0</v>
      </c>
      <c r="Y502">
        <v>1963</v>
      </c>
      <c r="Z502" s="5">
        <v>44873.428773148145</v>
      </c>
      <c r="AA502">
        <v>1</v>
      </c>
      <c r="AB502">
        <v>-2</v>
      </c>
      <c r="AC502">
        <v>-2</v>
      </c>
      <c r="AD502">
        <v>-2</v>
      </c>
      <c r="AE502">
        <v>-1</v>
      </c>
      <c r="AF502">
        <v>-1</v>
      </c>
      <c r="AG502">
        <v>0</v>
      </c>
      <c r="AH502">
        <v>-2</v>
      </c>
      <c r="AI502">
        <v>-1</v>
      </c>
      <c r="AJ502">
        <v>-1</v>
      </c>
      <c r="AK502">
        <v>1</v>
      </c>
      <c r="AL502">
        <f t="shared" si="79"/>
        <v>-11</v>
      </c>
      <c r="AM502">
        <f t="shared" si="80"/>
        <v>59</v>
      </c>
    </row>
    <row r="503" spans="23:39" x14ac:dyDescent="0.25">
      <c r="W503">
        <v>29709</v>
      </c>
      <c r="X503">
        <v>0</v>
      </c>
      <c r="Y503">
        <v>2003</v>
      </c>
      <c r="Z503" s="5">
        <v>44871.728460648148</v>
      </c>
      <c r="AA503">
        <v>0</v>
      </c>
      <c r="AB503">
        <v>-2</v>
      </c>
      <c r="AC503">
        <v>-2</v>
      </c>
      <c r="AD503">
        <v>-2</v>
      </c>
      <c r="AE503">
        <v>-2</v>
      </c>
      <c r="AF503">
        <v>-2</v>
      </c>
      <c r="AG503">
        <v>-2</v>
      </c>
      <c r="AH503">
        <v>-2</v>
      </c>
      <c r="AI503">
        <v>-2</v>
      </c>
      <c r="AJ503">
        <v>-2</v>
      </c>
      <c r="AK503">
        <v>-2</v>
      </c>
      <c r="AL503">
        <f t="shared" si="79"/>
        <v>-20</v>
      </c>
      <c r="AM503">
        <f t="shared" ref="AM503:AM504" si="88">2023-Y503</f>
        <v>20</v>
      </c>
    </row>
    <row r="504" spans="23:39" x14ac:dyDescent="0.25">
      <c r="W504">
        <v>29968</v>
      </c>
      <c r="X504">
        <v>0</v>
      </c>
      <c r="Y504">
        <v>2003</v>
      </c>
      <c r="Z504" s="5">
        <v>44873.649780092594</v>
      </c>
      <c r="AA504">
        <v>1</v>
      </c>
      <c r="AB504">
        <v>-1</v>
      </c>
      <c r="AC504">
        <v>-2</v>
      </c>
      <c r="AD504">
        <v>-2</v>
      </c>
      <c r="AE504">
        <v>-2</v>
      </c>
      <c r="AF504">
        <v>-2</v>
      </c>
      <c r="AG504">
        <v>-1</v>
      </c>
      <c r="AH504">
        <v>-2</v>
      </c>
      <c r="AI504">
        <v>-1</v>
      </c>
      <c r="AJ504">
        <v>-2</v>
      </c>
      <c r="AK504">
        <v>1</v>
      </c>
      <c r="AL504">
        <f t="shared" si="79"/>
        <v>-14</v>
      </c>
      <c r="AM504">
        <f t="shared" si="88"/>
        <v>20</v>
      </c>
    </row>
    <row r="505" spans="23:39" x14ac:dyDescent="0.25">
      <c r="W505">
        <v>29975</v>
      </c>
      <c r="X505">
        <v>1</v>
      </c>
      <c r="Y505">
        <v>1987</v>
      </c>
      <c r="Z505" s="5">
        <v>44873.749479166669</v>
      </c>
      <c r="AA505" t="s">
        <v>44</v>
      </c>
      <c r="AB505">
        <v>-1</v>
      </c>
      <c r="AC505">
        <v>-1</v>
      </c>
      <c r="AD505">
        <v>-1</v>
      </c>
      <c r="AE505">
        <v>-1</v>
      </c>
      <c r="AF505">
        <v>-1</v>
      </c>
      <c r="AG505">
        <v>-1</v>
      </c>
      <c r="AH505">
        <v>-1</v>
      </c>
      <c r="AI505">
        <v>-1</v>
      </c>
      <c r="AJ505">
        <v>-1</v>
      </c>
      <c r="AK505">
        <v>-1</v>
      </c>
      <c r="AL505">
        <f t="shared" si="79"/>
        <v>-10</v>
      </c>
      <c r="AM505">
        <f t="shared" si="80"/>
        <v>35</v>
      </c>
    </row>
    <row r="506" spans="23:39" x14ac:dyDescent="0.25">
      <c r="W506">
        <v>29705</v>
      </c>
      <c r="X506">
        <v>1</v>
      </c>
      <c r="Y506">
        <v>1990</v>
      </c>
      <c r="Z506" s="5">
        <v>44871.7809375</v>
      </c>
      <c r="AA506">
        <v>0</v>
      </c>
      <c r="AB506">
        <v>-2</v>
      </c>
      <c r="AC506">
        <v>-2</v>
      </c>
      <c r="AD506">
        <v>-2</v>
      </c>
      <c r="AE506">
        <v>-2</v>
      </c>
      <c r="AF506">
        <v>-2</v>
      </c>
      <c r="AG506">
        <v>-2</v>
      </c>
      <c r="AH506">
        <v>-2</v>
      </c>
      <c r="AI506">
        <v>-2</v>
      </c>
      <c r="AJ506">
        <v>-2</v>
      </c>
      <c r="AK506">
        <v>-2</v>
      </c>
      <c r="AL506">
        <f t="shared" si="79"/>
        <v>-20</v>
      </c>
      <c r="AM506">
        <f t="shared" si="80"/>
        <v>32</v>
      </c>
    </row>
    <row r="507" spans="23:39" x14ac:dyDescent="0.25">
      <c r="W507">
        <v>29765</v>
      </c>
      <c r="X507">
        <v>0</v>
      </c>
      <c r="Y507">
        <v>2003</v>
      </c>
      <c r="Z507" s="5">
        <v>44871.877534722225</v>
      </c>
      <c r="AA507">
        <v>0</v>
      </c>
      <c r="AB507">
        <v>-2</v>
      </c>
      <c r="AC507">
        <v>-2</v>
      </c>
      <c r="AD507">
        <v>-2</v>
      </c>
      <c r="AE507">
        <v>-2</v>
      </c>
      <c r="AF507">
        <v>-2</v>
      </c>
      <c r="AG507">
        <v>-2</v>
      </c>
      <c r="AH507">
        <v>-2</v>
      </c>
      <c r="AI507">
        <v>-2</v>
      </c>
      <c r="AJ507">
        <v>-2</v>
      </c>
      <c r="AK507">
        <v>-2</v>
      </c>
      <c r="AL507">
        <f t="shared" si="79"/>
        <v>-20</v>
      </c>
      <c r="AM507">
        <f t="shared" ref="AM507:AM518" si="89">2023-Y507</f>
        <v>20</v>
      </c>
    </row>
    <row r="508" spans="23:39" x14ac:dyDescent="0.25">
      <c r="W508">
        <v>30002</v>
      </c>
      <c r="X508">
        <v>1</v>
      </c>
      <c r="Y508">
        <v>1998</v>
      </c>
      <c r="Z508" s="5">
        <v>44874.467557870368</v>
      </c>
      <c r="AA508">
        <v>2</v>
      </c>
      <c r="AB508">
        <v>-2</v>
      </c>
      <c r="AC508">
        <v>-2</v>
      </c>
      <c r="AD508">
        <v>-2</v>
      </c>
      <c r="AE508">
        <v>-1</v>
      </c>
      <c r="AF508">
        <v>-1</v>
      </c>
      <c r="AG508">
        <v>-1</v>
      </c>
      <c r="AH508">
        <v>-1</v>
      </c>
      <c r="AI508">
        <v>-1</v>
      </c>
      <c r="AJ508">
        <v>0</v>
      </c>
      <c r="AK508">
        <v>2</v>
      </c>
      <c r="AL508">
        <f t="shared" si="79"/>
        <v>-9</v>
      </c>
      <c r="AM508">
        <f t="shared" si="89"/>
        <v>25</v>
      </c>
    </row>
    <row r="509" spans="23:39" x14ac:dyDescent="0.25">
      <c r="W509">
        <v>30007</v>
      </c>
      <c r="X509">
        <v>0</v>
      </c>
      <c r="Y509">
        <v>2001</v>
      </c>
      <c r="Z509" s="5">
        <v>44874.468090277776</v>
      </c>
      <c r="AA509">
        <v>1</v>
      </c>
      <c r="AB509">
        <v>1</v>
      </c>
      <c r="AC509">
        <v>-1</v>
      </c>
      <c r="AD509">
        <v>-2</v>
      </c>
      <c r="AE509">
        <v>0</v>
      </c>
      <c r="AF509">
        <v>-1</v>
      </c>
      <c r="AG509">
        <v>1</v>
      </c>
      <c r="AH509">
        <v>0</v>
      </c>
      <c r="AI509">
        <v>2</v>
      </c>
      <c r="AJ509">
        <v>1</v>
      </c>
      <c r="AK509">
        <v>2</v>
      </c>
      <c r="AL509">
        <f t="shared" si="79"/>
        <v>3</v>
      </c>
      <c r="AM509">
        <f t="shared" si="89"/>
        <v>22</v>
      </c>
    </row>
    <row r="510" spans="23:39" x14ac:dyDescent="0.25">
      <c r="W510">
        <v>29855</v>
      </c>
      <c r="X510">
        <v>0</v>
      </c>
      <c r="Y510">
        <v>2002</v>
      </c>
      <c r="Z510" s="5">
        <v>44872.5622337963</v>
      </c>
      <c r="AA510">
        <v>0</v>
      </c>
      <c r="AB510">
        <v>-2</v>
      </c>
      <c r="AC510">
        <v>-2</v>
      </c>
      <c r="AD510">
        <v>-2</v>
      </c>
      <c r="AE510">
        <v>-2</v>
      </c>
      <c r="AF510">
        <v>-2</v>
      </c>
      <c r="AG510">
        <v>-2</v>
      </c>
      <c r="AH510">
        <v>-2</v>
      </c>
      <c r="AI510">
        <v>-2</v>
      </c>
      <c r="AJ510">
        <v>-2</v>
      </c>
      <c r="AK510">
        <v>-2</v>
      </c>
      <c r="AL510">
        <f t="shared" si="79"/>
        <v>-20</v>
      </c>
      <c r="AM510">
        <f t="shared" si="89"/>
        <v>21</v>
      </c>
    </row>
    <row r="511" spans="23:39" x14ac:dyDescent="0.25">
      <c r="W511">
        <v>30012</v>
      </c>
      <c r="X511">
        <v>0</v>
      </c>
      <c r="Y511">
        <v>2003</v>
      </c>
      <c r="Z511" s="5">
        <v>44874.479074074072</v>
      </c>
      <c r="AA511">
        <v>1</v>
      </c>
      <c r="AB511">
        <v>-2</v>
      </c>
      <c r="AC511">
        <v>-2</v>
      </c>
      <c r="AD511">
        <v>-2</v>
      </c>
      <c r="AE511">
        <v>-2</v>
      </c>
      <c r="AF511">
        <v>-2</v>
      </c>
      <c r="AG511">
        <v>-2</v>
      </c>
      <c r="AH511">
        <v>-2</v>
      </c>
      <c r="AI511">
        <v>2</v>
      </c>
      <c r="AJ511">
        <v>-2</v>
      </c>
      <c r="AK511">
        <v>2</v>
      </c>
      <c r="AL511">
        <f t="shared" si="79"/>
        <v>-12</v>
      </c>
      <c r="AM511">
        <f t="shared" si="89"/>
        <v>20</v>
      </c>
    </row>
    <row r="512" spans="23:39" x14ac:dyDescent="0.25">
      <c r="W512">
        <v>30019</v>
      </c>
      <c r="X512">
        <v>0</v>
      </c>
      <c r="Y512">
        <v>2001</v>
      </c>
      <c r="Z512" s="5">
        <v>44874.511400462965</v>
      </c>
      <c r="AA512">
        <v>3</v>
      </c>
      <c r="AB512">
        <v>1</v>
      </c>
      <c r="AC512">
        <v>-2</v>
      </c>
      <c r="AD512">
        <v>-2</v>
      </c>
      <c r="AE512">
        <v>-2</v>
      </c>
      <c r="AF512">
        <v>-2</v>
      </c>
      <c r="AG512">
        <v>1</v>
      </c>
      <c r="AH512">
        <v>-1</v>
      </c>
      <c r="AI512">
        <v>1</v>
      </c>
      <c r="AJ512">
        <v>2</v>
      </c>
      <c r="AK512">
        <v>2</v>
      </c>
      <c r="AL512">
        <f t="shared" si="79"/>
        <v>-2</v>
      </c>
      <c r="AM512">
        <f t="shared" si="89"/>
        <v>22</v>
      </c>
    </row>
    <row r="513" spans="23:39" x14ac:dyDescent="0.25">
      <c r="W513">
        <v>30001</v>
      </c>
      <c r="X513">
        <v>0</v>
      </c>
      <c r="Y513">
        <v>2001</v>
      </c>
      <c r="Z513" s="5">
        <v>44874.454988425925</v>
      </c>
      <c r="AA513">
        <v>0</v>
      </c>
      <c r="AB513">
        <v>-2</v>
      </c>
      <c r="AC513">
        <v>-2</v>
      </c>
      <c r="AD513">
        <v>-2</v>
      </c>
      <c r="AE513">
        <v>-2</v>
      </c>
      <c r="AF513">
        <v>-2</v>
      </c>
      <c r="AG513">
        <v>-2</v>
      </c>
      <c r="AH513">
        <v>-2</v>
      </c>
      <c r="AI513">
        <v>-2</v>
      </c>
      <c r="AJ513">
        <v>-2</v>
      </c>
      <c r="AK513">
        <v>-2</v>
      </c>
      <c r="AL513">
        <f t="shared" si="79"/>
        <v>-20</v>
      </c>
      <c r="AM513">
        <f t="shared" si="89"/>
        <v>22</v>
      </c>
    </row>
    <row r="514" spans="23:39" x14ac:dyDescent="0.25">
      <c r="W514">
        <v>30009</v>
      </c>
      <c r="X514">
        <v>1</v>
      </c>
      <c r="Y514">
        <v>2000</v>
      </c>
      <c r="Z514" s="5">
        <v>44874.46670138889</v>
      </c>
      <c r="AA514">
        <v>0</v>
      </c>
      <c r="AB514">
        <v>-2</v>
      </c>
      <c r="AC514">
        <v>-2</v>
      </c>
      <c r="AD514">
        <v>-2</v>
      </c>
      <c r="AE514">
        <v>-2</v>
      </c>
      <c r="AF514">
        <v>-2</v>
      </c>
      <c r="AG514">
        <v>-2</v>
      </c>
      <c r="AH514">
        <v>-2</v>
      </c>
      <c r="AI514">
        <v>-2</v>
      </c>
      <c r="AJ514">
        <v>-2</v>
      </c>
      <c r="AK514">
        <v>-2</v>
      </c>
      <c r="AL514">
        <f t="shared" si="79"/>
        <v>-20</v>
      </c>
      <c r="AM514">
        <f t="shared" si="89"/>
        <v>23</v>
      </c>
    </row>
    <row r="515" spans="23:39" x14ac:dyDescent="0.25">
      <c r="W515">
        <v>30047</v>
      </c>
      <c r="X515">
        <v>0</v>
      </c>
      <c r="Y515">
        <v>2000</v>
      </c>
      <c r="Z515" s="5">
        <v>44874.746319444443</v>
      </c>
      <c r="AA515" t="s">
        <v>44</v>
      </c>
      <c r="AB515">
        <v>-1</v>
      </c>
      <c r="AC515">
        <v>-2</v>
      </c>
      <c r="AD515">
        <v>-2</v>
      </c>
      <c r="AE515">
        <v>-2</v>
      </c>
      <c r="AF515">
        <v>-2</v>
      </c>
      <c r="AG515">
        <v>-2</v>
      </c>
      <c r="AH515">
        <v>-2</v>
      </c>
      <c r="AI515">
        <v>1</v>
      </c>
      <c r="AJ515">
        <v>-2</v>
      </c>
      <c r="AK515">
        <v>-1</v>
      </c>
      <c r="AL515">
        <f t="shared" ref="AL515:AL532" si="90">SUM(AB515:AK515)</f>
        <v>-15</v>
      </c>
      <c r="AM515">
        <f t="shared" si="89"/>
        <v>23</v>
      </c>
    </row>
    <row r="516" spans="23:39" x14ac:dyDescent="0.25">
      <c r="W516">
        <v>30035</v>
      </c>
      <c r="X516">
        <v>0</v>
      </c>
      <c r="Y516">
        <v>1998</v>
      </c>
      <c r="Z516" s="5">
        <v>44874.791678240741</v>
      </c>
      <c r="AA516">
        <v>2</v>
      </c>
      <c r="AB516">
        <v>-2</v>
      </c>
      <c r="AC516">
        <v>-2</v>
      </c>
      <c r="AD516">
        <v>-2</v>
      </c>
      <c r="AE516">
        <v>-2</v>
      </c>
      <c r="AF516">
        <v>-2</v>
      </c>
      <c r="AG516">
        <v>-2</v>
      </c>
      <c r="AH516">
        <v>-2</v>
      </c>
      <c r="AI516">
        <v>2</v>
      </c>
      <c r="AJ516">
        <v>-1</v>
      </c>
      <c r="AK516">
        <v>1</v>
      </c>
      <c r="AL516">
        <f t="shared" si="90"/>
        <v>-12</v>
      </c>
      <c r="AM516">
        <f t="shared" si="89"/>
        <v>25</v>
      </c>
    </row>
    <row r="517" spans="23:39" x14ac:dyDescent="0.25">
      <c r="W517">
        <v>30052</v>
      </c>
      <c r="X517">
        <v>0</v>
      </c>
      <c r="Y517">
        <v>2000</v>
      </c>
      <c r="Z517" s="5">
        <v>44874.835173611114</v>
      </c>
      <c r="AA517">
        <v>1</v>
      </c>
      <c r="AB517">
        <v>-2</v>
      </c>
      <c r="AC517">
        <v>-2</v>
      </c>
      <c r="AD517">
        <v>-2</v>
      </c>
      <c r="AE517">
        <v>-2</v>
      </c>
      <c r="AF517">
        <v>-2</v>
      </c>
      <c r="AG517">
        <v>-2</v>
      </c>
      <c r="AH517">
        <v>-2</v>
      </c>
      <c r="AI517">
        <v>-2</v>
      </c>
      <c r="AJ517">
        <v>-2</v>
      </c>
      <c r="AK517">
        <v>1</v>
      </c>
      <c r="AL517">
        <f t="shared" si="90"/>
        <v>-17</v>
      </c>
      <c r="AM517">
        <f t="shared" si="89"/>
        <v>23</v>
      </c>
    </row>
    <row r="518" spans="23:39" x14ac:dyDescent="0.25">
      <c r="W518">
        <v>30056</v>
      </c>
      <c r="X518">
        <v>0</v>
      </c>
      <c r="Y518">
        <v>2003</v>
      </c>
      <c r="Z518" s="5">
        <v>44874.857604166667</v>
      </c>
      <c r="AA518">
        <v>3</v>
      </c>
      <c r="AB518">
        <v>1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1</v>
      </c>
      <c r="AI518">
        <v>1</v>
      </c>
      <c r="AJ518">
        <v>1</v>
      </c>
      <c r="AK518">
        <v>2</v>
      </c>
      <c r="AL518">
        <f t="shared" si="90"/>
        <v>6</v>
      </c>
      <c r="AM518">
        <f t="shared" si="89"/>
        <v>20</v>
      </c>
    </row>
    <row r="519" spans="23:39" x14ac:dyDescent="0.25">
      <c r="W519">
        <v>30075</v>
      </c>
      <c r="X519">
        <v>1</v>
      </c>
      <c r="Y519">
        <v>1992</v>
      </c>
      <c r="Z519" s="5">
        <v>44875.841805555552</v>
      </c>
      <c r="AA519">
        <v>3</v>
      </c>
      <c r="AB519">
        <v>0</v>
      </c>
      <c r="AC519">
        <v>-2</v>
      </c>
      <c r="AD519">
        <v>-2</v>
      </c>
      <c r="AE519">
        <v>-2</v>
      </c>
      <c r="AF519">
        <v>-2</v>
      </c>
      <c r="AG519">
        <v>1</v>
      </c>
      <c r="AH519">
        <v>-2</v>
      </c>
      <c r="AI519">
        <v>-1</v>
      </c>
      <c r="AJ519">
        <v>-1</v>
      </c>
      <c r="AK519">
        <v>2</v>
      </c>
      <c r="AL519">
        <f t="shared" si="90"/>
        <v>-9</v>
      </c>
      <c r="AM519">
        <f t="shared" ref="AM519:AM532" si="91">2022-Y519</f>
        <v>30</v>
      </c>
    </row>
    <row r="520" spans="23:39" x14ac:dyDescent="0.25">
      <c r="W520">
        <v>30011</v>
      </c>
      <c r="X520">
        <v>1</v>
      </c>
      <c r="Y520">
        <v>2003</v>
      </c>
      <c r="Z520" s="5">
        <v>44874.474641203706</v>
      </c>
      <c r="AA520">
        <v>0</v>
      </c>
      <c r="AB520">
        <v>-2</v>
      </c>
      <c r="AC520">
        <v>-2</v>
      </c>
      <c r="AD520">
        <v>-2</v>
      </c>
      <c r="AE520">
        <v>-2</v>
      </c>
      <c r="AF520">
        <v>-2</v>
      </c>
      <c r="AG520">
        <v>-2</v>
      </c>
      <c r="AH520">
        <v>-2</v>
      </c>
      <c r="AI520">
        <v>-2</v>
      </c>
      <c r="AJ520">
        <v>-2</v>
      </c>
      <c r="AK520">
        <v>-2</v>
      </c>
      <c r="AL520">
        <f t="shared" si="90"/>
        <v>-20</v>
      </c>
      <c r="AM520">
        <f>2023-Y520</f>
        <v>20</v>
      </c>
    </row>
    <row r="521" spans="23:39" x14ac:dyDescent="0.25">
      <c r="W521">
        <v>30083</v>
      </c>
      <c r="X521">
        <v>0</v>
      </c>
      <c r="Y521">
        <v>1967</v>
      </c>
      <c r="Z521" s="5">
        <v>44876.478946759256</v>
      </c>
      <c r="AA521">
        <v>3</v>
      </c>
      <c r="AB521">
        <v>-1</v>
      </c>
      <c r="AC521">
        <v>-1</v>
      </c>
      <c r="AD521">
        <v>-1</v>
      </c>
      <c r="AE521">
        <v>-1</v>
      </c>
      <c r="AF521">
        <v>-1</v>
      </c>
      <c r="AG521">
        <v>-1</v>
      </c>
      <c r="AH521">
        <v>1</v>
      </c>
      <c r="AI521">
        <v>1</v>
      </c>
      <c r="AJ521">
        <v>1</v>
      </c>
      <c r="AK521">
        <v>2</v>
      </c>
      <c r="AL521">
        <f t="shared" si="90"/>
        <v>-1</v>
      </c>
      <c r="AM521">
        <f t="shared" si="91"/>
        <v>55</v>
      </c>
    </row>
    <row r="522" spans="23:39" x14ac:dyDescent="0.25">
      <c r="W522">
        <v>30036</v>
      </c>
      <c r="X522">
        <v>0</v>
      </c>
      <c r="Y522">
        <v>2003</v>
      </c>
      <c r="Z522" s="5">
        <v>44874.620613425926</v>
      </c>
      <c r="AA522">
        <v>0</v>
      </c>
      <c r="AB522">
        <v>-2</v>
      </c>
      <c r="AC522">
        <v>-2</v>
      </c>
      <c r="AD522">
        <v>-2</v>
      </c>
      <c r="AE522">
        <v>-2</v>
      </c>
      <c r="AF522">
        <v>-2</v>
      </c>
      <c r="AG522">
        <v>-2</v>
      </c>
      <c r="AH522">
        <v>-2</v>
      </c>
      <c r="AI522">
        <v>-2</v>
      </c>
      <c r="AJ522">
        <v>-2</v>
      </c>
      <c r="AK522">
        <v>-2</v>
      </c>
      <c r="AL522">
        <f t="shared" si="90"/>
        <v>-20</v>
      </c>
      <c r="AM522">
        <f>2023-Y522</f>
        <v>20</v>
      </c>
    </row>
    <row r="523" spans="23:39" x14ac:dyDescent="0.25">
      <c r="W523">
        <v>30093</v>
      </c>
      <c r="X523">
        <v>0</v>
      </c>
      <c r="Y523">
        <v>1971</v>
      </c>
      <c r="Z523" s="5">
        <v>44877.350972222222</v>
      </c>
      <c r="AA523">
        <v>2</v>
      </c>
      <c r="AB523">
        <v>1</v>
      </c>
      <c r="AC523">
        <v>-2</v>
      </c>
      <c r="AD523">
        <v>-2</v>
      </c>
      <c r="AE523">
        <v>-2</v>
      </c>
      <c r="AF523">
        <v>-2</v>
      </c>
      <c r="AG523">
        <v>2</v>
      </c>
      <c r="AH523">
        <v>-2</v>
      </c>
      <c r="AI523">
        <v>-2</v>
      </c>
      <c r="AJ523">
        <v>-1</v>
      </c>
      <c r="AK523">
        <v>2</v>
      </c>
      <c r="AL523">
        <f t="shared" si="90"/>
        <v>-8</v>
      </c>
      <c r="AM523">
        <f t="shared" si="91"/>
        <v>51</v>
      </c>
    </row>
    <row r="524" spans="23:39" x14ac:dyDescent="0.25">
      <c r="W524">
        <v>30097</v>
      </c>
      <c r="X524">
        <v>1</v>
      </c>
      <c r="Y524">
        <v>1955</v>
      </c>
      <c r="Z524" s="5">
        <v>44877.607083333336</v>
      </c>
      <c r="AA524">
        <v>4</v>
      </c>
      <c r="AB524">
        <v>-1</v>
      </c>
      <c r="AC524">
        <v>-2</v>
      </c>
      <c r="AD524">
        <v>-2</v>
      </c>
      <c r="AE524">
        <v>-1</v>
      </c>
      <c r="AF524">
        <v>-1</v>
      </c>
      <c r="AG524">
        <v>-1</v>
      </c>
      <c r="AH524">
        <v>-1</v>
      </c>
      <c r="AI524">
        <v>2</v>
      </c>
      <c r="AJ524">
        <v>2</v>
      </c>
      <c r="AK524">
        <v>2</v>
      </c>
      <c r="AL524">
        <f t="shared" si="90"/>
        <v>-3</v>
      </c>
      <c r="AM524">
        <f t="shared" si="91"/>
        <v>67</v>
      </c>
    </row>
    <row r="525" spans="23:39" x14ac:dyDescent="0.25">
      <c r="W525">
        <v>29933</v>
      </c>
      <c r="X525">
        <v>0</v>
      </c>
      <c r="Y525">
        <v>1998</v>
      </c>
      <c r="Z525" s="5">
        <v>44875.942696759259</v>
      </c>
      <c r="AA525">
        <v>0</v>
      </c>
      <c r="AB525">
        <v>-2</v>
      </c>
      <c r="AC525">
        <v>-2</v>
      </c>
      <c r="AD525">
        <v>-2</v>
      </c>
      <c r="AE525">
        <v>-2</v>
      </c>
      <c r="AF525">
        <v>-2</v>
      </c>
      <c r="AG525">
        <v>-2</v>
      </c>
      <c r="AH525">
        <v>-2</v>
      </c>
      <c r="AI525">
        <v>-2</v>
      </c>
      <c r="AJ525">
        <v>-2</v>
      </c>
      <c r="AK525">
        <v>-2</v>
      </c>
      <c r="AL525">
        <f t="shared" si="90"/>
        <v>-20</v>
      </c>
      <c r="AM525">
        <f t="shared" ref="AM525:AM526" si="92">2023-Y525</f>
        <v>25</v>
      </c>
    </row>
    <row r="526" spans="23:39" x14ac:dyDescent="0.25">
      <c r="W526">
        <v>30124</v>
      </c>
      <c r="X526">
        <v>0</v>
      </c>
      <c r="Y526">
        <v>1999</v>
      </c>
      <c r="Z526" s="5">
        <v>44878.458715277775</v>
      </c>
      <c r="AA526">
        <v>4</v>
      </c>
      <c r="AB526">
        <v>2</v>
      </c>
      <c r="AC526">
        <v>1</v>
      </c>
      <c r="AD526">
        <v>-2</v>
      </c>
      <c r="AE526">
        <v>-2</v>
      </c>
      <c r="AF526">
        <v>-2</v>
      </c>
      <c r="AG526">
        <v>2</v>
      </c>
      <c r="AH526">
        <v>-2</v>
      </c>
      <c r="AI526">
        <v>-1</v>
      </c>
      <c r="AJ526">
        <v>2</v>
      </c>
      <c r="AK526">
        <v>2</v>
      </c>
      <c r="AL526">
        <f t="shared" si="90"/>
        <v>0</v>
      </c>
      <c r="AM526">
        <f t="shared" si="92"/>
        <v>24</v>
      </c>
    </row>
    <row r="527" spans="23:39" x14ac:dyDescent="0.25">
      <c r="W527">
        <v>30132</v>
      </c>
      <c r="X527">
        <v>0</v>
      </c>
      <c r="Y527">
        <v>1961</v>
      </c>
      <c r="Z527" s="5">
        <v>44878.631851851853</v>
      </c>
      <c r="AA527">
        <v>2</v>
      </c>
      <c r="AB527">
        <v>-2</v>
      </c>
      <c r="AC527">
        <v>-2</v>
      </c>
      <c r="AD527">
        <v>-2</v>
      </c>
      <c r="AE527">
        <v>-2</v>
      </c>
      <c r="AF527">
        <v>-2</v>
      </c>
      <c r="AG527">
        <v>-2</v>
      </c>
      <c r="AH527">
        <v>-2</v>
      </c>
      <c r="AI527">
        <v>-1</v>
      </c>
      <c r="AJ527">
        <v>1</v>
      </c>
      <c r="AK527">
        <v>2</v>
      </c>
      <c r="AL527">
        <f t="shared" si="90"/>
        <v>-12</v>
      </c>
      <c r="AM527">
        <f t="shared" si="91"/>
        <v>61</v>
      </c>
    </row>
    <row r="528" spans="23:39" x14ac:dyDescent="0.25">
      <c r="W528">
        <v>30140</v>
      </c>
      <c r="X528">
        <v>0</v>
      </c>
      <c r="Y528">
        <v>2004</v>
      </c>
      <c r="Z528" s="5">
        <v>44878.771678240744</v>
      </c>
      <c r="AA528">
        <v>1</v>
      </c>
      <c r="AB528">
        <v>-1</v>
      </c>
      <c r="AC528">
        <v>-1</v>
      </c>
      <c r="AD528">
        <v>-1</v>
      </c>
      <c r="AE528">
        <v>0</v>
      </c>
      <c r="AF528">
        <v>0</v>
      </c>
      <c r="AG528">
        <v>2</v>
      </c>
      <c r="AH528">
        <v>0</v>
      </c>
      <c r="AI528">
        <v>-2</v>
      </c>
      <c r="AJ528">
        <v>1</v>
      </c>
      <c r="AK528">
        <v>2</v>
      </c>
      <c r="AL528">
        <f t="shared" si="90"/>
        <v>0</v>
      </c>
      <c r="AM528">
        <f t="shared" ref="AM528:AM531" si="93">2023-Y528</f>
        <v>19</v>
      </c>
    </row>
    <row r="529" spans="23:39" x14ac:dyDescent="0.25">
      <c r="W529">
        <v>30141</v>
      </c>
      <c r="X529">
        <v>1</v>
      </c>
      <c r="Y529">
        <v>2000</v>
      </c>
      <c r="Z529" s="5">
        <v>44878.799004629633</v>
      </c>
      <c r="AA529">
        <v>2</v>
      </c>
      <c r="AB529">
        <v>1</v>
      </c>
      <c r="AC529">
        <v>-1</v>
      </c>
      <c r="AD529">
        <v>-1</v>
      </c>
      <c r="AE529">
        <v>-1</v>
      </c>
      <c r="AF529">
        <v>-1</v>
      </c>
      <c r="AG529">
        <v>1</v>
      </c>
      <c r="AH529">
        <v>-1</v>
      </c>
      <c r="AI529">
        <v>1</v>
      </c>
      <c r="AJ529">
        <v>2</v>
      </c>
      <c r="AK529">
        <v>2</v>
      </c>
      <c r="AL529">
        <f t="shared" si="90"/>
        <v>2</v>
      </c>
      <c r="AM529">
        <f t="shared" si="93"/>
        <v>23</v>
      </c>
    </row>
    <row r="530" spans="23:39" x14ac:dyDescent="0.25">
      <c r="W530">
        <v>30144</v>
      </c>
      <c r="X530">
        <v>0</v>
      </c>
      <c r="Y530">
        <v>2000</v>
      </c>
      <c r="Z530" s="5">
        <v>44878.827534722222</v>
      </c>
      <c r="AA530">
        <v>1</v>
      </c>
      <c r="AB530">
        <v>-2</v>
      </c>
      <c r="AC530">
        <v>-2</v>
      </c>
      <c r="AD530">
        <v>-2</v>
      </c>
      <c r="AE530">
        <v>-2</v>
      </c>
      <c r="AF530">
        <v>-2</v>
      </c>
      <c r="AG530">
        <v>-2</v>
      </c>
      <c r="AH530">
        <v>-2</v>
      </c>
      <c r="AI530">
        <v>-2</v>
      </c>
      <c r="AJ530">
        <v>-1</v>
      </c>
      <c r="AK530">
        <v>2</v>
      </c>
      <c r="AL530">
        <f t="shared" si="90"/>
        <v>-15</v>
      </c>
      <c r="AM530">
        <f t="shared" si="93"/>
        <v>23</v>
      </c>
    </row>
    <row r="531" spans="23:39" x14ac:dyDescent="0.25">
      <c r="W531">
        <v>30143</v>
      </c>
      <c r="X531">
        <v>0</v>
      </c>
      <c r="Y531">
        <v>2009</v>
      </c>
      <c r="Z531" s="5">
        <v>44878.831747685188</v>
      </c>
      <c r="AA531">
        <v>0</v>
      </c>
      <c r="AB531">
        <v>-2</v>
      </c>
      <c r="AC531">
        <v>-2</v>
      </c>
      <c r="AD531">
        <v>-2</v>
      </c>
      <c r="AE531">
        <v>-2</v>
      </c>
      <c r="AF531">
        <v>-2</v>
      </c>
      <c r="AG531">
        <v>-2</v>
      </c>
      <c r="AH531">
        <v>-2</v>
      </c>
      <c r="AI531">
        <v>-2</v>
      </c>
      <c r="AJ531">
        <v>-2</v>
      </c>
      <c r="AK531">
        <v>-2</v>
      </c>
      <c r="AL531">
        <f t="shared" si="90"/>
        <v>-20</v>
      </c>
      <c r="AM531">
        <f t="shared" si="93"/>
        <v>14</v>
      </c>
    </row>
    <row r="532" spans="23:39" x14ac:dyDescent="0.25">
      <c r="W532">
        <v>30153</v>
      </c>
      <c r="X532">
        <v>0</v>
      </c>
      <c r="Y532">
        <v>1969</v>
      </c>
      <c r="Z532" s="5">
        <v>44878.910590277781</v>
      </c>
      <c r="AB532">
        <v>-1</v>
      </c>
      <c r="AC532">
        <v>-1</v>
      </c>
      <c r="AD532">
        <v>0</v>
      </c>
      <c r="AE532">
        <v>1</v>
      </c>
      <c r="AF532">
        <v>1</v>
      </c>
      <c r="AG532">
        <v>1</v>
      </c>
      <c r="AH532">
        <v>1</v>
      </c>
      <c r="AI532">
        <v>1</v>
      </c>
      <c r="AJ532">
        <v>2</v>
      </c>
      <c r="AK532">
        <v>2</v>
      </c>
      <c r="AL532">
        <f t="shared" si="90"/>
        <v>7</v>
      </c>
      <c r="AM532">
        <f t="shared" si="91"/>
        <v>53</v>
      </c>
    </row>
  </sheetData>
  <conditionalFormatting sqref="L1:L1048576">
    <cfRule type="colorScale" priority="2">
      <colorScale>
        <cfvo type="min"/>
        <cfvo type="max"/>
        <color theme="0"/>
        <color rgb="FFC361C5"/>
      </colorScale>
    </cfRule>
  </conditionalFormatting>
  <conditionalFormatting sqref="M2:M440">
    <cfRule type="colorScale" priority="1">
      <colorScale>
        <cfvo type="min"/>
        <cfvo type="max"/>
        <color theme="0"/>
        <color rgb="FFC361C5"/>
      </colorScale>
    </cfRule>
  </conditionalFormatting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5504678FF75540B850866FAD8ED67B" ma:contentTypeVersion="8" ma:contentTypeDescription="Vytvoří nový dokument" ma:contentTypeScope="" ma:versionID="0633b93dbf3fe06e6bd8eaf0321cca52">
  <xsd:schema xmlns:xsd="http://www.w3.org/2001/XMLSchema" xmlns:xs="http://www.w3.org/2001/XMLSchema" xmlns:p="http://schemas.microsoft.com/office/2006/metadata/properties" xmlns:ns3="040dc7f6-c52d-4f1e-b005-45dcd9bc4757" xmlns:ns4="f38d7265-1627-408e-9f2a-f48a56d915bb" targetNamespace="http://schemas.microsoft.com/office/2006/metadata/properties" ma:root="true" ma:fieldsID="1f2db9ad510c97527d9731363f0e4638" ns3:_="" ns4:_="">
    <xsd:import namespace="040dc7f6-c52d-4f1e-b005-45dcd9bc4757"/>
    <xsd:import namespace="f38d7265-1627-408e-9f2a-f48a56d915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dc7f6-c52d-4f1e-b005-45dcd9bc47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d7265-1627-408e-9f2a-f48a56d915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CA6B61-C648-48BC-B7E3-A22EBBCF705C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040dc7f6-c52d-4f1e-b005-45dcd9bc4757"/>
    <ds:schemaRef ds:uri="f38d7265-1627-408e-9f2a-f48a56d915bb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3B4C3C4-1DCB-4C85-A8CB-E69AA36D1B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8D1E03-2F77-40C2-8237-E241B955A4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dc7f6-c52d-4f1e-b005-45dcd9bc4757"/>
    <ds:schemaRef ds:uri="f38d7265-1627-408e-9f2a-f48a56d915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Kretkova Eva</dc:creator>
  <cp:lastModifiedBy>Kretkova Eva</cp:lastModifiedBy>
  <dcterms:created xsi:type="dcterms:W3CDTF">2024-03-19T13:22:41Z</dcterms:created>
  <dcterms:modified xsi:type="dcterms:W3CDTF">2024-03-19T13:25:42Z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0x0101009B5504678FF75540B850866FAD8ED67B</vt:lpwstr>
  </property>
</Properties>
</file>